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Eigenaar\Documents\Eventing\"/>
    </mc:Choice>
  </mc:AlternateContent>
  <xr:revisionPtr revIDLastSave="0" documentId="13_ncr:1_{C4A630A6-1B9F-4F2A-85C8-B8DF1786DF50}" xr6:coauthVersionLast="47" xr6:coauthVersionMax="47" xr10:uidLastSave="{00000000-0000-0000-0000-000000000000}"/>
  <workbookProtection workbookAlgorithmName="SHA-512" workbookHashValue="fYGVa1//ll37RzOZKGcEIPNXC7uh4vjVoh9X+o8212K2OtVF3vfiZyAn6zicfPCuCf0R2HN/2LTFbjwWX9HTtA==" workbookSaltValue="RiKOFCwQICpP2PxwILZYuQ==" workbookSpinCount="100000" lockStructure="1"/>
  <bookViews>
    <workbookView xWindow="-108" yWindow="-108" windowWidth="23256" windowHeight="12456" activeTab="1" xr2:uid="{A24894C6-3CA0-4099-9296-D2D922708211}"/>
  </bookViews>
  <sheets>
    <sheet name="Klasse B" sheetId="1" r:id="rId1"/>
    <sheet name="Klasse L" sheetId="2" r:id="rId2"/>
    <sheet name="Blad1" sheetId="3" state="hidden" r:id="rId3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G14" i="3" s="1"/>
  <c r="F15" i="3"/>
  <c r="G15" i="3" s="1"/>
  <c r="F16" i="3"/>
  <c r="G16" i="3"/>
  <c r="F17" i="3"/>
  <c r="G17" i="3"/>
  <c r="F18" i="3"/>
  <c r="G18" i="3" s="1"/>
  <c r="F19" i="3"/>
  <c r="G1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  <c r="F8" i="1"/>
  <c r="G8" i="1"/>
  <c r="F3" i="2"/>
  <c r="G3" i="2" s="1"/>
  <c r="F4" i="2"/>
  <c r="G4" i="2" s="1"/>
  <c r="F6" i="2"/>
  <c r="G6" i="2" s="1"/>
  <c r="F8" i="2"/>
  <c r="G8" i="2" s="1"/>
  <c r="F5" i="2"/>
  <c r="G5" i="2" s="1"/>
  <c r="F7" i="2"/>
  <c r="G7" i="2" s="1"/>
  <c r="F3" i="1"/>
  <c r="G3" i="1" s="1"/>
  <c r="F5" i="1"/>
  <c r="G5" i="1" s="1"/>
  <c r="F4" i="1"/>
  <c r="G4" i="1" s="1"/>
  <c r="F7" i="1"/>
  <c r="G7" i="1" s="1"/>
  <c r="F6" i="1"/>
  <c r="G6" i="1" s="1"/>
</calcChain>
</file>

<file path=xl/sharedStrings.xml><?xml version="1.0" encoding="utf-8"?>
<sst xmlns="http://schemas.openxmlformats.org/spreadsheetml/2006/main" count="81" uniqueCount="33">
  <si>
    <t>KNHS Kampioenschappen klasse B</t>
  </si>
  <si>
    <t>Ruiter</t>
  </si>
  <si>
    <t>Paard</t>
  </si>
  <si>
    <t>Etten-Leur</t>
  </si>
  <si>
    <t>Kronenberg</t>
  </si>
  <si>
    <t>Aantal gereden wedstrijden</t>
  </si>
  <si>
    <t>Totaal</t>
  </si>
  <si>
    <t>Gemiddeld aantal strafpunten</t>
  </si>
  <si>
    <t>Lorie Kuenen</t>
  </si>
  <si>
    <t>Sinem</t>
  </si>
  <si>
    <t>Lex Smeets</t>
  </si>
  <si>
    <t>Humber van de zonnehoeve</t>
  </si>
  <si>
    <t>Sanne Eerens</t>
  </si>
  <si>
    <t>Sambuca</t>
  </si>
  <si>
    <t>Esmee Kremers</t>
  </si>
  <si>
    <t>Look a Like vd Heumstede</t>
  </si>
  <si>
    <t>Hans van Melick</t>
  </si>
  <si>
    <t>Nadira</t>
  </si>
  <si>
    <t>Ilse Vossen</t>
  </si>
  <si>
    <t>Rambo</t>
  </si>
  <si>
    <t>KNHS Kampioenschappen klasse L</t>
  </si>
  <si>
    <t>Isa Snijkers</t>
  </si>
  <si>
    <t>Lovely Lady v/d Hees</t>
  </si>
  <si>
    <t>Jacobo</t>
  </si>
  <si>
    <t>Saskia Beerkens</t>
  </si>
  <si>
    <t xml:space="preserve">Cinderella </t>
  </si>
  <si>
    <t>Josette Van den Berg</t>
  </si>
  <si>
    <t>Joli Coeur</t>
  </si>
  <si>
    <t>Gerald Arts</t>
  </si>
  <si>
    <t>Nirvana</t>
  </si>
  <si>
    <t>Sylvia Huberts-Janssen</t>
  </si>
  <si>
    <t>Comtessa</t>
  </si>
  <si>
    <t>Uitsluiting = 100 strafpunten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</si>
</sst>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8" xfId="0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0" xfId="0" applyNumberFormat="1"/>
    <xf numFmtId="0" fontId="0" fillId="0" borderId="3" xfId="0" applyBorder="1"/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</cellXfs>
  <cellStyles count="1">
    <cellStyle name="Standaard" xfId="0" builtinId="0"/>
  </cellStyles>
  <dxfs count="48"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55C073-C9CF-4620-B9C6-00646C10EBE5}" name="Tabel2" displayName="Tabel2" ref="A2:G8" totalsRowShown="0" headerRowDxfId="47" dataDxfId="45" headerRowBorderDxfId="46" tableBorderDxfId="44" totalsRowBorderDxfId="43">
  <autoFilter ref="A2:G8" xr:uid="{D355C073-C9CF-4620-B9C6-00646C10EBE5}"/>
  <sortState xmlns:xlrd2="http://schemas.microsoft.com/office/spreadsheetml/2017/richdata2" ref="A3:G8">
    <sortCondition ref="G3:G8"/>
  </sortState>
  <tableColumns count="7">
    <tableColumn id="1" xr3:uid="{8229CAE6-CFFF-44E2-83A1-A895C997C905}" name="Ruiter" dataDxfId="42"/>
    <tableColumn id="2" xr3:uid="{D0D6B7EE-0BB6-4BAF-A50A-4300EA8B77FD}" name="Paard" dataDxfId="41"/>
    <tableColumn id="3" xr3:uid="{474FC528-2DC9-461A-AB3F-DC3ED50C9132}" name="Etten-Leur" dataDxfId="40"/>
    <tableColumn id="4" xr3:uid="{D8488A0C-36D7-489B-BF59-3A7E45547361}" name="Kronenberg" dataDxfId="39"/>
    <tableColumn id="5" xr3:uid="{25D6180D-0E6E-4782-BF85-261FE0EFC91C}" name="Aantal gereden wedstrijden" dataDxfId="38"/>
    <tableColumn id="6" xr3:uid="{BE1A45FD-2C6A-4625-8DD0-FDD78F426939}" name="Totaal" dataDxfId="37">
      <calculatedColumnFormula>SUM(Tabel2[[#This Row],[Etten-Leur]:[Kronenberg]])</calculatedColumnFormula>
    </tableColumn>
    <tableColumn id="7" xr3:uid="{0FA25153-7365-4F27-B53F-F04A64F9735A}" name="Gemiddeld aantal strafpunten" dataDxfId="36">
      <calculatedColumnFormula>Tabel2[[#This Row],[Totaal]]/Tabel2[[#This Row],[Aantal gereden wedstrijden]]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7C695A-45CA-41CC-8905-80237A436967}" name="Tabel3" displayName="Tabel3" ref="A2:G8" totalsRowShown="0" headerRowDxfId="35" dataDxfId="33" headerRowBorderDxfId="34" tableBorderDxfId="32" totalsRowBorderDxfId="31">
  <autoFilter ref="A2:G8" xr:uid="{777C695A-45CA-41CC-8905-80237A436967}"/>
  <sortState xmlns:xlrd2="http://schemas.microsoft.com/office/spreadsheetml/2017/richdata2" ref="A3:G8">
    <sortCondition ref="G3:G8"/>
  </sortState>
  <tableColumns count="7">
    <tableColumn id="1" xr3:uid="{3865CAA6-7ADF-4B4E-938B-A8E4FD3DA161}" name="Ruiter" dataDxfId="30"/>
    <tableColumn id="2" xr3:uid="{A96934B9-DF0E-46D5-957A-558DC3276F1D}" name="Paard" dataDxfId="29"/>
    <tableColumn id="3" xr3:uid="{86A5321F-391F-4613-8242-15BB292533AB}" name="Etten-Leur" dataDxfId="28"/>
    <tableColumn id="4" xr3:uid="{37FEAE1C-473D-4170-ADDA-00408A17C4A2}" name="Kronenberg" dataDxfId="27"/>
    <tableColumn id="5" xr3:uid="{3852C549-97CB-4241-99E3-28E756A9BC9D}" name="Aantal gereden wedstrijden" dataDxfId="26"/>
    <tableColumn id="6" xr3:uid="{ED9B5FF0-F0AD-40D9-B34C-14C74905F098}" name="Totaal" dataDxfId="25">
      <calculatedColumnFormula>SUM(Tabel3[[#This Row],[Etten-Leur]:[Kronenberg]])</calculatedColumnFormula>
    </tableColumn>
    <tableColumn id="7" xr3:uid="{67A2B2C3-6015-4D0B-A1F6-1ED05CBA9FCE}" name="Gemiddeld aantal strafpunten" dataDxfId="24">
      <calculatedColumnFormula>Tabel3[[#This Row],[Totaal]]/Tabel3[[#This Row],[Aantal gereden wedstrijden]]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710B2-84E8-45BC-951E-9B1CBEAE6D84}" name="Tabel22" displayName="Tabel22" ref="A2:G8" totalsRowShown="0" headerRowDxfId="23" dataDxfId="21" headerRowBorderDxfId="22" tableBorderDxfId="20" totalsRowBorderDxfId="19">
  <autoFilter ref="A2:G8" xr:uid="{DC0710B2-84E8-45BC-951E-9B1CBEAE6D84}"/>
  <sortState xmlns:xlrd2="http://schemas.microsoft.com/office/spreadsheetml/2017/richdata2" ref="A3:G8">
    <sortCondition ref="G3:G8"/>
  </sortState>
  <tableColumns count="7">
    <tableColumn id="1" xr3:uid="{53BA88BA-3B1E-42F4-8857-57B6155AAF86}" name="Ruiter" dataDxfId="18"/>
    <tableColumn id="2" xr3:uid="{E198C731-DEE1-4696-A225-F1F4485F6DD0}" name="Paard" dataDxfId="17"/>
    <tableColumn id="3" xr3:uid="{D8E60C4D-C0E3-4828-8531-EFEAE7B24800}" name="Etten-Leur" dataDxfId="16"/>
    <tableColumn id="4" xr3:uid="{99831CDB-8856-446D-8C6D-8B9AC9C5ECEF}" name="Kronenberg" dataDxfId="15"/>
    <tableColumn id="5" xr3:uid="{7A6069F6-C747-4E80-8554-351725EFC0D5}" name="Aantal gereden wedstrijden" dataDxfId="14"/>
    <tableColumn id="6" xr3:uid="{0B2A313B-28A4-4868-99BE-16AA9A9762E2}" name="Totaal" dataDxfId="13">
      <calculatedColumnFormula>SUM(Tabel22[[#This Row],[Etten-Leur]:[Kronenberg]])</calculatedColumnFormula>
    </tableColumn>
    <tableColumn id="7" xr3:uid="{5D8D5334-C501-4ED1-BD4F-C2044D1EB5A5}" name="Gemiddeld aantal strafpunten" dataDxfId="12">
      <calculatedColumnFormula>Tabel22[[#This Row],[Totaal]]/Tabel22[[#This Row],[Aantal gereden wedstrijden]]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5BFE8D-ABC8-4C2A-B328-12E5E1054458}" name="Tabel35" displayName="Tabel35" ref="A13:G19" totalsRowShown="0" headerRowDxfId="11" dataDxfId="9" headerRowBorderDxfId="10" tableBorderDxfId="8" totalsRowBorderDxfId="7">
  <autoFilter ref="A13:G19" xr:uid="{D05BFE8D-ABC8-4C2A-B328-12E5E1054458}"/>
  <sortState xmlns:xlrd2="http://schemas.microsoft.com/office/spreadsheetml/2017/richdata2" ref="A14:G19">
    <sortCondition ref="G14:G19"/>
  </sortState>
  <tableColumns count="7">
    <tableColumn id="1" xr3:uid="{F6FB4D1B-C8F7-4077-89DA-7FD9F50A7951}" name="Ruiter" dataDxfId="6"/>
    <tableColumn id="2" xr3:uid="{B7DA9409-D39A-4E26-A5F7-FFBA092B77BB}" name="Paard" dataDxfId="5"/>
    <tableColumn id="3" xr3:uid="{9F993294-9FC8-4D18-8696-DEDAD089ECCD}" name="Etten-Leur" dataDxfId="4"/>
    <tableColumn id="4" xr3:uid="{E072DC5B-3A6D-4647-B12F-D1F290DC39BE}" name="Kronenberg" dataDxfId="3"/>
    <tableColumn id="5" xr3:uid="{BD1503DD-EE01-4CBE-879F-9CBCD8EC6E68}" name="Aantal gereden wedstrijden" dataDxfId="2"/>
    <tableColumn id="6" xr3:uid="{8BE1D4CC-FF47-44EC-8607-D21697855619}" name="Totaal" dataDxfId="1">
      <calculatedColumnFormula>SUM(Tabel35[[#This Row],[Etten-Leur]:[Kronenberg]])</calculatedColumnFormula>
    </tableColumn>
    <tableColumn id="7" xr3:uid="{6EFF72C8-DC4A-4AAD-BD03-C30DB1FCBFCB}" name="Gemiddeld aantal strafpunten" dataDxfId="0">
      <calculatedColumnFormula>Tabel35[[#This Row],[Totaal]]/Tabel35[[#This Row],[Aantal gereden wedstrijden]]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8D79-1399-4C56-BC58-C883911E80DB}">
  <dimension ref="A1:G8"/>
  <sheetViews>
    <sheetView workbookViewId="0">
      <selection activeCell="B10" sqref="B10"/>
    </sheetView>
  </sheetViews>
  <sheetFormatPr defaultRowHeight="13.2" x14ac:dyDescent="0.25"/>
  <cols>
    <col min="1" max="1" width="13.5546875" style="12" bestFit="1" customWidth="1"/>
    <col min="2" max="2" width="24.109375" style="12" bestFit="1" customWidth="1"/>
    <col min="3" max="3" width="12.109375" style="12" bestFit="1" customWidth="1"/>
    <col min="4" max="4" width="13.109375" style="12" bestFit="1" customWidth="1"/>
    <col min="5" max="5" width="26.5546875" bestFit="1" customWidth="1"/>
    <col min="6" max="6" width="9.44140625" style="12" bestFit="1" customWidth="1"/>
    <col min="7" max="7" width="28.88671875" style="12" bestFit="1" customWidth="1"/>
  </cols>
  <sheetData>
    <row r="1" spans="1:7" x14ac:dyDescent="0.25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3" t="s">
        <v>1</v>
      </c>
      <c r="B2" s="4" t="s">
        <v>2</v>
      </c>
      <c r="C2" s="4" t="s">
        <v>3</v>
      </c>
      <c r="D2" s="4" t="s">
        <v>4</v>
      </c>
      <c r="E2" s="13" t="s">
        <v>5</v>
      </c>
      <c r="F2" s="4" t="s">
        <v>6</v>
      </c>
      <c r="G2" s="5" t="s">
        <v>7</v>
      </c>
    </row>
    <row r="3" spans="1:7" x14ac:dyDescent="0.25">
      <c r="A3" s="6" t="s">
        <v>8</v>
      </c>
      <c r="B3" s="7" t="s">
        <v>9</v>
      </c>
      <c r="C3" s="7">
        <v>17.989999999999998</v>
      </c>
      <c r="D3" s="7"/>
      <c r="E3" s="1">
        <v>1</v>
      </c>
      <c r="F3" s="7">
        <f>SUM(Tabel2[[#This Row],[Etten-Leur]:[Kronenberg]])</f>
        <v>17.989999999999998</v>
      </c>
      <c r="G3" s="8">
        <f>Tabel2[[#This Row],[Totaal]]/Tabel2[[#This Row],[Aantal gereden wedstrijden]]</f>
        <v>17.989999999999998</v>
      </c>
    </row>
    <row r="4" spans="1:7" x14ac:dyDescent="0.25">
      <c r="A4" s="6" t="s">
        <v>10</v>
      </c>
      <c r="B4" s="7" t="s">
        <v>11</v>
      </c>
      <c r="C4" s="7">
        <v>26.16</v>
      </c>
      <c r="D4" s="7"/>
      <c r="E4" s="1">
        <v>1</v>
      </c>
      <c r="F4" s="7">
        <f>SUM(Tabel2[[#This Row],[Etten-Leur]:[Kronenberg]])</f>
        <v>26.16</v>
      </c>
      <c r="G4" s="8">
        <f>Tabel2[[#This Row],[Totaal]]/Tabel2[[#This Row],[Aantal gereden wedstrijden]]</f>
        <v>26.16</v>
      </c>
    </row>
    <row r="5" spans="1:7" x14ac:dyDescent="0.25">
      <c r="A5" s="6" t="s">
        <v>12</v>
      </c>
      <c r="B5" s="7" t="s">
        <v>13</v>
      </c>
      <c r="C5" s="7">
        <v>31.3</v>
      </c>
      <c r="D5" s="7"/>
      <c r="E5" s="1">
        <v>1</v>
      </c>
      <c r="F5" s="7">
        <f>SUM(Tabel2[[#This Row],[Etten-Leur]:[Kronenberg]])</f>
        <v>31.3</v>
      </c>
      <c r="G5" s="8">
        <f>Tabel2[[#This Row],[Totaal]]/Tabel2[[#This Row],[Aantal gereden wedstrijden]]</f>
        <v>31.3</v>
      </c>
    </row>
    <row r="6" spans="1:7" x14ac:dyDescent="0.25">
      <c r="A6" s="6" t="s">
        <v>14</v>
      </c>
      <c r="B6" s="7" t="s">
        <v>15</v>
      </c>
      <c r="C6" s="7">
        <v>43.03</v>
      </c>
      <c r="D6" s="7"/>
      <c r="E6" s="1">
        <v>1</v>
      </c>
      <c r="F6" s="7">
        <f>SUM(Tabel2[[#This Row],[Etten-Leur]:[Kronenberg]])</f>
        <v>43.03</v>
      </c>
      <c r="G6" s="8">
        <f>Tabel2[[#This Row],[Totaal]]/Tabel2[[#This Row],[Aantal gereden wedstrijden]]</f>
        <v>43.03</v>
      </c>
    </row>
    <row r="7" spans="1:7" x14ac:dyDescent="0.25">
      <c r="A7" s="9" t="s">
        <v>16</v>
      </c>
      <c r="B7" s="10" t="s">
        <v>17</v>
      </c>
      <c r="C7" s="10">
        <v>62.24</v>
      </c>
      <c r="D7" s="10"/>
      <c r="E7" s="2">
        <v>1</v>
      </c>
      <c r="F7" s="10">
        <f>SUM(Tabel2[[#This Row],[Etten-Leur]:[Kronenberg]])</f>
        <v>62.24</v>
      </c>
      <c r="G7" s="11">
        <f>Tabel2[[#This Row],[Totaal]]/Tabel2[[#This Row],[Aantal gereden wedstrijden]]</f>
        <v>62.24</v>
      </c>
    </row>
    <row r="8" spans="1:7" x14ac:dyDescent="0.25">
      <c r="A8" s="9" t="s">
        <v>18</v>
      </c>
      <c r="B8" s="10" t="s">
        <v>19</v>
      </c>
      <c r="C8" s="10">
        <v>100</v>
      </c>
      <c r="D8" s="10"/>
      <c r="E8" s="2">
        <v>1</v>
      </c>
      <c r="F8" s="10">
        <f>SUM(Tabel2[[#This Row],[Etten-Leur]:[Kronenberg]])</f>
        <v>100</v>
      </c>
      <c r="G8" s="11">
        <f>Tabel2[[#This Row],[Totaal]]/Tabel2[[#This Row],[Aantal gereden wedstrijden]]</f>
        <v>100</v>
      </c>
    </row>
  </sheetData>
  <sheetProtection algorithmName="SHA-512" hashValue="RqDFRe/t6fSIy9mqAbBH8c+P9oKqOMPP0VvG+dmpQrZO6uOb1jhFDgwtIiPFO7z/NDYaIwRiOmbIHkYQbWmlOQ==" saltValue="+fFaZZu0TB+R+NfvGOaP8Q==" spinCount="100000" sheet="1" formatCells="0" formatColumns="0" formatRows="0" insertColumns="0" insertRows="0" insertHyperlinks="0" deleteColumns="0" deleteRows="0" sort="0" autoFilter="0" pivotTables="0"/>
  <mergeCells count="1">
    <mergeCell ref="A1:G1"/>
  </mergeCells>
  <phoneticPr fontId="2" type="noConversion"/>
  <pageMargins left="0.7" right="0.7" top="0.75" bottom="0.75" header="0.3" footer="0.3"/>
  <headerFooter>
    <oddFooter>&amp;C_x000D_&amp;1#&amp;"Arial"&amp;10&amp;K000000 Internal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A4A7-6D5F-426F-A705-C3BCE87EBF8B}">
  <dimension ref="A1:G8"/>
  <sheetViews>
    <sheetView tabSelected="1" workbookViewId="0">
      <selection sqref="A1:G8"/>
    </sheetView>
  </sheetViews>
  <sheetFormatPr defaultRowHeight="13.2" x14ac:dyDescent="0.25"/>
  <cols>
    <col min="1" max="1" width="19.5546875" style="12" bestFit="1" customWidth="1"/>
    <col min="2" max="2" width="18.109375" style="12" bestFit="1" customWidth="1"/>
    <col min="3" max="3" width="12.109375" style="12" bestFit="1" customWidth="1"/>
    <col min="4" max="4" width="13.109375" style="12" bestFit="1" customWidth="1"/>
    <col min="5" max="5" width="26.5546875" bestFit="1" customWidth="1"/>
    <col min="6" max="6" width="8.44140625" style="12" bestFit="1" customWidth="1"/>
    <col min="7" max="7" width="28.88671875" style="12" bestFit="1" customWidth="1"/>
  </cols>
  <sheetData>
    <row r="1" spans="1:7" x14ac:dyDescent="0.25">
      <c r="A1" s="15" t="s">
        <v>20</v>
      </c>
      <c r="B1" s="15"/>
      <c r="C1" s="15"/>
      <c r="D1" s="15"/>
      <c r="E1" s="15"/>
      <c r="F1" s="15"/>
      <c r="G1" s="15"/>
    </row>
    <row r="2" spans="1:7" x14ac:dyDescent="0.25">
      <c r="A2" s="3" t="s">
        <v>1</v>
      </c>
      <c r="B2" s="4" t="s">
        <v>2</v>
      </c>
      <c r="C2" s="4" t="s">
        <v>3</v>
      </c>
      <c r="D2" s="4" t="s">
        <v>4</v>
      </c>
      <c r="E2" s="13" t="s">
        <v>5</v>
      </c>
      <c r="F2" s="4" t="s">
        <v>6</v>
      </c>
      <c r="G2" s="5" t="s">
        <v>7</v>
      </c>
    </row>
    <row r="3" spans="1:7" x14ac:dyDescent="0.25">
      <c r="A3" s="6" t="s">
        <v>21</v>
      </c>
      <c r="B3" s="7" t="s">
        <v>22</v>
      </c>
      <c r="C3" s="7">
        <v>35.83</v>
      </c>
      <c r="D3" s="7"/>
      <c r="E3" s="1">
        <v>1</v>
      </c>
      <c r="F3" s="7">
        <f>SUM(Tabel3[[#This Row],[Etten-Leur]:[Kronenberg]])</f>
        <v>35.83</v>
      </c>
      <c r="G3" s="8">
        <f>Tabel3[[#This Row],[Totaal]]/Tabel3[[#This Row],[Aantal gereden wedstrijden]]</f>
        <v>35.83</v>
      </c>
    </row>
    <row r="4" spans="1:7" x14ac:dyDescent="0.25">
      <c r="A4" s="6" t="s">
        <v>18</v>
      </c>
      <c r="B4" s="7" t="s">
        <v>23</v>
      </c>
      <c r="C4" s="7">
        <v>36.369999999999997</v>
      </c>
      <c r="D4" s="7"/>
      <c r="E4" s="1">
        <v>1</v>
      </c>
      <c r="F4" s="7">
        <f>SUM(Tabel3[[#This Row],[Etten-Leur]:[Kronenberg]])</f>
        <v>36.369999999999997</v>
      </c>
      <c r="G4" s="8">
        <f>Tabel3[[#This Row],[Totaal]]/Tabel3[[#This Row],[Aantal gereden wedstrijden]]</f>
        <v>36.369999999999997</v>
      </c>
    </row>
    <row r="5" spans="1:7" x14ac:dyDescent="0.25">
      <c r="A5" s="9" t="s">
        <v>24</v>
      </c>
      <c r="B5" s="10" t="s">
        <v>25</v>
      </c>
      <c r="C5" s="10">
        <v>41.47</v>
      </c>
      <c r="D5" s="10"/>
      <c r="E5" s="2">
        <v>1</v>
      </c>
      <c r="F5" s="10">
        <f>SUM(Tabel3[[#This Row],[Etten-Leur]:[Kronenberg]])</f>
        <v>41.47</v>
      </c>
      <c r="G5" s="11">
        <f>Tabel3[[#This Row],[Totaal]]/Tabel3[[#This Row],[Aantal gereden wedstrijden]]</f>
        <v>41.47</v>
      </c>
    </row>
    <row r="6" spans="1:7" x14ac:dyDescent="0.25">
      <c r="A6" s="9" t="s">
        <v>26</v>
      </c>
      <c r="B6" s="10" t="s">
        <v>27</v>
      </c>
      <c r="C6" s="10">
        <v>48.03</v>
      </c>
      <c r="D6" s="10"/>
      <c r="E6" s="2">
        <v>1</v>
      </c>
      <c r="F6" s="10">
        <f>SUM(Tabel3[[#This Row],[Etten-Leur]:[Kronenberg]])</f>
        <v>48.03</v>
      </c>
      <c r="G6" s="11">
        <f>Tabel3[[#This Row],[Totaal]]/Tabel3[[#This Row],[Aantal gereden wedstrijden]]</f>
        <v>48.03</v>
      </c>
    </row>
    <row r="7" spans="1:7" x14ac:dyDescent="0.25">
      <c r="A7" s="6" t="s">
        <v>28</v>
      </c>
      <c r="B7" s="7" t="s">
        <v>29</v>
      </c>
      <c r="C7" s="7">
        <v>50</v>
      </c>
      <c r="D7" s="7"/>
      <c r="E7" s="1">
        <v>1</v>
      </c>
      <c r="F7" s="7">
        <f>SUM(Tabel3[[#This Row],[Etten-Leur]:[Kronenberg]])</f>
        <v>50</v>
      </c>
      <c r="G7" s="8">
        <f>Tabel3[[#This Row],[Totaal]]/Tabel3[[#This Row],[Aantal gereden wedstrijden]]</f>
        <v>50</v>
      </c>
    </row>
    <row r="8" spans="1:7" x14ac:dyDescent="0.25">
      <c r="A8" s="6" t="s">
        <v>30</v>
      </c>
      <c r="B8" s="7" t="s">
        <v>31</v>
      </c>
      <c r="C8" s="7">
        <v>83.37</v>
      </c>
      <c r="D8" s="7"/>
      <c r="E8" s="1">
        <v>1</v>
      </c>
      <c r="F8" s="7">
        <f>SUM(Tabel3[[#This Row],[Etten-Leur]:[Kronenberg]])</f>
        <v>83.37</v>
      </c>
      <c r="G8" s="8">
        <f>Tabel3[[#This Row],[Totaal]]/Tabel3[[#This Row],[Aantal gereden wedstrijden]]</f>
        <v>83.37</v>
      </c>
    </row>
  </sheetData>
  <sheetProtection algorithmName="SHA-512" hashValue="zqZbriVyPLKyTiptrMLc3scs0yvWlW1tfjtiJY4pTu1ELvEmtEyFdILZ2FumjtycfMi1Tl/wUOY0CyUXcmLhbg==" saltValue="JctSA0a2a6jR+mLiuGIyYw==" spinCount="100000" sheet="1" formatCells="0" formatColumns="0" formatRows="0" insertColumns="0" insertRows="0" insertHyperlinks="0" deleteColumns="0" deleteRows="0" sort="0" autoFilter="0" pivotTables="0"/>
  <mergeCells count="1">
    <mergeCell ref="A1:G1"/>
  </mergeCells>
  <phoneticPr fontId="2" type="noConversion"/>
  <pageMargins left="0.7" right="0.7" top="0.75" bottom="0.75" header="0.3" footer="0.3"/>
  <headerFooter>
    <oddFooter>&amp;C_x000D_&amp;1#&amp;"Arial"&amp;10&amp;K000000 Internal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9E900-A78F-4E78-9633-FFC0A1BA87BE}">
  <dimension ref="A1:G19"/>
  <sheetViews>
    <sheetView workbookViewId="0">
      <selection activeCell="I21" sqref="I21"/>
    </sheetView>
  </sheetViews>
  <sheetFormatPr defaultRowHeight="13.2" x14ac:dyDescent="0.25"/>
  <cols>
    <col min="1" max="1" width="14.21875" bestFit="1" customWidth="1"/>
    <col min="2" max="2" width="23.77734375" bestFit="1" customWidth="1"/>
    <col min="3" max="3" width="12.5546875" bestFit="1" customWidth="1"/>
    <col min="4" max="5" width="0" hidden="1" customWidth="1"/>
    <col min="7" max="7" width="29.33203125" bestFit="1" customWidth="1"/>
  </cols>
  <sheetData>
    <row r="1" spans="1:7" x14ac:dyDescent="0.25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3" t="s">
        <v>1</v>
      </c>
      <c r="B2" s="4" t="s">
        <v>2</v>
      </c>
      <c r="C2" s="4" t="s">
        <v>3</v>
      </c>
      <c r="D2" s="4" t="s">
        <v>4</v>
      </c>
      <c r="E2" s="13" t="s">
        <v>5</v>
      </c>
      <c r="F2" s="4" t="s">
        <v>6</v>
      </c>
      <c r="G2" s="5" t="s">
        <v>7</v>
      </c>
    </row>
    <row r="3" spans="1:7" x14ac:dyDescent="0.25">
      <c r="A3" s="6" t="s">
        <v>8</v>
      </c>
      <c r="B3" s="7" t="s">
        <v>9</v>
      </c>
      <c r="C3" s="7">
        <v>17.989999999999998</v>
      </c>
      <c r="D3" s="7"/>
      <c r="E3" s="1">
        <v>1</v>
      </c>
      <c r="F3" s="7">
        <f>SUM(Tabel22[[#This Row],[Etten-Leur]:[Kronenberg]])</f>
        <v>17.989999999999998</v>
      </c>
      <c r="G3" s="8">
        <f>Tabel22[[#This Row],[Totaal]]/Tabel22[[#This Row],[Aantal gereden wedstrijden]]</f>
        <v>17.989999999999998</v>
      </c>
    </row>
    <row r="4" spans="1:7" x14ac:dyDescent="0.25">
      <c r="A4" s="6" t="s">
        <v>10</v>
      </c>
      <c r="B4" s="7" t="s">
        <v>11</v>
      </c>
      <c r="C4" s="7">
        <v>26.16</v>
      </c>
      <c r="D4" s="7"/>
      <c r="E4" s="1">
        <v>1</v>
      </c>
      <c r="F4" s="7">
        <f>SUM(Tabel22[[#This Row],[Etten-Leur]:[Kronenberg]])</f>
        <v>26.16</v>
      </c>
      <c r="G4" s="8">
        <f>Tabel22[[#This Row],[Totaal]]/Tabel22[[#This Row],[Aantal gereden wedstrijden]]</f>
        <v>26.16</v>
      </c>
    </row>
    <row r="5" spans="1:7" x14ac:dyDescent="0.25">
      <c r="A5" s="6" t="s">
        <v>12</v>
      </c>
      <c r="B5" s="7" t="s">
        <v>13</v>
      </c>
      <c r="C5" s="7">
        <v>31.3</v>
      </c>
      <c r="D5" s="7"/>
      <c r="E5" s="1">
        <v>1</v>
      </c>
      <c r="F5" s="7">
        <f>SUM(Tabel22[[#This Row],[Etten-Leur]:[Kronenberg]])</f>
        <v>31.3</v>
      </c>
      <c r="G5" s="8">
        <f>Tabel22[[#This Row],[Totaal]]/Tabel22[[#This Row],[Aantal gereden wedstrijden]]</f>
        <v>31.3</v>
      </c>
    </row>
    <row r="6" spans="1:7" x14ac:dyDescent="0.25">
      <c r="A6" s="6" t="s">
        <v>14</v>
      </c>
      <c r="B6" s="7" t="s">
        <v>15</v>
      </c>
      <c r="C6" s="7">
        <v>43.03</v>
      </c>
      <c r="D6" s="7"/>
      <c r="E6" s="1">
        <v>1</v>
      </c>
      <c r="F6" s="7">
        <f>SUM(Tabel22[[#This Row],[Etten-Leur]:[Kronenberg]])</f>
        <v>43.03</v>
      </c>
      <c r="G6" s="8">
        <f>Tabel22[[#This Row],[Totaal]]/Tabel22[[#This Row],[Aantal gereden wedstrijden]]</f>
        <v>43.03</v>
      </c>
    </row>
    <row r="7" spans="1:7" x14ac:dyDescent="0.25">
      <c r="A7" s="9" t="s">
        <v>16</v>
      </c>
      <c r="B7" s="10" t="s">
        <v>17</v>
      </c>
      <c r="C7" s="10">
        <v>62.24</v>
      </c>
      <c r="D7" s="10"/>
      <c r="E7" s="2">
        <v>1</v>
      </c>
      <c r="F7" s="10">
        <f>SUM(Tabel22[[#This Row],[Etten-Leur]:[Kronenberg]])</f>
        <v>62.24</v>
      </c>
      <c r="G7" s="11">
        <f>Tabel22[[#This Row],[Totaal]]/Tabel22[[#This Row],[Aantal gereden wedstrijden]]</f>
        <v>62.24</v>
      </c>
    </row>
    <row r="8" spans="1:7" x14ac:dyDescent="0.25">
      <c r="A8" s="9" t="s">
        <v>18</v>
      </c>
      <c r="B8" s="10" t="s">
        <v>19</v>
      </c>
      <c r="C8" s="10">
        <v>100</v>
      </c>
      <c r="D8" s="10"/>
      <c r="E8" s="2">
        <v>1</v>
      </c>
      <c r="F8" s="10">
        <f>SUM(Tabel22[[#This Row],[Etten-Leur]:[Kronenberg]])</f>
        <v>100</v>
      </c>
      <c r="G8" s="11">
        <f>Tabel22[[#This Row],[Totaal]]/Tabel22[[#This Row],[Aantal gereden wedstrijden]]</f>
        <v>100</v>
      </c>
    </row>
    <row r="9" spans="1:7" x14ac:dyDescent="0.25">
      <c r="A9" s="12"/>
      <c r="B9" s="12"/>
      <c r="C9" s="12"/>
      <c r="D9" s="12"/>
      <c r="F9" s="12"/>
      <c r="G9" s="12"/>
    </row>
    <row r="10" spans="1:7" x14ac:dyDescent="0.25">
      <c r="A10" s="15" t="s">
        <v>32</v>
      </c>
      <c r="B10" s="15"/>
      <c r="C10" s="15"/>
      <c r="D10" s="15"/>
      <c r="E10" s="15"/>
      <c r="F10" s="15"/>
      <c r="G10" s="15"/>
    </row>
    <row r="12" spans="1:7" x14ac:dyDescent="0.25">
      <c r="A12" s="15" t="s">
        <v>20</v>
      </c>
      <c r="B12" s="15"/>
      <c r="C12" s="15"/>
      <c r="D12" s="15"/>
      <c r="E12" s="15"/>
      <c r="F12" s="15"/>
      <c r="G12" s="15"/>
    </row>
    <row r="13" spans="1:7" x14ac:dyDescent="0.25">
      <c r="A13" s="3" t="s">
        <v>1</v>
      </c>
      <c r="B13" s="4" t="s">
        <v>2</v>
      </c>
      <c r="C13" s="4" t="s">
        <v>3</v>
      </c>
      <c r="D13" s="4" t="s">
        <v>4</v>
      </c>
      <c r="E13" s="13" t="s">
        <v>5</v>
      </c>
      <c r="F13" s="4" t="s">
        <v>6</v>
      </c>
      <c r="G13" s="5" t="s">
        <v>7</v>
      </c>
    </row>
    <row r="14" spans="1:7" x14ac:dyDescent="0.25">
      <c r="A14" s="6" t="s">
        <v>21</v>
      </c>
      <c r="B14" s="7" t="s">
        <v>22</v>
      </c>
      <c r="C14" s="7">
        <v>35.83</v>
      </c>
      <c r="D14" s="7"/>
      <c r="E14" s="1">
        <v>1</v>
      </c>
      <c r="F14" s="7">
        <f>SUM(Tabel35[[#This Row],[Etten-Leur]:[Kronenberg]])</f>
        <v>35.83</v>
      </c>
      <c r="G14" s="8">
        <f>Tabel35[[#This Row],[Totaal]]/Tabel35[[#This Row],[Aantal gereden wedstrijden]]</f>
        <v>35.83</v>
      </c>
    </row>
    <row r="15" spans="1:7" x14ac:dyDescent="0.25">
      <c r="A15" s="6" t="s">
        <v>18</v>
      </c>
      <c r="B15" s="7" t="s">
        <v>23</v>
      </c>
      <c r="C15" s="7">
        <v>36.369999999999997</v>
      </c>
      <c r="D15" s="7"/>
      <c r="E15" s="1">
        <v>1</v>
      </c>
      <c r="F15" s="7">
        <f>SUM(Tabel35[[#This Row],[Etten-Leur]:[Kronenberg]])</f>
        <v>36.369999999999997</v>
      </c>
      <c r="G15" s="8">
        <f>Tabel35[[#This Row],[Totaal]]/Tabel35[[#This Row],[Aantal gereden wedstrijden]]</f>
        <v>36.369999999999997</v>
      </c>
    </row>
    <row r="16" spans="1:7" x14ac:dyDescent="0.25">
      <c r="A16" s="9" t="s">
        <v>24</v>
      </c>
      <c r="B16" s="10" t="s">
        <v>25</v>
      </c>
      <c r="C16" s="10">
        <v>41.47</v>
      </c>
      <c r="D16" s="10"/>
      <c r="E16" s="2">
        <v>1</v>
      </c>
      <c r="F16" s="10">
        <f>SUM(Tabel35[[#This Row],[Etten-Leur]:[Kronenberg]])</f>
        <v>41.47</v>
      </c>
      <c r="G16" s="11">
        <f>Tabel35[[#This Row],[Totaal]]/Tabel35[[#This Row],[Aantal gereden wedstrijden]]</f>
        <v>41.47</v>
      </c>
    </row>
    <row r="17" spans="1:7" x14ac:dyDescent="0.25">
      <c r="A17" s="9" t="s">
        <v>26</v>
      </c>
      <c r="B17" s="10" t="s">
        <v>27</v>
      </c>
      <c r="C17" s="10">
        <v>48.03</v>
      </c>
      <c r="D17" s="10"/>
      <c r="E17" s="2">
        <v>1</v>
      </c>
      <c r="F17" s="10">
        <f>SUM(Tabel35[[#This Row],[Etten-Leur]:[Kronenberg]])</f>
        <v>48.03</v>
      </c>
      <c r="G17" s="11">
        <f>Tabel35[[#This Row],[Totaal]]/Tabel35[[#This Row],[Aantal gereden wedstrijden]]</f>
        <v>48.03</v>
      </c>
    </row>
    <row r="18" spans="1:7" x14ac:dyDescent="0.25">
      <c r="A18" s="6" t="s">
        <v>28</v>
      </c>
      <c r="B18" s="7" t="s">
        <v>29</v>
      </c>
      <c r="C18" s="7">
        <v>50</v>
      </c>
      <c r="D18" s="7"/>
      <c r="E18" s="1">
        <v>1</v>
      </c>
      <c r="F18" s="7">
        <f>SUM(Tabel35[[#This Row],[Etten-Leur]:[Kronenberg]])</f>
        <v>50</v>
      </c>
      <c r="G18" s="8">
        <f>Tabel35[[#This Row],[Totaal]]/Tabel35[[#This Row],[Aantal gereden wedstrijden]]</f>
        <v>50</v>
      </c>
    </row>
    <row r="19" spans="1:7" x14ac:dyDescent="0.25">
      <c r="A19" s="6" t="s">
        <v>30</v>
      </c>
      <c r="B19" s="7" t="s">
        <v>31</v>
      </c>
      <c r="C19" s="7">
        <v>83.37</v>
      </c>
      <c r="D19" s="7"/>
      <c r="E19" s="1">
        <v>1</v>
      </c>
      <c r="F19" s="7">
        <f>SUM(Tabel35[[#This Row],[Etten-Leur]:[Kronenberg]])</f>
        <v>83.37</v>
      </c>
      <c r="G19" s="8">
        <f>Tabel35[[#This Row],[Totaal]]/Tabel35[[#This Row],[Aantal gereden wedstrijden]]</f>
        <v>83.37</v>
      </c>
    </row>
  </sheetData>
  <mergeCells count="3">
    <mergeCell ref="A1:G1"/>
    <mergeCell ref="A12:G12"/>
    <mergeCell ref="A10:G10"/>
  </mergeCells>
  <pageMargins left="0.7" right="0.7" top="0.75" bottom="0.75" header="0.3" footer="0.3"/>
  <tableParts count="2">
    <tablePart r:id="rId1"/>
    <tablePart r:id="rId2"/>
  </tableParts>
</worksheet>
</file>

<file path=docMetadata/LabelInfo.xml><?xml version="1.0" encoding="utf-8"?>
<clbl:labelList xmlns:clbl="http://schemas.microsoft.com/office/2020/mipLabelMetadata">
  <clbl:label id="{06530cf4-8573-4c29-a912-bbcdac835909}" enabled="1" method="Standard" siteId="{ecaa386b-c8df-4ce0-ad01-740cbdb5ba55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Klasse B</vt:lpstr>
      <vt:lpstr>Klasse L</vt:lpstr>
      <vt:lpstr>Blad1</vt:lpstr>
    </vt:vector>
  </TitlesOfParts>
  <Manager/>
  <Company>BASF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ilse.vossen@basf.com</dc:creator>
  <cp:keywords/>
  <dc:description/>
  <cp:lastModifiedBy>Ilse vossen</cp:lastModifiedBy>
  <cp:revision/>
  <dcterms:created xsi:type="dcterms:W3CDTF">2025-04-14T09:51:34Z</dcterms:created>
  <dcterms:modified xsi:type="dcterms:W3CDTF">2025-04-18T15:18:06Z</dcterms:modified>
  <cp:category/>
  <cp:contentStatus/>
</cp:coreProperties>
</file>