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4c34d339122c142/Desktop/KNHS/Outdoor 2025/"/>
    </mc:Choice>
  </mc:AlternateContent>
  <xr:revisionPtr revIDLastSave="2569" documentId="13_ncr:1_{2FE7A664-9AB5-4636-B47C-0FF1F55E6DF7}" xr6:coauthVersionLast="47" xr6:coauthVersionMax="47" xr10:uidLastSave="{63A6A1D9-3424-4E7A-B7EB-B3ACFC18F29B}"/>
  <bookViews>
    <workbookView xWindow="28680" yWindow="-120" windowWidth="29040" windowHeight="15720" tabRatio="601" xr2:uid="{00000000-000D-0000-FFFF-FFFF00000000}"/>
  </bookViews>
  <sheets>
    <sheet name="B" sheetId="35" r:id="rId1"/>
    <sheet name="L1" sheetId="47" r:id="rId2"/>
    <sheet name="L2" sheetId="48" r:id="rId3"/>
    <sheet name="M1" sheetId="49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39" i="49" l="1"/>
  <c r="C39" i="49" a="1"/>
  <c r="C39" i="49" s="1"/>
  <c r="B39" i="49" a="1"/>
  <c r="B39" i="49" s="1"/>
  <c r="M38" i="49"/>
  <c r="C38" i="49" a="1"/>
  <c r="C38" i="49" s="1"/>
  <c r="B38" i="49" a="1"/>
  <c r="B38" i="49" s="1"/>
  <c r="O37" i="49"/>
  <c r="C37" i="49" s="1" a="1"/>
  <c r="C37" i="49" s="1"/>
  <c r="B37" i="49" a="1"/>
  <c r="B37" i="49" s="1"/>
  <c r="K36" i="49"/>
  <c r="C36" i="49" s="1" a="1"/>
  <c r="C36" i="49" s="1"/>
  <c r="B36" i="49" a="1"/>
  <c r="B36" i="49" s="1"/>
  <c r="K35" i="49"/>
  <c r="C35" i="49" a="1"/>
  <c r="C35" i="49" s="1"/>
  <c r="B35" i="49" a="1"/>
  <c r="B35" i="49" s="1"/>
  <c r="K34" i="49"/>
  <c r="C34" i="49" a="1"/>
  <c r="C34" i="49" s="1"/>
  <c r="B34" i="49" a="1"/>
  <c r="B34" i="49" s="1"/>
  <c r="K35" i="48"/>
  <c r="C35" i="48" a="1"/>
  <c r="C35" i="48" s="1"/>
  <c r="B35" i="48" a="1"/>
  <c r="B35" i="48" s="1"/>
  <c r="O34" i="48"/>
  <c r="M34" i="48"/>
  <c r="C34" i="48" s="1" a="1"/>
  <c r="C34" i="48" s="1"/>
  <c r="B34" i="48" a="1"/>
  <c r="B34" i="48" s="1"/>
  <c r="C33" i="48"/>
  <c r="C33" i="48" a="1"/>
  <c r="B33" i="48" a="1"/>
  <c r="B33" i="48" s="1"/>
  <c r="O32" i="48"/>
  <c r="C32" i="48" s="1" a="1"/>
  <c r="C32" i="48" s="1"/>
  <c r="B32" i="48" a="1"/>
  <c r="B32" i="48" s="1"/>
  <c r="M31" i="48"/>
  <c r="C31" i="48" a="1"/>
  <c r="C31" i="48" s="1"/>
  <c r="B31" i="48" a="1"/>
  <c r="B31" i="48" s="1"/>
  <c r="K30" i="48"/>
  <c r="C30" i="48" a="1"/>
  <c r="C30" i="48" s="1"/>
  <c r="B30" i="48" a="1"/>
  <c r="B30" i="48" s="1"/>
  <c r="C29" i="48" a="1"/>
  <c r="C29" i="48" s="1"/>
  <c r="B29" i="48" a="1"/>
  <c r="B29" i="48" s="1"/>
  <c r="K38" i="47"/>
  <c r="C38" i="47" s="1" a="1"/>
  <c r="C38" i="47" s="1"/>
  <c r="M37" i="47"/>
  <c r="H37" i="47"/>
  <c r="K36" i="47"/>
  <c r="C36" i="47" s="1" a="1"/>
  <c r="C36" i="47" s="1"/>
  <c r="B36" i="47" a="1"/>
  <c r="B36" i="47" s="1"/>
  <c r="M35" i="47"/>
  <c r="B35" i="47" s="1" a="1"/>
  <c r="B35" i="47" s="1"/>
  <c r="K35" i="47"/>
  <c r="K34" i="47"/>
  <c r="H34" i="47"/>
  <c r="C34" i="47" s="1" a="1"/>
  <c r="C34" i="47" s="1"/>
  <c r="K33" i="47"/>
  <c r="B33" i="47" s="1" a="1"/>
  <c r="B33" i="47" s="1"/>
  <c r="C33" i="47" a="1"/>
  <c r="C33" i="47" s="1"/>
  <c r="C23" i="35" a="1"/>
  <c r="C23" i="35" s="1"/>
  <c r="B23" i="35" a="1"/>
  <c r="B23" i="35" s="1"/>
  <c r="H33" i="49"/>
  <c r="C33" i="49" s="1" a="1"/>
  <c r="C33" i="49" s="1"/>
  <c r="O32" i="49"/>
  <c r="B32" i="49" s="1" a="1"/>
  <c r="B32" i="49" s="1"/>
  <c r="H32" i="49"/>
  <c r="O31" i="49"/>
  <c r="H31" i="49"/>
  <c r="O30" i="49"/>
  <c r="M30" i="49"/>
  <c r="C30" i="49" s="1" a="1"/>
  <c r="C30" i="49" s="1"/>
  <c r="M29" i="49"/>
  <c r="K29" i="49"/>
  <c r="K28" i="49"/>
  <c r="C28" i="49" s="1" a="1"/>
  <c r="C28" i="49" s="1"/>
  <c r="M27" i="49"/>
  <c r="K27" i="49"/>
  <c r="B27" i="49" s="1" a="1"/>
  <c r="B27" i="49" s="1"/>
  <c r="K26" i="49"/>
  <c r="B26" i="49" s="1" a="1"/>
  <c r="B26" i="49" s="1"/>
  <c r="K25" i="49"/>
  <c r="B25" i="49" s="1" a="1"/>
  <c r="B25" i="49" s="1"/>
  <c r="C25" i="49" a="1"/>
  <c r="C25" i="49" s="1"/>
  <c r="C24" i="49" a="1"/>
  <c r="C24" i="49" s="1"/>
  <c r="B24" i="49" a="1"/>
  <c r="B24" i="49" s="1"/>
  <c r="H23" i="49"/>
  <c r="C23" i="49" s="1" a="1"/>
  <c r="C23" i="49" s="1"/>
  <c r="B23" i="49" a="1"/>
  <c r="B23" i="49" s="1"/>
  <c r="O22" i="49"/>
  <c r="H22" i="49"/>
  <c r="O21" i="49"/>
  <c r="M21" i="49"/>
  <c r="C21" i="49" s="1" a="1"/>
  <c r="C21" i="49" s="1"/>
  <c r="K20" i="49"/>
  <c r="C20" i="49" s="1" a="1"/>
  <c r="C20" i="49" s="1"/>
  <c r="K19" i="49"/>
  <c r="B19" i="49" s="1" a="1"/>
  <c r="B19" i="49" s="1"/>
  <c r="C19" i="49" a="1"/>
  <c r="C19" i="49" s="1"/>
  <c r="M18" i="49"/>
  <c r="K18" i="49"/>
  <c r="C18" i="49" s="1" a="1"/>
  <c r="C18" i="49" s="1"/>
  <c r="O17" i="49"/>
  <c r="M17" i="49"/>
  <c r="H17" i="49"/>
  <c r="M16" i="49"/>
  <c r="H16" i="49"/>
  <c r="C16" i="49" s="1" a="1"/>
  <c r="C16" i="49" s="1"/>
  <c r="B16" i="49" a="1"/>
  <c r="B16" i="49" s="1"/>
  <c r="K15" i="49"/>
  <c r="C15" i="49" s="1" a="1"/>
  <c r="C15" i="49" s="1"/>
  <c r="B15" i="49" a="1"/>
  <c r="B15" i="49" s="1"/>
  <c r="M14" i="49"/>
  <c r="C14" i="49" s="1" a="1"/>
  <c r="C14" i="49" s="1"/>
  <c r="B14" i="49" a="1"/>
  <c r="B14" i="49" s="1"/>
  <c r="C13" i="49" a="1"/>
  <c r="C13" i="49" s="1"/>
  <c r="B13" i="49" a="1"/>
  <c r="B13" i="49" s="1"/>
  <c r="K12" i="49"/>
  <c r="C12" i="49" s="1" a="1"/>
  <c r="C12" i="49" s="1"/>
  <c r="B12" i="49" a="1"/>
  <c r="B12" i="49" s="1"/>
  <c r="O11" i="49"/>
  <c r="C11" i="49" s="1" a="1"/>
  <c r="C11" i="49" s="1"/>
  <c r="M10" i="49"/>
  <c r="K10" i="49"/>
  <c r="C10" i="49" s="1" a="1"/>
  <c r="C10" i="49" s="1"/>
  <c r="M9" i="49"/>
  <c r="H9" i="49"/>
  <c r="K8" i="49"/>
  <c r="C8" i="49" s="1" a="1"/>
  <c r="C8" i="49" s="1"/>
  <c r="B8" i="49" a="1"/>
  <c r="B8" i="49" s="1"/>
  <c r="K7" i="49"/>
  <c r="C7" i="49" a="1"/>
  <c r="C7" i="49" s="1"/>
  <c r="B7" i="49" a="1"/>
  <c r="B7" i="49" s="1"/>
  <c r="M6" i="49"/>
  <c r="B6" i="49" s="1" a="1"/>
  <c r="B6" i="49" s="1"/>
  <c r="K6" i="49"/>
  <c r="K5" i="49"/>
  <c r="C5" i="49" s="1" a="1"/>
  <c r="C5" i="49" s="1"/>
  <c r="M4" i="49"/>
  <c r="K4" i="49"/>
  <c r="O3" i="49"/>
  <c r="M3" i="49"/>
  <c r="K2" i="49"/>
  <c r="C2" i="49" s="1" a="1"/>
  <c r="C2" i="49" s="1"/>
  <c r="H28" i="48"/>
  <c r="C28" i="48" s="1" a="1"/>
  <c r="C28" i="48" s="1"/>
  <c r="C27" i="48" a="1"/>
  <c r="C27" i="48" s="1"/>
  <c r="B27" i="48" a="1"/>
  <c r="B27" i="48" s="1"/>
  <c r="O26" i="48"/>
  <c r="M26" i="48"/>
  <c r="H26" i="48"/>
  <c r="M25" i="48"/>
  <c r="B25" i="48" s="1" a="1"/>
  <c r="B25" i="48" s="1"/>
  <c r="M24" i="48"/>
  <c r="H24" i="48"/>
  <c r="B24" i="48" s="1" a="1"/>
  <c r="B24" i="48" s="1"/>
  <c r="K23" i="48"/>
  <c r="C23" i="48" s="1" a="1"/>
  <c r="C23" i="48" s="1"/>
  <c r="B23" i="48" a="1"/>
  <c r="B23" i="48" s="1"/>
  <c r="C22" i="48" a="1"/>
  <c r="C22" i="48" s="1"/>
  <c r="B22" i="48" a="1"/>
  <c r="B22" i="48" s="1"/>
  <c r="M21" i="48"/>
  <c r="B21" i="48" s="1" a="1"/>
  <c r="B21" i="48" s="1"/>
  <c r="C21" i="48" a="1"/>
  <c r="C21" i="48" s="1"/>
  <c r="M20" i="48"/>
  <c r="K20" i="48"/>
  <c r="M19" i="48"/>
  <c r="H19" i="48"/>
  <c r="O18" i="48"/>
  <c r="M18" i="48"/>
  <c r="H18" i="48"/>
  <c r="K17" i="48"/>
  <c r="H17" i="48"/>
  <c r="C17" i="48" s="1" a="1"/>
  <c r="C17" i="48" s="1"/>
  <c r="C16" i="48" a="1"/>
  <c r="C16" i="48" s="1"/>
  <c r="B16" i="48" a="1"/>
  <c r="B16" i="48" s="1"/>
  <c r="M15" i="48"/>
  <c r="C15" i="48" s="1" a="1"/>
  <c r="C15" i="48" s="1"/>
  <c r="B15" i="48" a="1"/>
  <c r="B15" i="48" s="1"/>
  <c r="K14" i="48"/>
  <c r="C14" i="48" s="1" a="1"/>
  <c r="C14" i="48" s="1"/>
  <c r="K13" i="48"/>
  <c r="B13" i="48" s="1" a="1"/>
  <c r="B13" i="48" s="1"/>
  <c r="C13" i="48" a="1"/>
  <c r="C13" i="48" s="1"/>
  <c r="O12" i="48"/>
  <c r="C12" i="48" s="1" a="1"/>
  <c r="C12" i="48" s="1"/>
  <c r="M11" i="48"/>
  <c r="C11" i="48" s="1" a="1"/>
  <c r="C11" i="48" s="1"/>
  <c r="B11" i="48" a="1"/>
  <c r="B11" i="48" s="1"/>
  <c r="K10" i="48"/>
  <c r="C10" i="48" s="1" a="1"/>
  <c r="C10" i="48" s="1"/>
  <c r="M9" i="48"/>
  <c r="K9" i="48"/>
  <c r="H9" i="48"/>
  <c r="O8" i="48"/>
  <c r="K8" i="48"/>
  <c r="M7" i="48"/>
  <c r="B7" i="48" s="1" a="1"/>
  <c r="B7" i="48" s="1"/>
  <c r="C7" i="48" a="1"/>
  <c r="C7" i="48" s="1"/>
  <c r="O6" i="48"/>
  <c r="M6" i="48"/>
  <c r="H6" i="48"/>
  <c r="M5" i="48"/>
  <c r="H5" i="48"/>
  <c r="K4" i="48"/>
  <c r="C4" i="48" s="1" a="1"/>
  <c r="C4" i="48" s="1"/>
  <c r="M3" i="48"/>
  <c r="K3" i="48"/>
  <c r="C3" i="48" s="1" a="1"/>
  <c r="C3" i="48" s="1"/>
  <c r="O2" i="48"/>
  <c r="M2" i="48"/>
  <c r="H2" i="48"/>
  <c r="M32" i="47"/>
  <c r="C32" i="47" s="1" a="1"/>
  <c r="C32" i="47" s="1"/>
  <c r="B32" i="47" a="1"/>
  <c r="B32" i="47" s="1"/>
  <c r="O31" i="47"/>
  <c r="M31" i="47"/>
  <c r="B31" i="47" s="1" a="1"/>
  <c r="B31" i="47" s="1"/>
  <c r="M30" i="47"/>
  <c r="H30" i="47"/>
  <c r="C30" i="47" s="1" a="1"/>
  <c r="C30" i="47" s="1"/>
  <c r="K29" i="47"/>
  <c r="C29" i="47" s="1" a="1"/>
  <c r="C29" i="47" s="1"/>
  <c r="C28" i="47" a="1"/>
  <c r="C28" i="47" s="1"/>
  <c r="B28" i="47" a="1"/>
  <c r="B28" i="47" s="1"/>
  <c r="M27" i="47"/>
  <c r="C27" i="47" s="1" a="1"/>
  <c r="C27" i="47" s="1"/>
  <c r="M26" i="47"/>
  <c r="K26" i="47"/>
  <c r="H25" i="47"/>
  <c r="C25" i="47" a="1"/>
  <c r="C25" i="47" s="1"/>
  <c r="B25" i="47" a="1"/>
  <c r="B25" i="47" s="1"/>
  <c r="O24" i="47"/>
  <c r="C24" i="47" a="1"/>
  <c r="C24" i="47" s="1"/>
  <c r="B24" i="47" a="1"/>
  <c r="B24" i="47" s="1"/>
  <c r="M23" i="47"/>
  <c r="C23" i="47" s="1" a="1"/>
  <c r="C23" i="47" s="1"/>
  <c r="M22" i="47"/>
  <c r="K22" i="47"/>
  <c r="C22" i="47" s="1" a="1"/>
  <c r="C22" i="47" s="1"/>
  <c r="K21" i="47"/>
  <c r="B21" i="47" s="1" a="1"/>
  <c r="B21" i="47" s="1"/>
  <c r="M20" i="47"/>
  <c r="C20" i="47" s="1" a="1"/>
  <c r="C20" i="47" s="1"/>
  <c r="B20" i="47" a="1"/>
  <c r="B20" i="47" s="1"/>
  <c r="M19" i="47"/>
  <c r="B19" i="47" s="1" a="1"/>
  <c r="B19" i="47" s="1"/>
  <c r="K19" i="47"/>
  <c r="H18" i="47"/>
  <c r="C18" i="47" s="1" a="1"/>
  <c r="C18" i="47" s="1"/>
  <c r="C17" i="47" a="1"/>
  <c r="C17" i="47" s="1"/>
  <c r="B17" i="47" a="1"/>
  <c r="B17" i="47" s="1"/>
  <c r="O16" i="47"/>
  <c r="C16" i="47" s="1" a="1"/>
  <c r="C16" i="47" s="1"/>
  <c r="B16" i="47" a="1"/>
  <c r="B16" i="47" s="1"/>
  <c r="M15" i="47"/>
  <c r="H15" i="47"/>
  <c r="C14" i="47" a="1"/>
  <c r="C14" i="47" s="1"/>
  <c r="B14" i="47" a="1"/>
  <c r="B14" i="47" s="1"/>
  <c r="M13" i="47"/>
  <c r="B13" i="47" s="1" a="1"/>
  <c r="B13" i="47" s="1"/>
  <c r="H13" i="47"/>
  <c r="O12" i="47"/>
  <c r="H12" i="47"/>
  <c r="C12" i="47" s="1" a="1"/>
  <c r="C12" i="47" s="1"/>
  <c r="O11" i="47"/>
  <c r="H11" i="47"/>
  <c r="M10" i="47"/>
  <c r="K10" i="47"/>
  <c r="H10" i="47"/>
  <c r="K9" i="47"/>
  <c r="C9" i="47" s="1" a="1"/>
  <c r="C9" i="47" s="1"/>
  <c r="H8" i="47"/>
  <c r="C8" i="47" s="1" a="1"/>
  <c r="C8" i="47" s="1"/>
  <c r="C7" i="47" a="1"/>
  <c r="C7" i="47" s="1"/>
  <c r="B7" i="47" a="1"/>
  <c r="B7" i="47" s="1"/>
  <c r="M6" i="47"/>
  <c r="C6" i="47" s="1" a="1"/>
  <c r="C6" i="47" s="1"/>
  <c r="K6" i="47"/>
  <c r="O5" i="47"/>
  <c r="M5" i="47"/>
  <c r="C5" i="47" s="1" a="1"/>
  <c r="C5" i="47" s="1"/>
  <c r="H5" i="47"/>
  <c r="K4" i="47"/>
  <c r="B4" i="47" s="1" a="1"/>
  <c r="B4" i="47" s="1"/>
  <c r="C4" i="47" a="1"/>
  <c r="C4" i="47" s="1"/>
  <c r="M3" i="47"/>
  <c r="K3" i="47"/>
  <c r="C3" i="47" s="1" a="1"/>
  <c r="C3" i="47" s="1"/>
  <c r="M2" i="47"/>
  <c r="B2" i="47" s="1" a="1"/>
  <c r="B2" i="47" s="1"/>
  <c r="M22" i="35"/>
  <c r="C22" i="35" s="1" a="1"/>
  <c r="C22" i="35" s="1"/>
  <c r="C21" i="35" a="1"/>
  <c r="C21" i="35" s="1"/>
  <c r="B21" i="35" a="1"/>
  <c r="B21" i="35" s="1"/>
  <c r="M20" i="35"/>
  <c r="K20" i="35"/>
  <c r="C20" i="35" s="1" a="1"/>
  <c r="C20" i="35" s="1"/>
  <c r="H19" i="35"/>
  <c r="C19" i="35" s="1" a="1"/>
  <c r="C19" i="35" s="1"/>
  <c r="K18" i="35"/>
  <c r="B18" i="35" s="1" a="1"/>
  <c r="B18" i="35" s="1"/>
  <c r="M17" i="35"/>
  <c r="B17" i="35" s="1" a="1"/>
  <c r="B17" i="35" s="1"/>
  <c r="C17" i="35" a="1"/>
  <c r="C17" i="35" s="1"/>
  <c r="K16" i="35"/>
  <c r="B16" i="35" s="1" a="1"/>
  <c r="B16" i="35" s="1"/>
  <c r="K15" i="35"/>
  <c r="C15" i="35" s="1" a="1"/>
  <c r="C15" i="35" s="1"/>
  <c r="B15" i="35" a="1"/>
  <c r="B15" i="35" s="1"/>
  <c r="M14" i="35"/>
  <c r="C14" i="35" s="1" a="1"/>
  <c r="C14" i="35" s="1"/>
  <c r="O13" i="35"/>
  <c r="M13" i="35"/>
  <c r="K13" i="35"/>
  <c r="H13" i="35"/>
  <c r="C12" i="35" a="1"/>
  <c r="C12" i="35" s="1"/>
  <c r="B12" i="35" a="1"/>
  <c r="B12" i="35" s="1"/>
  <c r="K11" i="35"/>
  <c r="B11" i="35" s="1" a="1"/>
  <c r="B11" i="35" s="1"/>
  <c r="C11" i="35" a="1"/>
  <c r="C11" i="35" s="1"/>
  <c r="M10" i="35"/>
  <c r="C10" i="35" s="1" a="1"/>
  <c r="C10" i="35" s="1"/>
  <c r="M9" i="35"/>
  <c r="C9" i="35" s="1" a="1"/>
  <c r="C9" i="35" s="1"/>
  <c r="B9" i="35" a="1"/>
  <c r="B9" i="35" s="1"/>
  <c r="C8" i="35" a="1"/>
  <c r="C8" i="35" s="1"/>
  <c r="B8" i="35" a="1"/>
  <c r="B8" i="35" s="1"/>
  <c r="O7" i="35"/>
  <c r="C7" i="35" s="1" a="1"/>
  <c r="C7" i="35" s="1"/>
  <c r="O6" i="35"/>
  <c r="C6" i="35" s="1" a="1"/>
  <c r="C6" i="35" s="1"/>
  <c r="K5" i="35"/>
  <c r="B5" i="35" s="1" a="1"/>
  <c r="B5" i="35" s="1"/>
  <c r="O4" i="35"/>
  <c r="M4" i="35"/>
  <c r="H4" i="35"/>
  <c r="M3" i="35"/>
  <c r="B3" i="35" s="1" a="1"/>
  <c r="B3" i="35" s="1"/>
  <c r="K3" i="35"/>
  <c r="K2" i="35"/>
  <c r="B2" i="35" s="1" a="1"/>
  <c r="B2" i="35" s="1"/>
  <c r="C2" i="35" a="1"/>
  <c r="C2" i="35" s="1"/>
  <c r="B25" i="35" a="1"/>
  <c r="B25" i="35" s="1"/>
  <c r="C25" i="35" a="1"/>
  <c r="C25" i="35" s="1"/>
  <c r="B26" i="35" a="1"/>
  <c r="B26" i="35" s="1"/>
  <c r="C26" i="35" a="1"/>
  <c r="C26" i="35" s="1"/>
  <c r="B27" i="35" a="1"/>
  <c r="B27" i="35" s="1"/>
  <c r="C27" i="35" a="1"/>
  <c r="C27" i="35" s="1"/>
  <c r="B29" i="35" a="1"/>
  <c r="B29" i="35" s="1"/>
  <c r="C29" i="35" a="1"/>
  <c r="C29" i="35" s="1"/>
  <c r="B30" i="35" a="1"/>
  <c r="B30" i="35" s="1"/>
  <c r="C30" i="35" a="1"/>
  <c r="C30" i="35" s="1"/>
  <c r="B31" i="35" a="1"/>
  <c r="B31" i="35" s="1"/>
  <c r="C31" i="35" a="1"/>
  <c r="C31" i="35"/>
  <c r="B32" i="35" a="1"/>
  <c r="B32" i="35" s="1"/>
  <c r="C32" i="35" a="1"/>
  <c r="C32" i="35" s="1"/>
  <c r="B33" i="35" a="1"/>
  <c r="B33" i="35" s="1"/>
  <c r="C33" i="35" a="1"/>
  <c r="C33" i="35" s="1"/>
  <c r="B35" i="35" a="1"/>
  <c r="B35" i="35" s="1"/>
  <c r="C35" i="35" a="1"/>
  <c r="C35" i="35" s="1"/>
  <c r="B37" i="35" a="1"/>
  <c r="B37" i="35" s="1"/>
  <c r="C37" i="35" a="1"/>
  <c r="C37" i="35" s="1"/>
  <c r="B38" i="35" a="1"/>
  <c r="B38" i="35" s="1"/>
  <c r="C38" i="35" a="1"/>
  <c r="C38" i="35" s="1"/>
  <c r="C40" i="35" a="1"/>
  <c r="C40" i="35" s="1"/>
  <c r="B41" i="35" a="1"/>
  <c r="B41" i="35" s="1"/>
  <c r="C41" i="35" a="1"/>
  <c r="C41" i="35"/>
  <c r="B43" i="35" a="1"/>
  <c r="B43" i="35" s="1"/>
  <c r="C43" i="35" a="1"/>
  <c r="C43" i="35" s="1"/>
  <c r="B44" i="35" a="1"/>
  <c r="B44" i="35" s="1"/>
  <c r="C44" i="35" a="1"/>
  <c r="C44" i="35" s="1"/>
  <c r="B45" i="35" a="1"/>
  <c r="B45" i="35" s="1"/>
  <c r="C45" i="35" a="1"/>
  <c r="C45" i="35" s="1"/>
  <c r="B46" i="35" a="1"/>
  <c r="B46" i="35" s="1"/>
  <c r="C46" i="35" a="1"/>
  <c r="C46" i="35"/>
  <c r="B48" i="35" a="1"/>
  <c r="B48" i="35" s="1"/>
  <c r="C48" i="35" a="1"/>
  <c r="C48" i="35" s="1"/>
  <c r="B50" i="35" a="1"/>
  <c r="B50" i="35" s="1"/>
  <c r="C50" i="35" a="1"/>
  <c r="C50" i="35" s="1"/>
  <c r="B51" i="35" a="1"/>
  <c r="B51" i="35" s="1"/>
  <c r="C51" i="35" a="1"/>
  <c r="C51" i="35" s="1"/>
  <c r="B53" i="35" a="1"/>
  <c r="B53" i="35" s="1"/>
  <c r="C53" i="35" a="1"/>
  <c r="C53" i="35" s="1"/>
  <c r="B54" i="35" a="1"/>
  <c r="B54" i="35" s="1"/>
  <c r="C54" i="35" a="1"/>
  <c r="C54" i="35" s="1"/>
  <c r="B55" i="35" a="1"/>
  <c r="B55" i="35" s="1"/>
  <c r="C55" i="35" a="1"/>
  <c r="C55" i="35" s="1"/>
  <c r="B57" i="35" a="1"/>
  <c r="B57" i="35" s="1"/>
  <c r="C57" i="35" a="1"/>
  <c r="C57" i="35" s="1"/>
  <c r="B61" i="35" a="1"/>
  <c r="B61" i="35" s="1"/>
  <c r="C61" i="35" a="1"/>
  <c r="C61" i="35" s="1"/>
  <c r="B62" i="35" a="1"/>
  <c r="B62" i="35" s="1"/>
  <c r="C62" i="35" a="1"/>
  <c r="C62" i="35"/>
  <c r="B63" i="35" a="1"/>
  <c r="B63" i="35" s="1"/>
  <c r="C63" i="35" a="1"/>
  <c r="C63" i="35" s="1"/>
  <c r="B64" i="35" a="1"/>
  <c r="B64" i="35" s="1"/>
  <c r="C64" i="35" a="1"/>
  <c r="C64" i="35" s="1"/>
  <c r="B67" i="35" a="1"/>
  <c r="B67" i="35" s="1"/>
  <c r="C67" i="35" a="1"/>
  <c r="C67" i="35" s="1"/>
  <c r="B68" i="35" a="1"/>
  <c r="B68" i="35" s="1"/>
  <c r="C68" i="35" a="1"/>
  <c r="C68" i="35" s="1"/>
  <c r="B69" i="35" a="1"/>
  <c r="B69" i="35" s="1"/>
  <c r="C69" i="35" a="1"/>
  <c r="C69" i="35" s="1"/>
  <c r="B70" i="35" a="1"/>
  <c r="B70" i="35" s="1"/>
  <c r="C70" i="35" a="1"/>
  <c r="C70" i="35" s="1"/>
  <c r="B71" i="35" a="1"/>
  <c r="B71" i="35" s="1"/>
  <c r="C71" i="35" a="1"/>
  <c r="C71" i="35" s="1"/>
  <c r="B72" i="35" a="1"/>
  <c r="B72" i="35" s="1"/>
  <c r="C72" i="35" a="1"/>
  <c r="C72" i="35" s="1"/>
  <c r="B74" i="35" a="1"/>
  <c r="B74" i="35" s="1"/>
  <c r="C74" i="35" a="1"/>
  <c r="C74" i="35"/>
  <c r="B75" i="35" a="1"/>
  <c r="B75" i="35" s="1"/>
  <c r="C75" i="35" a="1"/>
  <c r="C75" i="35" s="1"/>
  <c r="B76" i="35" a="1"/>
  <c r="B76" i="35" s="1"/>
  <c r="C76" i="35" a="1"/>
  <c r="C76" i="35" s="1"/>
  <c r="B77" i="35" a="1"/>
  <c r="B77" i="35" s="1"/>
  <c r="C77" i="35" a="1"/>
  <c r="C77" i="35" s="1"/>
  <c r="B80" i="35" a="1"/>
  <c r="B80" i="35" s="1"/>
  <c r="C80" i="35" a="1"/>
  <c r="C80" i="35" s="1"/>
  <c r="B83" i="35" a="1"/>
  <c r="B83" i="35" s="1"/>
  <c r="C83" i="35" a="1"/>
  <c r="C83" i="35" s="1"/>
  <c r="B86" i="35" a="1"/>
  <c r="B86" i="35" s="1"/>
  <c r="C86" i="35" a="1"/>
  <c r="C86" i="35" s="1"/>
  <c r="B87" i="35" a="1"/>
  <c r="B87" i="35" s="1"/>
  <c r="C87" i="35" a="1"/>
  <c r="C87" i="35" s="1"/>
  <c r="C88" i="35" a="1"/>
  <c r="C88" i="35" s="1"/>
  <c r="B89" i="35" a="1"/>
  <c r="B89" i="35" s="1"/>
  <c r="C89" i="35" a="1"/>
  <c r="C89" i="35" s="1"/>
  <c r="B90" i="35" a="1"/>
  <c r="B90" i="35" s="1"/>
  <c r="C90" i="35" a="1"/>
  <c r="C90" i="35" s="1"/>
  <c r="B93" i="35" a="1"/>
  <c r="B93" i="35" s="1"/>
  <c r="C93" i="35" a="1"/>
  <c r="C93" i="35" s="1"/>
  <c r="B94" i="35" a="1"/>
  <c r="B94" i="35" s="1"/>
  <c r="C94" i="35" a="1"/>
  <c r="C94" i="35" s="1"/>
  <c r="B95" i="35" a="1"/>
  <c r="B95" i="35" s="1"/>
  <c r="C95" i="35" a="1"/>
  <c r="C95" i="35" s="1"/>
  <c r="B96" i="35" a="1"/>
  <c r="B96" i="35" s="1"/>
  <c r="C96" i="35" a="1"/>
  <c r="C96" i="35" s="1"/>
  <c r="B99" i="35" a="1"/>
  <c r="B99" i="35" s="1"/>
  <c r="C99" i="35" a="1"/>
  <c r="C99" i="35" s="1"/>
  <c r="B100" i="35" a="1"/>
  <c r="B100" i="35" s="1"/>
  <c r="C100" i="35" a="1"/>
  <c r="C100" i="35" s="1"/>
  <c r="B101" i="35" a="1"/>
  <c r="B101" i="35" s="1"/>
  <c r="C101" i="35" a="1"/>
  <c r="C101" i="35" s="1"/>
  <c r="B102" i="35" a="1"/>
  <c r="B102" i="35" s="1"/>
  <c r="C102" i="35" a="1"/>
  <c r="C102" i="35" s="1"/>
  <c r="B103" i="35" a="1"/>
  <c r="B103" i="35" s="1"/>
  <c r="C103" i="35" a="1"/>
  <c r="C103" i="35" s="1"/>
  <c r="C104" i="35" a="1"/>
  <c r="C104" i="35" s="1"/>
  <c r="B105" i="35" a="1"/>
  <c r="B105" i="35" s="1"/>
  <c r="C105" i="35" a="1"/>
  <c r="C105" i="35" s="1"/>
  <c r="B24" i="35" a="1"/>
  <c r="B24" i="35" s="1"/>
  <c r="C24" i="35" a="1"/>
  <c r="C24" i="35" s="1"/>
  <c r="K28" i="35"/>
  <c r="B28" i="35" s="1" a="1"/>
  <c r="B28" i="35" s="1"/>
  <c r="O34" i="35"/>
  <c r="C34" i="35" s="1" a="1"/>
  <c r="C34" i="35" s="1"/>
  <c r="O36" i="35"/>
  <c r="C36" i="35" s="1" a="1"/>
  <c r="C36" i="35" s="1"/>
  <c r="K39" i="35"/>
  <c r="B39" i="35" s="1" a="1"/>
  <c r="B39" i="35" s="1"/>
  <c r="K40" i="35"/>
  <c r="B40" i="35" s="1" a="1"/>
  <c r="B40" i="35" s="1"/>
  <c r="K42" i="35"/>
  <c r="B42" i="35" s="1" a="1"/>
  <c r="B42" i="35" s="1"/>
  <c r="B42" i="49" a="1"/>
  <c r="B42" i="49" s="1"/>
  <c r="C42" i="49" a="1"/>
  <c r="C42" i="49" s="1"/>
  <c r="B44" i="49" a="1"/>
  <c r="B44" i="49" s="1"/>
  <c r="C44" i="49" a="1"/>
  <c r="C44" i="49" s="1"/>
  <c r="B45" i="49" a="1"/>
  <c r="B45" i="49" s="1"/>
  <c r="C45" i="49" a="1"/>
  <c r="C45" i="49" s="1"/>
  <c r="B49" i="49" a="1"/>
  <c r="B49" i="49" s="1"/>
  <c r="C49" i="49" a="1"/>
  <c r="C49" i="49" s="1"/>
  <c r="B51" i="49" a="1"/>
  <c r="B51" i="49" s="1"/>
  <c r="C51" i="49" a="1"/>
  <c r="C51" i="49" s="1"/>
  <c r="B52" i="49" a="1"/>
  <c r="B52" i="49" s="1"/>
  <c r="C52" i="49" a="1"/>
  <c r="C52" i="49" s="1"/>
  <c r="B54" i="49" a="1"/>
  <c r="B54" i="49" s="1"/>
  <c r="C54" i="49" a="1"/>
  <c r="C54" i="49" s="1"/>
  <c r="B56" i="49" a="1"/>
  <c r="B56" i="49" s="1"/>
  <c r="C56" i="49" a="1"/>
  <c r="C56" i="49" s="1"/>
  <c r="B57" i="49" a="1"/>
  <c r="B57" i="49" s="1"/>
  <c r="C57" i="49" a="1"/>
  <c r="C57" i="49" s="1"/>
  <c r="B59" i="49" a="1"/>
  <c r="B59" i="49" s="1"/>
  <c r="C59" i="49" a="1"/>
  <c r="C59" i="49" s="1"/>
  <c r="B61" i="49" a="1"/>
  <c r="B61" i="49" s="1"/>
  <c r="C61" i="49" a="1"/>
  <c r="C61" i="49" s="1"/>
  <c r="B62" i="49" a="1"/>
  <c r="B62" i="49" s="1"/>
  <c r="C62" i="49" a="1"/>
  <c r="C62" i="49" s="1"/>
  <c r="B63" i="49" a="1"/>
  <c r="B63" i="49" s="1"/>
  <c r="C63" i="49" a="1"/>
  <c r="C63" i="49" s="1"/>
  <c r="B68" i="49" a="1"/>
  <c r="B68" i="49" s="1"/>
  <c r="C68" i="49" a="1"/>
  <c r="C68" i="49" s="1"/>
  <c r="B71" i="49" a="1"/>
  <c r="B71" i="49" s="1"/>
  <c r="C71" i="49" a="1"/>
  <c r="C71" i="49" s="1"/>
  <c r="B72" i="49" a="1"/>
  <c r="B72" i="49" s="1"/>
  <c r="C72" i="49" a="1"/>
  <c r="C72" i="49" s="1"/>
  <c r="B37" i="48" a="1"/>
  <c r="B37" i="48" s="1"/>
  <c r="C37" i="48" a="1"/>
  <c r="C37" i="48" s="1"/>
  <c r="B38" i="48" a="1"/>
  <c r="B38" i="48" s="1"/>
  <c r="C38" i="48" a="1"/>
  <c r="C38" i="48" s="1"/>
  <c r="B39" i="48" a="1"/>
  <c r="B39" i="48" s="1"/>
  <c r="C39" i="48" a="1"/>
  <c r="C39" i="48" s="1"/>
  <c r="B40" i="48" a="1"/>
  <c r="B40" i="48" s="1"/>
  <c r="C40" i="48" a="1"/>
  <c r="C40" i="48" s="1"/>
  <c r="B41" i="48" a="1"/>
  <c r="B41" i="48" s="1"/>
  <c r="C41" i="48" a="1"/>
  <c r="C41" i="48" s="1"/>
  <c r="B42" i="48" a="1"/>
  <c r="B42" i="48" s="1"/>
  <c r="C42" i="48" a="1"/>
  <c r="C42" i="48" s="1"/>
  <c r="B43" i="48" a="1"/>
  <c r="B43" i="48" s="1"/>
  <c r="C43" i="48" a="1"/>
  <c r="C43" i="48" s="1"/>
  <c r="B44" i="48" a="1"/>
  <c r="B44" i="48" s="1"/>
  <c r="C44" i="48" a="1"/>
  <c r="C44" i="48" s="1"/>
  <c r="B46" i="48" a="1"/>
  <c r="B46" i="48" s="1"/>
  <c r="C46" i="48" a="1"/>
  <c r="C46" i="48" s="1"/>
  <c r="B47" i="48" a="1"/>
  <c r="B47" i="48" s="1"/>
  <c r="C47" i="48" a="1"/>
  <c r="C47" i="48" s="1"/>
  <c r="B49" i="48" a="1"/>
  <c r="B49" i="48" s="1"/>
  <c r="C49" i="48" a="1"/>
  <c r="C49" i="48" s="1"/>
  <c r="B52" i="48" a="1"/>
  <c r="B52" i="48" s="1"/>
  <c r="C52" i="48" a="1"/>
  <c r="C52" i="48" s="1"/>
  <c r="B56" i="48" a="1"/>
  <c r="B56" i="48" s="1"/>
  <c r="C56" i="48" a="1"/>
  <c r="C56" i="48" s="1"/>
  <c r="B58" i="48" a="1"/>
  <c r="B58" i="48" s="1"/>
  <c r="C58" i="48" a="1"/>
  <c r="C58" i="48" s="1"/>
  <c r="B61" i="48" a="1"/>
  <c r="B61" i="48" s="1"/>
  <c r="C61" i="48" a="1"/>
  <c r="C61" i="48" s="1"/>
  <c r="B62" i="48" a="1"/>
  <c r="B62" i="48" s="1"/>
  <c r="C62" i="48" a="1"/>
  <c r="C62" i="48" s="1"/>
  <c r="B63" i="48" a="1"/>
  <c r="B63" i="48" s="1"/>
  <c r="C63" i="48" a="1"/>
  <c r="C63" i="48" s="1"/>
  <c r="B64" i="48" a="1"/>
  <c r="B64" i="48" s="1"/>
  <c r="C64" i="48" a="1"/>
  <c r="C64" i="48" s="1"/>
  <c r="B66" i="48" a="1"/>
  <c r="B66" i="48" s="1"/>
  <c r="C66" i="48" a="1"/>
  <c r="C66" i="48" s="1"/>
  <c r="B68" i="48" a="1"/>
  <c r="B68" i="48" s="1"/>
  <c r="C68" i="48" a="1"/>
  <c r="C68" i="48" s="1"/>
  <c r="B69" i="48" a="1"/>
  <c r="B69" i="48" s="1"/>
  <c r="C69" i="48" a="1"/>
  <c r="C69" i="48" s="1"/>
  <c r="B70" i="48" a="1"/>
  <c r="B70" i="48" s="1"/>
  <c r="C70" i="48" a="1"/>
  <c r="C70" i="48" s="1"/>
  <c r="B71" i="48" a="1"/>
  <c r="B71" i="48" s="1"/>
  <c r="C71" i="48" a="1"/>
  <c r="C71" i="48" s="1"/>
  <c r="B72" i="48" a="1"/>
  <c r="B72" i="48" s="1"/>
  <c r="C72" i="48" a="1"/>
  <c r="C72" i="48" s="1"/>
  <c r="B73" i="48" a="1"/>
  <c r="B73" i="48" s="1"/>
  <c r="C73" i="48" a="1"/>
  <c r="C73" i="48" s="1"/>
  <c r="B74" i="48" a="1"/>
  <c r="B74" i="48" s="1"/>
  <c r="C74" i="48" a="1"/>
  <c r="C74" i="48" s="1"/>
  <c r="B75" i="48" a="1"/>
  <c r="B75" i="48" s="1"/>
  <c r="C75" i="48" a="1"/>
  <c r="C75" i="48" s="1"/>
  <c r="B39" i="47" a="1"/>
  <c r="B39" i="47" s="1"/>
  <c r="C39" i="47" a="1"/>
  <c r="C39" i="47" s="1"/>
  <c r="B40" i="47" a="1"/>
  <c r="B40" i="47" s="1"/>
  <c r="C40" i="47" a="1"/>
  <c r="C40" i="47" s="1"/>
  <c r="B41" i="47" a="1"/>
  <c r="B41" i="47" s="1"/>
  <c r="C41" i="47" a="1"/>
  <c r="C41" i="47" s="1"/>
  <c r="B43" i="47" a="1"/>
  <c r="B43" i="47" s="1"/>
  <c r="C43" i="47" a="1"/>
  <c r="C43" i="47" s="1"/>
  <c r="B44" i="47" a="1"/>
  <c r="B44" i="47" s="1"/>
  <c r="C44" i="47" a="1"/>
  <c r="C44" i="47" s="1"/>
  <c r="B45" i="47" a="1"/>
  <c r="B45" i="47" s="1"/>
  <c r="C45" i="47" a="1"/>
  <c r="C45" i="47" s="1"/>
  <c r="B47" i="47" a="1"/>
  <c r="B47" i="47" s="1"/>
  <c r="C47" i="47" a="1"/>
  <c r="C47" i="47" s="1"/>
  <c r="B50" i="47" a="1"/>
  <c r="B50" i="47" s="1"/>
  <c r="C50" i="47" a="1"/>
  <c r="C50" i="47" s="1"/>
  <c r="B53" i="47" a="1"/>
  <c r="B53" i="47" s="1"/>
  <c r="C53" i="47" a="1"/>
  <c r="C53" i="47" s="1"/>
  <c r="B55" i="47" a="1"/>
  <c r="B55" i="47" s="1"/>
  <c r="C55" i="47" a="1"/>
  <c r="C55" i="47" s="1"/>
  <c r="B56" i="47" a="1"/>
  <c r="B56" i="47" s="1"/>
  <c r="C56" i="47" a="1"/>
  <c r="C56" i="47" s="1"/>
  <c r="B58" i="47" a="1"/>
  <c r="B58" i="47" s="1"/>
  <c r="C58" i="47" a="1"/>
  <c r="C58" i="47" s="1"/>
  <c r="B59" i="47" a="1"/>
  <c r="B59" i="47" s="1"/>
  <c r="C59" i="47" a="1"/>
  <c r="C59" i="47" s="1"/>
  <c r="B61" i="47" a="1"/>
  <c r="B61" i="47" s="1"/>
  <c r="C61" i="47" a="1"/>
  <c r="C61" i="47" s="1"/>
  <c r="B63" i="47" a="1"/>
  <c r="B63" i="47" s="1"/>
  <c r="C63" i="47" a="1"/>
  <c r="C63" i="47" s="1"/>
  <c r="B64" i="47" a="1"/>
  <c r="B64" i="47" s="1"/>
  <c r="C64" i="47" a="1"/>
  <c r="C64" i="47" s="1"/>
  <c r="B65" i="47" a="1"/>
  <c r="B65" i="47" s="1"/>
  <c r="C65" i="47" a="1"/>
  <c r="C65" i="47" s="1"/>
  <c r="B66" i="47" a="1"/>
  <c r="B66" i="47" s="1"/>
  <c r="C66" i="47" a="1"/>
  <c r="C66" i="47" s="1"/>
  <c r="B69" i="47" a="1"/>
  <c r="B69" i="47" s="1"/>
  <c r="C69" i="47" a="1"/>
  <c r="C69" i="47" s="1"/>
  <c r="B71" i="47" a="1"/>
  <c r="B71" i="47" s="1"/>
  <c r="C71" i="47" a="1"/>
  <c r="C71" i="47" s="1"/>
  <c r="B72" i="47" a="1"/>
  <c r="B72" i="47" s="1"/>
  <c r="C72" i="47" a="1"/>
  <c r="C72" i="47" s="1"/>
  <c r="B74" i="47" a="1"/>
  <c r="B74" i="47" s="1"/>
  <c r="C74" i="47" a="1"/>
  <c r="C74" i="47" s="1"/>
  <c r="B75" i="47" a="1"/>
  <c r="B75" i="47" s="1"/>
  <c r="C75" i="47" a="1"/>
  <c r="C75" i="47" s="1"/>
  <c r="B76" i="47" a="1"/>
  <c r="B76" i="47" s="1"/>
  <c r="C76" i="47" a="1"/>
  <c r="C76" i="47" s="1"/>
  <c r="B77" i="47" a="1"/>
  <c r="B77" i="47" s="1"/>
  <c r="C77" i="47" a="1"/>
  <c r="C77" i="47" s="1"/>
  <c r="B78" i="47" a="1"/>
  <c r="B78" i="47" s="1"/>
  <c r="C78" i="47" a="1"/>
  <c r="C78" i="47" s="1"/>
  <c r="B80" i="47" a="1"/>
  <c r="B80" i="47" s="1"/>
  <c r="C80" i="47" a="1"/>
  <c r="C80" i="47" s="1"/>
  <c r="B84" i="47" a="1"/>
  <c r="B84" i="47" s="1"/>
  <c r="C84" i="47" a="1"/>
  <c r="C84" i="47" s="1"/>
  <c r="B86" i="47" a="1"/>
  <c r="B86" i="47" s="1"/>
  <c r="C86" i="47" a="1"/>
  <c r="C86" i="47" s="1"/>
  <c r="O56" i="35"/>
  <c r="B56" i="35" s="1" a="1"/>
  <c r="B56" i="35" s="1"/>
  <c r="O78" i="35"/>
  <c r="C78" i="35" s="1" a="1"/>
  <c r="C78" i="35" s="1"/>
  <c r="O58" i="35"/>
  <c r="C58" i="35" s="1" a="1"/>
  <c r="C58" i="35" s="1"/>
  <c r="O65" i="35"/>
  <c r="O82" i="35"/>
  <c r="C82" i="35" s="1" a="1"/>
  <c r="C82" i="35" s="1"/>
  <c r="O59" i="35"/>
  <c r="B59" i="35" s="1" a="1"/>
  <c r="B59" i="35" s="1"/>
  <c r="O91" i="35"/>
  <c r="B91" i="35" s="1" a="1"/>
  <c r="B91" i="35" s="1"/>
  <c r="H85" i="35"/>
  <c r="B85" i="35" s="1" a="1"/>
  <c r="B85" i="35" s="1"/>
  <c r="O68" i="47"/>
  <c r="B68" i="47" s="1" a="1"/>
  <c r="B68" i="47" s="1"/>
  <c r="O51" i="47"/>
  <c r="B51" i="47" s="1" a="1"/>
  <c r="B51" i="47" s="1"/>
  <c r="O48" i="48"/>
  <c r="B48" i="48" s="1" a="1"/>
  <c r="B48" i="48" s="1"/>
  <c r="O59" i="48"/>
  <c r="B59" i="48" s="1" a="1"/>
  <c r="B59" i="48" s="1"/>
  <c r="O60" i="48"/>
  <c r="B60" i="48" s="1" a="1"/>
  <c r="B60" i="48" s="1"/>
  <c r="O60" i="49"/>
  <c r="B60" i="49" s="1" a="1"/>
  <c r="B60" i="49" s="1"/>
  <c r="O70" i="49"/>
  <c r="B70" i="49" s="1" a="1"/>
  <c r="B70" i="49" s="1"/>
  <c r="H67" i="49"/>
  <c r="M52" i="35"/>
  <c r="C52" i="35" s="1" a="1"/>
  <c r="C52" i="35" s="1"/>
  <c r="M81" i="35"/>
  <c r="B81" i="35" s="1" a="1"/>
  <c r="B81" i="35" s="1"/>
  <c r="M98" i="35"/>
  <c r="B98" i="35" s="1" a="1"/>
  <c r="B98" i="35" s="1"/>
  <c r="M73" i="35"/>
  <c r="B73" i="35" s="1" a="1"/>
  <c r="B73" i="35" s="1"/>
  <c r="M49" i="47"/>
  <c r="M67" i="49"/>
  <c r="M41" i="49"/>
  <c r="B41" i="49" s="1" a="1"/>
  <c r="B41" i="49" s="1"/>
  <c r="M55" i="49"/>
  <c r="C55" i="49" s="1" a="1"/>
  <c r="C55" i="49" s="1"/>
  <c r="M46" i="49"/>
  <c r="B46" i="49" s="1" a="1"/>
  <c r="B46" i="49" s="1"/>
  <c r="M43" i="49"/>
  <c r="C43" i="49" s="1" a="1"/>
  <c r="C43" i="49" s="1"/>
  <c r="M64" i="49"/>
  <c r="B64" i="49" s="1" a="1"/>
  <c r="B64" i="49" s="1"/>
  <c r="K50" i="49"/>
  <c r="B50" i="49" s="1" a="1"/>
  <c r="B50" i="49" s="1"/>
  <c r="K47" i="49"/>
  <c r="B47" i="49" s="1" a="1"/>
  <c r="B47" i="49" s="1"/>
  <c r="K66" i="49"/>
  <c r="B66" i="49" s="1" a="1"/>
  <c r="B66" i="49" s="1"/>
  <c r="K65" i="49"/>
  <c r="B65" i="49" s="1" a="1"/>
  <c r="B65" i="49" s="1"/>
  <c r="K40" i="49"/>
  <c r="B40" i="49" s="1" a="1"/>
  <c r="B40" i="49" s="1"/>
  <c r="K69" i="49"/>
  <c r="B69" i="49" s="1" a="1"/>
  <c r="B69" i="49" s="1"/>
  <c r="K65" i="48"/>
  <c r="B65" i="48" s="1" a="1"/>
  <c r="B65" i="48" s="1"/>
  <c r="K57" i="48"/>
  <c r="B57" i="48" s="1" a="1"/>
  <c r="B57" i="48" s="1"/>
  <c r="K53" i="48"/>
  <c r="C53" i="48" s="1" a="1"/>
  <c r="C53" i="48" s="1"/>
  <c r="K54" i="48"/>
  <c r="C54" i="48" s="1" a="1"/>
  <c r="C54" i="48" s="1"/>
  <c r="K50" i="48"/>
  <c r="C50" i="48" s="1" a="1"/>
  <c r="C50" i="48" s="1"/>
  <c r="K36" i="48"/>
  <c r="C36" i="48" s="1" a="1"/>
  <c r="C36" i="48" s="1"/>
  <c r="K67" i="48"/>
  <c r="B67" i="48" s="1" a="1"/>
  <c r="B67" i="48" s="1"/>
  <c r="K54" i="47"/>
  <c r="B54" i="47" s="1" a="1"/>
  <c r="B54" i="47" s="1"/>
  <c r="K42" i="47"/>
  <c r="B42" i="47" s="1" a="1"/>
  <c r="B42" i="47" s="1"/>
  <c r="K49" i="47"/>
  <c r="K83" i="47"/>
  <c r="B83" i="47" s="1" a="1"/>
  <c r="B83" i="47" s="1"/>
  <c r="K60" i="47"/>
  <c r="B60" i="47" s="1" a="1"/>
  <c r="B60" i="47" s="1"/>
  <c r="K46" i="47"/>
  <c r="C46" i="47" s="1" a="1"/>
  <c r="C46" i="47" s="1"/>
  <c r="K48" i="47"/>
  <c r="C48" i="47" s="1" a="1"/>
  <c r="C48" i="47" s="1"/>
  <c r="K57" i="47"/>
  <c r="C57" i="47" s="1" a="1"/>
  <c r="C57" i="47" s="1"/>
  <c r="K85" i="47"/>
  <c r="B85" i="47" s="1" a="1"/>
  <c r="B85" i="47" s="1"/>
  <c r="K79" i="47"/>
  <c r="C79" i="47" s="1" a="1"/>
  <c r="C79" i="47" s="1"/>
  <c r="K82" i="47"/>
  <c r="B82" i="47" s="1" a="1"/>
  <c r="B82" i="47" s="1"/>
  <c r="K81" i="47"/>
  <c r="C81" i="47" s="1" a="1"/>
  <c r="C81" i="47" s="1"/>
  <c r="K62" i="47"/>
  <c r="B62" i="47" s="1" a="1"/>
  <c r="B62" i="47" s="1"/>
  <c r="K97" i="35"/>
  <c r="B97" i="35" s="1" a="1"/>
  <c r="B97" i="35" s="1"/>
  <c r="K84" i="35"/>
  <c r="C84" i="35" s="1" a="1"/>
  <c r="C84" i="35" s="1"/>
  <c r="K88" i="35"/>
  <c r="B88" i="35" s="1" a="1"/>
  <c r="B88" i="35" s="1"/>
  <c r="K66" i="35"/>
  <c r="B66" i="35" s="1" a="1"/>
  <c r="B66" i="35" s="1"/>
  <c r="K49" i="35"/>
  <c r="B49" i="35" s="1" a="1"/>
  <c r="B49" i="35" s="1"/>
  <c r="K79" i="35"/>
  <c r="B79" i="35" s="1" a="1"/>
  <c r="B79" i="35" s="1"/>
  <c r="K92" i="35"/>
  <c r="B92" i="35" s="1" a="1"/>
  <c r="B92" i="35" s="1"/>
  <c r="K104" i="35"/>
  <c r="B104" i="35" s="1" a="1"/>
  <c r="B104" i="35" s="1"/>
  <c r="H48" i="49"/>
  <c r="B48" i="49" s="1" a="1"/>
  <c r="B48" i="49" s="1"/>
  <c r="H58" i="49"/>
  <c r="B58" i="49" s="1" a="1"/>
  <c r="B58" i="49" s="1"/>
  <c r="H53" i="49"/>
  <c r="C53" i="49" s="1" a="1"/>
  <c r="C53" i="49" s="1"/>
  <c r="H73" i="47"/>
  <c r="C73" i="47" s="1" a="1"/>
  <c r="C73" i="47" s="1"/>
  <c r="H52" i="47"/>
  <c r="B52" i="47" s="1" a="1"/>
  <c r="B52" i="47" s="1"/>
  <c r="H67" i="47"/>
  <c r="B67" i="47" s="1" a="1"/>
  <c r="B67" i="47" s="1"/>
  <c r="H70" i="47"/>
  <c r="B70" i="47" s="1" a="1"/>
  <c r="B70" i="47" s="1"/>
  <c r="H45" i="48"/>
  <c r="C45" i="48" s="1" a="1"/>
  <c r="C45" i="48" s="1"/>
  <c r="H55" i="48"/>
  <c r="C55" i="48" s="1" a="1"/>
  <c r="C55" i="48" s="1"/>
  <c r="H51" i="48"/>
  <c r="B51" i="48" s="1" a="1"/>
  <c r="B51" i="48" s="1"/>
  <c r="H65" i="35"/>
  <c r="B65" i="35" s="1" a="1"/>
  <c r="B65" i="35" s="1"/>
  <c r="H47" i="35"/>
  <c r="C47" i="35" s="1" a="1"/>
  <c r="C47" i="35" s="1"/>
  <c r="H60" i="35"/>
  <c r="B60" i="35" s="1" a="1"/>
  <c r="B60" i="35" s="1"/>
  <c r="B3" i="47" l="1" a="1"/>
  <c r="B3" i="47" s="1"/>
  <c r="B6" i="47" a="1"/>
  <c r="B6" i="47" s="1"/>
  <c r="B11" i="47" a="1"/>
  <c r="B11" i="47" s="1"/>
  <c r="C35" i="47" a="1"/>
  <c r="C35" i="47" s="1"/>
  <c r="B15" i="47" a="1"/>
  <c r="B15" i="47" s="1"/>
  <c r="B38" i="47" a="1"/>
  <c r="B38" i="47" s="1"/>
  <c r="C2" i="47" a="1"/>
  <c r="C2" i="47" s="1"/>
  <c r="B8" i="47" a="1"/>
  <c r="B8" i="47" s="1"/>
  <c r="B10" i="47" a="1"/>
  <c r="B10" i="47" s="1"/>
  <c r="C13" i="47" a="1"/>
  <c r="C13" i="47" s="1"/>
  <c r="C21" i="47" a="1"/>
  <c r="C21" i="47" s="1"/>
  <c r="B23" i="47" a="1"/>
  <c r="B23" i="47" s="1"/>
  <c r="C26" i="47" a="1"/>
  <c r="C26" i="47" s="1"/>
  <c r="C31" i="47" a="1"/>
  <c r="C31" i="47" s="1"/>
  <c r="B34" i="47" a="1"/>
  <c r="B34" i="47" s="1"/>
  <c r="C37" i="47" a="1"/>
  <c r="C37" i="47" s="1"/>
  <c r="B9" i="48" a="1"/>
  <c r="B9" i="48" s="1"/>
  <c r="B6" i="48" a="1"/>
  <c r="B6" i="48" s="1"/>
  <c r="B10" i="48" a="1"/>
  <c r="B10" i="48" s="1"/>
  <c r="B12" i="48" a="1"/>
  <c r="B12" i="48" s="1"/>
  <c r="B14" i="48" a="1"/>
  <c r="B14" i="48" s="1"/>
  <c r="B31" i="49" a="1"/>
  <c r="B31" i="49" s="1"/>
  <c r="B33" i="49" a="1"/>
  <c r="B33" i="49" s="1"/>
  <c r="B2" i="49" a="1"/>
  <c r="B2" i="49" s="1"/>
  <c r="B4" i="49" a="1"/>
  <c r="B4" i="49" s="1"/>
  <c r="C9" i="49" a="1"/>
  <c r="C9" i="49" s="1"/>
  <c r="C17" i="49" a="1"/>
  <c r="C17" i="49" s="1"/>
  <c r="B21" i="49" a="1"/>
  <c r="B21" i="49" s="1"/>
  <c r="B22" i="49" a="1"/>
  <c r="B22" i="49" s="1"/>
  <c r="C26" i="49" a="1"/>
  <c r="C26" i="49" s="1"/>
  <c r="C32" i="49" a="1"/>
  <c r="C32" i="49" s="1"/>
  <c r="B3" i="49" a="1"/>
  <c r="B3" i="49" s="1"/>
  <c r="B5" i="49" a="1"/>
  <c r="B5" i="49" s="1"/>
  <c r="B17" i="49" a="1"/>
  <c r="B17" i="49" s="1"/>
  <c r="B28" i="49" a="1"/>
  <c r="B28" i="49" s="1"/>
  <c r="C6" i="49" a="1"/>
  <c r="C6" i="49" s="1"/>
  <c r="B10" i="49" a="1"/>
  <c r="B10" i="49" s="1"/>
  <c r="B11" i="49" a="1"/>
  <c r="B11" i="49" s="1"/>
  <c r="B20" i="49" a="1"/>
  <c r="B20" i="49" s="1"/>
  <c r="B29" i="49" a="1"/>
  <c r="B29" i="49" s="1"/>
  <c r="C4" i="49" a="1"/>
  <c r="C4" i="49" s="1"/>
  <c r="B9" i="49" a="1"/>
  <c r="B9" i="49" s="1"/>
  <c r="B18" i="49" a="1"/>
  <c r="B18" i="49" s="1"/>
  <c r="C27" i="49" a="1"/>
  <c r="C27" i="49" s="1"/>
  <c r="B30" i="49" a="1"/>
  <c r="B30" i="49" s="1"/>
  <c r="B5" i="48" a="1"/>
  <c r="B5" i="48" s="1"/>
  <c r="B4" i="48" a="1"/>
  <c r="B4" i="48" s="1"/>
  <c r="C20" i="48" a="1"/>
  <c r="C20" i="48" s="1"/>
  <c r="C9" i="48" a="1"/>
  <c r="C9" i="48" s="1"/>
  <c r="C24" i="48" a="1"/>
  <c r="C24" i="48" s="1"/>
  <c r="C5" i="48" a="1"/>
  <c r="C5" i="48" s="1"/>
  <c r="B18" i="48" a="1"/>
  <c r="B18" i="48" s="1"/>
  <c r="B20" i="48" a="1"/>
  <c r="B20" i="48" s="1"/>
  <c r="C25" i="48" a="1"/>
  <c r="C25" i="48" s="1"/>
  <c r="B2" i="48" a="1"/>
  <c r="B2" i="48" s="1"/>
  <c r="B3" i="48" a="1"/>
  <c r="B3" i="48" s="1"/>
  <c r="B17" i="48" a="1"/>
  <c r="B17" i="48" s="1"/>
  <c r="B28" i="48" a="1"/>
  <c r="B28" i="48" s="1"/>
  <c r="B8" i="48" a="1"/>
  <c r="B8" i="48" s="1"/>
  <c r="C18" i="48" a="1"/>
  <c r="C18" i="48" s="1"/>
  <c r="B19" i="48" a="1"/>
  <c r="B19" i="48" s="1"/>
  <c r="C26" i="48" a="1"/>
  <c r="C26" i="48" s="1"/>
  <c r="B22" i="47" a="1"/>
  <c r="B22" i="47" s="1"/>
  <c r="B26" i="47" a="1"/>
  <c r="B26" i="47" s="1"/>
  <c r="B29" i="47" a="1"/>
  <c r="B29" i="47" s="1"/>
  <c r="B37" i="47" a="1"/>
  <c r="B37" i="47" s="1"/>
  <c r="B5" i="47" a="1"/>
  <c r="B5" i="47" s="1"/>
  <c r="C15" i="47" a="1"/>
  <c r="C15" i="47" s="1"/>
  <c r="B18" i="47" a="1"/>
  <c r="B18" i="47" s="1"/>
  <c r="C19" i="47" a="1"/>
  <c r="C19" i="47" s="1"/>
  <c r="B27" i="47" a="1"/>
  <c r="B27" i="47" s="1"/>
  <c r="B30" i="47" a="1"/>
  <c r="B30" i="47" s="1"/>
  <c r="C10" i="47" a="1"/>
  <c r="C10" i="47" s="1"/>
  <c r="B9" i="47" a="1"/>
  <c r="B9" i="47" s="1"/>
  <c r="C11" i="47" a="1"/>
  <c r="C11" i="47" s="1"/>
  <c r="B12" i="47" a="1"/>
  <c r="B12" i="47" s="1"/>
  <c r="B52" i="35" a="1"/>
  <c r="B52" i="35" s="1"/>
  <c r="C92" i="35" a="1"/>
  <c r="C92" i="35" s="1"/>
  <c r="B82" i="35" a="1"/>
  <c r="B82" i="35" s="1"/>
  <c r="C65" i="35" a="1"/>
  <c r="C65" i="35" s="1"/>
  <c r="B34" i="35" a="1"/>
  <c r="B34" i="35" s="1"/>
  <c r="C4" i="35" a="1"/>
  <c r="C4" i="35" s="1"/>
  <c r="C16" i="35" a="1"/>
  <c r="C16" i="35" s="1"/>
  <c r="C18" i="35" a="1"/>
  <c r="C18" i="35" s="1"/>
  <c r="B6" i="35" a="1"/>
  <c r="B6" i="35" s="1"/>
  <c r="B20" i="35" a="1"/>
  <c r="B20" i="35" s="1"/>
  <c r="C39" i="35" a="1"/>
  <c r="C39" i="35" s="1"/>
  <c r="C5" i="35" a="1"/>
  <c r="C5" i="35" s="1"/>
  <c r="B10" i="35" a="1"/>
  <c r="B10" i="35" s="1"/>
  <c r="B13" i="35" a="1"/>
  <c r="B13" i="35" s="1"/>
  <c r="B7" i="35" a="1"/>
  <c r="B7" i="35" s="1"/>
  <c r="B14" i="35" a="1"/>
  <c r="B14" i="35" s="1"/>
  <c r="B22" i="35" a="1"/>
  <c r="B22" i="35" s="1"/>
  <c r="C98" i="35" a="1"/>
  <c r="C98" i="35" s="1"/>
  <c r="B58" i="35" a="1"/>
  <c r="B58" i="35" s="1"/>
  <c r="B47" i="35" a="1"/>
  <c r="B47" i="35" s="1"/>
  <c r="C3" i="35" a="1"/>
  <c r="C3" i="35" s="1"/>
  <c r="B4" i="35" a="1"/>
  <c r="B4" i="35" s="1"/>
  <c r="B19" i="35" a="1"/>
  <c r="B19" i="35" s="1"/>
  <c r="C31" i="49" a="1"/>
  <c r="C31" i="49" s="1"/>
  <c r="C3" i="49" a="1"/>
  <c r="C3" i="49" s="1"/>
  <c r="C22" i="49" a="1"/>
  <c r="C22" i="49" s="1"/>
  <c r="C29" i="49" a="1"/>
  <c r="C29" i="49" s="1"/>
  <c r="C2" i="48" a="1"/>
  <c r="C2" i="48" s="1"/>
  <c r="C6" i="48" a="1"/>
  <c r="C6" i="48" s="1"/>
  <c r="C8" i="48" a="1"/>
  <c r="C8" i="48" s="1"/>
  <c r="C19" i="48" a="1"/>
  <c r="C19" i="48" s="1"/>
  <c r="B26" i="48" a="1"/>
  <c r="B26" i="48" s="1"/>
  <c r="B84" i="35" a="1"/>
  <c r="B84" i="35" s="1"/>
  <c r="C59" i="35" a="1"/>
  <c r="C59" i="35" s="1"/>
  <c r="C85" i="35" a="1"/>
  <c r="C85" i="35" s="1"/>
  <c r="B78" i="35" a="1"/>
  <c r="B78" i="35" s="1"/>
  <c r="C73" i="35" a="1"/>
  <c r="C73" i="35" s="1"/>
  <c r="C66" i="35" a="1"/>
  <c r="C66" i="35" s="1"/>
  <c r="C60" i="35" a="1"/>
  <c r="C60" i="35" s="1"/>
  <c r="C49" i="35" a="1"/>
  <c r="C49" i="35" s="1"/>
  <c r="C13" i="35" a="1"/>
  <c r="C13" i="35" s="1"/>
  <c r="B36" i="35" a="1"/>
  <c r="B36" i="35" s="1"/>
  <c r="C97" i="35" a="1"/>
  <c r="C97" i="35" s="1"/>
  <c r="C91" i="35" a="1"/>
  <c r="C91" i="35" s="1"/>
  <c r="C81" i="35" a="1"/>
  <c r="C81" i="35" s="1"/>
  <c r="C79" i="35" a="1"/>
  <c r="C79" i="35" s="1"/>
  <c r="C56" i="35" a="1"/>
  <c r="C56" i="35" s="1"/>
  <c r="C42" i="35" a="1"/>
  <c r="C42" i="35" s="1"/>
  <c r="C28" i="35" a="1"/>
  <c r="C28" i="35" s="1"/>
  <c r="C64" i="49" a="1"/>
  <c r="C64" i="49" s="1"/>
  <c r="B53" i="49" a="1"/>
  <c r="B53" i="49" s="1"/>
  <c r="C69" i="49" a="1"/>
  <c r="C69" i="49" s="1"/>
  <c r="C50" i="49" a="1"/>
  <c r="C50" i="49" s="1"/>
  <c r="C48" i="49" a="1"/>
  <c r="C48" i="49" s="1"/>
  <c r="C65" i="49" a="1"/>
  <c r="C65" i="49" s="1"/>
  <c r="C60" i="49" a="1"/>
  <c r="C60" i="49" s="1"/>
  <c r="C58" i="49" a="1"/>
  <c r="C58" i="49" s="1"/>
  <c r="B67" i="49" a="1"/>
  <c r="B67" i="49" s="1"/>
  <c r="C46" i="49" a="1"/>
  <c r="C46" i="49" s="1"/>
  <c r="B55" i="49" a="1"/>
  <c r="B55" i="49" s="1"/>
  <c r="B43" i="49" a="1"/>
  <c r="B43" i="49" s="1"/>
  <c r="C67" i="49" a="1"/>
  <c r="C67" i="49" s="1"/>
  <c r="C40" i="49" a="1"/>
  <c r="C40" i="49" s="1"/>
  <c r="C70" i="49" a="1"/>
  <c r="C70" i="49" s="1"/>
  <c r="C66" i="49" a="1"/>
  <c r="C66" i="49" s="1"/>
  <c r="C47" i="49" a="1"/>
  <c r="C47" i="49" s="1"/>
  <c r="C41" i="49" a="1"/>
  <c r="C41" i="49" s="1"/>
  <c r="C57" i="48" a="1"/>
  <c r="C57" i="48" s="1"/>
  <c r="B54" i="48" a="1"/>
  <c r="B54" i="48" s="1"/>
  <c r="C51" i="48" a="1"/>
  <c r="C51" i="48" s="1"/>
  <c r="B36" i="48" a="1"/>
  <c r="B36" i="48" s="1"/>
  <c r="C59" i="48" a="1"/>
  <c r="C59" i="48" s="1"/>
  <c r="B50" i="48" a="1"/>
  <c r="B50" i="48" s="1"/>
  <c r="B45" i="48" a="1"/>
  <c r="B45" i="48" s="1"/>
  <c r="C48" i="48" a="1"/>
  <c r="C48" i="48" s="1"/>
  <c r="C67" i="48" a="1"/>
  <c r="C67" i="48" s="1"/>
  <c r="B55" i="48" a="1"/>
  <c r="B55" i="48" s="1"/>
  <c r="C65" i="48" a="1"/>
  <c r="C65" i="48" s="1"/>
  <c r="C60" i="48" a="1"/>
  <c r="C60" i="48" s="1"/>
  <c r="B53" i="48" a="1"/>
  <c r="B53" i="48" s="1"/>
  <c r="B79" i="47" a="1"/>
  <c r="B79" i="47" s="1"/>
  <c r="C68" i="47" a="1"/>
  <c r="C68" i="47" s="1"/>
  <c r="C62" i="47" a="1"/>
  <c r="C62" i="47" s="1"/>
  <c r="B48" i="47" a="1"/>
  <c r="B48" i="47" s="1"/>
  <c r="C83" i="47" a="1"/>
  <c r="C83" i="47" s="1"/>
  <c r="B81" i="47" a="1"/>
  <c r="B81" i="47" s="1"/>
  <c r="C70" i="47" a="1"/>
  <c r="C70" i="47" s="1"/>
  <c r="C42" i="47" a="1"/>
  <c r="C42" i="47" s="1"/>
  <c r="B46" i="47" a="1"/>
  <c r="B46" i="47" s="1"/>
  <c r="C82" i="47" a="1"/>
  <c r="C82" i="47" s="1"/>
  <c r="C51" i="47" a="1"/>
  <c r="C51" i="47" s="1"/>
  <c r="B49" i="47" a="1"/>
  <c r="B49" i="47" s="1"/>
  <c r="C67" i="47" a="1"/>
  <c r="C67" i="47" s="1"/>
  <c r="C85" i="47" a="1"/>
  <c r="C85" i="47" s="1"/>
  <c r="B73" i="47" a="1"/>
  <c r="B73" i="47" s="1"/>
  <c r="C54" i="47" a="1"/>
  <c r="C54" i="47" s="1"/>
  <c r="C52" i="47" a="1"/>
  <c r="C52" i="47" s="1"/>
  <c r="C60" i="47" a="1"/>
  <c r="C60" i="47" s="1"/>
  <c r="B57" i="47" a="1"/>
  <c r="B57" i="47" s="1"/>
  <c r="C49" i="47" a="1"/>
  <c r="C49" i="4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<sst xmlns="http://schemas.openxmlformats.org/spreadsheetml/2006/main" count="1481" uniqueCount="1073">
  <si>
    <t>CNR</t>
  </si>
  <si>
    <t>VERENIGING</t>
  </si>
  <si>
    <t>NAAM PAARD</t>
  </si>
  <si>
    <t>BESTE 4</t>
  </si>
  <si>
    <t>Status</t>
  </si>
  <si>
    <t>DEELNEMER</t>
  </si>
  <si>
    <t>BESTE 3</t>
  </si>
  <si>
    <t>Echt</t>
  </si>
  <si>
    <t xml:space="preserve">Grubbenvorst  </t>
  </si>
  <si>
    <t xml:space="preserve">Melderslo </t>
  </si>
  <si>
    <t xml:space="preserve">Ottersum </t>
  </si>
  <si>
    <t xml:space="preserve">Landgraaf </t>
  </si>
  <si>
    <t xml:space="preserve">Lottum </t>
  </si>
  <si>
    <t xml:space="preserve">Baarlo </t>
  </si>
  <si>
    <t xml:space="preserve">Panningen </t>
  </si>
  <si>
    <t xml:space="preserve">Leunen </t>
  </si>
  <si>
    <t xml:space="preserve">Meerlo </t>
  </si>
  <si>
    <t>Britt Lucassen (sel)</t>
  </si>
  <si>
    <t>O. For Romance</t>
  </si>
  <si>
    <t>Rani Beeren (sel)</t>
  </si>
  <si>
    <t>Phae Di Livia</t>
  </si>
  <si>
    <t>Valerio</t>
  </si>
  <si>
    <t>Covey</t>
  </si>
  <si>
    <t>Lieke Verrijdt (sel)</t>
  </si>
  <si>
    <t>Rose Royce</t>
  </si>
  <si>
    <t>Jenske van Dongen (sel)</t>
  </si>
  <si>
    <t>Rooney</t>
  </si>
  <si>
    <t>Lizzy Cox</t>
  </si>
  <si>
    <t>Peralta</t>
  </si>
  <si>
    <t>Wittenhorst, RV.</t>
  </si>
  <si>
    <t>Cowboys, RV. De</t>
  </si>
  <si>
    <t>Lottum, RV.</t>
  </si>
  <si>
    <t>Jan Merselo, RV.</t>
  </si>
  <si>
    <t>O'Neill</t>
  </si>
  <si>
    <t>Rianne Sanders - Kleuskens (sel)</t>
  </si>
  <si>
    <t>Nianda</t>
  </si>
  <si>
    <t>Floortje Visser (sel)</t>
  </si>
  <si>
    <t>Fine Lady</t>
  </si>
  <si>
    <t>Kriss Den Mulder (sel)</t>
  </si>
  <si>
    <t>Odymathika M</t>
  </si>
  <si>
    <t>Louka Sijbers (sel)</t>
  </si>
  <si>
    <t>Maserati</t>
  </si>
  <si>
    <t>Jordy Straatman (sel)</t>
  </si>
  <si>
    <t>So Sultan</t>
  </si>
  <si>
    <t>Fabienne Ten Horn (sel)</t>
  </si>
  <si>
    <t>Niesta Dolcevita Jv</t>
  </si>
  <si>
    <t>Jozijna Van de Meij (sel)</t>
  </si>
  <si>
    <t>Avelengo</t>
  </si>
  <si>
    <t>Sannah Kreuzer (sel)</t>
  </si>
  <si>
    <t>Ortez RN</t>
  </si>
  <si>
    <t>Okey Dokey Sg</t>
  </si>
  <si>
    <t>Loes Knoops (sel)</t>
  </si>
  <si>
    <t>Kalypso N&amp;A</t>
  </si>
  <si>
    <t>Lisa Van Oijen (sel)</t>
  </si>
  <si>
    <t>Don Juan</t>
  </si>
  <si>
    <t>Gise van Vlerken (sel)</t>
  </si>
  <si>
    <t>Oya Lélé</t>
  </si>
  <si>
    <t>Swalmen, RV.</t>
  </si>
  <si>
    <t>Paardencentrum Heihof</t>
  </si>
  <si>
    <t>Bucephalus, RV. HV.</t>
  </si>
  <si>
    <t>Haelen, RV.</t>
  </si>
  <si>
    <t>Roerstreek, RV.</t>
  </si>
  <si>
    <t>Voorwaarts, RV.</t>
  </si>
  <si>
    <t>Equinus Stramproy, RV.</t>
  </si>
  <si>
    <t>Paardenvriend Reuver (HSV.</t>
  </si>
  <si>
    <t>Marita Palm (sel)</t>
  </si>
  <si>
    <t>Ouverture</t>
  </si>
  <si>
    <t>Gabber</t>
  </si>
  <si>
    <t>Lianda</t>
  </si>
  <si>
    <t>Larissa Hendriks (sel)</t>
  </si>
  <si>
    <t>Bailadora</t>
  </si>
  <si>
    <t>Jil Verbeek (sel)</t>
  </si>
  <si>
    <t>Orlando</t>
  </si>
  <si>
    <t>Elya Doré (sel)</t>
  </si>
  <si>
    <t>Radar Love</t>
  </si>
  <si>
    <t>Fenne Verrijdt (sel)</t>
  </si>
  <si>
    <t>Pablo-G Picasso</t>
  </si>
  <si>
    <t>Esmee Loock (sel)</t>
  </si>
  <si>
    <t>Yinthe van Ravensbos</t>
  </si>
  <si>
    <t>Manon Huibers (sel)</t>
  </si>
  <si>
    <t>Nova</t>
  </si>
  <si>
    <t>Ocean Gold K</t>
  </si>
  <si>
    <t>Rowie Stappers (sel)</t>
  </si>
  <si>
    <t>Ucassi van de Guldennagel</t>
  </si>
  <si>
    <t>Eva Leblanc - Hanssen (sel)</t>
  </si>
  <si>
    <t>Dries van 'T Meerbos</t>
  </si>
  <si>
    <t>Onassis</t>
  </si>
  <si>
    <t>Chief</t>
  </si>
  <si>
    <t>Meeske Orval (sel)</t>
  </si>
  <si>
    <t>Bailey</t>
  </si>
  <si>
    <t>Vegas</t>
  </si>
  <si>
    <t>Jasmijnruiters, RV.</t>
  </si>
  <si>
    <t>Weert, RV.</t>
  </si>
  <si>
    <t>Ravensbosch, RV.</t>
  </si>
  <si>
    <t>Sportvrienden, RV.</t>
  </si>
  <si>
    <t>Maasruiters, RV.</t>
  </si>
  <si>
    <t>Karwats Blerick, RV. De</t>
  </si>
  <si>
    <t>Ysselsteyn, RV.</t>
  </si>
  <si>
    <t>Imke Achten (sel)</t>
  </si>
  <si>
    <t>Lord Scaribo</t>
  </si>
  <si>
    <t>Joyce Scheepers - Van Dijk (sel)</t>
  </si>
  <si>
    <t>Iturnety</t>
  </si>
  <si>
    <t>Roby Smolenaers (sel)</t>
  </si>
  <si>
    <t>Conquistador Z</t>
  </si>
  <si>
    <t>Billie Jean</t>
  </si>
  <si>
    <t>Santiago Brego</t>
  </si>
  <si>
    <t>Lorie Kuenen (sel)</t>
  </si>
  <si>
    <t>Masja Witteveen - Mathijssen (sel)</t>
  </si>
  <si>
    <t>L' Amourette</t>
  </si>
  <si>
    <t>Nul Nul Zeven</t>
  </si>
  <si>
    <t>Daisy Houwen (sel)</t>
  </si>
  <si>
    <t>Garamba HTR</t>
  </si>
  <si>
    <t>Karin Cremers (sel)</t>
  </si>
  <si>
    <t>Mona P</t>
  </si>
  <si>
    <t>jecky</t>
  </si>
  <si>
    <t>Peelrossen, RV. de</t>
  </si>
  <si>
    <t>988691JV</t>
  </si>
  <si>
    <t>1000995PH</t>
  </si>
  <si>
    <t>1000984SS</t>
  </si>
  <si>
    <t>998943LA</t>
  </si>
  <si>
    <t>954905MC</t>
  </si>
  <si>
    <t>975650HL</t>
  </si>
  <si>
    <t>961016MD</t>
  </si>
  <si>
    <t>983734MG</t>
  </si>
  <si>
    <t>833333GH</t>
  </si>
  <si>
    <t>Sanne Vijgen (sel)</t>
  </si>
  <si>
    <t>Isa Hollands (sel)</t>
  </si>
  <si>
    <t>Maxine Sier</t>
  </si>
  <si>
    <t>Charonne Laemers (sel)</t>
  </si>
  <si>
    <t>Martine Geuze (sel)</t>
  </si>
  <si>
    <t>Jiva Vita</t>
  </si>
  <si>
    <t>Promise</t>
  </si>
  <si>
    <t>Havesta</t>
  </si>
  <si>
    <t>Maestro</t>
  </si>
  <si>
    <t>Personality, RV</t>
  </si>
  <si>
    <t>Jeanne d'Arc, RV</t>
  </si>
  <si>
    <t>Lottum, RV</t>
  </si>
  <si>
    <t>Voorwaarts, RV</t>
  </si>
  <si>
    <t>Afferden, RV</t>
  </si>
  <si>
    <t>Wittenhorst, RV</t>
  </si>
  <si>
    <t>Heibloem, RV</t>
  </si>
  <si>
    <t>Pijst, RV. De</t>
  </si>
  <si>
    <t>987509BL</t>
  </si>
  <si>
    <t>1017503LS</t>
  </si>
  <si>
    <t>1028664OV</t>
  </si>
  <si>
    <t>1002216PV</t>
  </si>
  <si>
    <t>1009200HH</t>
  </si>
  <si>
    <t>1013701BH</t>
  </si>
  <si>
    <t>1028909HH</t>
  </si>
  <si>
    <t>973260NK</t>
  </si>
  <si>
    <t>1021997PB</t>
  </si>
  <si>
    <t>996746PN</t>
  </si>
  <si>
    <t>1028557IG</t>
  </si>
  <si>
    <t>Lynn Huting</t>
  </si>
  <si>
    <t>Milou Houkes (sel)</t>
  </si>
  <si>
    <t>Hanneke Kosters (sel)</t>
  </si>
  <si>
    <t>Yara den Boer (sel)</t>
  </si>
  <si>
    <t>Sacha Noij (sel)</t>
  </si>
  <si>
    <t>Eva van Grunsven (sel)</t>
  </si>
  <si>
    <t>Bohemian B.B.</t>
  </si>
  <si>
    <t>Haukje</t>
  </si>
  <si>
    <t>Highlight VDP</t>
  </si>
  <si>
    <t>Nelle</t>
  </si>
  <si>
    <t>Prada</t>
  </si>
  <si>
    <t>Phila Vd</t>
  </si>
  <si>
    <t>Ivar</t>
  </si>
  <si>
    <t>Zeldenrust, RV</t>
  </si>
  <si>
    <t>Jan Merselo, RV</t>
  </si>
  <si>
    <t>La Grande, RV</t>
  </si>
  <si>
    <t>Jasmijnruiters, RV</t>
  </si>
  <si>
    <t>Ysselsteyn, RV</t>
  </si>
  <si>
    <t>Ottersum e.o.,RV</t>
  </si>
  <si>
    <t>Maasduinen, RV</t>
  </si>
  <si>
    <t>Demi Feijs (sel)</t>
  </si>
  <si>
    <t>Marsha Van der Meij - Van Haeren (sel)</t>
  </si>
  <si>
    <t>Elvira Van Bergen (sel)</t>
  </si>
  <si>
    <t>Marissa Baartz (sel)</t>
  </si>
  <si>
    <t>Samantha Van Dodewaard (sel)</t>
  </si>
  <si>
    <t>Jeske Lamers</t>
  </si>
  <si>
    <t>Ramona Schmäling</t>
  </si>
  <si>
    <t>1029711RF</t>
  </si>
  <si>
    <t>980523NH</t>
  </si>
  <si>
    <t>988820NH</t>
  </si>
  <si>
    <t>925982AM</t>
  </si>
  <si>
    <t>987588MB</t>
  </si>
  <si>
    <t>916745MB</t>
  </si>
  <si>
    <t>875831DD</t>
  </si>
  <si>
    <t>843820RL</t>
  </si>
  <si>
    <t>987846TS</t>
  </si>
  <si>
    <t>983310OK</t>
  </si>
  <si>
    <t>1015211OT</t>
  </si>
  <si>
    <t>Rolex</t>
  </si>
  <si>
    <t>Neymar</t>
  </si>
  <si>
    <t>Macarena</t>
  </si>
  <si>
    <t>Moonlight Shadow</t>
  </si>
  <si>
    <t>Donata</t>
  </si>
  <si>
    <t>Ronja</t>
  </si>
  <si>
    <t>Toby van het Binnenveld</t>
  </si>
  <si>
    <t>Scheepers, RV</t>
  </si>
  <si>
    <t>Bucephalus, RV. HV</t>
  </si>
  <si>
    <t>Ottersum e.o., RV</t>
  </si>
  <si>
    <t>Drie Linden, RV</t>
  </si>
  <si>
    <t>Eendracht te</t>
  </si>
  <si>
    <t>1028441RV</t>
  </si>
  <si>
    <t>1016935PA</t>
  </si>
  <si>
    <t>1029301RK</t>
  </si>
  <si>
    <t>1014970OB</t>
  </si>
  <si>
    <t>1030190NA</t>
  </si>
  <si>
    <t>1020779NB</t>
  </si>
  <si>
    <t>1002513OG</t>
  </si>
  <si>
    <t>1009091PH</t>
  </si>
  <si>
    <t>1026722RT</t>
  </si>
  <si>
    <t>1028830RD</t>
  </si>
  <si>
    <t>1016854PB</t>
  </si>
  <si>
    <t>999104SB</t>
  </si>
  <si>
    <t>1013801MW</t>
  </si>
  <si>
    <t>Kim Van Amersvoort</t>
  </si>
  <si>
    <t>Kelly Kerkhoff (sel)</t>
  </si>
  <si>
    <t>Alois Brandsma (sel)</t>
  </si>
  <si>
    <t>Eline Agterberg (sel)</t>
  </si>
  <si>
    <t>Robbin Boon</t>
  </si>
  <si>
    <t>Sinéad Groenendaal</t>
  </si>
  <si>
    <t>Linda Henrich</t>
  </si>
  <si>
    <t>Jana Theeuwen (sel)</t>
  </si>
  <si>
    <t>Ilze Bijl</t>
  </si>
  <si>
    <t>May Peters - Beijer</t>
  </si>
  <si>
    <t>Lisa Weijers</t>
  </si>
  <si>
    <t>Royal Dior 3Kw</t>
  </si>
  <si>
    <t>Pareltje</t>
  </si>
  <si>
    <t>Rosalucienne Vk</t>
  </si>
  <si>
    <t>Oase Vd</t>
  </si>
  <si>
    <t>Nozem M. Van de Sprong</t>
  </si>
  <si>
    <t>Oreo</t>
  </si>
  <si>
    <t>Parlene Reina</t>
  </si>
  <si>
    <t>Rivaldi</t>
  </si>
  <si>
    <t>Phara-Minka</t>
  </si>
  <si>
    <t>Señorita Escarlata</t>
  </si>
  <si>
    <t>Maestro  W</t>
  </si>
  <si>
    <t>Veluwezoom, HSV</t>
  </si>
  <si>
    <t>Rijdt met Beleid, RV</t>
  </si>
  <si>
    <t>Seurenheide, RSC</t>
  </si>
  <si>
    <t>Ijsselmeerruiters, RV</t>
  </si>
  <si>
    <t>Hipparion, RV</t>
  </si>
  <si>
    <t xml:space="preserve">Bocholtz </t>
  </si>
  <si>
    <t>938501FM</t>
  </si>
  <si>
    <t>Tanja Michels</t>
  </si>
  <si>
    <t>1014760PH</t>
  </si>
  <si>
    <t>1002610FL</t>
  </si>
  <si>
    <t>928255MB</t>
  </si>
  <si>
    <t>Elise Bloemen</t>
  </si>
  <si>
    <t>1016911TV</t>
  </si>
  <si>
    <t>Denise Visseren</t>
  </si>
  <si>
    <t>930469KK</t>
  </si>
  <si>
    <t>982101OA</t>
  </si>
  <si>
    <t>Olga Akse</t>
  </si>
  <si>
    <t>946467TT</t>
  </si>
  <si>
    <t>Wendy Könings - Tholen</t>
  </si>
  <si>
    <t>962143HB</t>
  </si>
  <si>
    <t>Emily Becker</t>
  </si>
  <si>
    <t>824166MG</t>
  </si>
  <si>
    <t>Demi Goossens (sel)</t>
  </si>
  <si>
    <t>1016949EV</t>
  </si>
  <si>
    <t>Amber Vellema (sel)</t>
  </si>
  <si>
    <t>969896NW</t>
  </si>
  <si>
    <t>Ines van de Waarenburg</t>
  </si>
  <si>
    <t>990737GB</t>
  </si>
  <si>
    <t>Johnny Nowakowski - Van Bree</t>
  </si>
  <si>
    <t>992154FC</t>
  </si>
  <si>
    <t>Sanne Custers</t>
  </si>
  <si>
    <t>1018991LV</t>
  </si>
  <si>
    <t>Shalina van de Ven</t>
  </si>
  <si>
    <t>1002176OS</t>
  </si>
  <si>
    <t>Charlotte Schins (sel)</t>
  </si>
  <si>
    <t>Full Moon</t>
  </si>
  <si>
    <t>Prince Of Zenon</t>
  </si>
  <si>
    <t>First Diamond</t>
  </si>
  <si>
    <t>Miss Capone</t>
  </si>
  <si>
    <t>Totti</t>
  </si>
  <si>
    <t>Tambor XXII</t>
  </si>
  <si>
    <t>Hotch Potch</t>
  </si>
  <si>
    <t>Ravensbos's Messi</t>
  </si>
  <si>
    <t>Nice</t>
  </si>
  <si>
    <t>Gjosse</t>
  </si>
  <si>
    <t>Fairplay</t>
  </si>
  <si>
    <t>Lorde</t>
  </si>
  <si>
    <t>Equine Parks Ozzy</t>
  </si>
  <si>
    <t>Personality, RV.</t>
  </si>
  <si>
    <t>Jagers te Paard Graetheide e.o., RV.</t>
  </si>
  <si>
    <t>Sittard, RV.</t>
  </si>
  <si>
    <t>Roode Beek (PPV), RV. De</t>
  </si>
  <si>
    <t>Posterholt, RV.</t>
  </si>
  <si>
    <t>Heihof Ubach Over Worms, RV.</t>
  </si>
  <si>
    <t>RV. Op De Berg</t>
  </si>
  <si>
    <t>Ros Beyaert, RV.</t>
  </si>
  <si>
    <t>1026050RV</t>
  </si>
  <si>
    <t>961824OB</t>
  </si>
  <si>
    <t>Richelle Bronneberg (sel)</t>
  </si>
  <si>
    <t>1022131EL</t>
  </si>
  <si>
    <t>Channa Van der Linden</t>
  </si>
  <si>
    <t>1009727OP</t>
  </si>
  <si>
    <t>1030422OR</t>
  </si>
  <si>
    <t>Maddy Ramakers (sel)</t>
  </si>
  <si>
    <t>1014298GS</t>
  </si>
  <si>
    <t>Karin Simenon (sel)</t>
  </si>
  <si>
    <t>831010AV</t>
  </si>
  <si>
    <t>Iris Verburg (sel)</t>
  </si>
  <si>
    <t>1029707KS</t>
  </si>
  <si>
    <t>Esther Schaepkens</t>
  </si>
  <si>
    <t>1029966US</t>
  </si>
  <si>
    <t>Veerle Schreurs (sel)</t>
  </si>
  <si>
    <t>1027326EV</t>
  </si>
  <si>
    <t>Maud Lucker</t>
  </si>
  <si>
    <t>1009011PK</t>
  </si>
  <si>
    <t>Ylse Koreman</t>
  </si>
  <si>
    <t>793099DB</t>
  </si>
  <si>
    <t>Elke Brethouwer</t>
  </si>
  <si>
    <t>967956OE</t>
  </si>
  <si>
    <t>Juul Eijssen (sel)</t>
  </si>
  <si>
    <t>1015989ER</t>
  </si>
  <si>
    <t>Cheyenna Reinartz (sel)</t>
  </si>
  <si>
    <t>1000085PB</t>
  </si>
  <si>
    <t>Lisanna Bams (sel)</t>
  </si>
  <si>
    <t>1029935RS</t>
  </si>
  <si>
    <t>996088PC</t>
  </si>
  <si>
    <t>Angelique Coenen (sel)</t>
  </si>
  <si>
    <t>Rarity</t>
  </si>
  <si>
    <t>Omiro Grand Amore Z</t>
  </si>
  <si>
    <t>Enya</t>
  </si>
  <si>
    <t>Orignac-M</t>
  </si>
  <si>
    <t>Gilana th</t>
  </si>
  <si>
    <t>Amigo</t>
  </si>
  <si>
    <t>Kyara</t>
  </si>
  <si>
    <t>Utopia van de Lindehoeve</t>
  </si>
  <si>
    <t>Escamilla Hit</t>
  </si>
  <si>
    <t>Phantast Ld</t>
  </si>
  <si>
    <t>Dempsy Prince</t>
  </si>
  <si>
    <t>Original</t>
  </si>
  <si>
    <t>Etoile Junior</t>
  </si>
  <si>
    <t>Prima Donna</t>
  </si>
  <si>
    <t>Royal Perfect Rq</t>
  </si>
  <si>
    <t>Perfect Dream</t>
  </si>
  <si>
    <t>Voerendaal, RV.</t>
  </si>
  <si>
    <t>Katsbekruiters, RV.</t>
  </si>
  <si>
    <t>Edele Ros, RV.</t>
  </si>
  <si>
    <t>1009892OS</t>
  </si>
  <si>
    <t>Bianca van Sint Maartensdijk (sel)</t>
  </si>
  <si>
    <t>Oniba</t>
  </si>
  <si>
    <t>1028973JS</t>
  </si>
  <si>
    <t>Judith Schreiber (sel)</t>
  </si>
  <si>
    <t>Je Suis Special Prins</t>
  </si>
  <si>
    <t>1013522NH</t>
  </si>
  <si>
    <t>Bo Hompes (sel)</t>
  </si>
  <si>
    <t>Niftrik V</t>
  </si>
  <si>
    <t>1013468HK</t>
  </si>
  <si>
    <t>Nikki Kisters (sel)</t>
  </si>
  <si>
    <t>Hebreo PDC II</t>
  </si>
  <si>
    <t>1025008UL</t>
  </si>
  <si>
    <t>Noa Van der Leeuw (sel)</t>
  </si>
  <si>
    <t>Uramia</t>
  </si>
  <si>
    <t>1028951OB</t>
  </si>
  <si>
    <t>Sterre Bootz (sel)</t>
  </si>
  <si>
    <t>Omar Sharif EH</t>
  </si>
  <si>
    <t>1001275SV</t>
  </si>
  <si>
    <t>Veerle van der Velden - Raya van Krimpen (sel)</t>
  </si>
  <si>
    <t>Stelvio van Merle</t>
  </si>
  <si>
    <t>1018565EE</t>
  </si>
  <si>
    <t>Sanne Eerens (sel)</t>
  </si>
  <si>
    <t>EquiEerenS' Sambuca</t>
  </si>
  <si>
    <t>1027784LE</t>
  </si>
  <si>
    <t>Richelle Erkens (sel)</t>
  </si>
  <si>
    <t>Lavita</t>
  </si>
  <si>
    <t>1016374BP</t>
  </si>
  <si>
    <t>Alicia Peters (sel)</t>
  </si>
  <si>
    <t>Bueno</t>
  </si>
  <si>
    <t>1031277PB</t>
  </si>
  <si>
    <t>Amber van der Bij (sel)</t>
  </si>
  <si>
    <t>Excellent v/d postberg av</t>
  </si>
  <si>
    <t>1023181RN</t>
  </si>
  <si>
    <t>Laura Niedhart (sel)</t>
  </si>
  <si>
    <t>Remember Me</t>
  </si>
  <si>
    <t>1029561NV</t>
  </si>
  <si>
    <t>Jill Vleugels (sel)</t>
  </si>
  <si>
    <t>Niobe</t>
  </si>
  <si>
    <t>1017585IM</t>
  </si>
  <si>
    <t>Deborah Moors (sel)</t>
  </si>
  <si>
    <t>Indian Joyce</t>
  </si>
  <si>
    <t>1030003RC</t>
  </si>
  <si>
    <t>Lotte Cobbenhagen (sel)</t>
  </si>
  <si>
    <t>Rookiezelma</t>
  </si>
  <si>
    <t>1001487GM</t>
  </si>
  <si>
    <t>Rowie Van Motman (sel)</t>
  </si>
  <si>
    <t>Genius CVM</t>
  </si>
  <si>
    <t>1029651NS</t>
  </si>
  <si>
    <t>Rianka Schroen (sel)</t>
  </si>
  <si>
    <t>Viganò</t>
  </si>
  <si>
    <t>1016219EB</t>
  </si>
  <si>
    <t>Veronique Bouvrie (sel)</t>
  </si>
  <si>
    <t>El destino</t>
  </si>
  <si>
    <t>1022969RP</t>
  </si>
  <si>
    <t>Daphne Peeters (sel)</t>
  </si>
  <si>
    <t>Rummikub I.K.</t>
  </si>
  <si>
    <t>1017538PV</t>
  </si>
  <si>
    <t>Frederique Voorjans (sel)</t>
  </si>
  <si>
    <t>Pinot Noir Hk</t>
  </si>
  <si>
    <t>1029584RS</t>
  </si>
  <si>
    <t>Esther Schaepkens (sel)</t>
  </si>
  <si>
    <t>Romantico Ft</t>
  </si>
  <si>
    <t>Cadier En Keer, Manege</t>
  </si>
  <si>
    <t>Eendracht Pey, RV.</t>
  </si>
  <si>
    <t>Heuvellandruiters, RV.</t>
  </si>
  <si>
    <t>Heytse, RV.</t>
  </si>
  <si>
    <t>1003022PV</t>
  </si>
  <si>
    <t>Pantheon</t>
  </si>
  <si>
    <t>996600NS</t>
  </si>
  <si>
    <t>Myrthe Sauer</t>
  </si>
  <si>
    <t>Nierka</t>
  </si>
  <si>
    <t>957121KS</t>
  </si>
  <si>
    <t>Andy Kramer - Simons (sel)</t>
  </si>
  <si>
    <t>Kaiser De Niro</t>
  </si>
  <si>
    <t>887361KH</t>
  </si>
  <si>
    <t>Zoë Hanssen (sel)</t>
  </si>
  <si>
    <t>Kashmir</t>
  </si>
  <si>
    <t>899439OB</t>
  </si>
  <si>
    <t>Yris Boersma (sel)</t>
  </si>
  <si>
    <t>Orgullo P.A. van de Sprong</t>
  </si>
  <si>
    <t>1007603FB</t>
  </si>
  <si>
    <t>Zoi Bruijnen</t>
  </si>
  <si>
    <t>Feliciano</t>
  </si>
  <si>
    <t>773098KB</t>
  </si>
  <si>
    <t>Manon Bruls</t>
  </si>
  <si>
    <t>Kazan XXIII</t>
  </si>
  <si>
    <t>995854PV</t>
  </si>
  <si>
    <t>Ilse Vossen</t>
  </si>
  <si>
    <t>Prince Maury van Ravensbos</t>
  </si>
  <si>
    <t>1009255PL</t>
  </si>
  <si>
    <t>Danny Laumen (sel)</t>
  </si>
  <si>
    <t>Pepe</t>
  </si>
  <si>
    <t>1013006OL</t>
  </si>
  <si>
    <t>Iris Lambrichs</t>
  </si>
  <si>
    <t>Odelia</t>
  </si>
  <si>
    <t>866267AW</t>
  </si>
  <si>
    <t>Esmee Warlich</t>
  </si>
  <si>
    <t>Amici B.</t>
  </si>
  <si>
    <t>946289CR</t>
  </si>
  <si>
    <t>Zoë Richaerts (sel)</t>
  </si>
  <si>
    <t>Carlos</t>
  </si>
  <si>
    <t>1028719PS</t>
  </si>
  <si>
    <t>Sanne Hermans (sel)</t>
  </si>
  <si>
    <t>Perfect</t>
  </si>
  <si>
    <t>940068GD</t>
  </si>
  <si>
    <t>Gwen Dijkkamp</t>
  </si>
  <si>
    <t>Gio</t>
  </si>
  <si>
    <t>989747MB</t>
  </si>
  <si>
    <t>Bob Van Belle (sel)</t>
  </si>
  <si>
    <t>Mariposa Jr</t>
  </si>
  <si>
    <t>890659KT</t>
  </si>
  <si>
    <t>Gwen Troquet (sel)</t>
  </si>
  <si>
    <t>Kardashian Hh</t>
  </si>
  <si>
    <t>844559AJ</t>
  </si>
  <si>
    <t>Ila Jansen (sel)</t>
  </si>
  <si>
    <t>1002229FL</t>
  </si>
  <si>
    <t>For Romane</t>
  </si>
  <si>
    <t>1004082PL</t>
  </si>
  <si>
    <t>Pathos</t>
  </si>
  <si>
    <t xml:space="preserve">Grensstreek (RV), </t>
  </si>
  <si>
    <t>Jagers te Paard Graetheide</t>
  </si>
  <si>
    <t>Heihof Ubach Over Worms</t>
  </si>
  <si>
    <t>Daalderhof</t>
  </si>
  <si>
    <t>Cadier En Keer</t>
  </si>
  <si>
    <t>Groene-vallei-ruiters</t>
  </si>
  <si>
    <t xml:space="preserve">Nederlandse Haflinger Paarden </t>
  </si>
  <si>
    <t>Grensland Roosteren, RV.</t>
  </si>
  <si>
    <t>Paarden Vrienden, RV.</t>
  </si>
  <si>
    <t>Blauwe Steen (HSV.)</t>
  </si>
  <si>
    <t>Kronenberg/Sevenum</t>
  </si>
  <si>
    <t>Nederweert</t>
  </si>
  <si>
    <t>907450BL</t>
  </si>
  <si>
    <t>Andrea Linders - Lussenheide</t>
  </si>
  <si>
    <t>965794KS</t>
  </si>
  <si>
    <t>Louke Suntjens</t>
  </si>
  <si>
    <t>Killani</t>
  </si>
  <si>
    <t>1003514MG</t>
  </si>
  <si>
    <t>Anja Van den Boom - Goertz</t>
  </si>
  <si>
    <t>Monterosso</t>
  </si>
  <si>
    <t>1001125NV</t>
  </si>
  <si>
    <t>Macy De Vaal</t>
  </si>
  <si>
    <t>Nalina SQBS</t>
  </si>
  <si>
    <t>1016403KV</t>
  </si>
  <si>
    <t>Dana Voigt</t>
  </si>
  <si>
    <t>Karma Ve</t>
  </si>
  <si>
    <t>851249ET</t>
  </si>
  <si>
    <t>Susanne Titulaer</t>
  </si>
  <si>
    <t>Esqueri</t>
  </si>
  <si>
    <t>929378TD</t>
  </si>
  <si>
    <t>Nicole Kremers - Dube</t>
  </si>
  <si>
    <t>Topspeed Frisians Dimitriv</t>
  </si>
  <si>
    <t>965377NV</t>
  </si>
  <si>
    <t>Jolanda de Vries</t>
  </si>
  <si>
    <t>Navar</t>
  </si>
  <si>
    <t>671851CJ</t>
  </si>
  <si>
    <t>Nicole Janssen</t>
  </si>
  <si>
    <t>Cizette B</t>
  </si>
  <si>
    <t>973136SJ</t>
  </si>
  <si>
    <t>Indy Jetten</t>
  </si>
  <si>
    <t>RV. Lottum</t>
  </si>
  <si>
    <t>RV. Hippische Vereniging Bucephalus</t>
  </si>
  <si>
    <t>RV. Maasruiters</t>
  </si>
  <si>
    <t>RV. Equinus Stramproy</t>
  </si>
  <si>
    <t>-</t>
  </si>
  <si>
    <t>RV. de Karwats Blerick</t>
  </si>
  <si>
    <t>RV. Wittenhorst</t>
  </si>
  <si>
    <t>RV. Maasduinen</t>
  </si>
  <si>
    <t>RV. Haelen</t>
  </si>
  <si>
    <t>1030673PH</t>
  </si>
  <si>
    <t>Renate Houweling</t>
  </si>
  <si>
    <t>Pizzicato</t>
  </si>
  <si>
    <t>1030922MB</t>
  </si>
  <si>
    <t>Inge van den Beucken</t>
  </si>
  <si>
    <t>Montenegro</t>
  </si>
  <si>
    <t>1007201BD</t>
  </si>
  <si>
    <t>Suze Douven</t>
  </si>
  <si>
    <t>Bernini</t>
  </si>
  <si>
    <t>Gaby Versleijen</t>
  </si>
  <si>
    <t>1012950DW</t>
  </si>
  <si>
    <t>Vera Wismans</t>
  </si>
  <si>
    <t>Daron H</t>
  </si>
  <si>
    <t>1030286LH</t>
  </si>
  <si>
    <t>Maxime Ten Horn</t>
  </si>
  <si>
    <t>Lector</t>
  </si>
  <si>
    <t>1029988CV</t>
  </si>
  <si>
    <t>Ruuth Vervoort</t>
  </si>
  <si>
    <t>Crulandro</t>
  </si>
  <si>
    <t>936223CB</t>
  </si>
  <si>
    <t>Saskia Beerkens</t>
  </si>
  <si>
    <t>Cinderella EH Z</t>
  </si>
  <si>
    <t>1017845CL</t>
  </si>
  <si>
    <t>Emma Lenssen</t>
  </si>
  <si>
    <t>1030762RV</t>
  </si>
  <si>
    <t>Evi van de Vorle</t>
  </si>
  <si>
    <t>Frits</t>
  </si>
  <si>
    <t>1003070GR</t>
  </si>
  <si>
    <t>Leonie Rutten</t>
  </si>
  <si>
    <t>Goya</t>
  </si>
  <si>
    <t>1030546RW</t>
  </si>
  <si>
    <t>Romeo</t>
  </si>
  <si>
    <t>RV. Jasmijnruiters</t>
  </si>
  <si>
    <t>RV. Rijdt Met Beleid</t>
  </si>
  <si>
    <t>RV. Jan Merselo</t>
  </si>
  <si>
    <t>1001516OK</t>
  </si>
  <si>
    <t>Wendy Kicken</t>
  </si>
  <si>
    <t>999179GB</t>
  </si>
  <si>
    <t>Mieke Benders</t>
  </si>
  <si>
    <t>996547CL</t>
  </si>
  <si>
    <t>Saskia van Lit</t>
  </si>
  <si>
    <t>920619GA</t>
  </si>
  <si>
    <t>Anke Achten</t>
  </si>
  <si>
    <t>Gigi van Grobbenhof Z</t>
  </si>
  <si>
    <t>1023861RK</t>
  </si>
  <si>
    <t>Joyce Van Laar - Kleeven</t>
  </si>
  <si>
    <t>Rosie</t>
  </si>
  <si>
    <t>981425OO</t>
  </si>
  <si>
    <t>Maxime Van Oijen</t>
  </si>
  <si>
    <t>1003224SS</t>
  </si>
  <si>
    <t>Wilma Sanders - Van Enckevort</t>
  </si>
  <si>
    <t>Sirani van de Kijkhoeve Z</t>
  </si>
  <si>
    <t>883526LR</t>
  </si>
  <si>
    <t>Marlies Rossen</t>
  </si>
  <si>
    <t>Lackyle Dunkerrin</t>
  </si>
  <si>
    <t>984210LL</t>
  </si>
  <si>
    <t>Aniek Litjens</t>
  </si>
  <si>
    <t>La Vie</t>
  </si>
  <si>
    <t>1011070VZ</t>
  </si>
  <si>
    <t>Paula Zanders</t>
  </si>
  <si>
    <t>RV. Sportvrienden</t>
  </si>
  <si>
    <t>RV. Zeldenrust</t>
  </si>
  <si>
    <t>RV. Tommix</t>
  </si>
  <si>
    <t>RV. St. Joris te Wanssum en Geijsteren</t>
  </si>
  <si>
    <t>RV. De IJsvogel</t>
  </si>
  <si>
    <t>RV. Hippische Ver.Bucephalus</t>
  </si>
  <si>
    <t>982151MS</t>
  </si>
  <si>
    <t>Louka Sijbers</t>
  </si>
  <si>
    <t>1029132EP</t>
  </si>
  <si>
    <t>Maud Peters</t>
  </si>
  <si>
    <t>Excellent's Hearthunter</t>
  </si>
  <si>
    <t>977992NK</t>
  </si>
  <si>
    <t>990394NH</t>
  </si>
  <si>
    <t>Manon Huibers</t>
  </si>
  <si>
    <t>953751DO</t>
  </si>
  <si>
    <t>Anke Amory - Timmermans</t>
  </si>
  <si>
    <t>981863OS</t>
  </si>
  <si>
    <t>Milou Koerts - Straten</t>
  </si>
  <si>
    <t>Ode Aan Ferdeaux</t>
  </si>
  <si>
    <t>RV. de Pijts</t>
  </si>
  <si>
    <t>Kevin Bogman (sel)</t>
  </si>
  <si>
    <t>Bessica</t>
  </si>
  <si>
    <t>Karuso</t>
  </si>
  <si>
    <t>Eleni Pelzer (sel)</t>
  </si>
  <si>
    <t>Carmen van Swaenshof</t>
  </si>
  <si>
    <t>Femke Leeuwen (sel)</t>
  </si>
  <si>
    <t>Rohda Apalatina</t>
  </si>
  <si>
    <t>Fenne Jeske (sel)</t>
  </si>
  <si>
    <t>Sibra</t>
  </si>
  <si>
    <t>Henny Brauwers (sel)</t>
  </si>
  <si>
    <t>Castor</t>
  </si>
  <si>
    <t>Puck Hendriks (sel)</t>
  </si>
  <si>
    <t>Etano Z</t>
  </si>
  <si>
    <t>Sharon Vaessen (sel)</t>
  </si>
  <si>
    <t>Narfi Q</t>
  </si>
  <si>
    <t>Daalderhof, Ruitercentrum</t>
  </si>
  <si>
    <t>Pegasus, RV.</t>
  </si>
  <si>
    <t>Pacho</t>
  </si>
  <si>
    <t>Kimberley Lindelauf (sel)</t>
  </si>
  <si>
    <t>Patcho M</t>
  </si>
  <si>
    <t>Milan Vulhop (sel)</t>
  </si>
  <si>
    <t>Corefino Z</t>
  </si>
  <si>
    <t>Lindsay Janssen (sel)</t>
  </si>
  <si>
    <t>Fritz</t>
  </si>
  <si>
    <t>Simone Brito - Lüdke (sel)</t>
  </si>
  <si>
    <t>Pandora Negra</t>
  </si>
  <si>
    <t>Lisa Kroezen (sel)</t>
  </si>
  <si>
    <t>Jive M</t>
  </si>
  <si>
    <t>Yada Smith (sel)</t>
  </si>
  <si>
    <t>Bolero Vika</t>
  </si>
  <si>
    <t>Joanna Hagemans (sel)</t>
  </si>
  <si>
    <t>Allen HH Z</t>
  </si>
  <si>
    <t>Dani van Montfort (sel)</t>
  </si>
  <si>
    <t>Nono</t>
  </si>
  <si>
    <t>Judith Schobben (sel)</t>
  </si>
  <si>
    <t>Esprit</t>
  </si>
  <si>
    <t>Vivianne Lambrichs - Gransier (sel)</t>
  </si>
  <si>
    <t>Ixandro Van 't Lirohof</t>
  </si>
  <si>
    <t>Emma Pricken (sel)</t>
  </si>
  <si>
    <t>Ollivera</t>
  </si>
  <si>
    <t>Caroline Paanakker (sel)</t>
  </si>
  <si>
    <t>I K Tarpania</t>
  </si>
  <si>
    <t>Galop, RV  Ruitervereniging</t>
  </si>
  <si>
    <t>Scheepers (RV.), Pensionstal</t>
  </si>
  <si>
    <t>Parano</t>
  </si>
  <si>
    <t>Parel Ilona</t>
  </si>
  <si>
    <t>Petra Pasman (sel)</t>
  </si>
  <si>
    <t>Urbiola</t>
  </si>
  <si>
    <t>Carola van der Broek - Soethoudt (sel)</t>
  </si>
  <si>
    <t>Ghost</t>
  </si>
  <si>
    <t>Sharon Van der Heyden (sel)</t>
  </si>
  <si>
    <t>Pip Bria</t>
  </si>
  <si>
    <t>Daphne Verhees (sel)</t>
  </si>
  <si>
    <t>Apollo</t>
  </si>
  <si>
    <t>Nina Laeven (sel)</t>
  </si>
  <si>
    <t>Klanora</t>
  </si>
  <si>
    <t>Zorlanda</t>
  </si>
  <si>
    <t>Kiki Schins (sel)</t>
  </si>
  <si>
    <t>Caleido</t>
  </si>
  <si>
    <t>Beukenhorst Prince Charming</t>
  </si>
  <si>
    <t>Nadine Simon (sel)</t>
  </si>
  <si>
    <t>Jewel Coolhorses</t>
  </si>
  <si>
    <t>Ons Genoegen, RV.</t>
  </si>
  <si>
    <t>Vittoria</t>
  </si>
  <si>
    <t>Shannon Smeets (sel)</t>
  </si>
  <si>
    <t>Precious Pearl DS</t>
  </si>
  <si>
    <t>Zyna Debougnoux (sel)</t>
  </si>
  <si>
    <t>Maikel Remmers - van Dijk (sel)</t>
  </si>
  <si>
    <t>Pablo</t>
  </si>
  <si>
    <t>Stephanie Weusten (sel)</t>
  </si>
  <si>
    <t>Mambo</t>
  </si>
  <si>
    <t>Noël Darding (sel)</t>
  </si>
  <si>
    <t>Mirabelle</t>
  </si>
  <si>
    <t>Raymond Geraedts (sel)</t>
  </si>
  <si>
    <t>Ravensbos's Pretty Woman</t>
  </si>
  <si>
    <t>Ravensbos's Pearl</t>
  </si>
  <si>
    <t>Amela Severens (sel)</t>
  </si>
  <si>
    <t>Negrado</t>
  </si>
  <si>
    <t>Jennifer Nijssen (sel)</t>
  </si>
  <si>
    <t>Wonan</t>
  </si>
  <si>
    <t>Karin Kellermann (sel)</t>
  </si>
  <si>
    <t>Silence F</t>
  </si>
  <si>
    <t>Thull, RV.</t>
  </si>
  <si>
    <t>Gastlicentie, RV.</t>
  </si>
  <si>
    <t xml:space="preserve">          </t>
  </si>
  <si>
    <t>Zetta's Roos</t>
  </si>
  <si>
    <t>Rinona V</t>
  </si>
  <si>
    <t>Sharon Van Daal</t>
  </si>
  <si>
    <t>Cover Girl Z</t>
  </si>
  <si>
    <t>Noa Willemsen (sel)</t>
  </si>
  <si>
    <t>Pilano</t>
  </si>
  <si>
    <t>Kiki Joosten</t>
  </si>
  <si>
    <t>Gaboso A.</t>
  </si>
  <si>
    <t>Heibloem, RV.</t>
  </si>
  <si>
    <t>Tommix, RV.</t>
  </si>
  <si>
    <t>Alisha Korver (sel)</t>
  </si>
  <si>
    <t>Neeskens</t>
  </si>
  <si>
    <t>Ria Peeters (sel)</t>
  </si>
  <si>
    <t>Nova-Lien</t>
  </si>
  <si>
    <t>Veronique Bouvrie</t>
  </si>
  <si>
    <t>Ons Genot, RV.</t>
  </si>
  <si>
    <t>Simone Salemans - Dusch (sel)</t>
  </si>
  <si>
    <t>Hazelberg's Odysse S</t>
  </si>
  <si>
    <t>Nina Starmans (sel)</t>
  </si>
  <si>
    <t>Kuala Lumpur  Js</t>
  </si>
  <si>
    <t>Noa Bongers (sel)</t>
  </si>
  <si>
    <t>Crystal Dance</t>
  </si>
  <si>
    <t>Anouk Neefs</t>
  </si>
  <si>
    <t>Private Dancer</t>
  </si>
  <si>
    <t>Janske Hendriks (sel)</t>
  </si>
  <si>
    <t>Mojo</t>
  </si>
  <si>
    <t>Marijke Smeets - Beerlage (sel)</t>
  </si>
  <si>
    <t>Dandy</t>
  </si>
  <si>
    <t>Cheyenne Zoetbrood</t>
  </si>
  <si>
    <t>Emporium</t>
  </si>
  <si>
    <t>Elyanne van der Leeden</t>
  </si>
  <si>
    <t>Louisiana Top T</t>
  </si>
  <si>
    <t>Cavaliers, RV. De</t>
  </si>
  <si>
    <t>Ruif, RV.</t>
  </si>
  <si>
    <t>Gele Ruiters, RV.</t>
  </si>
  <si>
    <t>1033855IB</t>
  </si>
  <si>
    <t>977481DG</t>
  </si>
  <si>
    <t>777899PW</t>
  </si>
  <si>
    <t>1031267MH</t>
  </si>
  <si>
    <t>959395CM</t>
  </si>
  <si>
    <t>1031205OJ</t>
  </si>
  <si>
    <t>Danielle Bons (sel)</t>
  </si>
  <si>
    <t>Anne Gommans (sel)</t>
  </si>
  <si>
    <t>Femke van der Meer - Hubens (sel)</t>
  </si>
  <si>
    <t>Naomi Mulkens (sel)</t>
  </si>
  <si>
    <t>Anne Joosten (sel)</t>
  </si>
  <si>
    <t>Irlady</t>
  </si>
  <si>
    <t>Dalida</t>
  </si>
  <si>
    <t>Mirai S</t>
  </si>
  <si>
    <t>Cadanz  Z</t>
  </si>
  <si>
    <t>Obama</t>
  </si>
  <si>
    <t>Maasbracht, RV.</t>
  </si>
  <si>
    <t>1029457BV</t>
  </si>
  <si>
    <t>Dana de Voigt (sel)</t>
  </si>
  <si>
    <t>946348BO</t>
  </si>
  <si>
    <t>1023459PB</t>
  </si>
  <si>
    <t>1002579NP</t>
  </si>
  <si>
    <t>1022755RD</t>
  </si>
  <si>
    <t>1013744US</t>
  </si>
  <si>
    <t>1029232OS</t>
  </si>
  <si>
    <t>Luna Smits (sel)</t>
  </si>
  <si>
    <t>1002568NK</t>
  </si>
  <si>
    <t>1002225PL</t>
  </si>
  <si>
    <t>1029370WW</t>
  </si>
  <si>
    <t>Daantje Wijnen (sel)</t>
  </si>
  <si>
    <t>955462CV</t>
  </si>
  <si>
    <t>1028912PD</t>
  </si>
  <si>
    <t>Niki Diels (sel)</t>
  </si>
  <si>
    <t>Bolero S</t>
  </si>
  <si>
    <t>Oyster Daytona</t>
  </si>
  <si>
    <t>Wolivia S</t>
  </si>
  <si>
    <t>Pronto B</t>
  </si>
  <si>
    <t>Caprilli, RV.</t>
  </si>
  <si>
    <t>Joris, RV.</t>
  </si>
  <si>
    <t>1004954PH</t>
  </si>
  <si>
    <t>1032450FA</t>
  </si>
  <si>
    <t>Zinzi Aegten (sel)</t>
  </si>
  <si>
    <t>Fancy Secret</t>
  </si>
  <si>
    <t>1016886HD</t>
  </si>
  <si>
    <t>960585NS</t>
  </si>
  <si>
    <t>Celine Slots (sel)</t>
  </si>
  <si>
    <t>Nestor S</t>
  </si>
  <si>
    <t>1025772PH</t>
  </si>
  <si>
    <t>1025059PH</t>
  </si>
  <si>
    <t>989995KS</t>
  </si>
  <si>
    <t>989579OM</t>
  </si>
  <si>
    <t>987524FV</t>
  </si>
  <si>
    <t>914301SV</t>
  </si>
  <si>
    <t>974950CB</t>
  </si>
  <si>
    <t>990255ND</t>
  </si>
  <si>
    <t>1000775MD</t>
  </si>
  <si>
    <t>Stijn Bruisten</t>
  </si>
  <si>
    <t>Ocean DSB</t>
  </si>
  <si>
    <t>Romee Neefs</t>
  </si>
  <si>
    <t>O-Jenny</t>
  </si>
  <si>
    <t>Melanie Stroink - Meuwissen</t>
  </si>
  <si>
    <t>Oportuna</t>
  </si>
  <si>
    <t>Deurne-West</t>
  </si>
  <si>
    <t>Helden</t>
  </si>
  <si>
    <t>Belfeld</t>
  </si>
  <si>
    <t>Promise Date</t>
  </si>
  <si>
    <t>Marjan Slagmolen</t>
  </si>
  <si>
    <t>After Midnight</t>
  </si>
  <si>
    <t>Isabel Van Ham</t>
  </si>
  <si>
    <t>Norah</t>
  </si>
  <si>
    <t>Wanssum</t>
  </si>
  <si>
    <t>Well</t>
  </si>
  <si>
    <t>Merselo</t>
  </si>
  <si>
    <t>Venray</t>
  </si>
  <si>
    <t>Marissa Schaap (sel)</t>
  </si>
  <si>
    <t>Masterpiece Rs</t>
  </si>
  <si>
    <t>Esmee Kremers (sel)</t>
  </si>
  <si>
    <t>Look A Like Vd Heumstede</t>
  </si>
  <si>
    <t>Ysselsteyn (LB)</t>
  </si>
  <si>
    <t>Leunen</t>
  </si>
  <si>
    <t>Roos Weijers</t>
  </si>
  <si>
    <t>Isis</t>
  </si>
  <si>
    <t>Evi van de Vorle (sel)</t>
  </si>
  <si>
    <t>Romanov Boy H</t>
  </si>
  <si>
    <t>Lieke Ewalts</t>
  </si>
  <si>
    <t>Esmé Ensink</t>
  </si>
  <si>
    <t>Casper</t>
  </si>
  <si>
    <t>Noëlle Van Dijck</t>
  </si>
  <si>
    <t>Ratina</t>
  </si>
  <si>
    <t>Nicole Denis</t>
  </si>
  <si>
    <t>Corline Z</t>
  </si>
  <si>
    <t>Kristi Ernst</t>
  </si>
  <si>
    <t>Nova Vdp</t>
  </si>
  <si>
    <t>Meerlo</t>
  </si>
  <si>
    <t>Ermelo</t>
  </si>
  <si>
    <t>Oostrum</t>
  </si>
  <si>
    <t>Limbricht</t>
  </si>
  <si>
    <t>1022098RL</t>
  </si>
  <si>
    <t>Chantal Louis (sel)</t>
  </si>
  <si>
    <t>1033261PG</t>
  </si>
  <si>
    <t>Fabienne van Groeningen (sel)</t>
  </si>
  <si>
    <t>1030383CP</t>
  </si>
  <si>
    <t>Lisa Wolter (sel)</t>
  </si>
  <si>
    <t>1019038MB</t>
  </si>
  <si>
    <t>Ilona van Bussel (sel)</t>
  </si>
  <si>
    <t>1029978PB</t>
  </si>
  <si>
    <t>Moniek Bolsenbroek (sel)</t>
  </si>
  <si>
    <t>1034080EG</t>
  </si>
  <si>
    <t>Luna Gielissen (sel)</t>
  </si>
  <si>
    <t>1029357BB</t>
  </si>
  <si>
    <t>1031514ZP</t>
  </si>
  <si>
    <t>1029098OL</t>
  </si>
  <si>
    <t>1029047CG</t>
  </si>
  <si>
    <t>Rianne Grooten</t>
  </si>
  <si>
    <t>Royson VL</t>
  </si>
  <si>
    <t>Perginia</t>
  </si>
  <si>
    <t>Medea</t>
  </si>
  <si>
    <t>Paranka M&amp;M</t>
  </si>
  <si>
    <t>Elvis</t>
  </si>
  <si>
    <t>Camelot King G Z</t>
  </si>
  <si>
    <t>Willibrordus, RV. St.</t>
  </si>
  <si>
    <t>1033451RL</t>
  </si>
  <si>
    <t>Zoë Libotte (sel)</t>
  </si>
  <si>
    <t>913820JK</t>
  </si>
  <si>
    <t>1019293NB</t>
  </si>
  <si>
    <t>Stephanie van den Broek (sel)</t>
  </si>
  <si>
    <t>Rebel Fan Bokkum</t>
  </si>
  <si>
    <t>Nazario F.A.B.</t>
  </si>
  <si>
    <t>Blauwe Steen (HSV.), RV. De</t>
  </si>
  <si>
    <t>1010248NK</t>
  </si>
  <si>
    <t>Lien Van der Kruis (sel)</t>
  </si>
  <si>
    <t>947536IH</t>
  </si>
  <si>
    <t>Sylke Herpers (sel)</t>
  </si>
  <si>
    <t>979536OV</t>
  </si>
  <si>
    <t>1004882PN</t>
  </si>
  <si>
    <t>Noran</t>
  </si>
  <si>
    <t>Indigo</t>
  </si>
  <si>
    <t>1032117PN</t>
  </si>
  <si>
    <t>1004886ON</t>
  </si>
  <si>
    <t>977136MH</t>
  </si>
  <si>
    <t>1013467MM</t>
  </si>
  <si>
    <t>Jada Mairuhu (sel)</t>
  </si>
  <si>
    <t>1018699PT</t>
  </si>
  <si>
    <t>Michelle Tullemans (sel)</t>
  </si>
  <si>
    <t>1016566NS</t>
  </si>
  <si>
    <t>992624CS</t>
  </si>
  <si>
    <t>918741LL</t>
  </si>
  <si>
    <t>Majestic Postberg Av</t>
  </si>
  <si>
    <t>Papillon</t>
  </si>
  <si>
    <t>1014937VA</t>
  </si>
  <si>
    <t>Amber Ancion</t>
  </si>
  <si>
    <t>Sanne Hermans</t>
  </si>
  <si>
    <t>1035057OK</t>
  </si>
  <si>
    <t>Kyra Klinkers</t>
  </si>
  <si>
    <t>Oakley</t>
  </si>
  <si>
    <t>Avatar-z</t>
  </si>
  <si>
    <t>RV. Heihof Ubach Over Worms</t>
  </si>
  <si>
    <t>RV. Edele Ros</t>
  </si>
  <si>
    <t>RV. Grensland Roosteren</t>
  </si>
  <si>
    <t>950746CH</t>
  </si>
  <si>
    <t>Inge Heynen</t>
  </si>
  <si>
    <t>Captain klipper Z</t>
  </si>
  <si>
    <t>925272LS</t>
  </si>
  <si>
    <t>Love Connection</t>
  </si>
  <si>
    <t>964305ND</t>
  </si>
  <si>
    <t>Loes Dirks</t>
  </si>
  <si>
    <t>DIP's Nightfever</t>
  </si>
  <si>
    <t>1005254BS</t>
  </si>
  <si>
    <t>1033193NZ</t>
  </si>
  <si>
    <t>Diana Zieltjens</t>
  </si>
  <si>
    <t>Nadine</t>
  </si>
  <si>
    <t>RV. Jagers te Paard Graetheide e.o.</t>
  </si>
  <si>
    <t>RV. Sittard</t>
  </si>
  <si>
    <t>RV. Heuvellandruiters</t>
  </si>
  <si>
    <t>951432MB</t>
  </si>
  <si>
    <t>Shari Berben</t>
  </si>
  <si>
    <t>912607KL</t>
  </si>
  <si>
    <t>Veerle Schreurs</t>
  </si>
  <si>
    <t>1032801TL</t>
  </si>
  <si>
    <t>Lois Lardenoije</t>
  </si>
  <si>
    <t>Toto Royal</t>
  </si>
  <si>
    <t>911862ZB</t>
  </si>
  <si>
    <t>Laura Bocken</t>
  </si>
  <si>
    <t>RV. Voorwaarts</t>
  </si>
  <si>
    <t>RSC 't Vroendael</t>
  </si>
  <si>
    <t>RV. Voerendaal</t>
  </si>
  <si>
    <t>1030099IH</t>
  </si>
  <si>
    <t>Manon Heine</t>
  </si>
  <si>
    <t>Iphone</t>
  </si>
  <si>
    <t>938675PH</t>
  </si>
  <si>
    <t>Veerle Hamacher</t>
  </si>
  <si>
    <t>Petite D'Hotot</t>
  </si>
  <si>
    <t>1031855HB</t>
  </si>
  <si>
    <t>Yara Borghouts</t>
  </si>
  <si>
    <t>Heros Diaz</t>
  </si>
  <si>
    <t>1028753KR</t>
  </si>
  <si>
    <t>Anne Roumen</t>
  </si>
  <si>
    <t>1034090VB</t>
  </si>
  <si>
    <t>Kylie Bouwens</t>
  </si>
  <si>
    <t>Vortex</t>
  </si>
  <si>
    <t>1019978PM</t>
  </si>
  <si>
    <t>Robin Moors</t>
  </si>
  <si>
    <t>Perseus Utopia</t>
  </si>
  <si>
    <t>Pensionstal Scheepers (RV)</t>
  </si>
  <si>
    <t>Ruitercentrum Daalderhof</t>
  </si>
  <si>
    <t>994599LL</t>
  </si>
  <si>
    <t>Astrid van Leendert (sel)</t>
  </si>
  <si>
    <t>1003148MS</t>
  </si>
  <si>
    <t>1023080CH</t>
  </si>
  <si>
    <t>Monique Haefkens (sel)</t>
  </si>
  <si>
    <t>Luna</t>
  </si>
  <si>
    <t>Pertaine</t>
  </si>
  <si>
    <t>781139EN</t>
  </si>
  <si>
    <t>Marjo Aerts - van Nieuwenhoven (sel)</t>
  </si>
  <si>
    <t>978980PR</t>
  </si>
  <si>
    <t>926424MT</t>
  </si>
  <si>
    <t>Marieke Thissen (sel)</t>
  </si>
  <si>
    <t>Eemy</t>
  </si>
  <si>
    <t>Mon Ami</t>
  </si>
  <si>
    <t>Maasduinen, RV.</t>
  </si>
  <si>
    <t>Pijts, RV. de</t>
  </si>
  <si>
    <t>Rijdt Met Beleid, RV.</t>
  </si>
  <si>
    <t>491987VT</t>
  </si>
  <si>
    <t>Chris Tielen (sel)</t>
  </si>
  <si>
    <t>848249HI</t>
  </si>
  <si>
    <t>Cindy Ijsselstijn (sel)</t>
  </si>
  <si>
    <t>Vienna</t>
  </si>
  <si>
    <t>Hoewa s.a.</t>
  </si>
  <si>
    <t>1034527MB</t>
  </si>
  <si>
    <t>1030683RO</t>
  </si>
  <si>
    <t>971124HH</t>
  </si>
  <si>
    <t>Marga Hiddema (sel)</t>
  </si>
  <si>
    <t>1023305MV</t>
  </si>
  <si>
    <t>Jolijn Taks - Verhagen (sel)</t>
  </si>
  <si>
    <t>Maurice P.B.F.T</t>
  </si>
  <si>
    <t>Hannah</t>
  </si>
  <si>
    <t>Morita van de Koningshoeve</t>
  </si>
  <si>
    <t>927715RM</t>
  </si>
  <si>
    <t>Evie Curfs (sel)</t>
  </si>
  <si>
    <t>1020141FC</t>
  </si>
  <si>
    <t>999026CB</t>
  </si>
  <si>
    <t>Kayleigh Hoofs (sel)</t>
  </si>
  <si>
    <t>1031840PH</t>
  </si>
  <si>
    <t>Kiki Notermans</t>
  </si>
  <si>
    <t>1034992HN</t>
  </si>
  <si>
    <t>Jady Wiersma</t>
  </si>
  <si>
    <t>1026687MW</t>
  </si>
  <si>
    <t>Tessa Kleinstra (sel)</t>
  </si>
  <si>
    <t>1032736MK</t>
  </si>
  <si>
    <t>Kimberly Overeem (sel)</t>
  </si>
  <si>
    <t>1032083BO</t>
  </si>
  <si>
    <t>969573EH</t>
  </si>
  <si>
    <t>Fiona Schloesser (sel)</t>
  </si>
  <si>
    <t>1021167CS</t>
  </si>
  <si>
    <t>Nadia Kremer (sel)</t>
  </si>
  <si>
    <t>1023832RK</t>
  </si>
  <si>
    <t>Ravensbos's Royal Diamond St.M</t>
  </si>
  <si>
    <t>Castina Z</t>
  </si>
  <si>
    <t>Blackjack</t>
  </si>
  <si>
    <t>Mississippi Esk</t>
  </si>
  <si>
    <t>Massimo Cain</t>
  </si>
  <si>
    <t>Havana libre</t>
  </si>
  <si>
    <t>Pearl Black Van Ravensbos</t>
  </si>
  <si>
    <t>Fylena VGH</t>
  </si>
  <si>
    <t>Ragentino</t>
  </si>
  <si>
    <t>Schalm, HC. De</t>
  </si>
  <si>
    <t>Groene-vallei-ruiters, RV.</t>
  </si>
  <si>
    <t>974475NM</t>
  </si>
  <si>
    <t>1034868OJ</t>
  </si>
  <si>
    <t>Sarah Jongepier (sel)</t>
  </si>
  <si>
    <t>986853YL</t>
  </si>
  <si>
    <t>971405FV</t>
  </si>
  <si>
    <t>1014361PV</t>
  </si>
  <si>
    <t>Maud Vleeming (sel)</t>
  </si>
  <si>
    <t>929695KK</t>
  </si>
  <si>
    <t>Stefanie Kriescher (sel)</t>
  </si>
  <si>
    <t>1029146FJ</t>
  </si>
  <si>
    <t>980928OV</t>
  </si>
  <si>
    <t>Carmen Daemen - Vossen (sel)</t>
  </si>
  <si>
    <t>Obert K</t>
  </si>
  <si>
    <t>Flash</t>
  </si>
  <si>
    <t>Pikachu</t>
  </si>
  <si>
    <t>Kalysta Landa</t>
  </si>
  <si>
    <t>Outlaw M DBM</t>
  </si>
  <si>
    <t>1017302PS</t>
  </si>
  <si>
    <t>939940DB</t>
  </si>
  <si>
    <t>996848PD</t>
  </si>
  <si>
    <t>Rosalien van Dolder (sel)</t>
  </si>
  <si>
    <t>Perez</t>
  </si>
  <si>
    <t>Beemster Ruiters, RV.</t>
  </si>
  <si>
    <t>905060KL</t>
  </si>
  <si>
    <t>Ralf van der Linden (sel)</t>
  </si>
  <si>
    <t>1003121GB</t>
  </si>
  <si>
    <t>Kiovo JV II</t>
  </si>
  <si>
    <t>'t Vroendael (RV), RSC.</t>
  </si>
  <si>
    <t>997383FK</t>
  </si>
  <si>
    <t>Esmee Kemmelings</t>
  </si>
  <si>
    <t>Fayana</t>
  </si>
  <si>
    <t>988975CT</t>
  </si>
  <si>
    <t>Lisanne Thijssen</t>
  </si>
  <si>
    <t>Cetwiggy</t>
  </si>
  <si>
    <t>Jolijn Taks Verhagen</t>
  </si>
  <si>
    <t>Morita van de koningshoeve</t>
  </si>
  <si>
    <t>Manege Beekshof V.O.F. (HC Boekend)</t>
  </si>
  <si>
    <t>RV. Laar</t>
  </si>
  <si>
    <t>1032209HD</t>
  </si>
  <si>
    <t>Gerdie Wassenberg - Deursen</t>
  </si>
  <si>
    <t>Kaweise Heart</t>
  </si>
  <si>
    <t>923675MD</t>
  </si>
  <si>
    <t>Monique Van Dijck</t>
  </si>
  <si>
    <t>marah br</t>
  </si>
  <si>
    <t>RV. Sint Joris</t>
  </si>
  <si>
    <t>983597LT</t>
  </si>
  <si>
    <t>Lazlo</t>
  </si>
  <si>
    <t>1033797CB</t>
  </si>
  <si>
    <t>Sam Brummans</t>
  </si>
  <si>
    <t>Capitols Icoon</t>
  </si>
  <si>
    <t>1027530MV</t>
  </si>
  <si>
    <t>Pien van der Velden - Derikx</t>
  </si>
  <si>
    <t>Merle ietske</t>
  </si>
  <si>
    <t>RV. Ons Genot</t>
  </si>
  <si>
    <t>1001232PE</t>
  </si>
  <si>
    <t>Joyce Ermens</t>
  </si>
  <si>
    <t>1012473PH</t>
  </si>
  <si>
    <t>Iris Hooymans</t>
  </si>
  <si>
    <t>Phreya Lyndi B</t>
  </si>
  <si>
    <t>1005192NM</t>
  </si>
  <si>
    <t>Maud Maarse</t>
  </si>
  <si>
    <t>Namora B</t>
  </si>
  <si>
    <t>926689FG</t>
  </si>
  <si>
    <t>Marte Gerrits</t>
  </si>
  <si>
    <t>Ferguson</t>
  </si>
  <si>
    <t>1034898NB</t>
  </si>
  <si>
    <t>Nice Guy</t>
  </si>
  <si>
    <t>Esya</t>
  </si>
  <si>
    <t>984070MH</t>
  </si>
  <si>
    <t>Maud Heynert</t>
  </si>
  <si>
    <t>Mypresent</t>
  </si>
  <si>
    <t>Rowie Stappers</t>
  </si>
  <si>
    <t>RV. Peelruiters Westerbeek</t>
  </si>
  <si>
    <t>Maatschap De Droogstal</t>
  </si>
  <si>
    <t>1032958KC</t>
  </si>
  <si>
    <t>Leontine Coenders</t>
  </si>
  <si>
    <t>Krekwakwoj</t>
  </si>
  <si>
    <t>989628KB</t>
  </si>
  <si>
    <t>Fleur Bos</t>
  </si>
  <si>
    <t>Keetje Boszorg</t>
  </si>
  <si>
    <t>RV. Sint Anthonis (Martinus)</t>
  </si>
  <si>
    <t>929941IH</t>
  </si>
  <si>
    <t>Infinity Z</t>
  </si>
  <si>
    <t>1016325IW</t>
  </si>
  <si>
    <t>Hegelsom</t>
  </si>
  <si>
    <t>Lisa Engels</t>
  </si>
  <si>
    <t>Britt Lucassen</t>
  </si>
  <si>
    <t>Ocascade</t>
  </si>
  <si>
    <t>Razzle Dazzle SG</t>
  </si>
  <si>
    <t>1005284OE</t>
  </si>
  <si>
    <t>1036521RL</t>
  </si>
  <si>
    <t>Selectie</t>
  </si>
  <si>
    <t>Reserve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</si>
</sst>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9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</font>
    <font>
      <sz val="8"/>
      <name val="Arial Narrow"/>
      <family val="2"/>
    </font>
    <font>
      <sz val="9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8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2" fontId="1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6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/>
    </xf>
    <xf numFmtId="164" fontId="3" fillId="3" borderId="4" xfId="0" applyNumberFormat="1" applyFont="1" applyFill="1" applyBorder="1" applyAlignment="1">
      <alignment horizontal="center" vertical="center"/>
    </xf>
    <xf numFmtId="164" fontId="3" fillId="5" borderId="4" xfId="0" applyNumberFormat="1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/>
    </xf>
    <xf numFmtId="164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5" fillId="0" borderId="4" xfId="0" applyFont="1" applyBorder="1"/>
    <xf numFmtId="2" fontId="5" fillId="0" borderId="4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 wrapText="1"/>
    </xf>
    <xf numFmtId="164" fontId="5" fillId="0" borderId="1" xfId="0" applyNumberFormat="1" applyFont="1" applyBorder="1"/>
    <xf numFmtId="0" fontId="0" fillId="0" borderId="4" xfId="0" applyBorder="1"/>
    <xf numFmtId="164" fontId="5" fillId="0" borderId="4" xfId="0" applyNumberFormat="1" applyFont="1" applyBorder="1"/>
    <xf numFmtId="164" fontId="5" fillId="0" borderId="4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0" fontId="0" fillId="0" borderId="1" xfId="0" applyBorder="1"/>
    <xf numFmtId="0" fontId="5" fillId="6" borderId="1" xfId="0" applyFont="1" applyFill="1" applyBorder="1"/>
    <xf numFmtId="0" fontId="7" fillId="0" borderId="4" xfId="0" applyFont="1" applyBorder="1" applyAlignment="1">
      <alignment horizontal="center"/>
    </xf>
    <xf numFmtId="0" fontId="5" fillId="0" borderId="1" xfId="0" applyFont="1" applyFill="1" applyBorder="1"/>
    <xf numFmtId="0" fontId="8" fillId="0" borderId="4" xfId="0" applyFont="1" applyFill="1" applyBorder="1" applyAlignment="1">
      <alignment horizontal="center"/>
    </xf>
    <xf numFmtId="164" fontId="1" fillId="0" borderId="4" xfId="0" applyNumberFormat="1" applyFont="1" applyFill="1" applyBorder="1" applyAlignment="1">
      <alignment horizontal="center" vertical="center"/>
    </xf>
    <xf numFmtId="164" fontId="1" fillId="0" borderId="7" xfId="0" applyNumberFormat="1" applyFont="1" applyFill="1" applyBorder="1" applyAlignment="1">
      <alignment horizontal="center" vertical="center"/>
    </xf>
    <xf numFmtId="0" fontId="5" fillId="0" borderId="4" xfId="0" applyFont="1" applyFill="1" applyBorder="1"/>
    <xf numFmtId="0" fontId="0" fillId="0" borderId="1" xfId="0" applyFill="1" applyBorder="1"/>
    <xf numFmtId="164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164" fontId="5" fillId="0" borderId="1" xfId="0" applyNumberFormat="1" applyFont="1" applyFill="1" applyBorder="1"/>
    <xf numFmtId="164" fontId="5" fillId="0" borderId="1" xfId="0" applyNumberFormat="1" applyFont="1" applyFill="1" applyBorder="1" applyAlignment="1">
      <alignment horizontal="center"/>
    </xf>
    <xf numFmtId="164" fontId="5" fillId="0" borderId="4" xfId="0" applyNumberFormat="1" applyFont="1" applyFill="1" applyBorder="1" applyAlignment="1">
      <alignment horizontal="center"/>
    </xf>
    <xf numFmtId="164" fontId="6" fillId="0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164" fontId="0" fillId="0" borderId="4" xfId="0" applyNumberForma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0" fillId="0" borderId="4" xfId="0" applyFill="1" applyBorder="1"/>
    <xf numFmtId="164" fontId="6" fillId="0" borderId="4" xfId="0" applyNumberFormat="1" applyFont="1" applyFill="1" applyBorder="1" applyAlignment="1">
      <alignment horizontal="center" vertical="center"/>
    </xf>
    <xf numFmtId="0" fontId="1" fillId="0" borderId="1" xfId="0" applyFont="1" applyFill="1" applyBorder="1"/>
    <xf numFmtId="2" fontId="5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164" fontId="5" fillId="0" borderId="4" xfId="0" applyNumberFormat="1" applyFont="1" applyFill="1" applyBorder="1"/>
    <xf numFmtId="164" fontId="1" fillId="0" borderId="6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/>
    </xf>
    <xf numFmtId="164" fontId="0" fillId="0" borderId="1" xfId="0" applyNumberFormat="1" applyFill="1" applyBorder="1" applyAlignment="1">
      <alignment horizontal="center" vertical="center" wrapText="1"/>
    </xf>
    <xf numFmtId="2" fontId="6" fillId="0" borderId="1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vertical="center"/>
    </xf>
    <xf numFmtId="164" fontId="1" fillId="0" borderId="2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/>
    </xf>
    <xf numFmtId="0" fontId="5" fillId="0" borderId="0" xfId="0" applyFont="1" applyFill="1" applyBorder="1"/>
    <xf numFmtId="0" fontId="1" fillId="0" borderId="4" xfId="0" applyFont="1" applyFill="1" applyBorder="1"/>
    <xf numFmtId="0" fontId="7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164" fontId="5" fillId="0" borderId="6" xfId="0" applyNumberFormat="1" applyFont="1" applyFill="1" applyBorder="1" applyAlignment="1">
      <alignment horizontal="center"/>
    </xf>
    <xf numFmtId="164" fontId="5" fillId="0" borderId="5" xfId="0" applyNumberFormat="1" applyFont="1" applyFill="1" applyBorder="1"/>
    <xf numFmtId="164" fontId="5" fillId="0" borderId="2" xfId="0" applyNumberFormat="1" applyFont="1" applyFill="1" applyBorder="1" applyAlignment="1">
      <alignment horizontal="center"/>
    </xf>
    <xf numFmtId="164" fontId="5" fillId="0" borderId="2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/>
    </xf>
    <xf numFmtId="0" fontId="5" fillId="7" borderId="1" xfId="0" applyFont="1" applyFill="1" applyBorder="1"/>
    <xf numFmtId="0" fontId="5" fillId="8" borderId="1" xfId="0" applyFont="1" applyFill="1" applyBorder="1"/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127"/>
  <sheetViews>
    <sheetView showGridLines="0" tabSelected="1" zoomScale="102" zoomScaleNormal="98" workbookViewId="0">
      <selection activeCell="A30" sqref="A30"/>
    </sheetView>
  </sheetViews>
  <sheetFormatPr defaultColWidth="9.140625" defaultRowHeight="15" x14ac:dyDescent="0.25"/>
  <cols>
    <col min="1" max="1" width="10" style="56" customWidth="1"/>
    <col min="2" max="3" width="8.85546875" style="63" customWidth="1"/>
    <col min="4" max="4" width="11" style="56" customWidth="1"/>
    <col min="5" max="5" width="28.5703125" style="85" customWidth="1"/>
    <col min="6" max="6" width="27.85546875" style="86" customWidth="1"/>
    <col min="7" max="7" width="30.7109375" style="67" customWidth="1"/>
    <col min="8" max="19" width="11.28515625" style="53" customWidth="1"/>
    <col min="20" max="21" width="9" style="53" customWidth="1"/>
    <col min="22" max="22" width="11.5703125" style="54" customWidth="1"/>
    <col min="23" max="23" width="8.85546875" style="54" customWidth="1"/>
    <col min="24" max="24" width="6" style="54" customWidth="1"/>
    <col min="25" max="25" width="8" style="55" customWidth="1"/>
    <col min="26" max="26" width="7.28515625" style="55" customWidth="1"/>
    <col min="27" max="27" width="5.85546875" style="55" customWidth="1"/>
    <col min="28" max="28" width="7.140625" style="55" customWidth="1"/>
    <col min="29" max="29" width="7.7109375" style="55" customWidth="1"/>
    <col min="30" max="30" width="7.140625" style="55" customWidth="1"/>
    <col min="31" max="31" width="8" style="54" customWidth="1"/>
    <col min="32" max="32" width="8.85546875" style="54" customWidth="1"/>
    <col min="33" max="33" width="6" style="54" customWidth="1"/>
    <col min="34" max="34" width="6.42578125" style="56" customWidth="1"/>
    <col min="35" max="35" width="7.140625" style="55" customWidth="1"/>
    <col min="36" max="36" width="7.140625" style="54" customWidth="1"/>
    <col min="37" max="37" width="6.28515625" style="54" customWidth="1"/>
    <col min="38" max="38" width="10.5703125" style="54" customWidth="1"/>
    <col min="39" max="39" width="7.140625" style="56" customWidth="1"/>
    <col min="40" max="40" width="7.140625" style="47" customWidth="1"/>
    <col min="41" max="41" width="18.5703125" style="47" customWidth="1"/>
    <col min="42" max="16384" width="9.140625" style="47"/>
  </cols>
  <sheetData>
    <row r="1" spans="1:41" s="5" customFormat="1" ht="24" x14ac:dyDescent="0.25">
      <c r="A1" s="32" t="s">
        <v>4</v>
      </c>
      <c r="B1" s="19" t="s">
        <v>3</v>
      </c>
      <c r="C1" s="20" t="s">
        <v>6</v>
      </c>
      <c r="D1" s="31" t="s">
        <v>0</v>
      </c>
      <c r="E1" s="33" t="s">
        <v>5</v>
      </c>
      <c r="F1" s="33" t="s">
        <v>2</v>
      </c>
      <c r="G1" s="33" t="s">
        <v>1</v>
      </c>
      <c r="H1" s="35" t="s">
        <v>9</v>
      </c>
      <c r="I1" s="35" t="s">
        <v>10</v>
      </c>
      <c r="J1" s="35" t="s">
        <v>7</v>
      </c>
      <c r="K1" s="35" t="s">
        <v>11</v>
      </c>
      <c r="L1" s="35" t="s">
        <v>12</v>
      </c>
      <c r="M1" s="35" t="s">
        <v>13</v>
      </c>
      <c r="N1" s="35" t="s">
        <v>14</v>
      </c>
      <c r="O1" s="35" t="s">
        <v>15</v>
      </c>
      <c r="P1" s="35" t="s">
        <v>475</v>
      </c>
      <c r="Q1" s="35" t="s">
        <v>809</v>
      </c>
      <c r="R1" s="35" t="s">
        <v>8</v>
      </c>
      <c r="S1" s="35" t="s">
        <v>243</v>
      </c>
      <c r="T1" s="35" t="s">
        <v>474</v>
      </c>
      <c r="U1" s="35" t="s">
        <v>16</v>
      </c>
      <c r="V1" s="34" t="s">
        <v>1064</v>
      </c>
      <c r="W1" s="34"/>
      <c r="X1" s="34"/>
      <c r="Y1" s="34"/>
      <c r="Z1" s="34"/>
      <c r="AA1" s="34"/>
      <c r="AB1" s="34"/>
      <c r="AC1" s="34"/>
      <c r="AD1" s="34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</row>
    <row r="2" spans="1:41" x14ac:dyDescent="0.25">
      <c r="A2" s="92" t="s">
        <v>1071</v>
      </c>
      <c r="B2" s="49" cm="1">
        <f t="array" ref="B2">SUM(LARGE(H2:Z2,{1,2,3,4}))</f>
        <v>281.3366666666667</v>
      </c>
      <c r="C2" s="50" cm="1">
        <f t="array" ref="C2">SUM(LARGE(H2:Z2,{1,2,3}))</f>
        <v>215.3366666666667</v>
      </c>
      <c r="D2" s="51" t="s">
        <v>404</v>
      </c>
      <c r="E2" s="51" t="s">
        <v>405</v>
      </c>
      <c r="F2" s="51" t="s">
        <v>406</v>
      </c>
      <c r="G2" s="47" t="s">
        <v>286</v>
      </c>
      <c r="H2" s="52"/>
      <c r="J2" s="53">
        <v>66</v>
      </c>
      <c r="K2" s="53">
        <f>206/300*100</f>
        <v>68.666666666666671</v>
      </c>
      <c r="N2" s="57">
        <v>73.5</v>
      </c>
      <c r="Q2" s="49">
        <v>73.17</v>
      </c>
      <c r="W2" s="68"/>
      <c r="X2" s="68"/>
      <c r="Y2" s="76"/>
      <c r="Z2" s="77"/>
      <c r="AA2" s="77"/>
      <c r="AB2" s="77"/>
      <c r="AC2" s="77"/>
      <c r="AD2" s="77"/>
      <c r="AE2" s="73"/>
      <c r="AF2" s="73"/>
    </row>
    <row r="3" spans="1:41" x14ac:dyDescent="0.25">
      <c r="A3" s="92" t="s">
        <v>1071</v>
      </c>
      <c r="B3" s="49" cm="1">
        <f t="array" ref="B3">SUM(LARGE(H3:Z3,{1,2,3,4}))</f>
        <v>278.83299999999997</v>
      </c>
      <c r="C3" s="50" cm="1">
        <f t="array" ref="C3">SUM(LARGE(H3:Z3,{1,2,3}))</f>
        <v>211.99966666666666</v>
      </c>
      <c r="D3" s="51" t="s">
        <v>401</v>
      </c>
      <c r="E3" s="51" t="s">
        <v>402</v>
      </c>
      <c r="F3" s="51" t="s">
        <v>403</v>
      </c>
      <c r="G3" s="47" t="s">
        <v>343</v>
      </c>
      <c r="H3" s="52"/>
      <c r="I3" s="58"/>
      <c r="J3" s="53">
        <v>65.667000000000002</v>
      </c>
      <c r="K3" s="53">
        <f>200.5/300*100</f>
        <v>66.833333333333329</v>
      </c>
      <c r="L3" s="58"/>
      <c r="M3" s="57">
        <f>207.5/300*100</f>
        <v>69.166666666666671</v>
      </c>
      <c r="N3" s="58"/>
      <c r="O3" s="58"/>
      <c r="P3" s="58"/>
      <c r="Q3" s="49">
        <v>68.5</v>
      </c>
      <c r="R3" s="58"/>
      <c r="S3" s="53">
        <v>74.332999999999998</v>
      </c>
      <c r="T3" s="60"/>
      <c r="U3" s="60"/>
      <c r="W3" s="68"/>
      <c r="X3" s="68"/>
      <c r="Y3" s="76"/>
      <c r="Z3" s="77"/>
      <c r="AA3" s="77"/>
      <c r="AB3" s="77"/>
      <c r="AC3" s="77"/>
      <c r="AD3" s="77"/>
      <c r="AE3" s="73"/>
      <c r="AF3" s="73"/>
    </row>
    <row r="4" spans="1:41" x14ac:dyDescent="0.25">
      <c r="A4" s="92" t="s">
        <v>1071</v>
      </c>
      <c r="B4" s="49" cm="1">
        <f t="array" ref="B4">SUM(LARGE(H4:Z4,{1,2,3,4}))</f>
        <v>278.16700000000003</v>
      </c>
      <c r="C4" s="50" cm="1">
        <f t="array" ref="C4">SUM(LARGE(H4:Z4,{1,2,3}))</f>
        <v>213.00033333333334</v>
      </c>
      <c r="D4" s="51" t="s">
        <v>824</v>
      </c>
      <c r="E4" s="51" t="s">
        <v>17</v>
      </c>
      <c r="F4" s="51" t="s">
        <v>18</v>
      </c>
      <c r="G4" s="47" t="s">
        <v>29</v>
      </c>
      <c r="H4" s="57">
        <f>230/300*100</f>
        <v>76.666666666666671</v>
      </c>
      <c r="I4" s="58"/>
      <c r="J4" s="58"/>
      <c r="K4" s="58"/>
      <c r="L4" s="58"/>
      <c r="M4" s="57">
        <f>195.5/300*100</f>
        <v>65.166666666666657</v>
      </c>
      <c r="N4" s="58"/>
      <c r="O4" s="57">
        <f>209/300*100</f>
        <v>69.666666666666671</v>
      </c>
      <c r="P4" s="53">
        <v>66.667000000000002</v>
      </c>
      <c r="Q4" s="59"/>
      <c r="R4" s="58"/>
      <c r="S4" s="58"/>
      <c r="T4" s="60"/>
      <c r="U4" s="60"/>
    </row>
    <row r="5" spans="1:41" x14ac:dyDescent="0.25">
      <c r="A5" s="92" t="s">
        <v>1071</v>
      </c>
      <c r="B5" s="49" cm="1">
        <f t="array" ref="B5">SUM(LARGE(H5:Z5,{1,2,3,4}))</f>
        <v>277.16999999999996</v>
      </c>
      <c r="C5" s="50" cm="1">
        <f t="array" ref="C5">SUM(LARGE(H5:Z5,{1,2,3}))</f>
        <v>209.83699999999999</v>
      </c>
      <c r="D5" s="51" t="s">
        <v>380</v>
      </c>
      <c r="E5" s="51" t="s">
        <v>381</v>
      </c>
      <c r="F5" s="51" t="s">
        <v>382</v>
      </c>
      <c r="G5" s="47" t="s">
        <v>343</v>
      </c>
      <c r="H5" s="57"/>
      <c r="J5" s="53">
        <v>69.667000000000002</v>
      </c>
      <c r="K5" s="53">
        <f>213/300*100</f>
        <v>71</v>
      </c>
      <c r="Q5" s="49">
        <v>69.17</v>
      </c>
      <c r="S5" s="53">
        <v>67.332999999999998</v>
      </c>
      <c r="T5" s="74"/>
      <c r="U5" s="74"/>
    </row>
    <row r="6" spans="1:41" x14ac:dyDescent="0.25">
      <c r="A6" s="92" t="s">
        <v>1071</v>
      </c>
      <c r="B6" s="49" cm="1">
        <f t="array" ref="B6">SUM(LARGE(H6:Z6,{1,2,3,4}))</f>
        <v>276.17033333333336</v>
      </c>
      <c r="C6" s="50" cm="1">
        <f t="array" ref="C6">SUM(LARGE(H6:Z6,{1,2,3}))</f>
        <v>209.00333333333333</v>
      </c>
      <c r="D6" s="51" t="s">
        <v>203</v>
      </c>
      <c r="E6" s="51" t="s">
        <v>522</v>
      </c>
      <c r="F6" s="51" t="s">
        <v>227</v>
      </c>
      <c r="G6" s="47" t="s">
        <v>510</v>
      </c>
      <c r="H6" s="58"/>
      <c r="I6" s="53">
        <v>70</v>
      </c>
      <c r="J6" s="58"/>
      <c r="K6" s="58"/>
      <c r="L6" s="53">
        <v>66.83</v>
      </c>
      <c r="M6" s="58"/>
      <c r="N6" s="57">
        <v>67.167000000000002</v>
      </c>
      <c r="O6" s="57">
        <f>215.5/300*100</f>
        <v>71.833333333333343</v>
      </c>
      <c r="P6" s="58"/>
      <c r="Q6" s="59"/>
      <c r="R6" s="58"/>
      <c r="S6" s="58"/>
      <c r="T6" s="53">
        <v>65.17</v>
      </c>
      <c r="V6" s="53">
        <v>67.17</v>
      </c>
      <c r="W6" s="68"/>
      <c r="X6" s="68"/>
      <c r="Y6" s="76"/>
      <c r="Z6" s="77"/>
      <c r="AA6" s="77"/>
      <c r="AB6" s="77"/>
      <c r="AC6" s="77"/>
      <c r="AD6" s="77"/>
    </row>
    <row r="7" spans="1:41" x14ac:dyDescent="0.25">
      <c r="A7" s="92" t="s">
        <v>1071</v>
      </c>
      <c r="B7" s="49" cm="1">
        <f t="array" ref="B7">SUM(LARGE(H7:Z7,{1,2,3,4}))</f>
        <v>275.83</v>
      </c>
      <c r="C7" s="50" cm="1">
        <f t="array" ref="C7">SUM(LARGE(H7:Z7,{1,2,3}))</f>
        <v>208.82999999999998</v>
      </c>
      <c r="D7" s="51" t="s">
        <v>516</v>
      </c>
      <c r="E7" s="51" t="s">
        <v>517</v>
      </c>
      <c r="F7" s="51" t="s">
        <v>518</v>
      </c>
      <c r="G7" s="47" t="s">
        <v>1033</v>
      </c>
      <c r="H7" s="58"/>
      <c r="I7" s="58"/>
      <c r="J7" s="58"/>
      <c r="K7" s="58"/>
      <c r="L7" s="53">
        <v>67.33</v>
      </c>
      <c r="M7" s="58"/>
      <c r="N7" s="58"/>
      <c r="O7" s="57">
        <f>201/300*100</f>
        <v>67</v>
      </c>
      <c r="P7" s="58"/>
      <c r="Q7" s="59"/>
      <c r="R7" s="58"/>
      <c r="S7" s="58"/>
      <c r="T7" s="53">
        <v>69</v>
      </c>
      <c r="U7" s="53">
        <v>72.5</v>
      </c>
    </row>
    <row r="8" spans="1:41" x14ac:dyDescent="0.25">
      <c r="A8" s="92" t="s">
        <v>1071</v>
      </c>
      <c r="B8" s="49" cm="1">
        <f t="array" ref="B8">SUM(LARGE(H8:Z8,{1,2,3,4}))</f>
        <v>273.16300000000001</v>
      </c>
      <c r="C8" s="50" cm="1">
        <f t="array" ref="C8">SUM(LARGE(H8:Z8,{1,2,3}))</f>
        <v>206.82999999999998</v>
      </c>
      <c r="D8" s="65" t="s">
        <v>718</v>
      </c>
      <c r="E8" s="65" t="s">
        <v>723</v>
      </c>
      <c r="F8" s="65" t="s">
        <v>728</v>
      </c>
      <c r="G8" s="52" t="s">
        <v>729</v>
      </c>
      <c r="N8" s="57">
        <v>70.832999999999998</v>
      </c>
      <c r="P8" s="53">
        <v>66.332999999999998</v>
      </c>
      <c r="Q8" s="49">
        <v>67.33</v>
      </c>
      <c r="S8" s="53">
        <v>68.667000000000002</v>
      </c>
    </row>
    <row r="9" spans="1:41" x14ac:dyDescent="0.25">
      <c r="A9" s="92" t="s">
        <v>1071</v>
      </c>
      <c r="B9" s="49" cm="1">
        <f t="array" ref="B9">SUM(LARGE(H9:Z9,{1,2,3,4}))</f>
        <v>272.33266666666668</v>
      </c>
      <c r="C9" s="50" cm="1">
        <f t="array" ref="C9">SUM(LARGE(H9:Z9,{1,2,3}))</f>
        <v>206.83266666666665</v>
      </c>
      <c r="D9" s="51" t="s">
        <v>374</v>
      </c>
      <c r="E9" s="51" t="s">
        <v>375</v>
      </c>
      <c r="F9" s="51" t="s">
        <v>376</v>
      </c>
      <c r="G9" s="47" t="s">
        <v>290</v>
      </c>
      <c r="H9" s="52"/>
      <c r="J9" s="53">
        <v>67.332999999999998</v>
      </c>
      <c r="M9" s="57">
        <f>209/300*100</f>
        <v>69.666666666666671</v>
      </c>
      <c r="Q9" s="49"/>
      <c r="R9" s="53">
        <v>65.5</v>
      </c>
      <c r="S9" s="53">
        <v>69.832999999999998</v>
      </c>
      <c r="T9" s="61"/>
      <c r="U9" s="61"/>
    </row>
    <row r="10" spans="1:41" x14ac:dyDescent="0.25">
      <c r="A10" s="92" t="s">
        <v>1071</v>
      </c>
      <c r="B10" s="49" cm="1">
        <f t="array" ref="B10">SUM(LARGE(H10:Z10,{1,2,3,4}))</f>
        <v>271</v>
      </c>
      <c r="C10" s="50" cm="1">
        <f t="array" ref="C10">SUM(LARGE(H10:Z10,{1,2,3}))</f>
        <v>204.82999999999998</v>
      </c>
      <c r="D10" s="51" t="s">
        <v>823</v>
      </c>
      <c r="E10" s="51" t="s">
        <v>596</v>
      </c>
      <c r="F10" s="51" t="s">
        <v>678</v>
      </c>
      <c r="G10" s="47" t="s">
        <v>288</v>
      </c>
      <c r="M10" s="57">
        <f>202.5/300*100</f>
        <v>67.5</v>
      </c>
      <c r="N10" s="57"/>
      <c r="P10" s="53">
        <v>65.167000000000002</v>
      </c>
      <c r="Q10" s="49">
        <v>66.17</v>
      </c>
      <c r="S10" s="53">
        <v>67.5</v>
      </c>
      <c r="T10" s="53">
        <v>69.83</v>
      </c>
    </row>
    <row r="11" spans="1:41" x14ac:dyDescent="0.25">
      <c r="A11" s="92" t="s">
        <v>1071</v>
      </c>
      <c r="B11" s="49" cm="1">
        <f t="array" ref="B11">SUM(LARGE(H11:Z11,{1,2,3,4}))</f>
        <v>269.334</v>
      </c>
      <c r="C11" s="50" cm="1">
        <f t="array" ref="C11">SUM(LARGE(H11:Z11,{1,2,3}))</f>
        <v>203.834</v>
      </c>
      <c r="D11" s="51" t="s">
        <v>822</v>
      </c>
      <c r="E11" s="51" t="s">
        <v>593</v>
      </c>
      <c r="F11" s="51" t="s">
        <v>594</v>
      </c>
      <c r="G11" s="47" t="s">
        <v>291</v>
      </c>
      <c r="K11" s="53">
        <f>196.5/300*100</f>
        <v>65.5</v>
      </c>
      <c r="P11" s="53">
        <v>66.667000000000002</v>
      </c>
      <c r="Q11" s="49">
        <v>69.5</v>
      </c>
      <c r="S11" s="53">
        <v>67.667000000000002</v>
      </c>
    </row>
    <row r="12" spans="1:41" x14ac:dyDescent="0.25">
      <c r="A12" s="92" t="s">
        <v>1071</v>
      </c>
      <c r="B12" s="49" cm="1">
        <f t="array" ref="B12">SUM(LARGE(H12:Z12,{1,2,3,4}))</f>
        <v>267.7</v>
      </c>
      <c r="C12" s="50" cm="1">
        <f t="array" ref="C12">SUM(LARGE(H12:Z12,{1,2,3}))</f>
        <v>203.2</v>
      </c>
      <c r="D12" s="51" t="s">
        <v>350</v>
      </c>
      <c r="E12" s="51" t="s">
        <v>351</v>
      </c>
      <c r="F12" s="51" t="s">
        <v>352</v>
      </c>
      <c r="G12" s="47" t="s">
        <v>93</v>
      </c>
      <c r="H12" s="52"/>
      <c r="I12" s="58"/>
      <c r="J12" s="53">
        <v>64.5</v>
      </c>
      <c r="K12" s="58"/>
      <c r="L12" s="58"/>
      <c r="M12" s="58"/>
      <c r="N12" s="58"/>
      <c r="O12" s="58"/>
      <c r="P12" s="58"/>
      <c r="Q12" s="49">
        <v>67</v>
      </c>
      <c r="R12" s="58"/>
      <c r="S12" s="53">
        <v>68.5</v>
      </c>
      <c r="T12" s="60"/>
      <c r="U12" s="60"/>
      <c r="V12" s="53">
        <v>67.7</v>
      </c>
    </row>
    <row r="13" spans="1:41" x14ac:dyDescent="0.25">
      <c r="A13" s="92" t="s">
        <v>1071</v>
      </c>
      <c r="B13" s="49" cm="1">
        <f t="array" ref="B13">SUM(LARGE(H13:Z13,{1,2,3,4}))</f>
        <v>267.66666666666669</v>
      </c>
      <c r="C13" s="50" cm="1">
        <f t="array" ref="C13">SUM(LARGE(H13:Z13,{1,2,3}))</f>
        <v>204</v>
      </c>
      <c r="D13" s="51">
        <v>209</v>
      </c>
      <c r="E13" s="51" t="s">
        <v>17</v>
      </c>
      <c r="F13" s="51" t="s">
        <v>21</v>
      </c>
      <c r="G13" s="47" t="s">
        <v>29</v>
      </c>
      <c r="H13" s="57">
        <f>203/300*100</f>
        <v>67.666666666666657</v>
      </c>
      <c r="I13" s="58"/>
      <c r="J13" s="58"/>
      <c r="K13" s="53">
        <f>194.5/300*100</f>
        <v>64.833333333333329</v>
      </c>
      <c r="L13" s="58"/>
      <c r="M13" s="57">
        <f>191/300*100</f>
        <v>63.666666666666671</v>
      </c>
      <c r="N13" s="58"/>
      <c r="O13" s="57">
        <f>214.5/300*100</f>
        <v>71.5</v>
      </c>
      <c r="P13" s="58"/>
      <c r="Q13" s="58"/>
      <c r="R13" s="58"/>
      <c r="S13" s="58"/>
      <c r="T13" s="60"/>
      <c r="U13" s="60"/>
    </row>
    <row r="14" spans="1:41" x14ac:dyDescent="0.25">
      <c r="A14" s="92" t="s">
        <v>1071</v>
      </c>
      <c r="B14" s="49" cm="1">
        <f t="array" ref="B14">SUM(LARGE(H14:Z14,{1,2,3,4}))</f>
        <v>266.50033333333334</v>
      </c>
      <c r="C14" s="50" cm="1">
        <f t="array" ref="C14">SUM(LARGE(H14:Z14,{1,2,3}))</f>
        <v>203.33333333333334</v>
      </c>
      <c r="D14" s="51" t="s">
        <v>398</v>
      </c>
      <c r="E14" s="51" t="s">
        <v>399</v>
      </c>
      <c r="F14" s="51" t="s">
        <v>400</v>
      </c>
      <c r="G14" s="47" t="s">
        <v>91</v>
      </c>
      <c r="H14" s="52"/>
      <c r="J14" s="53">
        <v>68.5</v>
      </c>
      <c r="M14" s="57">
        <f>209.5/300*100</f>
        <v>69.833333333333343</v>
      </c>
      <c r="P14" s="53">
        <v>63.167000000000002</v>
      </c>
      <c r="T14" s="53">
        <v>65</v>
      </c>
    </row>
    <row r="15" spans="1:41" x14ac:dyDescent="0.25">
      <c r="A15" s="92" t="s">
        <v>1071</v>
      </c>
      <c r="B15" s="49" cm="1">
        <f t="array" ref="B15">SUM(LARGE(H15:Z15,{1,2,3,4}))</f>
        <v>266.49966666666666</v>
      </c>
      <c r="C15" s="50" cm="1">
        <f t="array" ref="C15">SUM(LARGE(H15:Z15,{1,2,3}))</f>
        <v>202.16666666666666</v>
      </c>
      <c r="D15" s="51" t="s">
        <v>383</v>
      </c>
      <c r="E15" s="51" t="s">
        <v>384</v>
      </c>
      <c r="F15" s="51" t="s">
        <v>385</v>
      </c>
      <c r="G15" s="47" t="s">
        <v>467</v>
      </c>
      <c r="H15" s="52"/>
      <c r="J15" s="53">
        <v>64.332999999999998</v>
      </c>
      <c r="K15" s="53">
        <f>197/300*100</f>
        <v>65.666666666666657</v>
      </c>
      <c r="N15" s="57">
        <v>69.5</v>
      </c>
      <c r="Q15" s="53">
        <v>62.67</v>
      </c>
      <c r="S15" s="53">
        <v>64.167000000000002</v>
      </c>
      <c r="T15" s="53">
        <v>67</v>
      </c>
    </row>
    <row r="16" spans="1:41" x14ac:dyDescent="0.25">
      <c r="A16" s="92" t="s">
        <v>1071</v>
      </c>
      <c r="B16" s="49" cm="1">
        <f t="array" ref="B16">SUM(LARGE(H16:Z16,{1,2,3,4}))</f>
        <v>265.33299999999997</v>
      </c>
      <c r="C16" s="50" cm="1">
        <f t="array" ref="C16">SUM(LARGE(H16:Z16,{1,2,3}))</f>
        <v>202.333</v>
      </c>
      <c r="D16" s="51" t="s">
        <v>377</v>
      </c>
      <c r="E16" s="51" t="s">
        <v>378</v>
      </c>
      <c r="F16" s="51" t="s">
        <v>379</v>
      </c>
      <c r="G16" s="47" t="s">
        <v>286</v>
      </c>
      <c r="H16" s="57"/>
      <c r="I16" s="58"/>
      <c r="J16" s="53">
        <v>67.832999999999998</v>
      </c>
      <c r="K16" s="53">
        <f>189/300*100</f>
        <v>63</v>
      </c>
      <c r="L16" s="58"/>
      <c r="M16" s="58"/>
      <c r="N16" s="57">
        <v>65.5</v>
      </c>
      <c r="O16" s="58"/>
      <c r="P16" s="58"/>
      <c r="Q16" s="53">
        <v>61.83</v>
      </c>
      <c r="R16" s="58"/>
      <c r="S16" s="53">
        <v>69</v>
      </c>
      <c r="T16" s="60"/>
      <c r="U16" s="60"/>
    </row>
    <row r="17" spans="1:32" x14ac:dyDescent="0.25">
      <c r="A17" s="92" t="s">
        <v>1071</v>
      </c>
      <c r="B17" s="49" cm="1">
        <f t="array" ref="B17">SUM(LARGE(H17:Z17,{1,2,3,4}))</f>
        <v>265.16366666666664</v>
      </c>
      <c r="C17" s="50" cm="1">
        <f t="array" ref="C17">SUM(LARGE(H17:Z17,{1,2,3}))</f>
        <v>201.16366666666664</v>
      </c>
      <c r="D17" s="51" t="s">
        <v>543</v>
      </c>
      <c r="E17" s="51" t="s">
        <v>815</v>
      </c>
      <c r="F17" s="51" t="s">
        <v>544</v>
      </c>
      <c r="G17" s="47" t="s">
        <v>96</v>
      </c>
      <c r="L17" s="53">
        <v>58.33</v>
      </c>
      <c r="M17" s="57">
        <f>213.5/300*100</f>
        <v>71.166666666666671</v>
      </c>
      <c r="N17" s="57"/>
      <c r="P17" s="53">
        <v>64</v>
      </c>
      <c r="R17" s="53">
        <v>65.167000000000002</v>
      </c>
      <c r="U17" s="53">
        <v>64.83</v>
      </c>
      <c r="V17" s="53">
        <v>61.83</v>
      </c>
    </row>
    <row r="18" spans="1:32" x14ac:dyDescent="0.25">
      <c r="A18" s="92" t="s">
        <v>1071</v>
      </c>
      <c r="B18" s="49" cm="1">
        <f t="array" ref="B18">SUM(LARGE(H18:Z18,{1,2,3,4}))</f>
        <v>264.99700000000001</v>
      </c>
      <c r="C18" s="50" cm="1">
        <f t="array" ref="C18">SUM(LARGE(H18:Z18,{1,2,3}))</f>
        <v>206.99700000000001</v>
      </c>
      <c r="D18" s="51" t="s">
        <v>359</v>
      </c>
      <c r="E18" s="51" t="s">
        <v>360</v>
      </c>
      <c r="F18" s="51" t="s">
        <v>361</v>
      </c>
      <c r="G18" s="47" t="s">
        <v>409</v>
      </c>
      <c r="H18" s="57"/>
      <c r="I18" s="58"/>
      <c r="J18" s="53">
        <v>58</v>
      </c>
      <c r="K18" s="53">
        <f>190.5/300*100</f>
        <v>63.5</v>
      </c>
      <c r="L18" s="58"/>
      <c r="M18" s="58"/>
      <c r="N18" s="58"/>
      <c r="O18" s="58"/>
      <c r="P18" s="58"/>
      <c r="Q18" s="53">
        <v>72.83</v>
      </c>
      <c r="R18" s="58"/>
      <c r="S18" s="53">
        <v>70.667000000000002</v>
      </c>
      <c r="T18" s="60"/>
      <c r="U18" s="60"/>
    </row>
    <row r="19" spans="1:32" x14ac:dyDescent="0.25">
      <c r="A19" s="92" t="s">
        <v>1071</v>
      </c>
      <c r="B19" s="49" cm="1">
        <f t="array" ref="B19">SUM(LARGE(H19:Z19,{1,2,3,4}))</f>
        <v>259.83</v>
      </c>
      <c r="C19" s="50" cm="1">
        <f t="array" ref="C19">SUM(LARGE(H19:Z19,{1,2,3}))</f>
        <v>197</v>
      </c>
      <c r="D19" s="51" t="s">
        <v>535</v>
      </c>
      <c r="E19" s="51" t="s">
        <v>536</v>
      </c>
      <c r="F19" s="51" t="s">
        <v>22</v>
      </c>
      <c r="G19" s="47" t="s">
        <v>504</v>
      </c>
      <c r="H19" s="57">
        <f>190.5/300*100</f>
        <v>63.5</v>
      </c>
      <c r="L19" s="53">
        <v>63.33</v>
      </c>
      <c r="T19" s="74"/>
      <c r="U19" s="53">
        <v>70.17</v>
      </c>
      <c r="V19" s="53">
        <v>62.83</v>
      </c>
      <c r="W19" s="56"/>
      <c r="X19" s="56"/>
      <c r="Y19" s="72"/>
      <c r="AD19" s="75"/>
      <c r="AE19" s="73"/>
      <c r="AF19" s="73"/>
    </row>
    <row r="20" spans="1:32" x14ac:dyDescent="0.25">
      <c r="A20" s="92" t="s">
        <v>1071</v>
      </c>
      <c r="B20" s="49" cm="1">
        <f t="array" ref="B20">SUM(LARGE(H20:Z20,{1,2,3,4}))</f>
        <v>255.67000000000002</v>
      </c>
      <c r="C20" s="50" cm="1">
        <f t="array" ref="C20">SUM(LARGE(H20:Z20,{1,2,3}))</f>
        <v>194.50333333333333</v>
      </c>
      <c r="D20" s="51" t="s">
        <v>814</v>
      </c>
      <c r="E20" s="51" t="s">
        <v>596</v>
      </c>
      <c r="F20" s="51" t="s">
        <v>597</v>
      </c>
      <c r="G20" s="47" t="s">
        <v>288</v>
      </c>
      <c r="K20" s="53">
        <f>183.5/300*100</f>
        <v>61.166666666666671</v>
      </c>
      <c r="M20" s="57">
        <f>190/300*100</f>
        <v>63.333333333333329</v>
      </c>
      <c r="P20" s="53">
        <v>60.667000000000002</v>
      </c>
      <c r="Q20" s="53">
        <v>58.5</v>
      </c>
      <c r="S20" s="53">
        <v>66.5</v>
      </c>
      <c r="T20" s="53">
        <v>64.67</v>
      </c>
    </row>
    <row r="21" spans="1:32" x14ac:dyDescent="0.25">
      <c r="A21" s="92" t="s">
        <v>1071</v>
      </c>
      <c r="B21" s="49" cm="1">
        <f t="array" ref="B21">SUM(LARGE(H21:Z21,{1,2,3,4}))</f>
        <v>251.00299999999999</v>
      </c>
      <c r="C21" s="50" cm="1">
        <f t="array" ref="C21">SUM(LARGE(H21:Z21,{1,2,3}))</f>
        <v>189.833</v>
      </c>
      <c r="D21" s="65" t="s">
        <v>716</v>
      </c>
      <c r="E21" s="65" t="s">
        <v>721</v>
      </c>
      <c r="F21" s="65" t="s">
        <v>726</v>
      </c>
      <c r="G21" s="52" t="s">
        <v>686</v>
      </c>
      <c r="N21" s="57">
        <v>62.5</v>
      </c>
      <c r="P21" s="53">
        <v>62.832999999999998</v>
      </c>
      <c r="R21" s="53">
        <v>64.5</v>
      </c>
      <c r="U21" s="53">
        <v>61.17</v>
      </c>
      <c r="W21" s="56"/>
      <c r="X21" s="56"/>
      <c r="Y21" s="72"/>
      <c r="AD21" s="75"/>
      <c r="AE21" s="73"/>
      <c r="AF21" s="73"/>
    </row>
    <row r="22" spans="1:32" x14ac:dyDescent="0.25">
      <c r="A22" s="92" t="s">
        <v>1071</v>
      </c>
      <c r="B22" s="49" cm="1">
        <f t="array" ref="B22">SUM(LARGE(H22:Z22,{1,2,3,4}))</f>
        <v>247.33266666666665</v>
      </c>
      <c r="C22" s="50" cm="1">
        <f t="array" ref="C22">SUM(LARGE(H22:Z22,{1,2,3}))</f>
        <v>186.99966666666666</v>
      </c>
      <c r="D22" s="51" t="s">
        <v>392</v>
      </c>
      <c r="E22" s="51" t="s">
        <v>393</v>
      </c>
      <c r="F22" s="51" t="s">
        <v>394</v>
      </c>
      <c r="G22" s="47" t="s">
        <v>410</v>
      </c>
      <c r="H22" s="57"/>
      <c r="J22" s="53">
        <v>58.167000000000002</v>
      </c>
      <c r="M22" s="57">
        <f>183.5/300*100</f>
        <v>61.166666666666671</v>
      </c>
      <c r="N22" s="57">
        <v>63.332999999999998</v>
      </c>
      <c r="P22" s="53">
        <v>62.5</v>
      </c>
      <c r="R22" s="53">
        <v>60.332999999999998</v>
      </c>
      <c r="T22" s="53">
        <v>59.5</v>
      </c>
    </row>
    <row r="23" spans="1:32" x14ac:dyDescent="0.25">
      <c r="B23" s="49" t="e" cm="1">
        <f t="array" ref="B23">SUM(LARGE(H23:Z23,{1,2,3,4}))</f>
        <v>#NUM!</v>
      </c>
      <c r="C23" s="50" cm="1">
        <f t="array" ref="C23">SUM(LARGE(H23:Z23,{1,2,3}))</f>
        <v>200.32999999999998</v>
      </c>
      <c r="D23" s="51" t="s">
        <v>523</v>
      </c>
      <c r="E23" s="51" t="s">
        <v>524</v>
      </c>
      <c r="F23" s="51" t="s">
        <v>525</v>
      </c>
      <c r="G23" s="47" t="s">
        <v>546</v>
      </c>
      <c r="L23" s="53">
        <v>66.33</v>
      </c>
      <c r="M23" s="57"/>
      <c r="N23" s="57"/>
      <c r="Q23" s="49"/>
      <c r="T23" s="53">
        <v>69.67</v>
      </c>
      <c r="U23" s="53">
        <v>64.33</v>
      </c>
    </row>
    <row r="24" spans="1:32" x14ac:dyDescent="0.25">
      <c r="A24" s="48"/>
      <c r="B24" s="49" t="e" cm="1">
        <f t="array" ref="B24">SUM(LARGE(H24:Z24,{1,2,3,4}))</f>
        <v>#NUM!</v>
      </c>
      <c r="C24" s="50" t="e" cm="1">
        <f t="array" ref="C24">SUM(LARGE(H24:Z24,{1,2,3}))</f>
        <v>#NUM!</v>
      </c>
      <c r="D24" s="51" t="s">
        <v>371</v>
      </c>
      <c r="E24" s="51" t="s">
        <v>372</v>
      </c>
      <c r="F24" s="51" t="s">
        <v>373</v>
      </c>
      <c r="G24" s="47" t="s">
        <v>290</v>
      </c>
      <c r="H24" s="52"/>
      <c r="J24" s="53">
        <v>59.332999999999998</v>
      </c>
      <c r="Q24" s="49"/>
      <c r="V24" s="53"/>
    </row>
    <row r="25" spans="1:32" x14ac:dyDescent="0.25">
      <c r="A25" s="48"/>
      <c r="B25" s="49" t="e" cm="1">
        <f t="array" ref="B25">SUM(LARGE(H25:Z25,{1,2,3,4}))</f>
        <v>#NUM!</v>
      </c>
      <c r="C25" s="50" t="e" cm="1">
        <f t="array" ref="C25">SUM(LARGE(H25:Z25,{1,2,3}))</f>
        <v>#NUM!</v>
      </c>
      <c r="D25" s="51" t="s">
        <v>206</v>
      </c>
      <c r="E25" s="51" t="s">
        <v>218</v>
      </c>
      <c r="F25" s="51" t="s">
        <v>230</v>
      </c>
      <c r="G25" s="47" t="s">
        <v>240</v>
      </c>
      <c r="H25" s="57"/>
      <c r="I25" s="53">
        <v>65.5</v>
      </c>
      <c r="J25" s="58"/>
      <c r="K25" s="58"/>
      <c r="L25" s="58"/>
      <c r="M25" s="58"/>
      <c r="N25" s="57">
        <v>68.5</v>
      </c>
      <c r="O25" s="58"/>
      <c r="P25" s="58"/>
      <c r="Q25" s="59"/>
      <c r="R25" s="58"/>
      <c r="S25" s="58"/>
      <c r="T25" s="60"/>
      <c r="U25" s="60"/>
      <c r="V25" s="56"/>
    </row>
    <row r="26" spans="1:32" x14ac:dyDescent="0.25">
      <c r="A26" s="48"/>
      <c r="B26" s="49" t="e" cm="1">
        <f t="array" ref="B26">SUM(LARGE(H26:Z26,{1,2,3,4}))</f>
        <v>#NUM!</v>
      </c>
      <c r="C26" s="50" t="e" cm="1">
        <f t="array" ref="C26">SUM(LARGE(H26:Z26,{1,2,3}))</f>
        <v>#NUM!</v>
      </c>
      <c r="D26" s="51" t="s">
        <v>941</v>
      </c>
      <c r="E26" s="51" t="s">
        <v>375</v>
      </c>
      <c r="F26" s="51" t="s">
        <v>947</v>
      </c>
      <c r="G26" s="47" t="s">
        <v>290</v>
      </c>
      <c r="M26" s="57"/>
      <c r="N26" s="57"/>
      <c r="Q26" s="49"/>
      <c r="R26" s="53">
        <v>61.167000000000002</v>
      </c>
      <c r="T26" s="74"/>
      <c r="U26" s="62"/>
      <c r="V26" s="63"/>
    </row>
    <row r="27" spans="1:32" x14ac:dyDescent="0.25">
      <c r="A27" s="64"/>
      <c r="B27" s="49" t="e" cm="1">
        <f t="array" ref="B27">SUM(LARGE(H27:Z27,{1,2,3,4}))</f>
        <v>#NUM!</v>
      </c>
      <c r="C27" s="50" t="e" cm="1">
        <f t="array" ref="C27">SUM(LARGE(H27:Z27,{1,2,3}))</f>
        <v>#NUM!</v>
      </c>
      <c r="D27" s="65" t="s">
        <v>714</v>
      </c>
      <c r="E27" s="65" t="s">
        <v>720</v>
      </c>
      <c r="F27" s="65" t="s">
        <v>725</v>
      </c>
      <c r="G27" s="52" t="s">
        <v>710</v>
      </c>
      <c r="N27" s="57">
        <v>65.332999999999998</v>
      </c>
      <c r="Q27" s="49"/>
      <c r="S27" s="49"/>
      <c r="T27" s="49"/>
      <c r="U27" s="49"/>
      <c r="V27" s="63"/>
    </row>
    <row r="28" spans="1:32" x14ac:dyDescent="0.25">
      <c r="A28" s="48"/>
      <c r="B28" s="49" t="e" cm="1">
        <f t="array" ref="B28">SUM(LARGE(H28:Z28,{1,2,3,4}))</f>
        <v>#NUM!</v>
      </c>
      <c r="C28" s="50" t="e" cm="1">
        <f t="array" ref="C28">SUM(LARGE(H28:Z28,{1,2,3}))</f>
        <v>#NUM!</v>
      </c>
      <c r="D28" s="51" t="s">
        <v>908</v>
      </c>
      <c r="E28" s="51" t="s">
        <v>909</v>
      </c>
      <c r="F28" s="51" t="s">
        <v>595</v>
      </c>
      <c r="G28" s="47" t="s">
        <v>508</v>
      </c>
      <c r="H28" s="57"/>
      <c r="K28" s="53">
        <f>189/300*100</f>
        <v>63</v>
      </c>
      <c r="Q28" s="53">
        <v>57.83</v>
      </c>
      <c r="T28" s="62"/>
      <c r="U28" s="62"/>
      <c r="V28" s="63"/>
    </row>
    <row r="29" spans="1:32" x14ac:dyDescent="0.25">
      <c r="A29" s="48"/>
      <c r="B29" s="49" t="e" cm="1">
        <f t="array" ref="B29">SUM(LARGE(H29:Z29,{1,2,3,4}))</f>
        <v>#NUM!</v>
      </c>
      <c r="C29" s="50" t="e" cm="1">
        <f t="array" ref="C29">SUM(LARGE(H29:Z29,{1,2,3}))</f>
        <v>#NUM!</v>
      </c>
      <c r="D29" s="51" t="s">
        <v>344</v>
      </c>
      <c r="E29" s="51" t="s">
        <v>345</v>
      </c>
      <c r="F29" s="51" t="s">
        <v>346</v>
      </c>
      <c r="G29" s="47" t="s">
        <v>290</v>
      </c>
      <c r="H29" s="52"/>
      <c r="J29" s="53">
        <v>64</v>
      </c>
      <c r="K29" s="58"/>
      <c r="L29" s="58"/>
      <c r="M29" s="58"/>
      <c r="N29" s="58"/>
      <c r="O29" s="58"/>
      <c r="P29" s="58"/>
      <c r="Q29" s="58"/>
      <c r="R29" s="58"/>
      <c r="S29" s="58"/>
      <c r="T29" s="49"/>
      <c r="U29" s="49"/>
    </row>
    <row r="30" spans="1:32" x14ac:dyDescent="0.25">
      <c r="A30" s="64"/>
      <c r="B30" s="49" t="e" cm="1">
        <f t="array" ref="B30">SUM(LARGE(H30:Z30,{1,2,3,4}))</f>
        <v>#NUM!</v>
      </c>
      <c r="C30" s="50" t="e" cm="1">
        <f t="array" ref="C30">SUM(LARGE(H30:Z30,{1,2,3}))</f>
        <v>#NUM!</v>
      </c>
      <c r="D30" s="51" t="s">
        <v>1070</v>
      </c>
      <c r="E30" s="51" t="s">
        <v>1066</v>
      </c>
      <c r="F30" s="51" t="s">
        <v>1068</v>
      </c>
      <c r="T30" s="49"/>
      <c r="U30" s="49"/>
      <c r="V30" s="53">
        <v>53</v>
      </c>
    </row>
    <row r="31" spans="1:32" x14ac:dyDescent="0.25">
      <c r="A31" s="64"/>
      <c r="B31" s="49" t="e" cm="1">
        <f t="array" ref="B31">SUM(LARGE(H31:Z31,{1,2,3,4}))</f>
        <v>#NUM!</v>
      </c>
      <c r="C31" s="50" t="e" cm="1">
        <f t="array" ref="C31">SUM(LARGE(H31:Z31,{1,2,3}))</f>
        <v>#NUM!</v>
      </c>
      <c r="D31" s="51" t="s">
        <v>810</v>
      </c>
      <c r="E31" s="51" t="s">
        <v>811</v>
      </c>
      <c r="F31" s="51" t="s">
        <v>827</v>
      </c>
      <c r="G31" s="47" t="s">
        <v>286</v>
      </c>
      <c r="M31" s="57"/>
      <c r="N31" s="57"/>
      <c r="P31" s="53">
        <v>62.332999999999998</v>
      </c>
      <c r="T31" s="49">
        <v>64</v>
      </c>
      <c r="U31" s="49"/>
      <c r="V31" s="68"/>
    </row>
    <row r="32" spans="1:32" x14ac:dyDescent="0.25">
      <c r="A32" s="64"/>
      <c r="B32" s="49" t="e" cm="1">
        <f t="array" ref="B32">SUM(LARGE(H32:Z32,{1,2,3,4}))</f>
        <v>#NUM!</v>
      </c>
      <c r="C32" s="50" t="e" cm="1">
        <f t="array" ref="C32">SUM(LARGE(H32:Z32,{1,2,3}))</f>
        <v>#NUM!</v>
      </c>
      <c r="D32" s="65" t="s">
        <v>713</v>
      </c>
      <c r="E32" s="65" t="s">
        <v>719</v>
      </c>
      <c r="F32" s="65" t="s">
        <v>724</v>
      </c>
      <c r="G32" s="52"/>
      <c r="M32" s="57"/>
      <c r="N32" s="57">
        <v>63.332999999999998</v>
      </c>
      <c r="Q32" s="53">
        <v>58.83</v>
      </c>
      <c r="T32" s="49"/>
      <c r="U32" s="49"/>
    </row>
    <row r="33" spans="1:32" x14ac:dyDescent="0.25">
      <c r="A33" s="48"/>
      <c r="B33" s="49" t="e" cm="1">
        <f t="array" ref="B33">SUM(LARGE(H33:Z33,{1,2,3,4}))</f>
        <v>#NUM!</v>
      </c>
      <c r="C33" s="50" t="e" cm="1">
        <f t="array" ref="C33">SUM(LARGE(H33:Z33,{1,2,3}))</f>
        <v>#NUM!</v>
      </c>
      <c r="D33" s="51" t="s">
        <v>207</v>
      </c>
      <c r="E33" s="51" t="s">
        <v>219</v>
      </c>
      <c r="F33" s="51" t="s">
        <v>231</v>
      </c>
      <c r="G33" s="47" t="s">
        <v>200</v>
      </c>
      <c r="H33" s="57"/>
      <c r="I33" s="53">
        <v>64</v>
      </c>
      <c r="T33" s="49"/>
      <c r="U33" s="49"/>
      <c r="W33" s="68"/>
      <c r="X33" s="68"/>
      <c r="Y33" s="72"/>
      <c r="AE33" s="73"/>
      <c r="AF33" s="73"/>
    </row>
    <row r="34" spans="1:32" x14ac:dyDescent="0.25">
      <c r="A34" s="64"/>
      <c r="B34" s="49" t="e" cm="1">
        <f t="array" ref="B34">SUM(LARGE(H34:Z34,{1,2,3,4}))</f>
        <v>#NUM!</v>
      </c>
      <c r="C34" s="50" t="e" cm="1">
        <f t="array" ref="C34">SUM(LARGE(H34:Z34,{1,2,3}))</f>
        <v>#NUM!</v>
      </c>
      <c r="D34" s="64"/>
      <c r="E34" s="51" t="s">
        <v>798</v>
      </c>
      <c r="F34" s="51" t="s">
        <v>799</v>
      </c>
      <c r="G34" s="47" t="s">
        <v>783</v>
      </c>
      <c r="O34" s="57">
        <f>182/300*100</f>
        <v>60.666666666666671</v>
      </c>
      <c r="T34" s="49"/>
      <c r="U34" s="49"/>
      <c r="V34" s="63"/>
      <c r="W34" s="68"/>
      <c r="X34" s="68"/>
      <c r="Y34" s="76"/>
      <c r="Z34" s="77"/>
      <c r="AA34" s="77"/>
      <c r="AB34" s="77"/>
      <c r="AC34" s="77"/>
      <c r="AD34" s="75"/>
      <c r="AE34" s="55"/>
      <c r="AF34" s="55"/>
    </row>
    <row r="35" spans="1:32" x14ac:dyDescent="0.25">
      <c r="A35" s="64"/>
      <c r="B35" s="49" t="e" cm="1">
        <f t="array" ref="B35">SUM(LARGE(H35:Z35,{1,2,3,4}))</f>
        <v>#NUM!</v>
      </c>
      <c r="C35" s="50" t="e" cm="1">
        <f t="array" ref="C35">SUM(LARGE(H35:Z35,{1,2,3}))</f>
        <v>#NUM!</v>
      </c>
      <c r="D35" s="51" t="s">
        <v>537</v>
      </c>
      <c r="E35" s="51" t="s">
        <v>538</v>
      </c>
      <c r="F35" s="51" t="s">
        <v>539</v>
      </c>
      <c r="G35" s="47" t="s">
        <v>508</v>
      </c>
      <c r="L35" s="53">
        <v>61.67</v>
      </c>
      <c r="T35" s="49"/>
      <c r="U35" s="49"/>
      <c r="V35" s="63"/>
    </row>
    <row r="36" spans="1:32" x14ac:dyDescent="0.25">
      <c r="A36" s="64"/>
      <c r="B36" s="49" t="e" cm="1">
        <f t="array" ref="B36">SUM(LARGE(H36:Z36,{1,2,3,4}))</f>
        <v>#NUM!</v>
      </c>
      <c r="C36" s="50" t="e" cm="1">
        <f t="array" ref="C36">SUM(LARGE(H36:Z36,{1,2,3}))</f>
        <v>#NUM!</v>
      </c>
      <c r="D36" s="64"/>
      <c r="E36" s="51" t="s">
        <v>795</v>
      </c>
      <c r="F36" s="51" t="s">
        <v>796</v>
      </c>
      <c r="G36" s="47" t="s">
        <v>792</v>
      </c>
      <c r="O36" s="57">
        <f>191.5/300*100</f>
        <v>63.833333333333329</v>
      </c>
      <c r="T36" s="49"/>
      <c r="U36" s="49"/>
      <c r="W36" s="68"/>
      <c r="X36" s="68"/>
      <c r="Y36" s="76"/>
      <c r="Z36" s="77"/>
      <c r="AA36" s="77"/>
      <c r="AB36" s="77"/>
      <c r="AC36" s="77"/>
      <c r="AD36" s="77"/>
      <c r="AE36" s="73"/>
      <c r="AF36" s="73"/>
    </row>
    <row r="37" spans="1:32" x14ac:dyDescent="0.25">
      <c r="A37" s="64"/>
      <c r="B37" s="49" t="e" cm="1">
        <f t="array" ref="B37">SUM(LARGE(H37:Z37,{1,2,3,4}))</f>
        <v>#NUM!</v>
      </c>
      <c r="C37" s="50" t="e" cm="1">
        <f t="array" ref="C37">SUM(LARGE(H37:Z37,{1,2,3}))</f>
        <v>#NUM!</v>
      </c>
      <c r="D37" s="51" t="s">
        <v>952</v>
      </c>
      <c r="E37" s="51" t="s">
        <v>951</v>
      </c>
      <c r="F37" s="51" t="s">
        <v>976</v>
      </c>
      <c r="G37" s="57" t="s">
        <v>341</v>
      </c>
      <c r="S37" s="53">
        <v>66.5</v>
      </c>
      <c r="U37" s="49"/>
    </row>
    <row r="38" spans="1:32" x14ac:dyDescent="0.25">
      <c r="A38" s="64"/>
      <c r="B38" s="49" t="e" cm="1">
        <f t="array" ref="B38">SUM(LARGE(H38:Z38,{1,2,3,4}))</f>
        <v>#NUM!</v>
      </c>
      <c r="C38" s="50" t="e" cm="1">
        <f t="array" ref="C38">SUM(LARGE(H38:Z38,{1,2,3}))</f>
        <v>#NUM!</v>
      </c>
      <c r="D38" s="51" t="s">
        <v>812</v>
      </c>
      <c r="E38" s="51" t="s">
        <v>813</v>
      </c>
      <c r="F38" s="51" t="s">
        <v>828</v>
      </c>
      <c r="G38" s="47" t="s">
        <v>407</v>
      </c>
      <c r="M38" s="57"/>
      <c r="N38" s="57"/>
      <c r="P38" s="53">
        <v>62.832999999999998</v>
      </c>
      <c r="S38" s="53">
        <v>66</v>
      </c>
      <c r="U38" s="49"/>
      <c r="V38" s="68"/>
    </row>
    <row r="39" spans="1:32" x14ac:dyDescent="0.25">
      <c r="A39" s="64"/>
      <c r="B39" s="49" t="e" cm="1">
        <f t="array" ref="B39">SUM(LARGE(H39:Z39,{1,2,3,4}))</f>
        <v>#NUM!</v>
      </c>
      <c r="C39" s="50" t="e" cm="1">
        <f t="array" ref="C39">SUM(LARGE(H39:Z39,{1,2,3}))</f>
        <v>#NUM!</v>
      </c>
      <c r="D39" s="51">
        <v>904</v>
      </c>
      <c r="E39" s="51" t="s">
        <v>598</v>
      </c>
      <c r="F39" s="51" t="s">
        <v>599</v>
      </c>
      <c r="G39" s="47" t="s">
        <v>286</v>
      </c>
      <c r="K39" s="53">
        <f>182/300*100</f>
        <v>60.666666666666671</v>
      </c>
      <c r="T39" s="60"/>
      <c r="U39" s="66"/>
      <c r="V39" s="68"/>
      <c r="W39" s="68"/>
      <c r="X39" s="68"/>
      <c r="Y39" s="76"/>
      <c r="Z39" s="77"/>
      <c r="AA39" s="77"/>
      <c r="AB39" s="77"/>
      <c r="AC39" s="77"/>
      <c r="AD39" s="77"/>
      <c r="AE39" s="73"/>
      <c r="AF39" s="73"/>
    </row>
    <row r="40" spans="1:32" x14ac:dyDescent="0.25">
      <c r="A40" s="64"/>
      <c r="B40" s="49" t="e" cm="1">
        <f t="array" ref="B40">SUM(LARGE(H40:Z40,{1,2,3,4}))</f>
        <v>#NUM!</v>
      </c>
      <c r="C40" s="50" t="e" cm="1">
        <f t="array" ref="C40">SUM(LARGE(H40:Z40,{1,2,3}))</f>
        <v>#NUM!</v>
      </c>
      <c r="D40" s="51">
        <v>176</v>
      </c>
      <c r="E40" s="51" t="s">
        <v>600</v>
      </c>
      <c r="F40" s="51" t="s">
        <v>601</v>
      </c>
      <c r="G40" s="47" t="s">
        <v>58</v>
      </c>
      <c r="K40" s="53">
        <f>180/300*100</f>
        <v>60</v>
      </c>
      <c r="U40" s="49"/>
      <c r="V40" s="53"/>
    </row>
    <row r="41" spans="1:32" x14ac:dyDescent="0.25">
      <c r="A41" s="64"/>
      <c r="B41" s="49" t="e" cm="1">
        <f t="array" ref="B41">SUM(LARGE(H41:Z41,{1,2,3,4}))</f>
        <v>#NUM!</v>
      </c>
      <c r="C41" s="50" t="e" cm="1">
        <f t="array" ref="C41">SUM(LARGE(H41:Z41,{1,2,3}))</f>
        <v>#NUM!</v>
      </c>
      <c r="D41" s="51" t="s">
        <v>966</v>
      </c>
      <c r="E41" s="51" t="s">
        <v>965</v>
      </c>
      <c r="F41" s="51" t="s">
        <v>970</v>
      </c>
      <c r="G41" s="57" t="s">
        <v>291</v>
      </c>
      <c r="S41" s="53">
        <v>65.832999999999998</v>
      </c>
      <c r="U41" s="49"/>
      <c r="V41" s="63"/>
    </row>
    <row r="42" spans="1:32" x14ac:dyDescent="0.25">
      <c r="A42" s="69"/>
      <c r="B42" s="49" t="e" cm="1">
        <f t="array" ref="B42">SUM(LARGE(H42:Z42,{1,2,3,4}))</f>
        <v>#NUM!</v>
      </c>
      <c r="C42" s="50" t="e" cm="1">
        <f t="array" ref="C42">SUM(LARGE(H42:Z42,{1,2,3}))</f>
        <v>#NUM!</v>
      </c>
      <c r="D42" s="51" t="s">
        <v>953</v>
      </c>
      <c r="E42" s="51" t="s">
        <v>602</v>
      </c>
      <c r="F42" s="51" t="s">
        <v>603</v>
      </c>
      <c r="G42" s="51" t="s">
        <v>94</v>
      </c>
      <c r="H42" s="59"/>
      <c r="I42" s="87"/>
      <c r="J42" s="58"/>
      <c r="K42" s="53">
        <f>175.5/300*100</f>
        <v>58.5</v>
      </c>
      <c r="L42" s="58"/>
      <c r="M42" s="58"/>
      <c r="N42" s="58"/>
      <c r="O42" s="58"/>
      <c r="P42" s="58"/>
      <c r="Q42" s="58"/>
      <c r="R42" s="58"/>
      <c r="S42" s="53">
        <v>61</v>
      </c>
      <c r="T42" s="60"/>
      <c r="U42" s="60"/>
      <c r="V42" s="63"/>
      <c r="W42" s="68"/>
      <c r="X42" s="68"/>
      <c r="Y42" s="76"/>
      <c r="Z42" s="77"/>
      <c r="AA42" s="77"/>
      <c r="AB42" s="77"/>
      <c r="AC42" s="77"/>
      <c r="AD42" s="77"/>
      <c r="AE42" s="55"/>
      <c r="AF42" s="55"/>
    </row>
    <row r="43" spans="1:32" x14ac:dyDescent="0.25">
      <c r="B43" s="49" t="e" cm="1">
        <f t="array" ref="B43">SUM(LARGE(H43:Z43,{1,2,3,4}))</f>
        <v>#NUM!</v>
      </c>
      <c r="C43" s="50" t="e" cm="1">
        <f t="array" ref="C43">SUM(LARGE(H43:Z43,{1,2,3}))</f>
        <v>#NUM!</v>
      </c>
      <c r="D43" s="51" t="s">
        <v>816</v>
      </c>
      <c r="E43" s="51" t="s">
        <v>817</v>
      </c>
      <c r="F43" s="51" t="s">
        <v>829</v>
      </c>
      <c r="G43" s="51" t="s">
        <v>115</v>
      </c>
      <c r="H43" s="49"/>
      <c r="I43" s="71"/>
      <c r="M43" s="57"/>
      <c r="N43" s="88"/>
      <c r="P43" s="53">
        <v>64</v>
      </c>
      <c r="V43" s="63"/>
      <c r="W43" s="68"/>
      <c r="X43" s="68"/>
      <c r="Y43" s="76"/>
      <c r="Z43" s="77"/>
      <c r="AA43" s="77"/>
      <c r="AB43" s="77"/>
      <c r="AC43" s="77"/>
      <c r="AD43" s="77"/>
      <c r="AE43" s="73"/>
      <c r="AF43" s="73"/>
    </row>
    <row r="44" spans="1:32" x14ac:dyDescent="0.25">
      <c r="A44" s="69"/>
      <c r="B44" s="49" t="e" cm="1">
        <f t="array" ref="B44">SUM(LARGE(H44:Z44,{1,2,3,4}))</f>
        <v>#NUM!</v>
      </c>
      <c r="C44" s="50" t="e" cm="1">
        <f t="array" ref="C44">SUM(LARGE(H44:Z44,{1,2,3}))</f>
        <v>#NUM!</v>
      </c>
      <c r="D44" s="51" t="s">
        <v>213</v>
      </c>
      <c r="E44" s="51" t="s">
        <v>224</v>
      </c>
      <c r="F44" s="51" t="s">
        <v>235</v>
      </c>
      <c r="G44" s="51" t="s">
        <v>241</v>
      </c>
      <c r="H44" s="70"/>
      <c r="I44" s="71">
        <v>57.332999999999998</v>
      </c>
      <c r="W44" s="68"/>
      <c r="X44" s="68"/>
      <c r="Y44" s="76"/>
      <c r="Z44" s="77"/>
      <c r="AA44" s="77"/>
      <c r="AB44" s="77"/>
      <c r="AC44" s="77"/>
      <c r="AD44" s="75"/>
      <c r="AE44" s="73"/>
      <c r="AF44" s="73"/>
    </row>
    <row r="45" spans="1:32" x14ac:dyDescent="0.25">
      <c r="B45" s="49" t="e" cm="1">
        <f t="array" ref="B45">SUM(LARGE(H45:Z45,{1,2,3,4}))</f>
        <v>#NUM!</v>
      </c>
      <c r="C45" s="50" t="e" cm="1">
        <f t="array" ref="C45">SUM(LARGE(H45:Z45,{1,2,3}))</f>
        <v>#NUM!</v>
      </c>
      <c r="D45" s="51" t="s">
        <v>959</v>
      </c>
      <c r="E45" s="51" t="s">
        <v>958</v>
      </c>
      <c r="F45" s="51" t="s">
        <v>973</v>
      </c>
      <c r="G45" s="70" t="s">
        <v>58</v>
      </c>
      <c r="H45" s="49"/>
      <c r="I45" s="71"/>
      <c r="J45" s="71"/>
      <c r="P45" s="49"/>
      <c r="S45" s="53">
        <v>65.667000000000002</v>
      </c>
    </row>
    <row r="46" spans="1:32" x14ac:dyDescent="0.25">
      <c r="A46" s="69"/>
      <c r="B46" s="49" t="e" cm="1">
        <f t="array" ref="B46">SUM(LARGE(H46:Z46,{1,2,3,4}))</f>
        <v>#NUM!</v>
      </c>
      <c r="C46" s="50" t="e" cm="1">
        <f t="array" ref="C46">SUM(LARGE(H46:Z46,{1,2,3}))</f>
        <v>#NUM!</v>
      </c>
      <c r="D46" s="51" t="s">
        <v>211</v>
      </c>
      <c r="E46" s="51" t="s">
        <v>223</v>
      </c>
      <c r="F46" s="51" t="s">
        <v>234</v>
      </c>
      <c r="G46" s="51" t="s">
        <v>172</v>
      </c>
      <c r="H46" s="70"/>
      <c r="I46" s="53">
        <v>60.667000000000002</v>
      </c>
      <c r="J46" s="87"/>
      <c r="K46" s="58"/>
      <c r="L46" s="58"/>
      <c r="M46" s="58"/>
      <c r="N46" s="58"/>
      <c r="O46" s="58"/>
      <c r="P46" s="58"/>
      <c r="Q46" s="59"/>
      <c r="R46" s="58"/>
      <c r="S46" s="58"/>
    </row>
    <row r="47" spans="1:32" x14ac:dyDescent="0.25">
      <c r="A47" s="69"/>
      <c r="B47" s="49" t="e" cm="1">
        <f t="array" ref="B47">SUM(LARGE(H47:Z47,{1,2,3,4}))</f>
        <v>#NUM!</v>
      </c>
      <c r="C47" s="50" t="e" cm="1">
        <f t="array" ref="C47">SUM(LARGE(H47:Z47,{1,2,3}))</f>
        <v>#NUM!</v>
      </c>
      <c r="D47" s="51" t="s">
        <v>212</v>
      </c>
      <c r="E47" s="51" t="s">
        <v>25</v>
      </c>
      <c r="F47" s="51" t="s">
        <v>26</v>
      </c>
      <c r="G47" s="51" t="s">
        <v>167</v>
      </c>
      <c r="H47" s="70">
        <f>177.5/300*100</f>
        <v>59.166666666666664</v>
      </c>
      <c r="I47" s="53">
        <v>59.667000000000002</v>
      </c>
      <c r="J47" s="71"/>
      <c r="T47" s="74"/>
      <c r="U47" s="74"/>
    </row>
    <row r="48" spans="1:32" x14ac:dyDescent="0.25">
      <c r="B48" s="49" t="e" cm="1">
        <f t="array" ref="B48">SUM(LARGE(H48:Z48,{1,2,3,4}))</f>
        <v>#NUM!</v>
      </c>
      <c r="C48" s="50" t="e" cm="1">
        <f t="array" ref="C48">SUM(LARGE(H48:Z48,{1,2,3}))</f>
        <v>#NUM!</v>
      </c>
      <c r="D48" s="51" t="s">
        <v>945</v>
      </c>
      <c r="E48" s="51" t="s">
        <v>946</v>
      </c>
      <c r="F48" s="51" t="s">
        <v>949</v>
      </c>
      <c r="G48" s="51" t="s">
        <v>91</v>
      </c>
      <c r="H48" s="49"/>
      <c r="J48" s="71"/>
      <c r="M48" s="57"/>
      <c r="N48" s="57"/>
      <c r="R48" s="53">
        <v>65.167000000000002</v>
      </c>
    </row>
    <row r="49" spans="1:39" s="51" customFormat="1" x14ac:dyDescent="0.25">
      <c r="A49" s="48"/>
      <c r="B49" s="49" t="e" cm="1">
        <f t="array" ref="B49">SUM(LARGE(H49:Z49,{1,2,3,4}))</f>
        <v>#NUM!</v>
      </c>
      <c r="C49" s="50" t="e" cm="1">
        <f t="array" ref="C49">SUM(LARGE(H49:Z49,{1,2,3}))</f>
        <v>#NUM!</v>
      </c>
      <c r="D49" s="51" t="s">
        <v>347</v>
      </c>
      <c r="E49" s="51" t="s">
        <v>348</v>
      </c>
      <c r="F49" s="51" t="s">
        <v>349</v>
      </c>
      <c r="G49" s="51" t="s">
        <v>468</v>
      </c>
      <c r="H49" s="70"/>
      <c r="I49" s="59"/>
      <c r="J49" s="49">
        <v>66.5</v>
      </c>
      <c r="K49" s="49">
        <f>186/300*100</f>
        <v>62</v>
      </c>
      <c r="L49" s="87"/>
      <c r="M49" s="58"/>
      <c r="N49" s="59"/>
      <c r="O49" s="59"/>
      <c r="P49" s="59"/>
      <c r="Q49" s="89"/>
      <c r="R49" s="59"/>
      <c r="S49" s="59"/>
      <c r="T49" s="66"/>
      <c r="U49" s="66"/>
      <c r="V49" s="79"/>
      <c r="W49" s="79"/>
      <c r="X49" s="79"/>
      <c r="Y49" s="80"/>
      <c r="Z49" s="80"/>
      <c r="AA49" s="80"/>
      <c r="AB49" s="80"/>
      <c r="AC49" s="80"/>
      <c r="AD49" s="80"/>
      <c r="AE49" s="79"/>
      <c r="AF49" s="79"/>
      <c r="AG49" s="79"/>
      <c r="AH49" s="64"/>
      <c r="AI49" s="80"/>
      <c r="AJ49" s="79"/>
      <c r="AK49" s="79"/>
      <c r="AL49" s="79"/>
      <c r="AM49" s="64"/>
    </row>
    <row r="50" spans="1:39" s="51" customFormat="1" x14ac:dyDescent="0.25">
      <c r="A50" s="64"/>
      <c r="B50" s="49" t="e" cm="1">
        <f t="array" ref="B50">SUM(LARGE(H50:Z50,{1,2,3,4}))</f>
        <v>#NUM!</v>
      </c>
      <c r="C50" s="50" t="e" cm="1">
        <f t="array" ref="C50">SUM(LARGE(H50:Z50,{1,2,3}))</f>
        <v>#NUM!</v>
      </c>
      <c r="D50" s="51" t="s">
        <v>955</v>
      </c>
      <c r="E50" s="51" t="s">
        <v>954</v>
      </c>
      <c r="F50" s="51" t="s">
        <v>975</v>
      </c>
      <c r="G50" s="70" t="s">
        <v>286</v>
      </c>
      <c r="H50" s="49"/>
      <c r="I50" s="49"/>
      <c r="J50" s="49"/>
      <c r="K50" s="49"/>
      <c r="L50" s="71"/>
      <c r="M50" s="49"/>
      <c r="N50" s="49"/>
      <c r="O50" s="49"/>
      <c r="P50" s="49"/>
      <c r="Q50" s="78"/>
      <c r="R50" s="49"/>
      <c r="S50" s="49">
        <v>58.332999999999998</v>
      </c>
      <c r="T50" s="49"/>
      <c r="U50" s="49"/>
      <c r="V50" s="79"/>
      <c r="W50" s="79"/>
      <c r="X50" s="79"/>
      <c r="Y50" s="80"/>
      <c r="Z50" s="80"/>
      <c r="AA50" s="80"/>
      <c r="AB50" s="80"/>
      <c r="AC50" s="80"/>
      <c r="AD50" s="80"/>
      <c r="AE50" s="79"/>
      <c r="AF50" s="79"/>
      <c r="AG50" s="79"/>
      <c r="AH50" s="64"/>
      <c r="AI50" s="80"/>
      <c r="AJ50" s="79"/>
      <c r="AK50" s="79"/>
      <c r="AL50" s="79"/>
      <c r="AM50" s="64"/>
    </row>
    <row r="51" spans="1:39" s="51" customFormat="1" x14ac:dyDescent="0.25">
      <c r="A51" s="48"/>
      <c r="B51" s="49" t="e" cm="1">
        <f t="array" ref="B51">SUM(LARGE(H51:Z51,{1,2,3,4}))</f>
        <v>#NUM!</v>
      </c>
      <c r="C51" s="50" t="e" cm="1">
        <f t="array" ref="C51">SUM(LARGE(H51:Z51,{1,2,3}))</f>
        <v>#NUM!</v>
      </c>
      <c r="D51" s="51" t="s">
        <v>205</v>
      </c>
      <c r="E51" s="51" t="s">
        <v>217</v>
      </c>
      <c r="F51" s="51" t="s">
        <v>229</v>
      </c>
      <c r="G51" s="51" t="s">
        <v>239</v>
      </c>
      <c r="H51" s="70"/>
      <c r="I51" s="49">
        <v>65.5</v>
      </c>
      <c r="J51" s="59"/>
      <c r="K51" s="59"/>
      <c r="L51" s="87"/>
      <c r="M51" s="59"/>
      <c r="N51" s="59"/>
      <c r="O51" s="59"/>
      <c r="P51" s="59"/>
      <c r="Q51" s="89"/>
      <c r="R51" s="59"/>
      <c r="S51" s="59"/>
      <c r="T51" s="49"/>
      <c r="U51" s="49"/>
      <c r="V51" s="79"/>
      <c r="W51" s="79"/>
      <c r="X51" s="79"/>
      <c r="Y51" s="80"/>
      <c r="Z51" s="80"/>
      <c r="AA51" s="80"/>
      <c r="AB51" s="80"/>
      <c r="AC51" s="80"/>
      <c r="AD51" s="80"/>
      <c r="AE51" s="79"/>
      <c r="AF51" s="79"/>
      <c r="AG51" s="79"/>
      <c r="AH51" s="64"/>
      <c r="AI51" s="80"/>
      <c r="AJ51" s="79"/>
      <c r="AK51" s="79"/>
      <c r="AL51" s="79"/>
      <c r="AM51" s="64"/>
    </row>
    <row r="52" spans="1:39" x14ac:dyDescent="0.25">
      <c r="A52" s="81"/>
      <c r="B52" s="49" t="e" cm="1">
        <f t="array" ref="B52">SUM(LARGE(H52:Z52,{1,2,3,4}))</f>
        <v>#NUM!</v>
      </c>
      <c r="C52" s="50" t="e" cm="1">
        <f t="array" ref="C52">SUM(LARGE(H52:Z52,{1,2,3}))</f>
        <v>#NUM!</v>
      </c>
      <c r="D52" s="64"/>
      <c r="E52" s="51" t="s">
        <v>684</v>
      </c>
      <c r="F52" s="51" t="s">
        <v>685</v>
      </c>
      <c r="G52" s="51" t="s">
        <v>687</v>
      </c>
      <c r="L52" s="71"/>
      <c r="M52" s="57">
        <f>183/300*100</f>
        <v>61</v>
      </c>
      <c r="N52" s="57"/>
      <c r="T52" s="49"/>
      <c r="U52" s="49"/>
    </row>
    <row r="53" spans="1:39" x14ac:dyDescent="0.25">
      <c r="A53" s="81"/>
      <c r="B53" s="49" t="e" cm="1">
        <f t="array" ref="B53">SUM(LARGE(H53:Z53,{1,2,3,4}))</f>
        <v>#NUM!</v>
      </c>
      <c r="C53" s="50" t="e" cm="1">
        <f t="array" ref="C53">SUM(LARGE(H53:Z53,{1,2,3}))</f>
        <v>#NUM!</v>
      </c>
      <c r="D53" s="51" t="s">
        <v>957</v>
      </c>
      <c r="E53" s="51" t="s">
        <v>956</v>
      </c>
      <c r="F53" s="51" t="s">
        <v>974</v>
      </c>
      <c r="G53" s="70" t="s">
        <v>291</v>
      </c>
      <c r="L53" s="71"/>
      <c r="S53" s="53">
        <v>63.332999999999998</v>
      </c>
    </row>
    <row r="54" spans="1:39" x14ac:dyDescent="0.25">
      <c r="A54" s="69"/>
      <c r="B54" s="49" t="e" cm="1">
        <f t="array" ref="B54">SUM(LARGE(H54:Z54,{1,2,3,4}))</f>
        <v>#NUM!</v>
      </c>
      <c r="C54" s="50" t="e" cm="1">
        <f t="array" ref="C54">SUM(LARGE(H54:Z54,{1,2,3}))</f>
        <v>#NUM!</v>
      </c>
      <c r="D54" s="51" t="s">
        <v>204</v>
      </c>
      <c r="E54" s="51" t="s">
        <v>216</v>
      </c>
      <c r="F54" s="51" t="s">
        <v>228</v>
      </c>
      <c r="G54" s="51" t="s">
        <v>238</v>
      </c>
      <c r="H54" s="57"/>
      <c r="I54" s="53">
        <v>67.167000000000002</v>
      </c>
      <c r="J54" s="57"/>
      <c r="K54" s="57"/>
      <c r="L54" s="57"/>
      <c r="M54" s="57"/>
      <c r="N54" s="57"/>
      <c r="O54" s="57"/>
      <c r="P54" s="57"/>
      <c r="Q54" s="57"/>
      <c r="R54" s="57"/>
      <c r="S54" s="70"/>
      <c r="T54" s="74"/>
      <c r="U54" s="74"/>
    </row>
    <row r="55" spans="1:39" x14ac:dyDescent="0.25">
      <c r="B55" s="49" t="e" cm="1">
        <f t="array" ref="B55">SUM(LARGE(H55:Z55,{1,2,3,4}))</f>
        <v>#NUM!</v>
      </c>
      <c r="C55" s="50" t="e" cm="1">
        <f t="array" ref="C55">SUM(LARGE(H55:Z55,{1,2,3}))</f>
        <v>#NUM!</v>
      </c>
      <c r="D55" s="51" t="s">
        <v>963</v>
      </c>
      <c r="E55" s="51" t="s">
        <v>962</v>
      </c>
      <c r="F55" s="51" t="s">
        <v>971</v>
      </c>
      <c r="G55" s="70" t="s">
        <v>979</v>
      </c>
      <c r="S55" s="53">
        <v>66.5</v>
      </c>
    </row>
    <row r="56" spans="1:39" x14ac:dyDescent="0.25">
      <c r="B56" s="49" t="e" cm="1">
        <f t="array" ref="B56">SUM(LARGE(H56:Z56,{1,2,3,4}))</f>
        <v>#NUM!</v>
      </c>
      <c r="C56" s="50" t="e" cm="1">
        <f t="array" ref="C56">SUM(LARGE(H56:Z56,{1,2,3}))</f>
        <v>#NUM!</v>
      </c>
      <c r="D56" s="64"/>
      <c r="E56" s="51" t="s">
        <v>804</v>
      </c>
      <c r="F56" s="51" t="s">
        <v>805</v>
      </c>
      <c r="G56" s="51" t="s">
        <v>791</v>
      </c>
      <c r="M56" s="49"/>
      <c r="O56" s="57">
        <f>171/300*100</f>
        <v>56.999999999999993</v>
      </c>
    </row>
    <row r="57" spans="1:39" x14ac:dyDescent="0.25">
      <c r="A57" s="69"/>
      <c r="B57" s="49" t="e" cm="1">
        <f t="array" ref="B57">SUM(LARGE(H57:Z57,{1,2,3,4}))</f>
        <v>#NUM!</v>
      </c>
      <c r="C57" s="50" t="e" cm="1">
        <f t="array" ref="C57">SUM(LARGE(H57:Z57,{1,2,3}))</f>
        <v>#NUM!</v>
      </c>
      <c r="D57" s="51" t="s">
        <v>910</v>
      </c>
      <c r="E57" s="51" t="s">
        <v>911</v>
      </c>
      <c r="F57" s="51" t="s">
        <v>912</v>
      </c>
      <c r="G57" s="51" t="s">
        <v>885</v>
      </c>
      <c r="H57" s="57"/>
      <c r="M57" s="49"/>
      <c r="N57" s="49"/>
      <c r="Q57" s="53">
        <v>56.83</v>
      </c>
      <c r="T57" s="74"/>
      <c r="U57" s="74"/>
    </row>
    <row r="58" spans="1:39" x14ac:dyDescent="0.25">
      <c r="A58" s="69"/>
      <c r="B58" s="49" t="e" cm="1">
        <f t="array" ref="B58">SUM(LARGE(H58:Z58,{1,2,3,4}))</f>
        <v>#NUM!</v>
      </c>
      <c r="C58" s="50" t="e" cm="1">
        <f t="array" ref="C58">SUM(LARGE(H58:Z58,{1,2,3}))</f>
        <v>#NUM!</v>
      </c>
      <c r="D58" s="51" t="s">
        <v>540</v>
      </c>
      <c r="E58" s="51" t="s">
        <v>541</v>
      </c>
      <c r="F58" s="51" t="s">
        <v>542</v>
      </c>
      <c r="G58" s="51" t="s">
        <v>505</v>
      </c>
      <c r="H58" s="58"/>
      <c r="I58" s="58"/>
      <c r="J58" s="58"/>
      <c r="K58" s="58"/>
      <c r="L58" s="53">
        <v>58.33</v>
      </c>
      <c r="M58" s="59"/>
      <c r="N58" s="59"/>
      <c r="O58" s="57">
        <f>178/300*100</f>
        <v>59.333333333333336</v>
      </c>
      <c r="P58" s="58"/>
      <c r="Q58" s="58"/>
      <c r="R58" s="58"/>
      <c r="S58" s="58"/>
      <c r="T58" s="66"/>
      <c r="U58" s="66"/>
    </row>
    <row r="59" spans="1:39" x14ac:dyDescent="0.25">
      <c r="B59" s="49" t="e" cm="1">
        <f t="array" ref="B59">SUM(LARGE(H59:Z59,{1,2,3,4}))</f>
        <v>#NUM!</v>
      </c>
      <c r="C59" s="50" t="e" cm="1">
        <f t="array" ref="C59">SUM(LARGE(H59:Z59,{1,2,3}))</f>
        <v>#NUM!</v>
      </c>
      <c r="E59" s="51" t="s">
        <v>797</v>
      </c>
      <c r="F59" s="51" t="s">
        <v>74</v>
      </c>
      <c r="G59" s="51" t="s">
        <v>785</v>
      </c>
      <c r="M59" s="49"/>
      <c r="N59" s="49"/>
      <c r="O59" s="57">
        <f>185.5/300*100</f>
        <v>61.833333333333329</v>
      </c>
    </row>
    <row r="60" spans="1:39" x14ac:dyDescent="0.25">
      <c r="A60" s="69"/>
      <c r="B60" s="49" t="e" cm="1">
        <f t="array" ref="B60">SUM(LARGE(H60:Z60,{1,2,3,4}))</f>
        <v>#NUM!</v>
      </c>
      <c r="C60" s="50" t="e" cm="1">
        <f t="array" ref="C60">SUM(LARGE(H60:Z60,{1,2,3}))</f>
        <v>#NUM!</v>
      </c>
      <c r="D60" s="47">
        <v>317</v>
      </c>
      <c r="E60" s="51" t="s">
        <v>23</v>
      </c>
      <c r="F60" s="51" t="s">
        <v>24</v>
      </c>
      <c r="G60" s="51" t="s">
        <v>32</v>
      </c>
      <c r="H60" s="57">
        <f>186.05/300*100</f>
        <v>62.016666666666673</v>
      </c>
      <c r="M60" s="49"/>
      <c r="N60" s="49"/>
      <c r="T60" s="74"/>
      <c r="U60" s="74"/>
    </row>
    <row r="61" spans="1:39" x14ac:dyDescent="0.25">
      <c r="A61" s="69"/>
      <c r="B61" s="49" t="e" cm="1">
        <f t="array" ref="B61">SUM(LARGE(H61:Z61,{1,2,3,4}))</f>
        <v>#NUM!</v>
      </c>
      <c r="C61" s="50" t="e" cm="1">
        <f t="array" ref="C61">SUM(LARGE(H61:Z61,{1,2,3}))</f>
        <v>#NUM!</v>
      </c>
      <c r="D61" s="47" t="s">
        <v>210</v>
      </c>
      <c r="E61" s="51" t="s">
        <v>222</v>
      </c>
      <c r="F61" s="51" t="s">
        <v>233</v>
      </c>
      <c r="G61" s="51" t="s">
        <v>172</v>
      </c>
      <c r="H61" s="57"/>
      <c r="I61" s="53">
        <v>61</v>
      </c>
      <c r="M61" s="49"/>
      <c r="N61" s="49"/>
      <c r="T61" s="74"/>
      <c r="U61" s="74"/>
    </row>
    <row r="62" spans="1:39" x14ac:dyDescent="0.25">
      <c r="B62" s="49" t="e" cm="1">
        <f t="array" ref="B62">SUM(LARGE(H62:Z62,{1,2,3,4}))</f>
        <v>#NUM!</v>
      </c>
      <c r="C62" s="50" t="e" cm="1">
        <f t="array" ref="C62">SUM(LARGE(H62:Z62,{1,2,3}))</f>
        <v>#NUM!</v>
      </c>
      <c r="D62" s="82" t="s">
        <v>1069</v>
      </c>
      <c r="E62" s="51" t="s">
        <v>1065</v>
      </c>
      <c r="F62" s="51" t="s">
        <v>1067</v>
      </c>
      <c r="G62" s="83"/>
      <c r="M62" s="49"/>
      <c r="N62" s="49"/>
      <c r="V62" s="53">
        <v>62.67</v>
      </c>
    </row>
    <row r="63" spans="1:39" x14ac:dyDescent="0.25">
      <c r="A63" s="84"/>
      <c r="B63" s="49" t="e" cm="1">
        <f t="array" ref="B63">SUM(LARGE(H63:Z63,{1,2,3,4}))</f>
        <v>#NUM!</v>
      </c>
      <c r="C63" s="50" t="e" cm="1">
        <f t="array" ref="C63">SUM(LARGE(H63:Z63,{1,2,3}))</f>
        <v>#NUM!</v>
      </c>
      <c r="D63" s="82" t="s">
        <v>215</v>
      </c>
      <c r="E63" s="51" t="s">
        <v>226</v>
      </c>
      <c r="F63" s="51" t="s">
        <v>237</v>
      </c>
      <c r="G63" s="51" t="s">
        <v>242</v>
      </c>
      <c r="H63" s="57"/>
      <c r="I63" s="53">
        <v>51.332999999999998</v>
      </c>
      <c r="N63" s="49"/>
      <c r="T63" s="74"/>
      <c r="U63" s="74"/>
    </row>
    <row r="64" spans="1:39" x14ac:dyDescent="0.25">
      <c r="B64" s="49" t="e" cm="1">
        <f t="array" ref="B64">SUM(LARGE(H64:Z64,{1,2,3,4}))</f>
        <v>#NUM!</v>
      </c>
      <c r="C64" s="50" t="e" cm="1">
        <f t="array" ref="C64">SUM(LARGE(H64:Z64,{1,2,3}))</f>
        <v>#NUM!</v>
      </c>
      <c r="D64" s="82" t="s">
        <v>1025</v>
      </c>
      <c r="E64" s="51" t="s">
        <v>1012</v>
      </c>
      <c r="F64" s="51" t="s">
        <v>1026</v>
      </c>
      <c r="G64" s="51" t="s">
        <v>1017</v>
      </c>
      <c r="N64" s="49"/>
      <c r="T64" s="53">
        <v>64</v>
      </c>
    </row>
    <row r="65" spans="1:22" x14ac:dyDescent="0.25">
      <c r="A65" s="69"/>
      <c r="B65" s="49" t="e" cm="1">
        <f t="array" ref="B65">SUM(LARGE(H65:Z65,{1,2,3,4}))</f>
        <v>#NUM!</v>
      </c>
      <c r="C65" s="50" t="e" cm="1">
        <f t="array" ref="C65">SUM(LARGE(H65:Z65,{1,2,3}))</f>
        <v>#NUM!</v>
      </c>
      <c r="D65" s="82">
        <v>403</v>
      </c>
      <c r="E65" s="51" t="s">
        <v>27</v>
      </c>
      <c r="F65" s="51" t="s">
        <v>28</v>
      </c>
      <c r="G65" s="51" t="s">
        <v>31</v>
      </c>
      <c r="H65" s="57">
        <f>171/300*100</f>
        <v>56.999999999999993</v>
      </c>
      <c r="N65" s="49"/>
      <c r="O65" s="57">
        <f>178.5/300*100</f>
        <v>59.5</v>
      </c>
      <c r="T65" s="74"/>
      <c r="U65" s="74"/>
    </row>
    <row r="66" spans="1:22" x14ac:dyDescent="0.25">
      <c r="A66" s="69"/>
      <c r="B66" s="49" t="e" cm="1">
        <f t="array" ref="B66">SUM(LARGE(H66:Z66,{1,2,3,4}))</f>
        <v>#NUM!</v>
      </c>
      <c r="C66" s="50" t="e" cm="1">
        <f t="array" ref="C66">SUM(LARGE(H66:Z66,{1,2,3}))</f>
        <v>#NUM!</v>
      </c>
      <c r="D66" s="82" t="s">
        <v>386</v>
      </c>
      <c r="E66" s="51" t="s">
        <v>387</v>
      </c>
      <c r="F66" s="51" t="s">
        <v>388</v>
      </c>
      <c r="G66" s="51" t="s">
        <v>409</v>
      </c>
      <c r="H66" s="57"/>
      <c r="I66" s="58"/>
      <c r="J66" s="53">
        <v>53.167000000000002</v>
      </c>
      <c r="K66" s="53">
        <f>183/300*100</f>
        <v>61</v>
      </c>
      <c r="L66" s="58"/>
      <c r="M66" s="58"/>
      <c r="N66" s="59"/>
      <c r="O66" s="58"/>
      <c r="P66" s="58"/>
      <c r="Q66" s="58"/>
      <c r="R66" s="58"/>
      <c r="S66" s="58"/>
    </row>
    <row r="67" spans="1:22" x14ac:dyDescent="0.25">
      <c r="B67" s="49" t="e" cm="1">
        <f t="array" ref="B67">SUM(LARGE(H67:Z67,{1,2,3,4}))</f>
        <v>#NUM!</v>
      </c>
      <c r="C67" s="50" t="e" cm="1">
        <f t="array" ref="C67">SUM(LARGE(H67:Z67,{1,2,3}))</f>
        <v>#NUM!</v>
      </c>
      <c r="D67" s="82" t="s">
        <v>820</v>
      </c>
      <c r="E67" s="51" t="s">
        <v>821</v>
      </c>
      <c r="F67" s="51" t="s">
        <v>831</v>
      </c>
      <c r="G67" s="51" t="s">
        <v>407</v>
      </c>
      <c r="M67" s="57"/>
      <c r="N67" s="70"/>
      <c r="P67" s="53">
        <v>61.667000000000002</v>
      </c>
    </row>
    <row r="68" spans="1:22" x14ac:dyDescent="0.25">
      <c r="A68" s="69"/>
      <c r="B68" s="49" t="e" cm="1">
        <f t="array" ref="B68">SUM(LARGE(H68:Z68,{1,2,3,4}))</f>
        <v>#NUM!</v>
      </c>
      <c r="C68" s="50" t="e" cm="1">
        <f t="array" ref="C68">SUM(LARGE(H68:Z68,{1,2,3}))</f>
        <v>#NUM!</v>
      </c>
      <c r="D68" s="82" t="s">
        <v>899</v>
      </c>
      <c r="E68" s="51" t="s">
        <v>900</v>
      </c>
      <c r="F68" s="51" t="s">
        <v>901</v>
      </c>
      <c r="G68" s="51" t="s">
        <v>916</v>
      </c>
      <c r="H68" s="57"/>
      <c r="N68" s="49"/>
      <c r="Q68" s="53">
        <v>65.67</v>
      </c>
      <c r="S68" s="53">
        <v>66.667000000000002</v>
      </c>
      <c r="T68" s="74"/>
      <c r="U68" s="74"/>
    </row>
    <row r="69" spans="1:22" x14ac:dyDescent="0.25">
      <c r="B69" s="49" t="e" cm="1">
        <f t="array" ref="B69">SUM(LARGE(H69:Z69,{1,2,3,4}))</f>
        <v>#NUM!</v>
      </c>
      <c r="C69" s="50" t="e" cm="1">
        <f t="array" ref="C69">SUM(LARGE(H69:Z69,{1,2,3}))</f>
        <v>#NUM!</v>
      </c>
      <c r="D69" s="47" t="s">
        <v>943</v>
      </c>
      <c r="E69" s="51" t="s">
        <v>944</v>
      </c>
      <c r="F69" s="51" t="s">
        <v>948</v>
      </c>
      <c r="G69" s="51" t="s">
        <v>933</v>
      </c>
      <c r="M69" s="57"/>
      <c r="N69" s="57"/>
      <c r="R69" s="53">
        <v>61.832999999999998</v>
      </c>
      <c r="V69" s="53">
        <v>57</v>
      </c>
    </row>
    <row r="70" spans="1:22" x14ac:dyDescent="0.25">
      <c r="A70" s="69"/>
      <c r="B70" s="49" t="e" cm="1">
        <f t="array" ref="B70">SUM(LARGE(H70:Z70,{1,2,3,4}))</f>
        <v>#NUM!</v>
      </c>
      <c r="C70" s="50" t="e" cm="1">
        <f t="array" ref="C70">SUM(LARGE(H70:Z70,{1,2,3}))</f>
        <v>#NUM!</v>
      </c>
      <c r="D70" s="47" t="s">
        <v>526</v>
      </c>
      <c r="E70" s="51" t="s">
        <v>527</v>
      </c>
      <c r="F70" s="51" t="s">
        <v>528</v>
      </c>
      <c r="G70" s="51" t="s">
        <v>505</v>
      </c>
      <c r="H70" s="58"/>
      <c r="I70" s="58"/>
      <c r="J70" s="58"/>
      <c r="K70" s="58"/>
      <c r="L70" s="53">
        <v>65.83</v>
      </c>
      <c r="M70" s="58"/>
      <c r="N70" s="58"/>
      <c r="O70" s="58"/>
      <c r="P70" s="58"/>
      <c r="Q70" s="58"/>
      <c r="R70" s="53">
        <v>65.832999999999998</v>
      </c>
      <c r="S70" s="58"/>
      <c r="T70" s="60"/>
      <c r="U70" s="60"/>
    </row>
    <row r="71" spans="1:22" x14ac:dyDescent="0.25">
      <c r="B71" s="49" t="e" cm="1">
        <f t="array" ref="B71">SUM(LARGE(H71:Z71,{1,2,3,4}))</f>
        <v>#NUM!</v>
      </c>
      <c r="C71" s="50" t="e" cm="1">
        <f t="array" ref="C71">SUM(LARGE(H71:Z71,{1,2,3}))</f>
        <v>#NUM!</v>
      </c>
      <c r="D71" s="47" t="s">
        <v>1061</v>
      </c>
      <c r="E71" s="51" t="s">
        <v>527</v>
      </c>
      <c r="F71" s="51" t="s">
        <v>1062</v>
      </c>
      <c r="G71" s="51" t="s">
        <v>505</v>
      </c>
      <c r="U71" s="53">
        <v>75</v>
      </c>
    </row>
    <row r="72" spans="1:22" x14ac:dyDescent="0.25">
      <c r="A72" s="69"/>
      <c r="B72" s="49" t="e" cm="1">
        <f t="array" ref="B72">SUM(LARGE(H72:Z72,{1,2,3,4}))</f>
        <v>#NUM!</v>
      </c>
      <c r="C72" s="50" t="e" cm="1">
        <f t="array" ref="C72">SUM(LARGE(H72:Z72,{1,2,3}))</f>
        <v>#NUM!</v>
      </c>
      <c r="D72" s="47" t="s">
        <v>214</v>
      </c>
      <c r="E72" s="51" t="s">
        <v>225</v>
      </c>
      <c r="F72" s="51" t="s">
        <v>236</v>
      </c>
      <c r="G72" s="51" t="s">
        <v>135</v>
      </c>
      <c r="H72" s="57"/>
      <c r="I72" s="53">
        <v>55.5</v>
      </c>
    </row>
    <row r="73" spans="1:22" x14ac:dyDescent="0.25">
      <c r="B73" s="49" t="e" cm="1">
        <f t="array" ref="B73">SUM(LARGE(H73:Z73,{1,2,3,4}))</f>
        <v>#NUM!</v>
      </c>
      <c r="C73" s="50" t="e" cm="1">
        <f t="array" ref="C73">SUM(LARGE(H73:Z73,{1,2,3}))</f>
        <v>#NUM!</v>
      </c>
      <c r="D73" s="47" t="s">
        <v>942</v>
      </c>
      <c r="E73" s="51" t="s">
        <v>88</v>
      </c>
      <c r="F73" s="51" t="s">
        <v>679</v>
      </c>
      <c r="G73" s="51" t="s">
        <v>96</v>
      </c>
      <c r="M73" s="57">
        <f>202/300*100</f>
        <v>67.333333333333329</v>
      </c>
      <c r="N73" s="57"/>
      <c r="R73" s="53">
        <v>66.667000000000002</v>
      </c>
    </row>
    <row r="74" spans="1:22" x14ac:dyDescent="0.25">
      <c r="B74" s="49" t="e" cm="1">
        <f t="array" ref="B74">SUM(LARGE(H74:Z74,{1,2,3,4}))</f>
        <v>#NUM!</v>
      </c>
      <c r="C74" s="50" t="e" cm="1">
        <f t="array" ref="C74">SUM(LARGE(H74:Z74,{1,2,3}))</f>
        <v>#NUM!</v>
      </c>
      <c r="D74" s="47" t="s">
        <v>818</v>
      </c>
      <c r="E74" s="51" t="s">
        <v>819</v>
      </c>
      <c r="F74" s="51" t="s">
        <v>830</v>
      </c>
      <c r="G74" s="51" t="s">
        <v>63</v>
      </c>
      <c r="M74" s="57"/>
      <c r="N74" s="57"/>
      <c r="P74" s="53">
        <v>66.332999999999998</v>
      </c>
    </row>
    <row r="75" spans="1:22" x14ac:dyDescent="0.25">
      <c r="B75" s="49" t="e" cm="1">
        <f t="array" ref="B75">SUM(LARGE(H75:Z75,{1,2,3,4}))</f>
        <v>#NUM!</v>
      </c>
      <c r="C75" s="50" t="e" cm="1">
        <f t="array" ref="C75">SUM(LARGE(H75:Z75,{1,2,3}))</f>
        <v>#NUM!</v>
      </c>
      <c r="D75" s="47" t="s">
        <v>968</v>
      </c>
      <c r="E75" s="51" t="s">
        <v>967</v>
      </c>
      <c r="F75" s="51" t="s">
        <v>969</v>
      </c>
      <c r="G75" s="51" t="s">
        <v>978</v>
      </c>
      <c r="S75" s="53">
        <v>65.832999999999998</v>
      </c>
      <c r="V75" s="53">
        <v>62.83</v>
      </c>
    </row>
    <row r="76" spans="1:22" x14ac:dyDescent="0.25">
      <c r="B76" s="49" t="e" cm="1">
        <f t="array" ref="B76">SUM(LARGE(H76:Z76,{1,2,3,4}))</f>
        <v>#NUM!</v>
      </c>
      <c r="C76" s="50" t="e" cm="1">
        <f t="array" ref="C76">SUM(LARGE(H76:Z76,{1,2,3}))</f>
        <v>#NUM!</v>
      </c>
      <c r="D76" s="47" t="s">
        <v>717</v>
      </c>
      <c r="E76" s="51" t="s">
        <v>722</v>
      </c>
      <c r="F76" s="51" t="s">
        <v>727</v>
      </c>
      <c r="G76" s="51" t="s">
        <v>291</v>
      </c>
      <c r="N76" s="57">
        <v>59.167000000000002</v>
      </c>
    </row>
    <row r="77" spans="1:22" x14ac:dyDescent="0.25">
      <c r="B77" s="49" t="e" cm="1">
        <f t="array" ref="B77">SUM(LARGE(H77:Z77,{1,2,3,4}))</f>
        <v>#NUM!</v>
      </c>
      <c r="C77" s="50" t="e" cm="1">
        <f t="array" ref="C77">SUM(LARGE(H77:Z77,{1,2,3}))</f>
        <v>#NUM!</v>
      </c>
      <c r="D77" s="47" t="s">
        <v>950</v>
      </c>
      <c r="E77" s="51" t="s">
        <v>722</v>
      </c>
      <c r="F77" s="51" t="s">
        <v>977</v>
      </c>
      <c r="G77" s="70" t="s">
        <v>291</v>
      </c>
      <c r="S77" s="53">
        <v>60.332999999999998</v>
      </c>
    </row>
    <row r="78" spans="1:22" x14ac:dyDescent="0.25">
      <c r="B78" s="49" t="e" cm="1">
        <f t="array" ref="B78">SUM(LARGE(H78:Z78,{1,2,3,4}))</f>
        <v>#NUM!</v>
      </c>
      <c r="C78" s="50" t="e" cm="1">
        <f t="array" ref="C78">SUM(LARGE(H78:Z78,{1,2,3}))</f>
        <v>#NUM!</v>
      </c>
      <c r="D78" s="47"/>
      <c r="E78" s="51" t="s">
        <v>802</v>
      </c>
      <c r="F78" s="51" t="s">
        <v>803</v>
      </c>
      <c r="G78" s="51" t="s">
        <v>808</v>
      </c>
      <c r="O78" s="57">
        <f>172/300*100</f>
        <v>57.333333333333336</v>
      </c>
    </row>
    <row r="79" spans="1:22" x14ac:dyDescent="0.25">
      <c r="A79" s="69"/>
      <c r="B79" s="49" t="e" cm="1">
        <f t="array" ref="B79">SUM(LARGE(H79:Z79,{1,2,3,4}))</f>
        <v>#NUM!</v>
      </c>
      <c r="C79" s="50" t="e" cm="1">
        <f t="array" ref="C79">SUM(LARGE(H79:Z79,{1,2,3}))</f>
        <v>#NUM!</v>
      </c>
      <c r="D79" s="47" t="s">
        <v>353</v>
      </c>
      <c r="E79" s="51" t="s">
        <v>354</v>
      </c>
      <c r="F79" s="51" t="s">
        <v>355</v>
      </c>
      <c r="G79" s="51" t="s">
        <v>469</v>
      </c>
      <c r="H79" s="57"/>
      <c r="I79" s="58"/>
      <c r="J79" s="53">
        <v>61.5</v>
      </c>
      <c r="K79" s="53">
        <f>186.5/300*100</f>
        <v>62.166666666666671</v>
      </c>
      <c r="L79" s="58"/>
      <c r="M79" s="58"/>
      <c r="N79" s="58"/>
      <c r="O79" s="58"/>
      <c r="P79" s="58"/>
      <c r="Q79" s="58"/>
      <c r="R79" s="58"/>
      <c r="S79" s="58"/>
    </row>
    <row r="80" spans="1:22" x14ac:dyDescent="0.25">
      <c r="A80" s="69"/>
      <c r="B80" s="49" t="e" cm="1">
        <f t="array" ref="B80">SUM(LARGE(H80:Z80,{1,2,3,4}))</f>
        <v>#NUM!</v>
      </c>
      <c r="C80" s="50" t="e" cm="1">
        <f t="array" ref="C80">SUM(LARGE(H80:Z80,{1,2,3}))</f>
        <v>#NUM!</v>
      </c>
      <c r="D80" s="47" t="s">
        <v>356</v>
      </c>
      <c r="E80" s="51" t="s">
        <v>357</v>
      </c>
      <c r="F80" s="51" t="s">
        <v>358</v>
      </c>
      <c r="G80" s="51" t="s">
        <v>408</v>
      </c>
      <c r="H80" s="57"/>
      <c r="I80" s="58"/>
      <c r="J80" s="53">
        <v>60.5</v>
      </c>
      <c r="K80" s="58"/>
      <c r="L80" s="58"/>
      <c r="M80" s="58"/>
      <c r="N80" s="58"/>
      <c r="O80" s="58"/>
      <c r="P80" s="58"/>
      <c r="Q80" s="58"/>
      <c r="R80" s="58"/>
      <c r="S80" s="58"/>
      <c r="T80" s="60"/>
      <c r="U80" s="60"/>
    </row>
    <row r="81" spans="1:22" x14ac:dyDescent="0.25">
      <c r="B81" s="49" t="e" cm="1">
        <f t="array" ref="B81">SUM(LARGE(H81:Z81,{1,2,3,4}))</f>
        <v>#NUM!</v>
      </c>
      <c r="C81" s="50" t="e" cm="1">
        <f t="array" ref="C81">SUM(LARGE(H81:Z81,{1,2,3}))</f>
        <v>#NUM!</v>
      </c>
      <c r="D81" s="47" t="s">
        <v>715</v>
      </c>
      <c r="E81" s="51" t="s">
        <v>682</v>
      </c>
      <c r="F81" s="51" t="s">
        <v>683</v>
      </c>
      <c r="G81" s="51" t="s">
        <v>95</v>
      </c>
      <c r="M81" s="57">
        <f>184.5/300*100</f>
        <v>61.5</v>
      </c>
      <c r="N81" s="57">
        <v>60.667000000000002</v>
      </c>
    </row>
    <row r="82" spans="1:22" x14ac:dyDescent="0.25">
      <c r="B82" s="49" t="e" cm="1">
        <f t="array" ref="B82">SUM(LARGE(H82:Z82,{1,2,3,4}))</f>
        <v>#NUM!</v>
      </c>
      <c r="C82" s="50" t="e" cm="1">
        <f t="array" ref="C82">SUM(LARGE(H82:Z82,{1,2,3}))</f>
        <v>#NUM!</v>
      </c>
      <c r="D82" s="47"/>
      <c r="E82" s="51" t="s">
        <v>800</v>
      </c>
      <c r="F82" s="51" t="s">
        <v>801</v>
      </c>
      <c r="G82" s="51" t="s">
        <v>807</v>
      </c>
      <c r="O82" s="57">
        <f>180.5/300*100</f>
        <v>60.166666666666671</v>
      </c>
      <c r="U82" s="53">
        <v>61.67</v>
      </c>
    </row>
    <row r="83" spans="1:22" x14ac:dyDescent="0.25">
      <c r="B83" s="49" t="e" cm="1">
        <f t="array" ref="B83">SUM(LARGE(H83:Z83,{1,2,3,4}))</f>
        <v>#NUM!</v>
      </c>
      <c r="C83" s="50" t="e" cm="1">
        <f t="array" ref="C83">SUM(LARGE(H83:Z83,{1,2,3}))</f>
        <v>#NUM!</v>
      </c>
      <c r="D83" s="47" t="s">
        <v>1030</v>
      </c>
      <c r="E83" s="51" t="s">
        <v>1031</v>
      </c>
      <c r="F83" s="51" t="s">
        <v>1032</v>
      </c>
      <c r="G83" s="51" t="s">
        <v>509</v>
      </c>
      <c r="T83" s="53">
        <v>58.33</v>
      </c>
      <c r="V83" s="53">
        <v>63.5</v>
      </c>
    </row>
    <row r="84" spans="1:22" x14ac:dyDescent="0.25">
      <c r="B84" s="49" t="e" cm="1">
        <f t="array" ref="B84">SUM(LARGE(H84:Z84,{1,2,3,4}))</f>
        <v>#NUM!</v>
      </c>
      <c r="C84" s="50" t="e" cm="1">
        <f t="array" ref="C84">SUM(LARGE(H84:Z84,{1,2,3}))</f>
        <v>#NUM!</v>
      </c>
      <c r="D84" s="47" t="s">
        <v>964</v>
      </c>
      <c r="E84" s="51" t="s">
        <v>604</v>
      </c>
      <c r="F84" s="51" t="s">
        <v>605</v>
      </c>
      <c r="G84" s="51" t="s">
        <v>609</v>
      </c>
      <c r="K84" s="53">
        <f>172.5/300*100</f>
        <v>57.499999999999993</v>
      </c>
      <c r="S84" s="53">
        <v>60.332999999999998</v>
      </c>
    </row>
    <row r="85" spans="1:22" x14ac:dyDescent="0.25">
      <c r="A85" s="69"/>
      <c r="B85" s="49" t="e" cm="1">
        <f t="array" ref="B85">SUM(LARGE(H85:Z85,{1,2,3,4}))</f>
        <v>#NUM!</v>
      </c>
      <c r="C85" s="50" t="e" cm="1">
        <f t="array" ref="C85">SUM(LARGE(H85:Z85,{1,2,3}))</f>
        <v>#NUM!</v>
      </c>
      <c r="D85" s="47">
        <v>459</v>
      </c>
      <c r="E85" s="51" t="s">
        <v>19</v>
      </c>
      <c r="F85" s="51" t="s">
        <v>20</v>
      </c>
      <c r="G85" s="51" t="s">
        <v>30</v>
      </c>
      <c r="H85" s="57">
        <f>221/300*100</f>
        <v>73.666666666666671</v>
      </c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61"/>
      <c r="U85" s="61"/>
    </row>
    <row r="86" spans="1:22" x14ac:dyDescent="0.25">
      <c r="B86" s="49" t="e" cm="1">
        <f t="array" ref="B86">SUM(LARGE(H86:Z86,{1,2,3,4}))</f>
        <v>#NUM!</v>
      </c>
      <c r="C86" s="50" t="e" cm="1">
        <f t="array" ref="C86">SUM(LARGE(H86:Z86,{1,2,3}))</f>
        <v>#NUM!</v>
      </c>
      <c r="D86" s="47" t="s">
        <v>513</v>
      </c>
      <c r="E86" s="51" t="s">
        <v>514</v>
      </c>
      <c r="F86" s="51" t="s">
        <v>515</v>
      </c>
      <c r="G86" s="51" t="s">
        <v>545</v>
      </c>
      <c r="H86" s="47"/>
      <c r="I86" s="47"/>
      <c r="J86" s="47"/>
      <c r="K86" s="61"/>
      <c r="L86" s="53">
        <v>67.67</v>
      </c>
      <c r="M86" s="61"/>
      <c r="N86" s="61"/>
      <c r="O86" s="61"/>
      <c r="P86" s="61"/>
      <c r="Q86" s="61"/>
      <c r="R86" s="61"/>
      <c r="S86" s="61"/>
    </row>
    <row r="87" spans="1:22" x14ac:dyDescent="0.25">
      <c r="B87" s="49" t="e" cm="1">
        <f t="array" ref="B87">SUM(LARGE(H87:Z87,{1,2,3,4}))</f>
        <v>#NUM!</v>
      </c>
      <c r="C87" s="50" t="e" cm="1">
        <f t="array" ref="C87">SUM(LARGE(H87:Z87,{1,2,3}))</f>
        <v>#NUM!</v>
      </c>
      <c r="D87" s="47" t="s">
        <v>825</v>
      </c>
      <c r="E87" s="51" t="s">
        <v>826</v>
      </c>
      <c r="F87" s="51" t="s">
        <v>832</v>
      </c>
      <c r="G87" s="51" t="s">
        <v>833</v>
      </c>
      <c r="M87" s="57"/>
      <c r="N87" s="57"/>
      <c r="P87" s="53">
        <v>65.832999999999998</v>
      </c>
    </row>
    <row r="88" spans="1:22" x14ac:dyDescent="0.25">
      <c r="B88" s="49" t="e" cm="1">
        <f t="array" ref="B88">SUM(LARGE(H88:Z88,{1,2,3,4}))</f>
        <v>#NUM!</v>
      </c>
      <c r="C88" s="50" t="e" cm="1">
        <f t="array" ref="C88">SUM(LARGE(H88:Z88,{1,2,3}))</f>
        <v>#NUM!</v>
      </c>
      <c r="D88" s="47" t="s">
        <v>368</v>
      </c>
      <c r="E88" s="51" t="s">
        <v>369</v>
      </c>
      <c r="F88" s="51" t="s">
        <v>370</v>
      </c>
      <c r="G88" s="51" t="s">
        <v>466</v>
      </c>
      <c r="H88" s="57"/>
      <c r="J88" s="53">
        <v>58.167000000000002</v>
      </c>
      <c r="K88" s="53">
        <f>175.5/300*100</f>
        <v>58.5</v>
      </c>
    </row>
    <row r="89" spans="1:22" x14ac:dyDescent="0.25">
      <c r="A89" s="69"/>
      <c r="B89" s="49" t="e" cm="1">
        <f t="array" ref="B89">SUM(LARGE(H89:Z89,{1,2,3,4}))</f>
        <v>#NUM!</v>
      </c>
      <c r="C89" s="50" t="e" cm="1">
        <f t="array" ref="C89">SUM(LARGE(H89:Z89,{1,2,3}))</f>
        <v>#NUM!</v>
      </c>
      <c r="D89" s="47" t="s">
        <v>208</v>
      </c>
      <c r="E89" s="51" t="s">
        <v>220</v>
      </c>
      <c r="F89" s="51" t="s">
        <v>162</v>
      </c>
      <c r="G89" s="51" t="s">
        <v>168</v>
      </c>
      <c r="H89" s="57"/>
      <c r="I89" s="53">
        <v>63.5</v>
      </c>
    </row>
    <row r="90" spans="1:22" x14ac:dyDescent="0.25">
      <c r="A90" s="69"/>
      <c r="B90" s="49" t="e" cm="1">
        <f t="array" ref="B90">SUM(LARGE(H90:Z90,{1,2,3,4}))</f>
        <v>#NUM!</v>
      </c>
      <c r="C90" s="50" t="e" cm="1">
        <f t="array" ref="C90">SUM(LARGE(H90:Z90,{1,2,3}))</f>
        <v>#NUM!</v>
      </c>
      <c r="D90" s="47" t="s">
        <v>913</v>
      </c>
      <c r="E90" s="51" t="s">
        <v>914</v>
      </c>
      <c r="F90" s="51" t="s">
        <v>915</v>
      </c>
      <c r="G90" s="51" t="s">
        <v>884</v>
      </c>
      <c r="H90" s="57"/>
      <c r="Q90" s="53">
        <v>55.5</v>
      </c>
      <c r="T90" s="74"/>
      <c r="U90" s="74"/>
    </row>
    <row r="91" spans="1:22" x14ac:dyDescent="0.25">
      <c r="B91" s="49" t="e" cm="1">
        <f t="array" ref="B91">SUM(LARGE(H91:Z91,{1,2,3,4}))</f>
        <v>#NUM!</v>
      </c>
      <c r="C91" s="50" t="e" cm="1">
        <f t="array" ref="C91">SUM(LARGE(H91:Z91,{1,2,3}))</f>
        <v>#NUM!</v>
      </c>
      <c r="D91" s="47" t="s">
        <v>1063</v>
      </c>
      <c r="E91" s="51" t="s">
        <v>793</v>
      </c>
      <c r="F91" s="51" t="s">
        <v>794</v>
      </c>
      <c r="G91" s="51" t="s">
        <v>806</v>
      </c>
      <c r="O91" s="57">
        <f>206/300*100</f>
        <v>68.666666666666671</v>
      </c>
      <c r="U91" s="53">
        <v>68.17</v>
      </c>
    </row>
    <row r="92" spans="1:22" x14ac:dyDescent="0.25">
      <c r="A92" s="69"/>
      <c r="B92" s="49" t="e" cm="1">
        <f t="array" ref="B92">SUM(LARGE(H92:Z92,{1,2,3,4}))</f>
        <v>#NUM!</v>
      </c>
      <c r="C92" s="50" t="e" cm="1">
        <f t="array" ref="C92">SUM(LARGE(H92:Z92,{1,2,3}))</f>
        <v>#NUM!</v>
      </c>
      <c r="D92" s="47" t="s">
        <v>389</v>
      </c>
      <c r="E92" s="51" t="s">
        <v>390</v>
      </c>
      <c r="F92" s="51" t="s">
        <v>391</v>
      </c>
      <c r="G92" s="51" t="s">
        <v>93</v>
      </c>
      <c r="H92" s="57"/>
      <c r="I92" s="58"/>
      <c r="J92" s="53">
        <v>64</v>
      </c>
      <c r="K92" s="53">
        <f>190.5/300*100</f>
        <v>63.5</v>
      </c>
      <c r="L92" s="58"/>
      <c r="M92" s="58"/>
      <c r="N92" s="58"/>
      <c r="O92" s="58"/>
      <c r="P92" s="58"/>
      <c r="Q92" s="58"/>
      <c r="R92" s="58"/>
      <c r="S92" s="58"/>
    </row>
    <row r="93" spans="1:22" x14ac:dyDescent="0.25">
      <c r="A93" s="69"/>
      <c r="B93" s="49" t="e" cm="1">
        <f t="array" ref="B93">SUM(LARGE(H93:Z93,{1,2,3,4}))</f>
        <v>#NUM!</v>
      </c>
      <c r="C93" s="50" t="e" cm="1">
        <f t="array" ref="C93">SUM(LARGE(H93:Z93,{1,2,3}))</f>
        <v>#NUM!</v>
      </c>
      <c r="D93" s="47" t="s">
        <v>529</v>
      </c>
      <c r="E93" s="51" t="s">
        <v>530</v>
      </c>
      <c r="F93" s="51" t="s">
        <v>531</v>
      </c>
      <c r="G93" s="51" t="s">
        <v>508</v>
      </c>
      <c r="H93" s="58"/>
      <c r="I93" s="58"/>
      <c r="J93" s="58"/>
      <c r="K93" s="58"/>
      <c r="L93" s="53">
        <v>65.5</v>
      </c>
      <c r="M93" s="58"/>
      <c r="N93" s="58"/>
      <c r="O93" s="58"/>
      <c r="P93" s="58"/>
      <c r="Q93" s="58"/>
      <c r="R93" s="58"/>
      <c r="S93" s="58"/>
      <c r="T93" s="53">
        <v>62.67</v>
      </c>
    </row>
    <row r="94" spans="1:22" x14ac:dyDescent="0.25">
      <c r="B94" s="49" t="e" cm="1">
        <f t="array" ref="B94">SUM(LARGE(H94:Z94,{1,2,3,4}))</f>
        <v>#NUM!</v>
      </c>
      <c r="C94" s="50" t="e" cm="1">
        <f t="array" ref="C94">SUM(LARGE(H94:Z94,{1,2,3}))</f>
        <v>#NUM!</v>
      </c>
      <c r="D94" s="47" t="s">
        <v>1027</v>
      </c>
      <c r="E94" s="51" t="s">
        <v>1028</v>
      </c>
      <c r="F94" s="51" t="s">
        <v>1029</v>
      </c>
      <c r="G94" s="51" t="s">
        <v>508</v>
      </c>
      <c r="T94" s="53">
        <v>63.33</v>
      </c>
      <c r="V94" s="53">
        <v>58</v>
      </c>
    </row>
    <row r="95" spans="1:22" x14ac:dyDescent="0.25">
      <c r="B95" s="49" t="e" cm="1">
        <f t="array" ref="B95">SUM(LARGE(H95:Z95,{1,2,3,4}))</f>
        <v>#NUM!</v>
      </c>
      <c r="C95" s="50" t="e" cm="1">
        <f t="array" ref="C95">SUM(LARGE(H95:Z95,{1,2,3}))</f>
        <v>#NUM!</v>
      </c>
      <c r="D95" s="47" t="s">
        <v>365</v>
      </c>
      <c r="E95" s="51" t="s">
        <v>366</v>
      </c>
      <c r="F95" s="51" t="s">
        <v>367</v>
      </c>
      <c r="G95" s="51" t="s">
        <v>465</v>
      </c>
      <c r="H95" s="57"/>
      <c r="J95" s="53">
        <v>68.332999999999998</v>
      </c>
      <c r="R95" s="49"/>
      <c r="T95" s="74"/>
      <c r="U95" s="74"/>
    </row>
    <row r="96" spans="1:22" x14ac:dyDescent="0.25">
      <c r="A96" s="84"/>
      <c r="B96" s="49" t="e" cm="1">
        <f t="array" ref="B96">SUM(LARGE(H96:Z96,{1,2,3,4}))</f>
        <v>#NUM!</v>
      </c>
      <c r="C96" s="50" t="e" cm="1">
        <f t="array" ref="C96">SUM(LARGE(H96:Z96,{1,2,3}))</f>
        <v>#NUM!</v>
      </c>
      <c r="D96" s="47" t="s">
        <v>532</v>
      </c>
      <c r="E96" s="51" t="s">
        <v>533</v>
      </c>
      <c r="F96" s="51" t="s">
        <v>534</v>
      </c>
      <c r="G96" s="51" t="s">
        <v>547</v>
      </c>
      <c r="L96" s="53">
        <v>64.67</v>
      </c>
      <c r="R96" s="49"/>
      <c r="T96" s="61"/>
      <c r="U96" s="61"/>
    </row>
    <row r="97" spans="1:32" x14ac:dyDescent="0.25">
      <c r="B97" s="49" t="e" cm="1">
        <f t="array" ref="B97">SUM(LARGE(H97:Z97,{1,2,3,4}))</f>
        <v>#NUM!</v>
      </c>
      <c r="C97" s="50" t="e" cm="1">
        <f t="array" ref="C97">SUM(LARGE(H97:Z97,{1,2,3}))</f>
        <v>#NUM!</v>
      </c>
      <c r="D97" s="47">
        <v>925</v>
      </c>
      <c r="E97" s="51" t="s">
        <v>606</v>
      </c>
      <c r="F97" s="51" t="s">
        <v>607</v>
      </c>
      <c r="G97" s="51" t="s">
        <v>286</v>
      </c>
      <c r="K97" s="53">
        <f>172.5/300*100</f>
        <v>57.499999999999993</v>
      </c>
      <c r="R97" s="49"/>
    </row>
    <row r="98" spans="1:32" x14ac:dyDescent="0.25">
      <c r="B98" s="49" t="e" cm="1">
        <f t="array" ref="B98">SUM(LARGE(H98:Z98,{1,2,3,4}))</f>
        <v>#NUM!</v>
      </c>
      <c r="C98" s="50" t="e" cm="1">
        <f t="array" ref="C98">SUM(LARGE(H98:Z98,{1,2,3}))</f>
        <v>#NUM!</v>
      </c>
      <c r="D98" s="47"/>
      <c r="E98" s="51" t="s">
        <v>680</v>
      </c>
      <c r="F98" s="51" t="s">
        <v>681</v>
      </c>
      <c r="G98" s="51" t="s">
        <v>686</v>
      </c>
      <c r="M98" s="57">
        <f>190.5/300*100</f>
        <v>63.5</v>
      </c>
      <c r="N98" s="57"/>
      <c r="R98" s="49"/>
    </row>
    <row r="99" spans="1:32" x14ac:dyDescent="0.25">
      <c r="A99" s="69"/>
      <c r="B99" s="49" t="e" cm="1">
        <f t="array" ref="B99">SUM(LARGE(H99:Z99,{1,2,3,4}))</f>
        <v>#NUM!</v>
      </c>
      <c r="C99" s="50" t="e" cm="1">
        <f t="array" ref="C99">SUM(LARGE(H99:Z99,{1,2,3}))</f>
        <v>#NUM!</v>
      </c>
      <c r="D99" s="47" t="s">
        <v>209</v>
      </c>
      <c r="E99" s="51" t="s">
        <v>221</v>
      </c>
      <c r="F99" s="51" t="s">
        <v>232</v>
      </c>
      <c r="G99" s="51" t="s">
        <v>168</v>
      </c>
      <c r="H99" s="57"/>
      <c r="I99" s="53">
        <v>61.167000000000002</v>
      </c>
      <c r="R99" s="49"/>
    </row>
    <row r="100" spans="1:32" x14ac:dyDescent="0.25">
      <c r="B100" s="49" t="e" cm="1">
        <f t="array" ref="B100">SUM(LARGE(H100:Z100,{1,2,3,4}))</f>
        <v>#NUM!</v>
      </c>
      <c r="C100" s="50" t="e" cm="1">
        <f t="array" ref="C100">SUM(LARGE(H100:Z100,{1,2,3}))</f>
        <v>#NUM!</v>
      </c>
      <c r="D100" s="47" t="s">
        <v>519</v>
      </c>
      <c r="E100" s="51" t="s">
        <v>520</v>
      </c>
      <c r="F100" s="51" t="s">
        <v>521</v>
      </c>
      <c r="G100" s="51" t="s">
        <v>510</v>
      </c>
      <c r="L100" s="53">
        <v>67.17</v>
      </c>
      <c r="R100" s="49"/>
      <c r="V100" s="53">
        <v>70.17</v>
      </c>
    </row>
    <row r="101" spans="1:32" x14ac:dyDescent="0.25">
      <c r="B101" s="49" t="e" cm="1">
        <f t="array" ref="B101">SUM(LARGE(H101:Z101,{1,2,3,4}))</f>
        <v>#NUM!</v>
      </c>
      <c r="C101" s="50" t="e" cm="1">
        <f t="array" ref="C101">SUM(LARGE(H101:Z101,{1,2,3}))</f>
        <v>#NUM!</v>
      </c>
      <c r="D101" s="47" t="s">
        <v>961</v>
      </c>
      <c r="E101" s="51" t="s">
        <v>960</v>
      </c>
      <c r="F101" s="51" t="s">
        <v>972</v>
      </c>
      <c r="G101" s="70" t="s">
        <v>293</v>
      </c>
      <c r="R101" s="49"/>
      <c r="S101" s="53">
        <v>74.332999999999998</v>
      </c>
    </row>
    <row r="102" spans="1:32" x14ac:dyDescent="0.25">
      <c r="A102" s="69"/>
      <c r="B102" s="49" t="e" cm="1">
        <f t="array" ref="B102">SUM(LARGE(H102:Z102,{1,2,3,4}))</f>
        <v>#NUM!</v>
      </c>
      <c r="C102" s="50" t="e" cm="1">
        <f t="array" ref="C102">SUM(LARGE(H102:Z102,{1,2,3}))</f>
        <v>#NUM!</v>
      </c>
      <c r="D102" s="47" t="s">
        <v>902</v>
      </c>
      <c r="E102" s="51" t="s">
        <v>903</v>
      </c>
      <c r="F102" s="51" t="s">
        <v>904</v>
      </c>
      <c r="G102" s="51" t="s">
        <v>884</v>
      </c>
      <c r="H102" s="57"/>
      <c r="Q102" s="53">
        <v>63.83</v>
      </c>
      <c r="R102" s="49"/>
      <c r="T102" s="74"/>
      <c r="U102" s="74"/>
    </row>
    <row r="103" spans="1:32" x14ac:dyDescent="0.25">
      <c r="A103" s="69"/>
      <c r="B103" s="49" t="e" cm="1">
        <f t="array" ref="B103">SUM(LARGE(H103:Z103,{1,2,3,4}))</f>
        <v>#NUM!</v>
      </c>
      <c r="C103" s="50" t="e" cm="1">
        <f t="array" ref="C103">SUM(LARGE(H103:Z103,{1,2,3}))</f>
        <v>#NUM!</v>
      </c>
      <c r="D103" s="51" t="s">
        <v>362</v>
      </c>
      <c r="E103" s="51" t="s">
        <v>363</v>
      </c>
      <c r="F103" s="51" t="s">
        <v>364</v>
      </c>
      <c r="G103" s="47" t="s">
        <v>470</v>
      </c>
      <c r="H103" s="57"/>
      <c r="J103" s="53">
        <v>51</v>
      </c>
      <c r="Q103" s="49"/>
      <c r="T103" s="74"/>
      <c r="U103" s="74"/>
    </row>
    <row r="104" spans="1:32" x14ac:dyDescent="0.25">
      <c r="A104" s="69"/>
      <c r="B104" s="49" t="e" cm="1">
        <f t="array" ref="B104">SUM(LARGE(H104:Z104,{1,2,3,4}))</f>
        <v>#NUM!</v>
      </c>
      <c r="C104" s="50" t="e" cm="1">
        <f t="array" ref="C104">SUM(LARGE(H104:Z104,{1,2,3}))</f>
        <v>#NUM!</v>
      </c>
      <c r="D104" s="51" t="s">
        <v>395</v>
      </c>
      <c r="E104" s="51" t="s">
        <v>396</v>
      </c>
      <c r="F104" s="51" t="s">
        <v>397</v>
      </c>
      <c r="G104" s="47" t="s">
        <v>468</v>
      </c>
      <c r="H104" s="57"/>
      <c r="J104" s="53">
        <v>63.5</v>
      </c>
      <c r="K104" s="53">
        <f>197/300*100</f>
        <v>65.666666666666657</v>
      </c>
      <c r="Q104" s="49"/>
      <c r="T104" s="74"/>
      <c r="U104" s="74"/>
    </row>
    <row r="105" spans="1:32" x14ac:dyDescent="0.25">
      <c r="A105" s="69"/>
      <c r="B105" s="49" t="e" cm="1">
        <f t="array" ref="B105">SUM(LARGE(H105:Z105,{1,2,3,4}))</f>
        <v>#NUM!</v>
      </c>
      <c r="C105" s="50" t="e" cm="1">
        <f t="array" ref="C105">SUM(LARGE(H105:Z105,{1,2,3}))</f>
        <v>#NUM!</v>
      </c>
      <c r="D105" s="51" t="s">
        <v>905</v>
      </c>
      <c r="E105" s="51" t="s">
        <v>906</v>
      </c>
      <c r="F105" s="51" t="s">
        <v>907</v>
      </c>
      <c r="G105" s="47" t="s">
        <v>917</v>
      </c>
      <c r="H105" s="57"/>
      <c r="Q105" s="49">
        <v>60</v>
      </c>
      <c r="T105" s="74"/>
      <c r="U105" s="74"/>
    </row>
    <row r="106" spans="1:32" x14ac:dyDescent="0.25">
      <c r="B106" s="49"/>
      <c r="C106" s="50"/>
      <c r="D106" s="51"/>
      <c r="E106" s="51"/>
      <c r="F106" s="51"/>
      <c r="G106" s="47"/>
      <c r="M106" s="57"/>
      <c r="N106" s="57"/>
      <c r="Q106" s="49"/>
    </row>
    <row r="107" spans="1:32" x14ac:dyDescent="0.25">
      <c r="A107" s="47"/>
      <c r="B107" s="49"/>
      <c r="C107" s="50"/>
      <c r="D107" s="51"/>
      <c r="E107" s="51"/>
      <c r="F107" s="51"/>
      <c r="G107" s="47"/>
      <c r="H107" s="52"/>
      <c r="N107" s="57"/>
      <c r="Q107" s="49"/>
      <c r="W107" s="68"/>
      <c r="X107" s="68"/>
      <c r="Y107" s="76"/>
      <c r="Z107" s="77"/>
      <c r="AA107" s="77"/>
      <c r="AB107" s="77"/>
      <c r="AC107" s="77"/>
      <c r="AD107" s="77"/>
      <c r="AE107" s="73"/>
      <c r="AF107" s="73"/>
    </row>
    <row r="108" spans="1:32" x14ac:dyDescent="0.25">
      <c r="A108" s="47"/>
      <c r="B108" s="49"/>
      <c r="C108" s="50"/>
      <c r="D108" s="51"/>
      <c r="E108" s="51"/>
      <c r="F108" s="51"/>
      <c r="G108" s="47"/>
      <c r="H108" s="52"/>
      <c r="I108" s="58"/>
      <c r="L108" s="58"/>
      <c r="M108" s="57"/>
      <c r="N108" s="58"/>
      <c r="O108" s="58"/>
      <c r="P108" s="58"/>
      <c r="Q108" s="49"/>
      <c r="R108" s="58"/>
      <c r="T108" s="60"/>
      <c r="U108" s="60"/>
      <c r="W108" s="68"/>
      <c r="X108" s="68"/>
      <c r="Y108" s="76"/>
      <c r="Z108" s="77"/>
      <c r="AA108" s="77"/>
      <c r="AB108" s="77"/>
      <c r="AC108" s="77"/>
      <c r="AD108" s="77"/>
      <c r="AE108" s="73"/>
      <c r="AF108" s="73"/>
    </row>
    <row r="109" spans="1:32" x14ac:dyDescent="0.25">
      <c r="A109" s="47"/>
      <c r="B109" s="49"/>
      <c r="C109" s="50"/>
      <c r="D109" s="51"/>
      <c r="E109" s="51"/>
      <c r="F109" s="51"/>
      <c r="G109" s="47"/>
      <c r="H109" s="57"/>
      <c r="I109" s="58"/>
      <c r="J109" s="58"/>
      <c r="K109" s="58"/>
      <c r="L109" s="58"/>
      <c r="M109" s="57"/>
      <c r="N109" s="58"/>
      <c r="O109" s="57"/>
      <c r="Q109" s="59"/>
      <c r="R109" s="58"/>
      <c r="S109" s="58"/>
      <c r="T109" s="60"/>
      <c r="U109" s="60"/>
    </row>
    <row r="110" spans="1:32" x14ac:dyDescent="0.25">
      <c r="A110" s="47"/>
      <c r="B110" s="49"/>
      <c r="C110" s="50"/>
      <c r="D110" s="51"/>
      <c r="E110" s="51"/>
      <c r="F110" s="51"/>
      <c r="G110" s="47"/>
      <c r="H110" s="57"/>
      <c r="Q110" s="49"/>
      <c r="T110" s="74"/>
      <c r="U110" s="74"/>
    </row>
    <row r="111" spans="1:32" x14ac:dyDescent="0.25">
      <c r="A111" s="47"/>
      <c r="B111" s="49"/>
      <c r="C111" s="50"/>
      <c r="D111" s="51"/>
      <c r="E111" s="51"/>
      <c r="F111" s="51"/>
      <c r="G111" s="47"/>
      <c r="H111" s="58"/>
      <c r="J111" s="58"/>
      <c r="K111" s="58"/>
      <c r="M111" s="58"/>
      <c r="N111" s="57"/>
      <c r="O111" s="57"/>
      <c r="P111" s="58"/>
      <c r="Q111" s="59"/>
      <c r="R111" s="58"/>
      <c r="S111" s="58"/>
      <c r="V111" s="53"/>
      <c r="W111" s="68"/>
      <c r="X111" s="68"/>
      <c r="Y111" s="76"/>
      <c r="Z111" s="77"/>
      <c r="AA111" s="77"/>
      <c r="AB111" s="77"/>
      <c r="AC111" s="77"/>
      <c r="AD111" s="77"/>
    </row>
    <row r="112" spans="1:32" x14ac:dyDescent="0.25">
      <c r="A112" s="47"/>
      <c r="B112" s="49"/>
      <c r="C112" s="50"/>
      <c r="D112" s="51"/>
      <c r="E112" s="51"/>
      <c r="F112" s="51"/>
      <c r="G112" s="47"/>
      <c r="H112" s="58"/>
      <c r="I112" s="58"/>
      <c r="J112" s="58"/>
      <c r="K112" s="58"/>
      <c r="M112" s="58"/>
      <c r="N112" s="58"/>
      <c r="O112" s="57"/>
      <c r="P112" s="58"/>
      <c r="Q112" s="59"/>
      <c r="R112" s="58"/>
      <c r="S112" s="58"/>
    </row>
    <row r="113" spans="1:32" x14ac:dyDescent="0.25">
      <c r="A113" s="47"/>
      <c r="B113" s="49"/>
      <c r="C113" s="50"/>
      <c r="D113" s="65"/>
      <c r="E113" s="65"/>
      <c r="F113" s="65"/>
      <c r="G113" s="52"/>
      <c r="N113" s="57"/>
      <c r="Q113" s="49"/>
    </row>
    <row r="114" spans="1:32" x14ac:dyDescent="0.25">
      <c r="A114" s="47"/>
      <c r="B114" s="49"/>
      <c r="C114" s="50"/>
      <c r="D114" s="51"/>
      <c r="E114" s="51"/>
      <c r="F114" s="51"/>
      <c r="G114" s="47"/>
      <c r="H114" s="52"/>
      <c r="M114" s="57"/>
      <c r="Q114" s="49"/>
      <c r="T114" s="61"/>
      <c r="U114" s="61"/>
    </row>
    <row r="115" spans="1:32" x14ac:dyDescent="0.25">
      <c r="A115" s="47"/>
      <c r="B115" s="49"/>
      <c r="C115" s="50"/>
      <c r="D115" s="51"/>
      <c r="E115" s="51"/>
      <c r="F115" s="51"/>
      <c r="G115" s="47"/>
      <c r="M115" s="57"/>
      <c r="N115" s="57"/>
      <c r="Q115" s="49"/>
    </row>
    <row r="116" spans="1:32" x14ac:dyDescent="0.25">
      <c r="A116" s="47"/>
      <c r="B116" s="49"/>
      <c r="C116" s="50"/>
      <c r="D116" s="51"/>
      <c r="E116" s="51"/>
      <c r="F116" s="51"/>
      <c r="G116" s="47"/>
      <c r="Q116" s="49"/>
    </row>
    <row r="117" spans="1:32" x14ac:dyDescent="0.25">
      <c r="A117" s="69"/>
      <c r="B117" s="49"/>
      <c r="C117" s="50"/>
      <c r="D117" s="51"/>
      <c r="E117" s="51"/>
      <c r="F117" s="51"/>
      <c r="G117" s="47"/>
      <c r="H117" s="52"/>
      <c r="I117" s="58"/>
      <c r="K117" s="58"/>
      <c r="L117" s="58"/>
      <c r="M117" s="58"/>
      <c r="N117" s="58"/>
      <c r="O117" s="58"/>
      <c r="P117" s="58"/>
      <c r="Q117" s="49"/>
      <c r="R117" s="58"/>
      <c r="T117" s="60"/>
      <c r="U117" s="60"/>
      <c r="V117" s="53"/>
    </row>
    <row r="118" spans="1:32" x14ac:dyDescent="0.25">
      <c r="A118" s="47"/>
      <c r="B118" s="49"/>
      <c r="C118" s="50"/>
      <c r="D118" s="51"/>
      <c r="E118" s="51"/>
      <c r="F118" s="51"/>
      <c r="G118" s="47"/>
      <c r="H118" s="57"/>
      <c r="I118" s="58"/>
      <c r="J118" s="58"/>
      <c r="L118" s="58"/>
      <c r="M118" s="57"/>
      <c r="N118" s="58"/>
      <c r="O118" s="57"/>
      <c r="P118" s="58"/>
      <c r="Q118" s="58"/>
      <c r="R118" s="58"/>
      <c r="S118" s="58"/>
      <c r="T118" s="60"/>
      <c r="U118" s="60"/>
    </row>
    <row r="119" spans="1:32" x14ac:dyDescent="0.25">
      <c r="A119" s="47"/>
      <c r="B119" s="49"/>
      <c r="C119" s="50"/>
      <c r="D119" s="51"/>
      <c r="E119" s="51"/>
      <c r="F119" s="51"/>
      <c r="G119" s="47"/>
      <c r="H119" s="52"/>
      <c r="M119" s="57"/>
    </row>
    <row r="120" spans="1:32" x14ac:dyDescent="0.25">
      <c r="A120" s="47"/>
      <c r="B120" s="49"/>
      <c r="C120" s="50"/>
      <c r="D120" s="51"/>
      <c r="E120" s="51"/>
      <c r="F120" s="51"/>
      <c r="G120" s="47"/>
      <c r="H120" s="52"/>
      <c r="N120" s="57"/>
    </row>
    <row r="121" spans="1:32" x14ac:dyDescent="0.25">
      <c r="A121" s="47"/>
      <c r="B121" s="49"/>
      <c r="C121" s="50"/>
      <c r="D121" s="51"/>
      <c r="E121" s="51"/>
      <c r="F121" s="51"/>
      <c r="G121" s="47"/>
      <c r="H121" s="57"/>
      <c r="I121" s="58"/>
      <c r="L121" s="58"/>
      <c r="M121" s="58"/>
      <c r="N121" s="57"/>
      <c r="O121" s="58"/>
      <c r="P121" s="58"/>
      <c r="R121" s="58"/>
      <c r="T121" s="60"/>
      <c r="U121" s="60"/>
    </row>
    <row r="122" spans="1:32" x14ac:dyDescent="0.25">
      <c r="A122" s="47"/>
      <c r="B122" s="49"/>
      <c r="C122" s="50"/>
      <c r="D122" s="51"/>
      <c r="E122" s="51"/>
      <c r="F122" s="51"/>
      <c r="G122" s="47"/>
      <c r="M122" s="57"/>
      <c r="N122" s="57"/>
      <c r="V122" s="53"/>
    </row>
    <row r="123" spans="1:32" x14ac:dyDescent="0.25">
      <c r="A123" s="47"/>
      <c r="B123" s="49"/>
      <c r="C123" s="50"/>
      <c r="D123" s="51"/>
      <c r="E123" s="51"/>
      <c r="F123" s="51"/>
      <c r="G123" s="47"/>
      <c r="H123" s="57"/>
      <c r="I123" s="58"/>
      <c r="L123" s="58"/>
      <c r="M123" s="58"/>
      <c r="N123" s="58"/>
      <c r="O123" s="58"/>
      <c r="P123" s="58"/>
      <c r="R123" s="58"/>
      <c r="T123" s="60"/>
      <c r="U123" s="60"/>
    </row>
    <row r="124" spans="1:32" x14ac:dyDescent="0.25">
      <c r="B124" s="49"/>
      <c r="C124" s="50"/>
      <c r="D124" s="51"/>
      <c r="E124" s="51"/>
      <c r="F124" s="51"/>
      <c r="G124" s="47"/>
      <c r="H124" s="57"/>
      <c r="T124" s="74"/>
      <c r="V124" s="53"/>
      <c r="W124" s="56"/>
      <c r="X124" s="56"/>
      <c r="Y124" s="72"/>
      <c r="AD124" s="75"/>
      <c r="AE124" s="73"/>
      <c r="AF124" s="73"/>
    </row>
    <row r="125" spans="1:32" x14ac:dyDescent="0.25">
      <c r="A125" s="47"/>
      <c r="B125" s="49"/>
      <c r="C125" s="50"/>
      <c r="D125" s="51"/>
      <c r="E125" s="51"/>
      <c r="F125" s="51"/>
      <c r="G125" s="47"/>
      <c r="M125" s="57"/>
    </row>
    <row r="126" spans="1:32" x14ac:dyDescent="0.25">
      <c r="A126" s="47"/>
      <c r="B126" s="49"/>
      <c r="C126" s="50"/>
      <c r="D126" s="65"/>
      <c r="E126" s="65"/>
      <c r="F126" s="65"/>
      <c r="G126" s="52"/>
      <c r="N126" s="57"/>
      <c r="W126" s="56"/>
      <c r="X126" s="56"/>
      <c r="Y126" s="72"/>
      <c r="AD126" s="75"/>
      <c r="AE126" s="73"/>
      <c r="AF126" s="73"/>
    </row>
    <row r="127" spans="1:32" x14ac:dyDescent="0.25">
      <c r="A127" s="47"/>
      <c r="B127" s="49"/>
      <c r="C127" s="50"/>
      <c r="D127" s="51"/>
      <c r="E127" s="51"/>
      <c r="F127" s="51"/>
      <c r="G127" s="47"/>
      <c r="H127" s="57"/>
      <c r="M127" s="57"/>
      <c r="N127" s="57"/>
    </row>
  </sheetData>
  <sortState xmlns:xlrd2="http://schemas.microsoft.com/office/spreadsheetml/2017/richdata2" ref="A2:XFC127">
    <sortCondition descending="1" ref="B24:B127"/>
    <sortCondition descending="1" ref="C24:C127"/>
    <sortCondition ref="E24:E127"/>
  </sortState>
  <pageMargins left="0.25" right="0.25" top="0.75" bottom="0.75" header="0.3" footer="0.3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0460E-0A78-499E-BF51-447CD925E75E}">
  <dimension ref="A1:XFC123"/>
  <sheetViews>
    <sheetView showGridLines="0" zoomScale="95" zoomScaleNormal="95" workbookViewId="0">
      <selection activeCell="A26" sqref="A26:A29"/>
    </sheetView>
  </sheetViews>
  <sheetFormatPr defaultColWidth="9.140625" defaultRowHeight="15" x14ac:dyDescent="0.25"/>
  <cols>
    <col min="1" max="1" width="10" style="4" customWidth="1"/>
    <col min="2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30.7109375" style="1" customWidth="1"/>
    <col min="8" max="21" width="11.28515625" style="13" customWidth="1"/>
    <col min="22" max="22" width="9" style="2" customWidth="1"/>
    <col min="23" max="23" width="8.85546875" style="2" customWidth="1"/>
    <col min="24" max="24" width="6" style="2" customWidth="1"/>
    <col min="25" max="25" width="8" style="3" customWidth="1"/>
    <col min="26" max="26" width="7.28515625" style="3" customWidth="1"/>
    <col min="27" max="27" width="5.85546875" style="3" customWidth="1"/>
    <col min="28" max="28" width="7.140625" style="3" customWidth="1"/>
    <col min="29" max="29" width="7.7109375" style="3" customWidth="1"/>
    <col min="30" max="30" width="7.140625" style="3" customWidth="1"/>
    <col min="31" max="31" width="8" style="2" customWidth="1"/>
    <col min="32" max="32" width="8.85546875" style="2" customWidth="1"/>
    <col min="33" max="33" width="6" style="2" customWidth="1"/>
    <col min="34" max="34" width="6.42578125" style="4" customWidth="1"/>
    <col min="35" max="35" width="7.140625" style="3" customWidth="1"/>
    <col min="36" max="36" width="7.140625" style="2" customWidth="1"/>
    <col min="37" max="37" width="6.28515625" style="2" customWidth="1"/>
    <col min="38" max="38" width="10.5703125" style="2" customWidth="1"/>
    <col min="39" max="39" width="7.140625" style="4" customWidth="1"/>
    <col min="40" max="40" width="7.140625" style="5" customWidth="1"/>
    <col min="41" max="41" width="18.5703125" style="5" customWidth="1"/>
    <col min="42" max="16384" width="9.140625" style="5"/>
  </cols>
  <sheetData>
    <row r="1" spans="1:7167 7169:16383" ht="24" x14ac:dyDescent="0.25">
      <c r="A1" s="32" t="s">
        <v>4</v>
      </c>
      <c r="B1" s="19" t="s">
        <v>3</v>
      </c>
      <c r="C1" s="20" t="s">
        <v>6</v>
      </c>
      <c r="D1" s="31" t="s">
        <v>0</v>
      </c>
      <c r="E1" s="33" t="s">
        <v>5</v>
      </c>
      <c r="F1" s="33" t="s">
        <v>2</v>
      </c>
      <c r="G1" s="33" t="s">
        <v>1</v>
      </c>
      <c r="H1" s="35" t="s">
        <v>9</v>
      </c>
      <c r="I1" s="35" t="s">
        <v>10</v>
      </c>
      <c r="J1" s="35" t="s">
        <v>7</v>
      </c>
      <c r="K1" s="35" t="s">
        <v>11</v>
      </c>
      <c r="L1" s="35" t="s">
        <v>12</v>
      </c>
      <c r="M1" s="35" t="s">
        <v>13</v>
      </c>
      <c r="N1" s="35" t="s">
        <v>14</v>
      </c>
      <c r="O1" s="35" t="s">
        <v>15</v>
      </c>
      <c r="P1" s="35" t="s">
        <v>475</v>
      </c>
      <c r="Q1" s="35" t="s">
        <v>809</v>
      </c>
      <c r="R1" s="35" t="s">
        <v>8</v>
      </c>
      <c r="S1" s="35" t="s">
        <v>243</v>
      </c>
      <c r="T1" s="35" t="s">
        <v>474</v>
      </c>
      <c r="U1" s="35" t="s">
        <v>16</v>
      </c>
      <c r="V1" s="34" t="s">
        <v>1064</v>
      </c>
      <c r="W1" s="34"/>
      <c r="X1" s="34"/>
      <c r="Y1" s="34"/>
      <c r="Z1" s="34"/>
      <c r="AA1" s="34"/>
      <c r="AB1" s="34"/>
      <c r="AC1" s="34"/>
      <c r="AD1" s="34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</row>
    <row r="2" spans="1:7167 7169:16383" x14ac:dyDescent="0.25">
      <c r="A2" s="92" t="s">
        <v>1071</v>
      </c>
      <c r="B2" s="13" cm="1">
        <f t="array" ref="B2">SUM(LARGE(H2:Z2,{1,2,3,4}))</f>
        <v>284.33033333333333</v>
      </c>
      <c r="C2" s="13" cm="1">
        <f t="array" ref="C2">SUM(LARGE(H2:Z2,{1,2,3}))</f>
        <v>214.33033333333336</v>
      </c>
      <c r="D2" s="5" t="s">
        <v>323</v>
      </c>
      <c r="E2" s="26" t="s">
        <v>324</v>
      </c>
      <c r="F2" s="26" t="s">
        <v>340</v>
      </c>
      <c r="G2" s="26" t="s">
        <v>60</v>
      </c>
      <c r="J2" s="39">
        <v>62.667000000000002</v>
      </c>
      <c r="L2" s="39">
        <v>70</v>
      </c>
      <c r="M2" s="39">
        <f>212.5/300*100</f>
        <v>70.833333333333343</v>
      </c>
      <c r="N2" s="39">
        <v>65.5</v>
      </c>
      <c r="P2" s="39">
        <v>63.332999999999998</v>
      </c>
      <c r="R2" s="13">
        <v>72.167000000000002</v>
      </c>
      <c r="U2" s="18">
        <v>71.33</v>
      </c>
      <c r="W2" s="5"/>
      <c r="X2" s="5"/>
      <c r="Y2" s="5"/>
      <c r="Z2" s="18"/>
      <c r="AA2" s="18"/>
      <c r="AB2" s="18"/>
      <c r="AC2" s="39"/>
      <c r="AD2" s="18"/>
      <c r="AE2" s="18"/>
      <c r="AF2" s="39"/>
      <c r="AG2" s="18"/>
      <c r="AH2" s="39"/>
      <c r="AI2" s="13"/>
      <c r="AJ2" s="13"/>
      <c r="AK2" s="4"/>
      <c r="AL2" s="13"/>
      <c r="AM2" s="13"/>
      <c r="AR2" s="18"/>
      <c r="AS2" s="18"/>
      <c r="AT2" s="18"/>
      <c r="AU2" s="39"/>
      <c r="AV2" s="18"/>
      <c r="AW2" s="18"/>
      <c r="AX2" s="39"/>
      <c r="AY2" s="18"/>
      <c r="AZ2" s="39"/>
      <c r="BA2" s="13"/>
      <c r="BB2" s="13"/>
      <c r="BC2" s="4"/>
      <c r="BD2" s="13"/>
      <c r="BE2" s="13"/>
      <c r="BJ2" s="18"/>
      <c r="BK2" s="18"/>
      <c r="BL2" s="18"/>
      <c r="BM2" s="39"/>
      <c r="BN2" s="18"/>
      <c r="BO2" s="18"/>
      <c r="BP2" s="39"/>
      <c r="BQ2" s="18"/>
      <c r="BR2" s="39"/>
      <c r="BS2" s="13"/>
      <c r="BT2" s="13"/>
      <c r="BU2" s="4"/>
      <c r="BV2" s="13"/>
      <c r="BW2" s="13"/>
      <c r="CB2" s="18"/>
      <c r="CC2" s="18"/>
      <c r="CD2" s="18"/>
      <c r="CE2" s="39"/>
      <c r="CF2" s="18"/>
      <c r="CG2" s="18"/>
      <c r="CH2" s="39"/>
      <c r="CI2" s="18"/>
      <c r="CJ2" s="39"/>
      <c r="CK2" s="13"/>
      <c r="CL2" s="13"/>
      <c r="CM2" s="4"/>
      <c r="CN2" s="13"/>
      <c r="CO2" s="13"/>
      <c r="CT2" s="18"/>
      <c r="CU2" s="18"/>
      <c r="CV2" s="18"/>
      <c r="CW2" s="39"/>
      <c r="CX2" s="18"/>
      <c r="CY2" s="18"/>
      <c r="CZ2" s="39"/>
      <c r="DA2" s="18"/>
      <c r="DB2" s="39"/>
      <c r="DC2" s="13"/>
      <c r="DD2" s="13"/>
      <c r="DE2" s="4"/>
      <c r="DF2" s="13"/>
      <c r="DG2" s="13"/>
      <c r="DL2" s="18"/>
      <c r="DM2" s="18"/>
      <c r="DN2" s="18"/>
      <c r="DO2" s="39"/>
      <c r="DP2" s="18"/>
      <c r="DQ2" s="18"/>
      <c r="DR2" s="39"/>
      <c r="DS2" s="18"/>
      <c r="DT2" s="39"/>
      <c r="DU2" s="13"/>
      <c r="DV2" s="13"/>
      <c r="DW2" s="4"/>
      <c r="DX2" s="13"/>
      <c r="DY2" s="13"/>
      <c r="ED2" s="18"/>
      <c r="EE2" s="18"/>
      <c r="EF2" s="18"/>
      <c r="EG2" s="39"/>
      <c r="EH2" s="18"/>
      <c r="EI2" s="18"/>
      <c r="EJ2" s="39"/>
      <c r="EK2" s="18"/>
      <c r="EL2" s="39"/>
      <c r="EM2" s="13"/>
      <c r="EN2" s="13"/>
      <c r="EO2" s="4"/>
      <c r="EP2" s="13"/>
      <c r="EQ2" s="13"/>
      <c r="EV2" s="18"/>
      <c r="EW2" s="18"/>
      <c r="EX2" s="18"/>
      <c r="EY2" s="39"/>
      <c r="EZ2" s="18"/>
      <c r="FA2" s="18"/>
      <c r="FB2" s="39"/>
      <c r="FC2" s="18"/>
      <c r="FD2" s="39"/>
      <c r="FE2" s="13"/>
      <c r="FF2" s="13"/>
      <c r="FG2" s="4"/>
      <c r="FH2" s="13"/>
      <c r="FI2" s="13"/>
      <c r="FN2" s="18"/>
      <c r="FO2" s="18"/>
      <c r="FP2" s="18"/>
      <c r="FQ2" s="39"/>
      <c r="FR2" s="18"/>
      <c r="FS2" s="18"/>
      <c r="FT2" s="39"/>
      <c r="FU2" s="18"/>
      <c r="FV2" s="39"/>
      <c r="FW2" s="13"/>
      <c r="FX2" s="13"/>
      <c r="FY2" s="4"/>
      <c r="FZ2" s="13"/>
      <c r="GA2" s="13"/>
      <c r="GF2" s="18"/>
      <c r="GG2" s="18"/>
      <c r="GH2" s="18"/>
      <c r="GI2" s="39"/>
      <c r="GJ2" s="18"/>
      <c r="GK2" s="18"/>
      <c r="GL2" s="39"/>
      <c r="GM2" s="18"/>
      <c r="GN2" s="39"/>
      <c r="GO2" s="13"/>
      <c r="GP2" s="13"/>
      <c r="GQ2" s="4"/>
      <c r="GR2" s="13"/>
      <c r="GS2" s="13"/>
      <c r="GX2" s="18"/>
      <c r="GY2" s="18"/>
      <c r="GZ2" s="18"/>
      <c r="HA2" s="39"/>
      <c r="HB2" s="18"/>
      <c r="HC2" s="18"/>
      <c r="HD2" s="39"/>
      <c r="HE2" s="18"/>
      <c r="HF2" s="39"/>
      <c r="HG2" s="13"/>
      <c r="HH2" s="13"/>
      <c r="HI2" s="4"/>
      <c r="HJ2" s="13"/>
      <c r="HK2" s="13"/>
      <c r="HP2" s="18"/>
      <c r="HQ2" s="18"/>
      <c r="HR2" s="18"/>
      <c r="HS2" s="39"/>
      <c r="HT2" s="18"/>
      <c r="HU2" s="18"/>
      <c r="HV2" s="39"/>
      <c r="HW2" s="18"/>
      <c r="HX2" s="39"/>
      <c r="HY2" s="13"/>
      <c r="HZ2" s="13"/>
      <c r="IA2" s="4"/>
      <c r="IB2" s="13"/>
      <c r="IC2" s="13"/>
      <c r="IH2" s="18"/>
      <c r="II2" s="18"/>
      <c r="IJ2" s="18"/>
      <c r="IK2" s="39"/>
      <c r="IL2" s="18"/>
      <c r="IM2" s="18"/>
      <c r="IN2" s="39"/>
      <c r="IO2" s="18"/>
      <c r="IP2" s="39"/>
      <c r="IQ2" s="13"/>
      <c r="IR2" s="13"/>
      <c r="IS2" s="4"/>
      <c r="IT2" s="13"/>
      <c r="IU2" s="13"/>
      <c r="IZ2" s="18"/>
      <c r="JA2" s="18"/>
      <c r="JB2" s="18"/>
      <c r="JC2" s="39"/>
      <c r="JD2" s="18"/>
      <c r="JE2" s="18"/>
      <c r="JF2" s="39"/>
      <c r="JG2" s="18"/>
      <c r="JH2" s="39"/>
      <c r="JI2" s="13"/>
      <c r="JJ2" s="13"/>
      <c r="JK2" s="4"/>
      <c r="JL2" s="13"/>
      <c r="JM2" s="13"/>
      <c r="JR2" s="18"/>
      <c r="JS2" s="18"/>
      <c r="JT2" s="18"/>
      <c r="JU2" s="39"/>
      <c r="JV2" s="18"/>
      <c r="JW2" s="18"/>
      <c r="JX2" s="39"/>
      <c r="JY2" s="18"/>
      <c r="JZ2" s="39"/>
      <c r="KA2" s="13"/>
      <c r="KB2" s="13"/>
      <c r="KC2" s="4"/>
      <c r="KD2" s="13"/>
      <c r="KE2" s="13"/>
      <c r="KJ2" s="18"/>
      <c r="KK2" s="18"/>
      <c r="KL2" s="18"/>
      <c r="KM2" s="39"/>
      <c r="KN2" s="18"/>
      <c r="KO2" s="18"/>
      <c r="KP2" s="39"/>
      <c r="KQ2" s="18"/>
      <c r="KR2" s="39"/>
      <c r="KS2" s="13"/>
      <c r="KT2" s="13"/>
      <c r="KU2" s="4"/>
      <c r="KV2" s="13"/>
      <c r="KW2" s="13"/>
      <c r="LB2" s="18"/>
      <c r="LC2" s="18"/>
      <c r="LD2" s="18"/>
      <c r="LE2" s="39"/>
      <c r="LF2" s="18"/>
      <c r="LG2" s="18"/>
      <c r="LH2" s="39"/>
      <c r="LI2" s="18"/>
      <c r="LJ2" s="39"/>
      <c r="LK2" s="13"/>
      <c r="LL2" s="13"/>
      <c r="LM2" s="4"/>
      <c r="LN2" s="13"/>
      <c r="LO2" s="13"/>
      <c r="LT2" s="18"/>
      <c r="LU2" s="18"/>
      <c r="LV2" s="18"/>
      <c r="LW2" s="39"/>
      <c r="LX2" s="18"/>
      <c r="LY2" s="18"/>
      <c r="LZ2" s="39"/>
      <c r="MA2" s="18"/>
      <c r="MB2" s="39"/>
      <c r="MC2" s="13"/>
      <c r="MD2" s="13"/>
      <c r="ME2" s="4"/>
      <c r="MF2" s="13"/>
      <c r="MG2" s="13"/>
      <c r="ML2" s="18"/>
      <c r="MM2" s="18"/>
      <c r="MN2" s="18"/>
      <c r="MO2" s="39"/>
      <c r="MP2" s="18"/>
      <c r="MQ2" s="18"/>
      <c r="MR2" s="39"/>
      <c r="MS2" s="18"/>
      <c r="MT2" s="39"/>
      <c r="MU2" s="13"/>
      <c r="MV2" s="13"/>
      <c r="MW2" s="4"/>
      <c r="MX2" s="13"/>
      <c r="MY2" s="13"/>
      <c r="ND2" s="18"/>
      <c r="NE2" s="18"/>
      <c r="NF2" s="18"/>
      <c r="NG2" s="39"/>
      <c r="NH2" s="18"/>
      <c r="NI2" s="18"/>
      <c r="NJ2" s="39"/>
      <c r="NK2" s="18"/>
      <c r="NL2" s="39"/>
      <c r="NM2" s="13"/>
      <c r="NN2" s="13"/>
      <c r="NO2" s="4"/>
      <c r="NP2" s="13"/>
      <c r="NQ2" s="13"/>
      <c r="NV2" s="18"/>
      <c r="NW2" s="18"/>
      <c r="NX2" s="18"/>
      <c r="NY2" s="39"/>
      <c r="NZ2" s="18"/>
      <c r="OA2" s="18"/>
      <c r="OB2" s="39"/>
      <c r="OC2" s="18"/>
      <c r="OD2" s="39"/>
      <c r="OE2" s="13"/>
      <c r="OF2" s="13"/>
      <c r="OG2" s="4"/>
      <c r="OH2" s="13"/>
      <c r="OI2" s="13"/>
      <c r="ON2" s="18"/>
      <c r="OO2" s="18"/>
      <c r="OP2" s="18"/>
      <c r="OQ2" s="39"/>
      <c r="OR2" s="18"/>
      <c r="OS2" s="18"/>
      <c r="OT2" s="39"/>
      <c r="OU2" s="18"/>
      <c r="OV2" s="39"/>
      <c r="OW2" s="13"/>
      <c r="OX2" s="13"/>
      <c r="OY2" s="4"/>
      <c r="OZ2" s="13"/>
      <c r="PA2" s="13"/>
      <c r="PF2" s="18"/>
      <c r="PG2" s="18"/>
      <c r="PH2" s="18"/>
      <c r="PI2" s="39"/>
      <c r="PJ2" s="18"/>
      <c r="PK2" s="18"/>
      <c r="PL2" s="39"/>
      <c r="PM2" s="18"/>
      <c r="PN2" s="39"/>
      <c r="PO2" s="13"/>
      <c r="PP2" s="13"/>
      <c r="PQ2" s="4"/>
      <c r="PR2" s="13"/>
      <c r="PS2" s="13"/>
      <c r="PX2" s="18"/>
      <c r="PY2" s="18"/>
      <c r="PZ2" s="18"/>
      <c r="QA2" s="39"/>
      <c r="QB2" s="18"/>
      <c r="QC2" s="18"/>
      <c r="QD2" s="39"/>
      <c r="QE2" s="18"/>
      <c r="QF2" s="39"/>
      <c r="QG2" s="13"/>
      <c r="QH2" s="13"/>
      <c r="QI2" s="4"/>
      <c r="QJ2" s="13"/>
      <c r="QK2" s="13"/>
      <c r="QP2" s="18"/>
      <c r="QQ2" s="18"/>
      <c r="QR2" s="18"/>
      <c r="QS2" s="39"/>
      <c r="QT2" s="18"/>
      <c r="QU2" s="18"/>
      <c r="QV2" s="39"/>
      <c r="QW2" s="18"/>
      <c r="QX2" s="39"/>
      <c r="QY2" s="13"/>
      <c r="QZ2" s="13"/>
      <c r="RA2" s="4"/>
      <c r="RB2" s="13"/>
      <c r="RC2" s="13"/>
      <c r="RH2" s="18"/>
      <c r="RI2" s="18"/>
      <c r="RJ2" s="18"/>
      <c r="RK2" s="39"/>
      <c r="RL2" s="18"/>
      <c r="RM2" s="18"/>
      <c r="RN2" s="39"/>
      <c r="RO2" s="18"/>
      <c r="RP2" s="39"/>
      <c r="RQ2" s="13"/>
      <c r="RR2" s="13"/>
      <c r="RS2" s="4"/>
      <c r="RT2" s="13"/>
      <c r="RU2" s="13"/>
      <c r="RZ2" s="18"/>
      <c r="SA2" s="18"/>
      <c r="SB2" s="18"/>
      <c r="SC2" s="39"/>
      <c r="SD2" s="18"/>
      <c r="SE2" s="18"/>
      <c r="SF2" s="39"/>
      <c r="SG2" s="18"/>
      <c r="SH2" s="39"/>
      <c r="SI2" s="13"/>
      <c r="SJ2" s="13"/>
      <c r="SK2" s="4"/>
      <c r="SL2" s="13"/>
      <c r="SM2" s="13"/>
      <c r="SR2" s="18"/>
      <c r="SS2" s="18"/>
      <c r="ST2" s="18"/>
      <c r="SU2" s="39"/>
      <c r="SV2" s="18"/>
      <c r="SW2" s="18"/>
      <c r="SX2" s="39"/>
      <c r="SY2" s="18"/>
      <c r="SZ2" s="39"/>
      <c r="TA2" s="13"/>
      <c r="TB2" s="13"/>
      <c r="TC2" s="4"/>
      <c r="TD2" s="13"/>
      <c r="TE2" s="13"/>
      <c r="TJ2" s="18"/>
      <c r="TK2" s="18"/>
      <c r="TL2" s="18"/>
      <c r="TM2" s="39"/>
      <c r="TN2" s="18"/>
      <c r="TO2" s="18"/>
      <c r="TP2" s="39"/>
      <c r="TQ2" s="18"/>
      <c r="TR2" s="39"/>
      <c r="TS2" s="13"/>
      <c r="TT2" s="13"/>
      <c r="TU2" s="4"/>
      <c r="TV2" s="13"/>
      <c r="TW2" s="13"/>
      <c r="UB2" s="18"/>
      <c r="UC2" s="18"/>
      <c r="UD2" s="18"/>
      <c r="UE2" s="39"/>
      <c r="UF2" s="18"/>
      <c r="UG2" s="18"/>
      <c r="UH2" s="39"/>
      <c r="UI2" s="18"/>
      <c r="UJ2" s="39"/>
      <c r="UK2" s="13"/>
      <c r="UL2" s="13"/>
      <c r="UM2" s="4"/>
      <c r="UN2" s="13"/>
      <c r="UO2" s="13"/>
      <c r="UT2" s="18"/>
      <c r="UU2" s="18"/>
      <c r="UV2" s="18"/>
      <c r="UW2" s="39"/>
      <c r="UX2" s="18"/>
      <c r="UY2" s="18"/>
      <c r="UZ2" s="39"/>
      <c r="VA2" s="18"/>
      <c r="VB2" s="39"/>
      <c r="VC2" s="13"/>
      <c r="VD2" s="13"/>
      <c r="VE2" s="4"/>
      <c r="VF2" s="13"/>
      <c r="VG2" s="13"/>
      <c r="VL2" s="18"/>
      <c r="VM2" s="18"/>
      <c r="VN2" s="18"/>
      <c r="VO2" s="39"/>
      <c r="VP2" s="18"/>
      <c r="VQ2" s="18"/>
      <c r="VR2" s="39"/>
      <c r="VS2" s="18"/>
      <c r="VT2" s="39"/>
      <c r="VU2" s="13"/>
      <c r="VV2" s="13"/>
      <c r="VW2" s="4"/>
      <c r="VX2" s="13"/>
      <c r="VY2" s="13"/>
      <c r="WD2" s="18"/>
      <c r="WE2" s="18"/>
      <c r="WF2" s="18"/>
      <c r="WG2" s="39"/>
      <c r="WH2" s="18"/>
      <c r="WI2" s="18"/>
      <c r="WJ2" s="39"/>
      <c r="WK2" s="18"/>
      <c r="WL2" s="39"/>
      <c r="WM2" s="13"/>
      <c r="WN2" s="13"/>
      <c r="WO2" s="4"/>
      <c r="WP2" s="13"/>
      <c r="WQ2" s="13"/>
      <c r="WV2" s="18"/>
      <c r="WW2" s="18"/>
      <c r="WX2" s="18"/>
      <c r="WY2" s="39"/>
      <c r="WZ2" s="18"/>
      <c r="XA2" s="18"/>
      <c r="XB2" s="39"/>
      <c r="XC2" s="18"/>
      <c r="XD2" s="39"/>
      <c r="XE2" s="13"/>
      <c r="XF2" s="13"/>
      <c r="XG2" s="4"/>
      <c r="XH2" s="13"/>
      <c r="XI2" s="13"/>
      <c r="XN2" s="18"/>
      <c r="XO2" s="18"/>
      <c r="XP2" s="18"/>
      <c r="XQ2" s="39"/>
      <c r="XR2" s="18"/>
      <c r="XS2" s="18"/>
      <c r="XT2" s="39"/>
      <c r="XU2" s="18"/>
      <c r="XV2" s="39"/>
      <c r="XW2" s="13"/>
      <c r="XX2" s="13"/>
      <c r="XY2" s="4"/>
      <c r="XZ2" s="13"/>
      <c r="YA2" s="13"/>
      <c r="YF2" s="18"/>
      <c r="YG2" s="18"/>
      <c r="YH2" s="18"/>
      <c r="YI2" s="39"/>
      <c r="YJ2" s="18"/>
      <c r="YK2" s="18"/>
      <c r="YL2" s="39"/>
      <c r="YM2" s="18"/>
      <c r="YN2" s="39"/>
      <c r="YO2" s="13"/>
      <c r="YP2" s="13"/>
      <c r="YQ2" s="4"/>
      <c r="YR2" s="13"/>
      <c r="YS2" s="13"/>
      <c r="YX2" s="18"/>
      <c r="YY2" s="18"/>
      <c r="YZ2" s="18"/>
      <c r="ZA2" s="39"/>
      <c r="ZB2" s="18"/>
      <c r="ZC2" s="18"/>
      <c r="ZD2" s="39"/>
      <c r="ZE2" s="18"/>
      <c r="ZF2" s="39"/>
      <c r="ZG2" s="13"/>
      <c r="ZH2" s="13"/>
      <c r="ZI2" s="4"/>
      <c r="ZJ2" s="13"/>
      <c r="ZK2" s="13"/>
      <c r="ZP2" s="18"/>
      <c r="ZQ2" s="18"/>
      <c r="ZR2" s="18"/>
      <c r="ZS2" s="39"/>
      <c r="ZT2" s="18"/>
      <c r="ZU2" s="18"/>
      <c r="ZV2" s="39"/>
      <c r="ZW2" s="18"/>
      <c r="ZX2" s="39"/>
      <c r="ZY2" s="13"/>
      <c r="ZZ2" s="13"/>
      <c r="AAA2" s="4"/>
      <c r="AAB2" s="13"/>
      <c r="AAC2" s="13"/>
      <c r="AAH2" s="18"/>
      <c r="AAI2" s="18"/>
      <c r="AAJ2" s="18"/>
      <c r="AAK2" s="39"/>
      <c r="AAL2" s="18"/>
      <c r="AAM2" s="18"/>
      <c r="AAN2" s="39"/>
      <c r="AAO2" s="18"/>
      <c r="AAP2" s="39"/>
      <c r="AAQ2" s="13"/>
      <c r="AAR2" s="13"/>
      <c r="AAS2" s="4"/>
      <c r="AAT2" s="13"/>
      <c r="AAU2" s="13"/>
      <c r="AAZ2" s="18"/>
      <c r="ABA2" s="18"/>
      <c r="ABB2" s="18"/>
      <c r="ABC2" s="39"/>
      <c r="ABD2" s="18"/>
      <c r="ABE2" s="18"/>
      <c r="ABF2" s="39"/>
      <c r="ABG2" s="18"/>
      <c r="ABH2" s="39"/>
      <c r="ABI2" s="13"/>
      <c r="ABJ2" s="13"/>
      <c r="ABK2" s="4"/>
      <c r="ABL2" s="13"/>
      <c r="ABM2" s="13"/>
      <c r="ABR2" s="18"/>
      <c r="ABS2" s="18"/>
      <c r="ABT2" s="18"/>
      <c r="ABU2" s="39"/>
      <c r="ABV2" s="18"/>
      <c r="ABW2" s="18"/>
      <c r="ABX2" s="39"/>
      <c r="ABY2" s="18"/>
      <c r="ABZ2" s="39"/>
      <c r="ACA2" s="13"/>
      <c r="ACB2" s="13"/>
      <c r="ACC2" s="4"/>
      <c r="ACD2" s="13"/>
      <c r="ACE2" s="13"/>
      <c r="ACJ2" s="18"/>
      <c r="ACK2" s="18"/>
      <c r="ACL2" s="18"/>
      <c r="ACM2" s="39"/>
      <c r="ACN2" s="18"/>
      <c r="ACO2" s="18"/>
      <c r="ACP2" s="39"/>
      <c r="ACQ2" s="18"/>
      <c r="ACR2" s="39"/>
      <c r="ACS2" s="13"/>
      <c r="ACT2" s="13"/>
      <c r="ACU2" s="4"/>
      <c r="ACV2" s="13"/>
      <c r="ACW2" s="13"/>
      <c r="ADB2" s="18"/>
      <c r="ADC2" s="18"/>
      <c r="ADD2" s="18"/>
      <c r="ADE2" s="39"/>
      <c r="ADF2" s="18"/>
      <c r="ADG2" s="18"/>
      <c r="ADH2" s="39"/>
      <c r="ADI2" s="18"/>
      <c r="ADJ2" s="39"/>
      <c r="ADK2" s="13"/>
      <c r="ADL2" s="13"/>
      <c r="ADM2" s="4"/>
      <c r="ADN2" s="13"/>
      <c r="ADO2" s="13"/>
      <c r="ADT2" s="18"/>
      <c r="ADU2" s="18"/>
      <c r="ADV2" s="18"/>
      <c r="ADW2" s="39"/>
      <c r="ADX2" s="18"/>
      <c r="ADY2" s="18"/>
      <c r="ADZ2" s="39"/>
      <c r="AEA2" s="18"/>
      <c r="AEB2" s="39"/>
      <c r="AEC2" s="13"/>
      <c r="AED2" s="13"/>
      <c r="AEE2" s="4"/>
      <c r="AEF2" s="13"/>
      <c r="AEG2" s="13"/>
      <c r="AEL2" s="18"/>
      <c r="AEM2" s="18"/>
      <c r="AEN2" s="18"/>
      <c r="AEO2" s="39"/>
      <c r="AEP2" s="18"/>
      <c r="AEQ2" s="18"/>
      <c r="AER2" s="39"/>
      <c r="AES2" s="18"/>
      <c r="AET2" s="39"/>
      <c r="AEU2" s="13"/>
      <c r="AEV2" s="13"/>
      <c r="AEW2" s="4"/>
      <c r="AEX2" s="13"/>
      <c r="AEY2" s="13"/>
      <c r="AFD2" s="18"/>
      <c r="AFE2" s="18"/>
      <c r="AFF2" s="18"/>
      <c r="AFG2" s="39"/>
      <c r="AFH2" s="18"/>
      <c r="AFI2" s="18"/>
      <c r="AFJ2" s="39"/>
      <c r="AFK2" s="18"/>
      <c r="AFL2" s="39"/>
      <c r="AFM2" s="13"/>
      <c r="AFN2" s="13"/>
      <c r="AFO2" s="4"/>
      <c r="AFP2" s="13"/>
      <c r="AFQ2" s="13"/>
      <c r="AFV2" s="18"/>
      <c r="AFW2" s="18"/>
      <c r="AFX2" s="18"/>
      <c r="AFY2" s="39"/>
      <c r="AFZ2" s="18"/>
      <c r="AGA2" s="18"/>
      <c r="AGB2" s="39"/>
      <c r="AGC2" s="18"/>
      <c r="AGD2" s="39"/>
      <c r="AGE2" s="13"/>
      <c r="AGF2" s="13"/>
      <c r="AGG2" s="4"/>
      <c r="AGH2" s="13"/>
      <c r="AGI2" s="13"/>
      <c r="AGN2" s="18"/>
      <c r="AGO2" s="18"/>
      <c r="AGP2" s="18"/>
      <c r="AGQ2" s="39"/>
      <c r="AGR2" s="18"/>
      <c r="AGS2" s="18"/>
      <c r="AGT2" s="39"/>
      <c r="AGU2" s="18"/>
      <c r="AGV2" s="39"/>
      <c r="AGW2" s="13"/>
      <c r="AGX2" s="13"/>
      <c r="AGY2" s="4"/>
      <c r="AGZ2" s="13"/>
      <c r="AHA2" s="13"/>
      <c r="AHF2" s="18"/>
      <c r="AHG2" s="18"/>
      <c r="AHH2" s="18"/>
      <c r="AHI2" s="39"/>
      <c r="AHJ2" s="18"/>
      <c r="AHK2" s="18"/>
      <c r="AHL2" s="39"/>
      <c r="AHM2" s="18"/>
      <c r="AHN2" s="39"/>
      <c r="AHO2" s="13"/>
      <c r="AHP2" s="13"/>
      <c r="AHQ2" s="4"/>
      <c r="AHR2" s="13"/>
      <c r="AHS2" s="13"/>
      <c r="AHX2" s="18"/>
      <c r="AHY2" s="18"/>
      <c r="AHZ2" s="18"/>
      <c r="AIA2" s="39"/>
      <c r="AIB2" s="18"/>
      <c r="AIC2" s="18"/>
      <c r="AID2" s="39"/>
      <c r="AIE2" s="18"/>
      <c r="AIF2" s="39"/>
      <c r="AIG2" s="13"/>
      <c r="AIH2" s="13"/>
      <c r="AII2" s="4"/>
      <c r="AIJ2" s="13"/>
      <c r="AIK2" s="13"/>
      <c r="AIP2" s="18"/>
      <c r="AIQ2" s="18"/>
      <c r="AIR2" s="18"/>
      <c r="AIS2" s="39"/>
      <c r="AIT2" s="18"/>
      <c r="AIU2" s="18"/>
      <c r="AIV2" s="39"/>
      <c r="AIW2" s="18"/>
      <c r="AIX2" s="39"/>
      <c r="AIY2" s="13"/>
      <c r="AIZ2" s="13"/>
      <c r="AJA2" s="4"/>
      <c r="AJB2" s="13"/>
      <c r="AJC2" s="13"/>
      <c r="AJH2" s="18"/>
      <c r="AJI2" s="18"/>
      <c r="AJJ2" s="18"/>
      <c r="AJK2" s="39"/>
      <c r="AJL2" s="18"/>
      <c r="AJM2" s="18"/>
      <c r="AJN2" s="39"/>
      <c r="AJO2" s="18"/>
      <c r="AJP2" s="39"/>
      <c r="AJQ2" s="13"/>
      <c r="AJR2" s="13"/>
      <c r="AJS2" s="4"/>
      <c r="AJT2" s="13"/>
      <c r="AJU2" s="13"/>
      <c r="AJZ2" s="18"/>
      <c r="AKA2" s="18"/>
      <c r="AKB2" s="18"/>
      <c r="AKC2" s="39"/>
      <c r="AKD2" s="18"/>
      <c r="AKE2" s="18"/>
      <c r="AKF2" s="39"/>
      <c r="AKG2" s="18"/>
      <c r="AKH2" s="39"/>
      <c r="AKI2" s="13"/>
      <c r="AKJ2" s="13"/>
      <c r="AKK2" s="4"/>
      <c r="AKL2" s="13"/>
      <c r="AKM2" s="13"/>
      <c r="AKR2" s="18"/>
      <c r="AKS2" s="18"/>
      <c r="AKT2" s="18"/>
      <c r="AKU2" s="39"/>
      <c r="AKV2" s="18"/>
      <c r="AKW2" s="18"/>
      <c r="AKX2" s="39"/>
      <c r="AKY2" s="18"/>
      <c r="AKZ2" s="39"/>
      <c r="ALA2" s="13"/>
      <c r="ALB2" s="13"/>
      <c r="ALC2" s="4"/>
      <c r="ALD2" s="13"/>
      <c r="ALE2" s="13"/>
      <c r="ALJ2" s="18"/>
      <c r="ALK2" s="18"/>
      <c r="ALL2" s="18"/>
      <c r="ALM2" s="39"/>
      <c r="ALN2" s="18"/>
      <c r="ALO2" s="18"/>
      <c r="ALP2" s="39"/>
      <c r="ALQ2" s="18"/>
      <c r="ALR2" s="39"/>
      <c r="ALS2" s="13"/>
      <c r="ALT2" s="13"/>
      <c r="ALU2" s="4"/>
      <c r="ALV2" s="13"/>
      <c r="ALW2" s="13"/>
      <c r="AMB2" s="18"/>
      <c r="AMC2" s="18"/>
      <c r="AMD2" s="18"/>
      <c r="AME2" s="39"/>
      <c r="AMF2" s="18"/>
      <c r="AMG2" s="18"/>
      <c r="AMH2" s="39"/>
      <c r="AMI2" s="18"/>
      <c r="AMJ2" s="39"/>
      <c r="AMK2" s="13"/>
      <c r="AML2" s="13"/>
      <c r="AMM2" s="4"/>
      <c r="AMN2" s="13"/>
      <c r="AMO2" s="13"/>
      <c r="AMT2" s="18"/>
      <c r="AMU2" s="18"/>
      <c r="AMV2" s="18"/>
      <c r="AMW2" s="39"/>
      <c r="AMX2" s="18"/>
      <c r="AMY2" s="18"/>
      <c r="AMZ2" s="39"/>
      <c r="ANA2" s="18"/>
      <c r="ANB2" s="39"/>
      <c r="ANC2" s="13"/>
      <c r="AND2" s="13"/>
      <c r="ANE2" s="4"/>
      <c r="ANF2" s="13"/>
      <c r="ANG2" s="13"/>
      <c r="ANL2" s="18"/>
      <c r="ANM2" s="18"/>
      <c r="ANN2" s="18"/>
      <c r="ANO2" s="39"/>
      <c r="ANP2" s="18"/>
      <c r="ANQ2" s="18"/>
      <c r="ANR2" s="39"/>
      <c r="ANS2" s="18"/>
      <c r="ANT2" s="39"/>
      <c r="ANU2" s="13"/>
      <c r="ANV2" s="13"/>
      <c r="ANW2" s="4"/>
      <c r="ANX2" s="13"/>
      <c r="ANY2" s="13"/>
      <c r="AOD2" s="18"/>
      <c r="AOE2" s="18"/>
      <c r="AOF2" s="18"/>
      <c r="AOG2" s="39"/>
      <c r="AOH2" s="18"/>
      <c r="AOI2" s="18"/>
      <c r="AOJ2" s="39"/>
      <c r="AOK2" s="18"/>
      <c r="AOL2" s="39"/>
      <c r="AOM2" s="13"/>
      <c r="AON2" s="13"/>
      <c r="AOO2" s="4"/>
      <c r="AOP2" s="13"/>
      <c r="AOQ2" s="13"/>
      <c r="AOV2" s="18"/>
      <c r="AOW2" s="18"/>
      <c r="AOX2" s="18"/>
      <c r="AOY2" s="39"/>
      <c r="AOZ2" s="18"/>
      <c r="APA2" s="18"/>
      <c r="APB2" s="39"/>
      <c r="APC2" s="18"/>
      <c r="APD2" s="39"/>
      <c r="APE2" s="13"/>
      <c r="APF2" s="13"/>
      <c r="APG2" s="4"/>
      <c r="APH2" s="13"/>
      <c r="API2" s="13"/>
      <c r="APN2" s="18"/>
      <c r="APO2" s="18"/>
      <c r="APP2" s="18"/>
      <c r="APQ2" s="39"/>
      <c r="APR2" s="18"/>
      <c r="APS2" s="18"/>
      <c r="APT2" s="39"/>
      <c r="APU2" s="18"/>
      <c r="APV2" s="39"/>
      <c r="APW2" s="13"/>
      <c r="APX2" s="13"/>
      <c r="APY2" s="4"/>
      <c r="APZ2" s="13"/>
      <c r="AQA2" s="13"/>
      <c r="AQF2" s="18"/>
      <c r="AQG2" s="18"/>
      <c r="AQH2" s="18"/>
      <c r="AQI2" s="39"/>
      <c r="AQJ2" s="18"/>
      <c r="AQK2" s="18"/>
      <c r="AQL2" s="39"/>
      <c r="AQM2" s="18"/>
      <c r="AQN2" s="39"/>
      <c r="AQO2" s="13"/>
      <c r="AQP2" s="13"/>
      <c r="AQQ2" s="4"/>
      <c r="AQR2" s="13"/>
      <c r="AQS2" s="13"/>
      <c r="AQX2" s="18"/>
      <c r="AQY2" s="18"/>
      <c r="AQZ2" s="18"/>
      <c r="ARA2" s="39"/>
      <c r="ARB2" s="18"/>
      <c r="ARC2" s="18"/>
      <c r="ARD2" s="39"/>
      <c r="ARE2" s="18"/>
      <c r="ARF2" s="39"/>
      <c r="ARG2" s="13"/>
      <c r="ARH2" s="13"/>
      <c r="ARI2" s="4"/>
      <c r="ARJ2" s="13"/>
      <c r="ARK2" s="13"/>
      <c r="ARP2" s="18"/>
      <c r="ARQ2" s="18"/>
      <c r="ARR2" s="18"/>
      <c r="ARS2" s="39"/>
      <c r="ART2" s="18"/>
      <c r="ARU2" s="18"/>
      <c r="ARV2" s="39"/>
      <c r="ARW2" s="18"/>
      <c r="ARX2" s="39"/>
      <c r="ARY2" s="13"/>
      <c r="ARZ2" s="13"/>
      <c r="ASA2" s="4"/>
      <c r="ASB2" s="13"/>
      <c r="ASC2" s="13"/>
      <c r="ASH2" s="18"/>
      <c r="ASI2" s="18"/>
      <c r="ASJ2" s="18"/>
      <c r="ASK2" s="39"/>
      <c r="ASL2" s="18"/>
      <c r="ASM2" s="18"/>
      <c r="ASN2" s="39"/>
      <c r="ASO2" s="18"/>
      <c r="ASP2" s="39"/>
      <c r="ASQ2" s="13"/>
      <c r="ASR2" s="13"/>
      <c r="ASS2" s="4"/>
      <c r="AST2" s="13"/>
      <c r="ASU2" s="13"/>
      <c r="ASZ2" s="18"/>
      <c r="ATA2" s="18"/>
      <c r="ATB2" s="18"/>
      <c r="ATC2" s="39"/>
      <c r="ATD2" s="18"/>
      <c r="ATE2" s="18"/>
      <c r="ATF2" s="39"/>
      <c r="ATG2" s="18"/>
      <c r="ATH2" s="39"/>
      <c r="ATI2" s="13"/>
      <c r="ATJ2" s="13"/>
      <c r="ATK2" s="4"/>
      <c r="ATL2" s="13"/>
      <c r="ATM2" s="13"/>
      <c r="ATR2" s="18"/>
      <c r="ATS2" s="18"/>
      <c r="ATT2" s="18"/>
      <c r="ATU2" s="39"/>
      <c r="ATV2" s="18"/>
      <c r="ATW2" s="18"/>
      <c r="ATX2" s="39"/>
      <c r="ATY2" s="18"/>
      <c r="ATZ2" s="39"/>
      <c r="AUA2" s="13"/>
      <c r="AUB2" s="13"/>
      <c r="AUC2" s="4"/>
      <c r="AUD2" s="13"/>
      <c r="AUE2" s="13"/>
      <c r="AUJ2" s="18"/>
      <c r="AUK2" s="18"/>
      <c r="AUL2" s="18"/>
      <c r="AUM2" s="39"/>
      <c r="AUN2" s="18"/>
      <c r="AUO2" s="18"/>
      <c r="AUP2" s="39"/>
      <c r="AUQ2" s="18"/>
      <c r="AUR2" s="39"/>
      <c r="AUS2" s="13"/>
      <c r="AUT2" s="13"/>
      <c r="AUU2" s="4"/>
      <c r="AUV2" s="13"/>
      <c r="AUW2" s="13"/>
      <c r="AVB2" s="18"/>
      <c r="AVC2" s="18"/>
      <c r="AVD2" s="18"/>
      <c r="AVE2" s="39"/>
      <c r="AVF2" s="18"/>
      <c r="AVG2" s="18"/>
      <c r="AVH2" s="39"/>
      <c r="AVI2" s="18"/>
      <c r="AVJ2" s="39"/>
      <c r="AVK2" s="13"/>
      <c r="AVL2" s="13"/>
      <c r="AVM2" s="4"/>
      <c r="AVN2" s="13"/>
      <c r="AVO2" s="13"/>
      <c r="AVT2" s="18"/>
      <c r="AVU2" s="18"/>
      <c r="AVV2" s="18"/>
      <c r="AVW2" s="39"/>
      <c r="AVX2" s="18"/>
      <c r="AVY2" s="18"/>
      <c r="AVZ2" s="39"/>
      <c r="AWA2" s="18"/>
      <c r="AWB2" s="39"/>
      <c r="AWC2" s="13"/>
      <c r="AWD2" s="13"/>
      <c r="AWE2" s="4"/>
      <c r="AWF2" s="13"/>
      <c r="AWG2" s="13"/>
      <c r="AWL2" s="18"/>
      <c r="AWM2" s="18"/>
      <c r="AWN2" s="18"/>
      <c r="AWO2" s="39"/>
      <c r="AWP2" s="18"/>
      <c r="AWQ2" s="18"/>
      <c r="AWR2" s="39"/>
      <c r="AWS2" s="18"/>
      <c r="AWT2" s="39"/>
      <c r="AWU2" s="13"/>
      <c r="AWV2" s="13"/>
      <c r="AWW2" s="4"/>
      <c r="AWX2" s="13"/>
      <c r="AWY2" s="13"/>
      <c r="AXD2" s="18"/>
      <c r="AXE2" s="18"/>
      <c r="AXF2" s="18"/>
      <c r="AXG2" s="39"/>
      <c r="AXH2" s="18"/>
      <c r="AXI2" s="18"/>
      <c r="AXJ2" s="39"/>
      <c r="AXK2" s="18"/>
      <c r="AXL2" s="39"/>
      <c r="AXM2" s="13"/>
      <c r="AXN2" s="13"/>
      <c r="AXO2" s="4"/>
      <c r="AXP2" s="13"/>
      <c r="AXQ2" s="13"/>
      <c r="AXV2" s="18"/>
      <c r="AXW2" s="18"/>
      <c r="AXX2" s="18"/>
      <c r="AXY2" s="39"/>
      <c r="AXZ2" s="18"/>
      <c r="AYA2" s="18"/>
      <c r="AYB2" s="39"/>
      <c r="AYC2" s="18"/>
      <c r="AYD2" s="39"/>
      <c r="AYE2" s="13"/>
      <c r="AYF2" s="13"/>
      <c r="AYG2" s="4"/>
      <c r="AYH2" s="13"/>
      <c r="AYI2" s="13"/>
      <c r="AYN2" s="18"/>
      <c r="AYO2" s="18"/>
      <c r="AYP2" s="18"/>
      <c r="AYQ2" s="39"/>
      <c r="AYR2" s="18"/>
      <c r="AYS2" s="18"/>
      <c r="AYT2" s="39"/>
      <c r="AYU2" s="18"/>
      <c r="AYV2" s="39"/>
      <c r="AYW2" s="13"/>
      <c r="AYX2" s="13"/>
      <c r="AYY2" s="4"/>
      <c r="AYZ2" s="13"/>
      <c r="AZA2" s="13"/>
      <c r="AZF2" s="18"/>
      <c r="AZG2" s="18"/>
      <c r="AZH2" s="18"/>
      <c r="AZI2" s="39"/>
      <c r="AZJ2" s="18"/>
      <c r="AZK2" s="18"/>
      <c r="AZL2" s="39"/>
      <c r="AZM2" s="18"/>
      <c r="AZN2" s="39"/>
      <c r="AZO2" s="13"/>
      <c r="AZP2" s="13"/>
      <c r="AZQ2" s="4"/>
      <c r="AZR2" s="13"/>
      <c r="AZS2" s="13"/>
      <c r="AZX2" s="18"/>
      <c r="AZY2" s="18"/>
      <c r="AZZ2" s="18"/>
      <c r="BAA2" s="39"/>
      <c r="BAB2" s="18"/>
      <c r="BAC2" s="18"/>
      <c r="BAD2" s="39"/>
      <c r="BAE2" s="18"/>
      <c r="BAF2" s="39"/>
      <c r="BAG2" s="13"/>
      <c r="BAH2" s="13"/>
      <c r="BAI2" s="4"/>
      <c r="BAJ2" s="13"/>
      <c r="BAK2" s="13"/>
      <c r="BAP2" s="18"/>
      <c r="BAQ2" s="18"/>
      <c r="BAR2" s="18"/>
      <c r="BAS2" s="39"/>
      <c r="BAT2" s="18"/>
      <c r="BAU2" s="18"/>
      <c r="BAV2" s="39"/>
      <c r="BAW2" s="18"/>
      <c r="BAX2" s="39"/>
      <c r="BAY2" s="13"/>
      <c r="BAZ2" s="13"/>
      <c r="BBA2" s="4"/>
      <c r="BBB2" s="13"/>
      <c r="BBC2" s="13"/>
      <c r="BBH2" s="18"/>
      <c r="BBI2" s="18"/>
      <c r="BBJ2" s="18"/>
      <c r="BBK2" s="39"/>
      <c r="BBL2" s="18"/>
      <c r="BBM2" s="18"/>
      <c r="BBN2" s="39"/>
      <c r="BBO2" s="18"/>
      <c r="BBP2" s="39"/>
      <c r="BBQ2" s="13"/>
      <c r="BBR2" s="13"/>
      <c r="BBS2" s="4"/>
      <c r="BBT2" s="13"/>
      <c r="BBU2" s="13"/>
      <c r="BBZ2" s="18"/>
      <c r="BCA2" s="18"/>
      <c r="BCB2" s="18"/>
      <c r="BCC2" s="39"/>
      <c r="BCD2" s="18"/>
      <c r="BCE2" s="18"/>
      <c r="BCF2" s="39"/>
      <c r="BCG2" s="18"/>
      <c r="BCH2" s="39"/>
      <c r="BCI2" s="13"/>
      <c r="BCJ2" s="13"/>
      <c r="BCK2" s="4"/>
      <c r="BCL2" s="13"/>
      <c r="BCM2" s="13"/>
      <c r="BCR2" s="18"/>
      <c r="BCS2" s="18"/>
      <c r="BCT2" s="18"/>
      <c r="BCU2" s="39"/>
      <c r="BCV2" s="18"/>
      <c r="BCW2" s="18"/>
      <c r="BCX2" s="39"/>
      <c r="BCY2" s="18"/>
      <c r="BCZ2" s="39"/>
      <c r="BDA2" s="13"/>
      <c r="BDB2" s="13"/>
      <c r="BDC2" s="4"/>
      <c r="BDD2" s="13"/>
      <c r="BDE2" s="13"/>
      <c r="BDJ2" s="18"/>
      <c r="BDK2" s="18"/>
      <c r="BDL2" s="18"/>
      <c r="BDM2" s="39"/>
      <c r="BDN2" s="18"/>
      <c r="BDO2" s="18"/>
      <c r="BDP2" s="39"/>
      <c r="BDQ2" s="18"/>
      <c r="BDR2" s="39"/>
      <c r="BDS2" s="13"/>
      <c r="BDT2" s="13"/>
      <c r="BDU2" s="4"/>
      <c r="BDV2" s="13"/>
      <c r="BDW2" s="13"/>
      <c r="BEB2" s="18"/>
      <c r="BEC2" s="18"/>
      <c r="BED2" s="18"/>
      <c r="BEE2" s="39"/>
      <c r="BEF2" s="18"/>
      <c r="BEG2" s="18"/>
      <c r="BEH2" s="39"/>
      <c r="BEI2" s="18"/>
      <c r="BEJ2" s="39"/>
      <c r="BEK2" s="13"/>
      <c r="BEL2" s="13"/>
      <c r="BEM2" s="4"/>
      <c r="BEN2" s="13"/>
      <c r="BEO2" s="13"/>
      <c r="BET2" s="18"/>
      <c r="BEU2" s="18"/>
      <c r="BEV2" s="18"/>
      <c r="BEW2" s="39"/>
      <c r="BEX2" s="18"/>
      <c r="BEY2" s="18"/>
      <c r="BEZ2" s="39"/>
      <c r="BFA2" s="18"/>
      <c r="BFB2" s="39"/>
      <c r="BFC2" s="13"/>
      <c r="BFD2" s="13"/>
      <c r="BFE2" s="4"/>
      <c r="BFF2" s="13"/>
      <c r="BFG2" s="13"/>
      <c r="BFL2" s="18"/>
      <c r="BFM2" s="18"/>
      <c r="BFN2" s="18"/>
      <c r="BFO2" s="39"/>
      <c r="BFP2" s="18"/>
      <c r="BFQ2" s="18"/>
      <c r="BFR2" s="39"/>
      <c r="BFS2" s="18"/>
      <c r="BFT2" s="39"/>
      <c r="BFU2" s="13"/>
      <c r="BFV2" s="13"/>
      <c r="BFW2" s="4"/>
      <c r="BFX2" s="13"/>
      <c r="BFY2" s="13"/>
      <c r="BGD2" s="18"/>
      <c r="BGE2" s="18"/>
      <c r="BGF2" s="18"/>
      <c r="BGG2" s="39"/>
      <c r="BGH2" s="18"/>
      <c r="BGI2" s="18"/>
      <c r="BGJ2" s="39"/>
      <c r="BGK2" s="18"/>
      <c r="BGL2" s="39"/>
      <c r="BGM2" s="13"/>
      <c r="BGN2" s="13"/>
      <c r="BGO2" s="4"/>
      <c r="BGP2" s="13"/>
      <c r="BGQ2" s="13"/>
      <c r="BGV2" s="18"/>
      <c r="BGW2" s="18"/>
      <c r="BGX2" s="18"/>
      <c r="BGY2" s="39"/>
      <c r="BGZ2" s="18"/>
      <c r="BHA2" s="18"/>
      <c r="BHB2" s="39"/>
      <c r="BHC2" s="18"/>
      <c r="BHD2" s="39"/>
      <c r="BHE2" s="13"/>
      <c r="BHF2" s="13"/>
      <c r="BHG2" s="4"/>
      <c r="BHH2" s="13"/>
      <c r="BHI2" s="13"/>
      <c r="BHN2" s="18"/>
      <c r="BHO2" s="18"/>
      <c r="BHP2" s="18"/>
      <c r="BHQ2" s="39"/>
      <c r="BHR2" s="18"/>
      <c r="BHS2" s="18"/>
      <c r="BHT2" s="39"/>
      <c r="BHU2" s="18"/>
      <c r="BHV2" s="39"/>
      <c r="BHW2" s="13"/>
      <c r="BHX2" s="13"/>
      <c r="BHY2" s="4"/>
      <c r="BHZ2" s="13"/>
      <c r="BIA2" s="13"/>
      <c r="BIF2" s="18"/>
      <c r="BIG2" s="18"/>
      <c r="BIH2" s="18"/>
      <c r="BII2" s="39"/>
      <c r="BIJ2" s="18"/>
      <c r="BIK2" s="18"/>
      <c r="BIL2" s="39"/>
      <c r="BIM2" s="18"/>
      <c r="BIN2" s="39"/>
      <c r="BIO2" s="13"/>
      <c r="BIP2" s="13"/>
      <c r="BIQ2" s="4"/>
      <c r="BIR2" s="13"/>
      <c r="BIS2" s="13"/>
      <c r="BIX2" s="18"/>
      <c r="BIY2" s="18"/>
      <c r="BIZ2" s="18"/>
      <c r="BJA2" s="39"/>
      <c r="BJB2" s="18"/>
      <c r="BJC2" s="18"/>
      <c r="BJD2" s="39"/>
      <c r="BJE2" s="18"/>
      <c r="BJF2" s="39"/>
      <c r="BJG2" s="13"/>
      <c r="BJH2" s="13"/>
      <c r="BJI2" s="4"/>
      <c r="BJJ2" s="13"/>
      <c r="BJK2" s="13"/>
      <c r="BJP2" s="18"/>
      <c r="BJQ2" s="18"/>
      <c r="BJR2" s="18"/>
      <c r="BJS2" s="39"/>
      <c r="BJT2" s="18"/>
      <c r="BJU2" s="18"/>
      <c r="BJV2" s="39"/>
      <c r="BJW2" s="18"/>
      <c r="BJX2" s="39"/>
      <c r="BJY2" s="13"/>
      <c r="BJZ2" s="13"/>
      <c r="BKA2" s="4"/>
      <c r="BKB2" s="13"/>
      <c r="BKC2" s="13"/>
      <c r="BKH2" s="18"/>
      <c r="BKI2" s="18"/>
      <c r="BKJ2" s="18"/>
      <c r="BKK2" s="39"/>
      <c r="BKL2" s="18"/>
      <c r="BKM2" s="18"/>
      <c r="BKN2" s="39"/>
      <c r="BKO2" s="18"/>
      <c r="BKP2" s="39"/>
      <c r="BKQ2" s="13"/>
      <c r="BKR2" s="13"/>
      <c r="BKS2" s="4"/>
      <c r="BKT2" s="13"/>
      <c r="BKU2" s="13"/>
      <c r="BKZ2" s="18"/>
      <c r="BLA2" s="18"/>
      <c r="BLB2" s="18"/>
      <c r="BLC2" s="39"/>
      <c r="BLD2" s="18"/>
      <c r="BLE2" s="18"/>
      <c r="BLF2" s="39"/>
      <c r="BLG2" s="18"/>
      <c r="BLH2" s="39"/>
      <c r="BLI2" s="13"/>
      <c r="BLJ2" s="13"/>
      <c r="BLK2" s="4"/>
      <c r="BLL2" s="13"/>
      <c r="BLM2" s="13"/>
      <c r="BLR2" s="18"/>
      <c r="BLS2" s="18"/>
      <c r="BLT2" s="18"/>
      <c r="BLU2" s="39"/>
      <c r="BLV2" s="18"/>
      <c r="BLW2" s="18"/>
      <c r="BLX2" s="39"/>
      <c r="BLY2" s="18"/>
      <c r="BLZ2" s="39"/>
      <c r="BMA2" s="13"/>
      <c r="BMB2" s="13"/>
      <c r="BMC2" s="4"/>
      <c r="BMD2" s="13"/>
      <c r="BME2" s="13"/>
      <c r="BMJ2" s="18"/>
      <c r="BMK2" s="18"/>
      <c r="BML2" s="18"/>
      <c r="BMM2" s="39"/>
      <c r="BMN2" s="18"/>
      <c r="BMO2" s="18"/>
      <c r="BMP2" s="39"/>
      <c r="BMQ2" s="18"/>
      <c r="BMR2" s="39"/>
      <c r="BMS2" s="13"/>
      <c r="BMT2" s="13"/>
      <c r="BMU2" s="4"/>
      <c r="BMV2" s="13"/>
      <c r="BMW2" s="13"/>
      <c r="BNB2" s="18"/>
      <c r="BNC2" s="18"/>
      <c r="BND2" s="18"/>
      <c r="BNE2" s="39"/>
      <c r="BNF2" s="18"/>
      <c r="BNG2" s="18"/>
      <c r="BNH2" s="39"/>
      <c r="BNI2" s="18"/>
      <c r="BNJ2" s="39"/>
      <c r="BNK2" s="13"/>
      <c r="BNL2" s="13"/>
      <c r="BNM2" s="4"/>
      <c r="BNN2" s="13"/>
      <c r="BNO2" s="13"/>
      <c r="BNT2" s="18"/>
      <c r="BNU2" s="18"/>
      <c r="BNV2" s="18"/>
      <c r="BNW2" s="39"/>
      <c r="BNX2" s="18"/>
      <c r="BNY2" s="18"/>
      <c r="BNZ2" s="39"/>
      <c r="BOA2" s="18"/>
      <c r="BOB2" s="39"/>
      <c r="BOC2" s="13"/>
      <c r="BOD2" s="13"/>
      <c r="BOE2" s="4"/>
      <c r="BOF2" s="13"/>
      <c r="BOG2" s="13"/>
      <c r="BOL2" s="18"/>
      <c r="BOM2" s="18"/>
      <c r="BON2" s="18"/>
      <c r="BOO2" s="39"/>
      <c r="BOP2" s="18"/>
      <c r="BOQ2" s="18"/>
      <c r="BOR2" s="39"/>
      <c r="BOS2" s="18"/>
      <c r="BOT2" s="39"/>
      <c r="BOU2" s="13"/>
      <c r="BOV2" s="13"/>
      <c r="BOW2" s="4"/>
      <c r="BOX2" s="13"/>
      <c r="BOY2" s="13"/>
      <c r="BPD2" s="18"/>
      <c r="BPE2" s="18"/>
      <c r="BPF2" s="18"/>
      <c r="BPG2" s="39"/>
      <c r="BPH2" s="18"/>
      <c r="BPI2" s="18"/>
      <c r="BPJ2" s="39"/>
      <c r="BPK2" s="18"/>
      <c r="BPL2" s="39"/>
      <c r="BPM2" s="13"/>
      <c r="BPN2" s="13"/>
      <c r="BPO2" s="4"/>
      <c r="BPP2" s="13"/>
      <c r="BPQ2" s="13"/>
      <c r="BPV2" s="18"/>
      <c r="BPW2" s="18"/>
      <c r="BPX2" s="18"/>
      <c r="BPY2" s="39"/>
      <c r="BPZ2" s="18"/>
      <c r="BQA2" s="18"/>
      <c r="BQB2" s="39"/>
      <c r="BQC2" s="18"/>
      <c r="BQD2" s="39"/>
      <c r="BQE2" s="13"/>
      <c r="BQF2" s="13"/>
      <c r="BQG2" s="4"/>
      <c r="BQH2" s="13"/>
      <c r="BQI2" s="13"/>
      <c r="BQN2" s="18"/>
      <c r="BQO2" s="18"/>
      <c r="BQP2" s="18"/>
      <c r="BQQ2" s="39"/>
      <c r="BQR2" s="18"/>
      <c r="BQS2" s="18"/>
      <c r="BQT2" s="39"/>
      <c r="BQU2" s="18"/>
      <c r="BQV2" s="39"/>
      <c r="BQW2" s="13"/>
      <c r="BQX2" s="13"/>
      <c r="BQY2" s="4"/>
      <c r="BQZ2" s="13"/>
      <c r="BRA2" s="13"/>
      <c r="BRF2" s="18"/>
      <c r="BRG2" s="18"/>
      <c r="BRH2" s="18"/>
      <c r="BRI2" s="39"/>
      <c r="BRJ2" s="18"/>
      <c r="BRK2" s="18"/>
      <c r="BRL2" s="39"/>
      <c r="BRM2" s="18"/>
      <c r="BRN2" s="39"/>
      <c r="BRO2" s="13"/>
      <c r="BRP2" s="13"/>
      <c r="BRQ2" s="4"/>
      <c r="BRR2" s="13"/>
      <c r="BRS2" s="13"/>
      <c r="BRX2" s="18"/>
      <c r="BRY2" s="18"/>
      <c r="BRZ2" s="18"/>
      <c r="BSA2" s="39"/>
      <c r="BSB2" s="18"/>
      <c r="BSC2" s="18"/>
      <c r="BSD2" s="39"/>
      <c r="BSE2" s="18"/>
      <c r="BSF2" s="39"/>
      <c r="BSG2" s="13"/>
      <c r="BSH2" s="13"/>
      <c r="BSI2" s="4"/>
      <c r="BSJ2" s="13"/>
      <c r="BSK2" s="13"/>
      <c r="BSP2" s="18"/>
      <c r="BSQ2" s="18"/>
      <c r="BSR2" s="18"/>
      <c r="BSS2" s="39"/>
      <c r="BST2" s="18"/>
      <c r="BSU2" s="18"/>
      <c r="BSV2" s="39"/>
      <c r="BSW2" s="18"/>
      <c r="BSX2" s="39"/>
      <c r="BSY2" s="13"/>
      <c r="BSZ2" s="13"/>
      <c r="BTA2" s="4"/>
      <c r="BTB2" s="13"/>
      <c r="BTC2" s="13"/>
      <c r="BTH2" s="18"/>
      <c r="BTI2" s="18"/>
      <c r="BTJ2" s="18"/>
      <c r="BTK2" s="39"/>
      <c r="BTL2" s="18"/>
      <c r="BTM2" s="18"/>
      <c r="BTN2" s="39"/>
      <c r="BTO2" s="18"/>
      <c r="BTP2" s="39"/>
      <c r="BTQ2" s="13"/>
      <c r="BTR2" s="13"/>
      <c r="BTS2" s="4"/>
      <c r="BTT2" s="13"/>
      <c r="BTU2" s="13"/>
      <c r="BTZ2" s="18"/>
      <c r="BUA2" s="18"/>
      <c r="BUB2" s="18"/>
      <c r="BUC2" s="39"/>
      <c r="BUD2" s="18"/>
      <c r="BUE2" s="18"/>
      <c r="BUF2" s="39"/>
      <c r="BUG2" s="18"/>
      <c r="BUH2" s="39"/>
      <c r="BUI2" s="13"/>
      <c r="BUJ2" s="13"/>
      <c r="BUK2" s="4"/>
      <c r="BUL2" s="13"/>
      <c r="BUM2" s="13"/>
      <c r="BUR2" s="18"/>
      <c r="BUS2" s="18"/>
      <c r="BUT2" s="18"/>
      <c r="BUU2" s="39"/>
      <c r="BUV2" s="18"/>
      <c r="BUW2" s="18"/>
      <c r="BUX2" s="39"/>
      <c r="BUY2" s="18"/>
      <c r="BUZ2" s="39"/>
      <c r="BVA2" s="13"/>
      <c r="BVB2" s="13"/>
      <c r="BVC2" s="4"/>
      <c r="BVD2" s="13"/>
      <c r="BVE2" s="13"/>
      <c r="BVJ2" s="18"/>
      <c r="BVK2" s="18"/>
      <c r="BVL2" s="18"/>
      <c r="BVM2" s="39"/>
      <c r="BVN2" s="18"/>
      <c r="BVO2" s="18"/>
      <c r="BVP2" s="39"/>
      <c r="BVQ2" s="18"/>
      <c r="BVR2" s="39"/>
      <c r="BVS2" s="13"/>
      <c r="BVT2" s="13"/>
      <c r="BVU2" s="4"/>
      <c r="BVV2" s="13"/>
      <c r="BVW2" s="13"/>
      <c r="BWB2" s="18"/>
      <c r="BWC2" s="18"/>
      <c r="BWD2" s="18"/>
      <c r="BWE2" s="39"/>
      <c r="BWF2" s="18"/>
      <c r="BWG2" s="18"/>
      <c r="BWH2" s="39"/>
      <c r="BWI2" s="18"/>
      <c r="BWJ2" s="39"/>
      <c r="BWK2" s="13"/>
      <c r="BWL2" s="13"/>
      <c r="BWM2" s="4"/>
      <c r="BWN2" s="13"/>
      <c r="BWO2" s="13"/>
      <c r="BWT2" s="18"/>
      <c r="BWU2" s="18"/>
      <c r="BWV2" s="18"/>
      <c r="BWW2" s="39"/>
      <c r="BWX2" s="18"/>
      <c r="BWY2" s="18"/>
      <c r="BWZ2" s="39"/>
      <c r="BXA2" s="18"/>
      <c r="BXB2" s="39"/>
      <c r="BXC2" s="13"/>
      <c r="BXD2" s="13"/>
      <c r="BXE2" s="4"/>
      <c r="BXF2" s="13"/>
      <c r="BXG2" s="13"/>
      <c r="BXL2" s="18"/>
      <c r="BXM2" s="18"/>
      <c r="BXN2" s="18"/>
      <c r="BXO2" s="39"/>
      <c r="BXP2" s="18"/>
      <c r="BXQ2" s="18"/>
      <c r="BXR2" s="39"/>
      <c r="BXS2" s="18"/>
      <c r="BXT2" s="39"/>
      <c r="BXU2" s="13"/>
      <c r="BXV2" s="13"/>
      <c r="BXW2" s="4"/>
      <c r="BXX2" s="13"/>
      <c r="BXY2" s="13"/>
      <c r="BYD2" s="18"/>
      <c r="BYE2" s="18"/>
      <c r="BYF2" s="18"/>
      <c r="BYG2" s="39"/>
      <c r="BYH2" s="18"/>
      <c r="BYI2" s="18"/>
      <c r="BYJ2" s="39"/>
      <c r="BYK2" s="18"/>
      <c r="BYL2" s="39"/>
      <c r="BYM2" s="13"/>
      <c r="BYN2" s="13"/>
      <c r="BYO2" s="4"/>
      <c r="BYP2" s="13"/>
      <c r="BYQ2" s="13"/>
      <c r="BYV2" s="18"/>
      <c r="BYW2" s="18"/>
      <c r="BYX2" s="18"/>
      <c r="BYY2" s="39"/>
      <c r="BYZ2" s="18"/>
      <c r="BZA2" s="18"/>
      <c r="BZB2" s="39"/>
      <c r="BZC2" s="18"/>
      <c r="BZD2" s="39"/>
      <c r="BZE2" s="13"/>
      <c r="BZF2" s="13"/>
      <c r="BZG2" s="4"/>
      <c r="BZH2" s="13"/>
      <c r="BZI2" s="13"/>
      <c r="BZN2" s="18"/>
      <c r="BZO2" s="18"/>
      <c r="BZP2" s="18"/>
      <c r="BZQ2" s="39"/>
      <c r="BZR2" s="18"/>
      <c r="BZS2" s="18"/>
      <c r="BZT2" s="39"/>
      <c r="BZU2" s="18"/>
      <c r="BZV2" s="39"/>
      <c r="BZW2" s="13"/>
      <c r="BZX2" s="13"/>
      <c r="BZY2" s="4"/>
      <c r="BZZ2" s="13"/>
      <c r="CAA2" s="13"/>
      <c r="CAF2" s="18"/>
      <c r="CAG2" s="18"/>
      <c r="CAH2" s="18"/>
      <c r="CAI2" s="39"/>
      <c r="CAJ2" s="18"/>
      <c r="CAK2" s="18"/>
      <c r="CAL2" s="39"/>
      <c r="CAM2" s="18"/>
      <c r="CAN2" s="39"/>
      <c r="CAO2" s="13"/>
      <c r="CAP2" s="13"/>
      <c r="CAQ2" s="4"/>
      <c r="CAR2" s="13"/>
      <c r="CAS2" s="13"/>
      <c r="CAX2" s="18"/>
      <c r="CAY2" s="18"/>
      <c r="CAZ2" s="18"/>
      <c r="CBA2" s="39"/>
      <c r="CBB2" s="18"/>
      <c r="CBC2" s="18"/>
      <c r="CBD2" s="39"/>
      <c r="CBE2" s="18"/>
      <c r="CBF2" s="39"/>
      <c r="CBG2" s="13"/>
      <c r="CBH2" s="13"/>
      <c r="CBI2" s="4"/>
      <c r="CBJ2" s="13"/>
      <c r="CBK2" s="13"/>
      <c r="CBP2" s="18"/>
      <c r="CBQ2" s="18"/>
      <c r="CBR2" s="18"/>
      <c r="CBS2" s="39"/>
      <c r="CBT2" s="18"/>
      <c r="CBU2" s="18"/>
      <c r="CBV2" s="39"/>
      <c r="CBW2" s="18"/>
      <c r="CBX2" s="39"/>
      <c r="CBY2" s="13"/>
      <c r="CBZ2" s="13"/>
      <c r="CCA2" s="4"/>
      <c r="CCB2" s="13"/>
      <c r="CCC2" s="13"/>
      <c r="CCH2" s="18"/>
      <c r="CCI2" s="18"/>
      <c r="CCJ2" s="18"/>
      <c r="CCK2" s="39"/>
      <c r="CCL2" s="18"/>
      <c r="CCM2" s="18"/>
      <c r="CCN2" s="39"/>
      <c r="CCO2" s="18"/>
      <c r="CCP2" s="39"/>
      <c r="CCQ2" s="13"/>
      <c r="CCR2" s="13"/>
      <c r="CCS2" s="4"/>
      <c r="CCT2" s="13"/>
      <c r="CCU2" s="13"/>
      <c r="CCZ2" s="18"/>
      <c r="CDA2" s="18"/>
      <c r="CDB2" s="18"/>
      <c r="CDC2" s="39"/>
      <c r="CDD2" s="18"/>
      <c r="CDE2" s="18"/>
      <c r="CDF2" s="39"/>
      <c r="CDG2" s="18"/>
      <c r="CDH2" s="39"/>
      <c r="CDI2" s="13"/>
      <c r="CDJ2" s="13"/>
      <c r="CDK2" s="4"/>
      <c r="CDL2" s="13"/>
      <c r="CDM2" s="13"/>
      <c r="CDR2" s="18"/>
      <c r="CDS2" s="18"/>
      <c r="CDT2" s="18"/>
      <c r="CDU2" s="39"/>
      <c r="CDV2" s="18"/>
      <c r="CDW2" s="18"/>
      <c r="CDX2" s="39"/>
      <c r="CDY2" s="18"/>
      <c r="CDZ2" s="39"/>
      <c r="CEA2" s="13"/>
      <c r="CEB2" s="13"/>
      <c r="CEC2" s="4"/>
      <c r="CED2" s="13"/>
      <c r="CEE2" s="13"/>
      <c r="CEJ2" s="18"/>
      <c r="CEK2" s="18"/>
      <c r="CEL2" s="18"/>
      <c r="CEM2" s="39"/>
      <c r="CEN2" s="18"/>
      <c r="CEO2" s="18"/>
      <c r="CEP2" s="39"/>
      <c r="CEQ2" s="18"/>
      <c r="CER2" s="39"/>
      <c r="CES2" s="13"/>
      <c r="CET2" s="13"/>
      <c r="CEU2" s="4"/>
      <c r="CEV2" s="13"/>
      <c r="CEW2" s="13"/>
      <c r="CFB2" s="18"/>
      <c r="CFC2" s="18"/>
      <c r="CFD2" s="18"/>
      <c r="CFE2" s="39"/>
      <c r="CFF2" s="18"/>
      <c r="CFG2" s="18"/>
      <c r="CFH2" s="39"/>
      <c r="CFI2" s="18"/>
      <c r="CFJ2" s="39"/>
      <c r="CFK2" s="13"/>
      <c r="CFL2" s="13"/>
      <c r="CFM2" s="4"/>
      <c r="CFN2" s="13"/>
      <c r="CFO2" s="13"/>
      <c r="CFT2" s="18"/>
      <c r="CFU2" s="18"/>
      <c r="CFV2" s="18"/>
      <c r="CFW2" s="39"/>
      <c r="CFX2" s="18"/>
      <c r="CFY2" s="18"/>
      <c r="CFZ2" s="39"/>
      <c r="CGA2" s="18"/>
      <c r="CGB2" s="39"/>
      <c r="CGC2" s="13"/>
      <c r="CGD2" s="13"/>
      <c r="CGE2" s="4"/>
      <c r="CGF2" s="13"/>
      <c r="CGG2" s="13"/>
      <c r="CGL2" s="18"/>
      <c r="CGM2" s="18"/>
      <c r="CGN2" s="18"/>
      <c r="CGO2" s="39"/>
      <c r="CGP2" s="18"/>
      <c r="CGQ2" s="18"/>
      <c r="CGR2" s="39"/>
      <c r="CGS2" s="18"/>
      <c r="CGT2" s="39"/>
      <c r="CGU2" s="13"/>
      <c r="CGV2" s="13"/>
      <c r="CGW2" s="4"/>
      <c r="CGX2" s="13"/>
      <c r="CGY2" s="13"/>
      <c r="CHD2" s="18"/>
      <c r="CHE2" s="18"/>
      <c r="CHF2" s="18"/>
      <c r="CHG2" s="39"/>
      <c r="CHH2" s="18"/>
      <c r="CHI2" s="18"/>
      <c r="CHJ2" s="39"/>
      <c r="CHK2" s="18"/>
      <c r="CHL2" s="39"/>
      <c r="CHM2" s="13"/>
      <c r="CHN2" s="13"/>
      <c r="CHO2" s="4"/>
      <c r="CHP2" s="13"/>
      <c r="CHQ2" s="13"/>
      <c r="CHV2" s="18"/>
      <c r="CHW2" s="18"/>
      <c r="CHX2" s="18"/>
      <c r="CHY2" s="39"/>
      <c r="CHZ2" s="18"/>
      <c r="CIA2" s="18"/>
      <c r="CIB2" s="39"/>
      <c r="CIC2" s="18"/>
      <c r="CID2" s="39"/>
      <c r="CIE2" s="13"/>
      <c r="CIF2" s="13"/>
      <c r="CIG2" s="4"/>
      <c r="CIH2" s="13"/>
      <c r="CII2" s="13"/>
      <c r="CIN2" s="18"/>
      <c r="CIO2" s="18"/>
      <c r="CIP2" s="18"/>
      <c r="CIQ2" s="39"/>
      <c r="CIR2" s="18"/>
      <c r="CIS2" s="18"/>
      <c r="CIT2" s="39"/>
      <c r="CIU2" s="18"/>
      <c r="CIV2" s="39"/>
      <c r="CIW2" s="13"/>
      <c r="CIX2" s="13"/>
      <c r="CIY2" s="4"/>
      <c r="CIZ2" s="13"/>
      <c r="CJA2" s="13"/>
      <c r="CJF2" s="18"/>
      <c r="CJG2" s="18"/>
      <c r="CJH2" s="18"/>
      <c r="CJI2" s="39"/>
      <c r="CJJ2" s="18"/>
      <c r="CJK2" s="18"/>
      <c r="CJL2" s="39"/>
      <c r="CJM2" s="18"/>
      <c r="CJN2" s="39"/>
      <c r="CJO2" s="13"/>
      <c r="CJP2" s="13"/>
      <c r="CJQ2" s="4"/>
      <c r="CJR2" s="13"/>
      <c r="CJS2" s="13"/>
      <c r="CJX2" s="18"/>
      <c r="CJY2" s="18"/>
      <c r="CJZ2" s="18"/>
      <c r="CKA2" s="39"/>
      <c r="CKB2" s="18"/>
      <c r="CKC2" s="18"/>
      <c r="CKD2" s="39"/>
      <c r="CKE2" s="18"/>
      <c r="CKF2" s="39"/>
      <c r="CKG2" s="13"/>
      <c r="CKH2" s="13"/>
      <c r="CKI2" s="4"/>
      <c r="CKJ2" s="13"/>
      <c r="CKK2" s="13"/>
      <c r="CKP2" s="18"/>
      <c r="CKQ2" s="18"/>
      <c r="CKR2" s="18"/>
      <c r="CKS2" s="39"/>
      <c r="CKT2" s="18"/>
      <c r="CKU2" s="18"/>
      <c r="CKV2" s="39"/>
      <c r="CKW2" s="18"/>
      <c r="CKX2" s="39"/>
      <c r="CKY2" s="13"/>
      <c r="CKZ2" s="13"/>
      <c r="CLA2" s="4"/>
      <c r="CLB2" s="13"/>
      <c r="CLC2" s="13"/>
      <c r="CLH2" s="18"/>
      <c r="CLI2" s="18"/>
      <c r="CLJ2" s="18"/>
      <c r="CLK2" s="39"/>
      <c r="CLL2" s="18"/>
      <c r="CLM2" s="18"/>
      <c r="CLN2" s="39"/>
      <c r="CLO2" s="18"/>
      <c r="CLP2" s="39"/>
      <c r="CLQ2" s="13"/>
      <c r="CLR2" s="13"/>
      <c r="CLS2" s="4"/>
      <c r="CLT2" s="13"/>
      <c r="CLU2" s="13"/>
      <c r="CLZ2" s="18"/>
      <c r="CMA2" s="18"/>
      <c r="CMB2" s="18"/>
      <c r="CMC2" s="39"/>
      <c r="CMD2" s="18"/>
      <c r="CME2" s="18"/>
      <c r="CMF2" s="39"/>
      <c r="CMG2" s="18"/>
      <c r="CMH2" s="39"/>
      <c r="CMI2" s="13"/>
      <c r="CMJ2" s="13"/>
      <c r="CMK2" s="4"/>
      <c r="CML2" s="13"/>
      <c r="CMM2" s="13"/>
      <c r="CMR2" s="18"/>
      <c r="CMS2" s="18"/>
      <c r="CMT2" s="18"/>
      <c r="CMU2" s="39"/>
      <c r="CMV2" s="18"/>
      <c r="CMW2" s="18"/>
      <c r="CMX2" s="39"/>
      <c r="CMY2" s="18"/>
      <c r="CMZ2" s="39"/>
      <c r="CNA2" s="13"/>
      <c r="CNB2" s="13"/>
      <c r="CNC2" s="4"/>
      <c r="CND2" s="13"/>
      <c r="CNE2" s="13"/>
      <c r="CNJ2" s="18"/>
      <c r="CNK2" s="18"/>
      <c r="CNL2" s="18"/>
      <c r="CNM2" s="39"/>
      <c r="CNN2" s="18"/>
      <c r="CNO2" s="18"/>
      <c r="CNP2" s="39"/>
      <c r="CNQ2" s="18"/>
      <c r="CNR2" s="39"/>
      <c r="CNS2" s="13"/>
      <c r="CNT2" s="13"/>
      <c r="CNU2" s="4"/>
      <c r="CNV2" s="13"/>
      <c r="CNW2" s="13"/>
      <c r="COB2" s="18"/>
      <c r="COC2" s="18"/>
      <c r="COD2" s="18"/>
      <c r="COE2" s="39"/>
      <c r="COF2" s="18"/>
      <c r="COG2" s="18"/>
      <c r="COH2" s="39"/>
      <c r="COI2" s="18"/>
      <c r="COJ2" s="39"/>
      <c r="COK2" s="13"/>
      <c r="COL2" s="13"/>
      <c r="COM2" s="4"/>
      <c r="CON2" s="13"/>
      <c r="COO2" s="13"/>
      <c r="COT2" s="18"/>
      <c r="COU2" s="18"/>
      <c r="COV2" s="18"/>
      <c r="COW2" s="39"/>
      <c r="COX2" s="18"/>
      <c r="COY2" s="18"/>
      <c r="COZ2" s="39"/>
      <c r="CPA2" s="18"/>
      <c r="CPB2" s="39"/>
      <c r="CPC2" s="13"/>
      <c r="CPD2" s="13"/>
      <c r="CPE2" s="4"/>
      <c r="CPF2" s="13"/>
      <c r="CPG2" s="13"/>
      <c r="CPL2" s="18"/>
      <c r="CPM2" s="18"/>
      <c r="CPN2" s="18"/>
      <c r="CPO2" s="39"/>
      <c r="CPP2" s="18"/>
      <c r="CPQ2" s="18"/>
      <c r="CPR2" s="39"/>
      <c r="CPS2" s="18"/>
      <c r="CPT2" s="39"/>
      <c r="CPU2" s="13"/>
      <c r="CPV2" s="13"/>
      <c r="CPW2" s="4"/>
      <c r="CPX2" s="13"/>
      <c r="CPY2" s="13"/>
      <c r="CQD2" s="18"/>
      <c r="CQE2" s="18"/>
      <c r="CQF2" s="18"/>
      <c r="CQG2" s="39"/>
      <c r="CQH2" s="18"/>
      <c r="CQI2" s="18"/>
      <c r="CQJ2" s="39"/>
      <c r="CQK2" s="18"/>
      <c r="CQL2" s="39"/>
      <c r="CQM2" s="13"/>
      <c r="CQN2" s="13"/>
      <c r="CQO2" s="4"/>
      <c r="CQP2" s="13"/>
      <c r="CQQ2" s="13"/>
      <c r="CQV2" s="18"/>
      <c r="CQW2" s="18"/>
      <c r="CQX2" s="18"/>
      <c r="CQY2" s="39"/>
      <c r="CQZ2" s="18"/>
      <c r="CRA2" s="18"/>
      <c r="CRB2" s="39"/>
      <c r="CRC2" s="18"/>
      <c r="CRD2" s="39"/>
      <c r="CRE2" s="13"/>
      <c r="CRF2" s="13"/>
      <c r="CRG2" s="4"/>
      <c r="CRH2" s="13"/>
      <c r="CRI2" s="13"/>
      <c r="CRN2" s="18"/>
      <c r="CRO2" s="18"/>
      <c r="CRP2" s="18"/>
      <c r="CRQ2" s="39"/>
      <c r="CRR2" s="18"/>
      <c r="CRS2" s="18"/>
      <c r="CRT2" s="39"/>
      <c r="CRU2" s="18"/>
      <c r="CRV2" s="39"/>
      <c r="CRW2" s="13"/>
      <c r="CRX2" s="13"/>
      <c r="CRY2" s="4"/>
      <c r="CRZ2" s="13"/>
      <c r="CSA2" s="13"/>
      <c r="CSF2" s="18"/>
      <c r="CSG2" s="18"/>
      <c r="CSH2" s="18"/>
      <c r="CSI2" s="39"/>
      <c r="CSJ2" s="18"/>
      <c r="CSK2" s="18"/>
      <c r="CSL2" s="39"/>
      <c r="CSM2" s="18"/>
      <c r="CSN2" s="39"/>
      <c r="CSO2" s="13"/>
      <c r="CSP2" s="13"/>
      <c r="CSQ2" s="4"/>
      <c r="CSR2" s="13"/>
      <c r="CSS2" s="13"/>
      <c r="CSX2" s="18"/>
      <c r="CSY2" s="18"/>
      <c r="CSZ2" s="18"/>
      <c r="CTA2" s="39"/>
      <c r="CTB2" s="18"/>
      <c r="CTC2" s="18"/>
      <c r="CTD2" s="39"/>
      <c r="CTE2" s="18"/>
      <c r="CTF2" s="39"/>
      <c r="CTG2" s="13"/>
      <c r="CTH2" s="13"/>
      <c r="CTI2" s="4"/>
      <c r="CTJ2" s="13"/>
      <c r="CTK2" s="13"/>
      <c r="CTP2" s="18"/>
      <c r="CTQ2" s="18"/>
      <c r="CTR2" s="18"/>
      <c r="CTS2" s="39"/>
      <c r="CTT2" s="18"/>
      <c r="CTU2" s="18"/>
      <c r="CTV2" s="39"/>
      <c r="CTW2" s="18"/>
      <c r="CTX2" s="39"/>
      <c r="CTY2" s="13"/>
      <c r="CTZ2" s="13"/>
      <c r="CUA2" s="4"/>
      <c r="CUB2" s="13"/>
      <c r="CUC2" s="13"/>
      <c r="CUH2" s="18"/>
      <c r="CUI2" s="18"/>
      <c r="CUJ2" s="18"/>
      <c r="CUK2" s="39"/>
      <c r="CUL2" s="18"/>
      <c r="CUM2" s="18"/>
      <c r="CUN2" s="39"/>
      <c r="CUO2" s="18"/>
      <c r="CUP2" s="39"/>
      <c r="CUQ2" s="13"/>
      <c r="CUR2" s="13"/>
      <c r="CUS2" s="4"/>
      <c r="CUT2" s="13"/>
      <c r="CUU2" s="13"/>
      <c r="CUZ2" s="18"/>
      <c r="CVA2" s="18"/>
      <c r="CVB2" s="18"/>
      <c r="CVC2" s="39"/>
      <c r="CVD2" s="18"/>
      <c r="CVE2" s="18"/>
      <c r="CVF2" s="39"/>
      <c r="CVG2" s="18"/>
      <c r="CVH2" s="39"/>
      <c r="CVI2" s="13"/>
      <c r="CVJ2" s="13"/>
      <c r="CVK2" s="4"/>
      <c r="CVL2" s="13"/>
      <c r="CVM2" s="13"/>
      <c r="CVR2" s="18"/>
      <c r="CVS2" s="18"/>
      <c r="CVT2" s="18"/>
      <c r="CVU2" s="39"/>
      <c r="CVV2" s="18"/>
      <c r="CVW2" s="18"/>
      <c r="CVX2" s="39"/>
      <c r="CVY2" s="18"/>
      <c r="CVZ2" s="39"/>
      <c r="CWA2" s="13"/>
      <c r="CWB2" s="13"/>
      <c r="CWC2" s="4"/>
      <c r="CWD2" s="13"/>
      <c r="CWE2" s="13"/>
      <c r="CWJ2" s="18"/>
      <c r="CWK2" s="18"/>
      <c r="CWL2" s="18"/>
      <c r="CWM2" s="39"/>
      <c r="CWN2" s="18"/>
      <c r="CWO2" s="18"/>
      <c r="CWP2" s="39"/>
      <c r="CWQ2" s="18"/>
      <c r="CWR2" s="39"/>
      <c r="CWS2" s="13"/>
      <c r="CWT2" s="13"/>
      <c r="CWU2" s="4"/>
      <c r="CWV2" s="13"/>
      <c r="CWW2" s="13"/>
      <c r="CXB2" s="18"/>
      <c r="CXC2" s="18"/>
      <c r="CXD2" s="18"/>
      <c r="CXE2" s="39"/>
      <c r="CXF2" s="18"/>
      <c r="CXG2" s="18"/>
      <c r="CXH2" s="39"/>
      <c r="CXI2" s="18"/>
      <c r="CXJ2" s="39"/>
      <c r="CXK2" s="13"/>
      <c r="CXL2" s="13"/>
      <c r="CXM2" s="4"/>
      <c r="CXN2" s="13"/>
      <c r="CXO2" s="13"/>
      <c r="CXT2" s="18"/>
      <c r="CXU2" s="18"/>
      <c r="CXV2" s="18"/>
      <c r="CXW2" s="39"/>
      <c r="CXX2" s="18"/>
      <c r="CXY2" s="18"/>
      <c r="CXZ2" s="39"/>
      <c r="CYA2" s="18"/>
      <c r="CYB2" s="39"/>
      <c r="CYC2" s="13"/>
      <c r="CYD2" s="13"/>
      <c r="CYE2" s="4"/>
      <c r="CYF2" s="13"/>
      <c r="CYG2" s="13"/>
      <c r="CYL2" s="18"/>
      <c r="CYM2" s="18"/>
      <c r="CYN2" s="18"/>
      <c r="CYO2" s="39"/>
      <c r="CYP2" s="18"/>
      <c r="CYQ2" s="18"/>
      <c r="CYR2" s="39"/>
      <c r="CYS2" s="18"/>
      <c r="CYT2" s="39"/>
      <c r="CYU2" s="13"/>
      <c r="CYV2" s="13"/>
      <c r="CYW2" s="4"/>
      <c r="CYX2" s="13"/>
      <c r="CYY2" s="13"/>
      <c r="CZD2" s="18"/>
      <c r="CZE2" s="18"/>
      <c r="CZF2" s="18"/>
      <c r="CZG2" s="39"/>
      <c r="CZH2" s="18"/>
      <c r="CZI2" s="18"/>
      <c r="CZJ2" s="39"/>
      <c r="CZK2" s="18"/>
      <c r="CZL2" s="39"/>
      <c r="CZM2" s="13"/>
      <c r="CZN2" s="13"/>
      <c r="CZO2" s="4"/>
      <c r="CZP2" s="13"/>
      <c r="CZQ2" s="13"/>
      <c r="CZV2" s="18"/>
      <c r="CZW2" s="18"/>
      <c r="CZX2" s="18"/>
      <c r="CZY2" s="39"/>
      <c r="CZZ2" s="18"/>
      <c r="DAA2" s="18"/>
      <c r="DAB2" s="39"/>
      <c r="DAC2" s="18"/>
      <c r="DAD2" s="39"/>
      <c r="DAE2" s="13"/>
      <c r="DAF2" s="13"/>
      <c r="DAG2" s="4"/>
      <c r="DAH2" s="13"/>
      <c r="DAI2" s="13"/>
      <c r="DAN2" s="18"/>
      <c r="DAO2" s="18"/>
      <c r="DAP2" s="18"/>
      <c r="DAQ2" s="39"/>
      <c r="DAR2" s="18"/>
      <c r="DAS2" s="18"/>
      <c r="DAT2" s="39"/>
      <c r="DAU2" s="18"/>
      <c r="DAV2" s="39"/>
      <c r="DAW2" s="13"/>
      <c r="DAX2" s="13"/>
      <c r="DAY2" s="4"/>
      <c r="DAZ2" s="13"/>
      <c r="DBA2" s="13"/>
      <c r="DBF2" s="18"/>
      <c r="DBG2" s="18"/>
      <c r="DBH2" s="18"/>
      <c r="DBI2" s="39"/>
      <c r="DBJ2" s="18"/>
      <c r="DBK2" s="18"/>
      <c r="DBL2" s="39"/>
      <c r="DBM2" s="18"/>
      <c r="DBN2" s="39"/>
      <c r="DBO2" s="13"/>
      <c r="DBP2" s="13"/>
      <c r="DBQ2" s="4"/>
      <c r="DBR2" s="13"/>
      <c r="DBS2" s="13"/>
      <c r="DBX2" s="18"/>
      <c r="DBY2" s="18"/>
      <c r="DBZ2" s="18"/>
      <c r="DCA2" s="39"/>
      <c r="DCB2" s="18"/>
      <c r="DCC2" s="18"/>
      <c r="DCD2" s="39"/>
      <c r="DCE2" s="18"/>
      <c r="DCF2" s="39"/>
      <c r="DCG2" s="13"/>
      <c r="DCH2" s="13"/>
      <c r="DCI2" s="4"/>
      <c r="DCJ2" s="13"/>
      <c r="DCK2" s="13"/>
      <c r="DCP2" s="18"/>
      <c r="DCQ2" s="18"/>
      <c r="DCR2" s="18"/>
      <c r="DCS2" s="39"/>
      <c r="DCT2" s="18"/>
      <c r="DCU2" s="18"/>
      <c r="DCV2" s="39"/>
      <c r="DCW2" s="18"/>
      <c r="DCX2" s="39"/>
      <c r="DCY2" s="13"/>
      <c r="DCZ2" s="13"/>
      <c r="DDA2" s="4"/>
      <c r="DDB2" s="13"/>
      <c r="DDC2" s="13"/>
      <c r="DDH2" s="18"/>
      <c r="DDI2" s="18"/>
      <c r="DDJ2" s="18"/>
      <c r="DDK2" s="39"/>
      <c r="DDL2" s="18"/>
      <c r="DDM2" s="18"/>
      <c r="DDN2" s="39"/>
      <c r="DDO2" s="18"/>
      <c r="DDP2" s="39"/>
      <c r="DDQ2" s="13"/>
      <c r="DDR2" s="13"/>
      <c r="DDS2" s="4"/>
      <c r="DDT2" s="13"/>
      <c r="DDU2" s="13"/>
      <c r="DDZ2" s="18"/>
      <c r="DEA2" s="18"/>
      <c r="DEB2" s="18"/>
      <c r="DEC2" s="39"/>
      <c r="DED2" s="18"/>
      <c r="DEE2" s="18"/>
      <c r="DEF2" s="39"/>
      <c r="DEG2" s="18"/>
      <c r="DEH2" s="39"/>
      <c r="DEI2" s="13"/>
      <c r="DEJ2" s="13"/>
      <c r="DEK2" s="4"/>
      <c r="DEL2" s="13"/>
      <c r="DEM2" s="13"/>
      <c r="DER2" s="18"/>
      <c r="DES2" s="18"/>
      <c r="DET2" s="18"/>
      <c r="DEU2" s="39"/>
      <c r="DEV2" s="18"/>
      <c r="DEW2" s="18"/>
      <c r="DEX2" s="39"/>
      <c r="DEY2" s="18"/>
      <c r="DEZ2" s="39"/>
      <c r="DFA2" s="13"/>
      <c r="DFB2" s="13"/>
      <c r="DFC2" s="4"/>
      <c r="DFD2" s="13"/>
      <c r="DFE2" s="13"/>
      <c r="DFJ2" s="18"/>
      <c r="DFK2" s="18"/>
      <c r="DFL2" s="18"/>
      <c r="DFM2" s="39"/>
      <c r="DFN2" s="18"/>
      <c r="DFO2" s="18"/>
      <c r="DFP2" s="39"/>
      <c r="DFQ2" s="18"/>
      <c r="DFR2" s="39"/>
      <c r="DFS2" s="13"/>
      <c r="DFT2" s="13"/>
      <c r="DFU2" s="4"/>
      <c r="DFV2" s="13"/>
      <c r="DFW2" s="13"/>
      <c r="DGB2" s="18"/>
      <c r="DGC2" s="18"/>
      <c r="DGD2" s="18"/>
      <c r="DGE2" s="39"/>
      <c r="DGF2" s="18"/>
      <c r="DGG2" s="18"/>
      <c r="DGH2" s="39"/>
      <c r="DGI2" s="18"/>
      <c r="DGJ2" s="39"/>
      <c r="DGK2" s="13"/>
      <c r="DGL2" s="13"/>
      <c r="DGM2" s="4"/>
      <c r="DGN2" s="13"/>
      <c r="DGO2" s="13"/>
      <c r="DGT2" s="18"/>
      <c r="DGU2" s="18"/>
      <c r="DGV2" s="18"/>
      <c r="DGW2" s="39"/>
      <c r="DGX2" s="18"/>
      <c r="DGY2" s="18"/>
      <c r="DGZ2" s="39"/>
      <c r="DHA2" s="18"/>
      <c r="DHB2" s="39"/>
      <c r="DHC2" s="13"/>
      <c r="DHD2" s="13"/>
      <c r="DHE2" s="4"/>
      <c r="DHF2" s="13"/>
      <c r="DHG2" s="13"/>
      <c r="DHL2" s="18"/>
      <c r="DHM2" s="18"/>
      <c r="DHN2" s="18"/>
      <c r="DHO2" s="39"/>
      <c r="DHP2" s="18"/>
      <c r="DHQ2" s="18"/>
      <c r="DHR2" s="39"/>
      <c r="DHS2" s="18"/>
      <c r="DHT2" s="39"/>
      <c r="DHU2" s="13"/>
      <c r="DHV2" s="13"/>
      <c r="DHW2" s="4"/>
      <c r="DHX2" s="13"/>
      <c r="DHY2" s="13"/>
      <c r="DID2" s="18"/>
      <c r="DIE2" s="18"/>
      <c r="DIF2" s="18"/>
      <c r="DIG2" s="39"/>
      <c r="DIH2" s="18"/>
      <c r="DII2" s="18"/>
      <c r="DIJ2" s="39"/>
      <c r="DIK2" s="18"/>
      <c r="DIL2" s="39"/>
      <c r="DIM2" s="13"/>
      <c r="DIN2" s="13"/>
      <c r="DIO2" s="4"/>
      <c r="DIP2" s="13"/>
      <c r="DIQ2" s="13"/>
      <c r="DIV2" s="18"/>
      <c r="DIW2" s="18"/>
      <c r="DIX2" s="18"/>
      <c r="DIY2" s="39"/>
      <c r="DIZ2" s="18"/>
      <c r="DJA2" s="18"/>
      <c r="DJB2" s="39"/>
      <c r="DJC2" s="18"/>
      <c r="DJD2" s="39"/>
      <c r="DJE2" s="13"/>
      <c r="DJF2" s="13"/>
      <c r="DJG2" s="4"/>
      <c r="DJH2" s="13"/>
      <c r="DJI2" s="13"/>
      <c r="DJN2" s="18"/>
      <c r="DJO2" s="18"/>
      <c r="DJP2" s="18"/>
      <c r="DJQ2" s="39"/>
      <c r="DJR2" s="18"/>
      <c r="DJS2" s="18"/>
      <c r="DJT2" s="39"/>
      <c r="DJU2" s="18"/>
      <c r="DJV2" s="39"/>
      <c r="DJW2" s="13"/>
      <c r="DJX2" s="13"/>
      <c r="DJY2" s="4"/>
      <c r="DJZ2" s="13"/>
      <c r="DKA2" s="13"/>
      <c r="DKF2" s="18"/>
      <c r="DKG2" s="18"/>
      <c r="DKH2" s="18"/>
      <c r="DKI2" s="39"/>
      <c r="DKJ2" s="18"/>
      <c r="DKK2" s="18"/>
      <c r="DKL2" s="39"/>
      <c r="DKM2" s="18"/>
      <c r="DKN2" s="39"/>
      <c r="DKO2" s="13"/>
      <c r="DKP2" s="13"/>
      <c r="DKQ2" s="4"/>
      <c r="DKR2" s="13"/>
      <c r="DKS2" s="13"/>
      <c r="DKX2" s="18"/>
      <c r="DKY2" s="18"/>
      <c r="DKZ2" s="18"/>
      <c r="DLA2" s="39"/>
      <c r="DLB2" s="18"/>
      <c r="DLC2" s="18"/>
      <c r="DLD2" s="39"/>
      <c r="DLE2" s="18"/>
      <c r="DLF2" s="39"/>
      <c r="DLG2" s="13"/>
      <c r="DLH2" s="13"/>
      <c r="DLI2" s="4"/>
      <c r="DLJ2" s="13"/>
      <c r="DLK2" s="13"/>
      <c r="DLP2" s="18"/>
      <c r="DLQ2" s="18"/>
      <c r="DLR2" s="18"/>
      <c r="DLS2" s="39"/>
      <c r="DLT2" s="18"/>
      <c r="DLU2" s="18"/>
      <c r="DLV2" s="39"/>
      <c r="DLW2" s="18"/>
      <c r="DLX2" s="39"/>
      <c r="DLY2" s="13"/>
      <c r="DLZ2" s="13"/>
      <c r="DMA2" s="4"/>
      <c r="DMB2" s="13"/>
      <c r="DMC2" s="13"/>
      <c r="DMH2" s="18"/>
      <c r="DMI2" s="18"/>
      <c r="DMJ2" s="18"/>
      <c r="DMK2" s="39"/>
      <c r="DML2" s="18"/>
      <c r="DMM2" s="18"/>
      <c r="DMN2" s="39"/>
      <c r="DMO2" s="18"/>
      <c r="DMP2" s="39"/>
      <c r="DMQ2" s="13"/>
      <c r="DMR2" s="13"/>
      <c r="DMS2" s="4"/>
      <c r="DMT2" s="13"/>
      <c r="DMU2" s="13"/>
      <c r="DMZ2" s="18"/>
      <c r="DNA2" s="18"/>
      <c r="DNB2" s="18"/>
      <c r="DNC2" s="39"/>
      <c r="DND2" s="18"/>
      <c r="DNE2" s="18"/>
      <c r="DNF2" s="39"/>
      <c r="DNG2" s="18"/>
      <c r="DNH2" s="39"/>
      <c r="DNI2" s="13"/>
      <c r="DNJ2" s="13"/>
      <c r="DNK2" s="4"/>
      <c r="DNL2" s="13"/>
      <c r="DNM2" s="13"/>
      <c r="DNR2" s="18"/>
      <c r="DNS2" s="18"/>
      <c r="DNT2" s="18"/>
      <c r="DNU2" s="39"/>
      <c r="DNV2" s="18"/>
      <c r="DNW2" s="18"/>
      <c r="DNX2" s="39"/>
      <c r="DNY2" s="18"/>
      <c r="DNZ2" s="39"/>
      <c r="DOA2" s="13"/>
      <c r="DOB2" s="13"/>
      <c r="DOC2" s="4"/>
      <c r="DOD2" s="13"/>
      <c r="DOE2" s="13"/>
      <c r="DOJ2" s="18"/>
      <c r="DOK2" s="18"/>
      <c r="DOL2" s="18"/>
      <c r="DOM2" s="39"/>
      <c r="DON2" s="18"/>
      <c r="DOO2" s="18"/>
      <c r="DOP2" s="39"/>
      <c r="DOQ2" s="18"/>
      <c r="DOR2" s="39"/>
      <c r="DOS2" s="13"/>
      <c r="DOT2" s="13"/>
      <c r="DOU2" s="4"/>
      <c r="DOV2" s="13"/>
      <c r="DOW2" s="13"/>
      <c r="DPB2" s="18"/>
      <c r="DPC2" s="18"/>
      <c r="DPD2" s="18"/>
      <c r="DPE2" s="39"/>
      <c r="DPF2" s="18"/>
      <c r="DPG2" s="18"/>
      <c r="DPH2" s="39"/>
      <c r="DPI2" s="18"/>
      <c r="DPJ2" s="39"/>
      <c r="DPK2" s="13"/>
      <c r="DPL2" s="13"/>
      <c r="DPM2" s="4"/>
      <c r="DPN2" s="13"/>
      <c r="DPO2" s="13"/>
      <c r="DPT2" s="18"/>
      <c r="DPU2" s="18"/>
      <c r="DPV2" s="18"/>
      <c r="DPW2" s="39"/>
      <c r="DPX2" s="18"/>
      <c r="DPY2" s="18"/>
      <c r="DPZ2" s="39"/>
      <c r="DQA2" s="18"/>
      <c r="DQB2" s="39"/>
      <c r="DQC2" s="13"/>
      <c r="DQD2" s="13"/>
      <c r="DQE2" s="4"/>
      <c r="DQF2" s="13"/>
      <c r="DQG2" s="13"/>
      <c r="DQL2" s="18"/>
      <c r="DQM2" s="18"/>
      <c r="DQN2" s="18"/>
      <c r="DQO2" s="39"/>
      <c r="DQP2" s="18"/>
      <c r="DQQ2" s="18"/>
      <c r="DQR2" s="39"/>
      <c r="DQS2" s="18"/>
      <c r="DQT2" s="39"/>
      <c r="DQU2" s="13"/>
      <c r="DQV2" s="13"/>
      <c r="DQW2" s="4"/>
      <c r="DQX2" s="13"/>
      <c r="DQY2" s="13"/>
      <c r="DRD2" s="18"/>
      <c r="DRE2" s="18"/>
      <c r="DRF2" s="18"/>
      <c r="DRG2" s="39"/>
      <c r="DRH2" s="18"/>
      <c r="DRI2" s="18"/>
      <c r="DRJ2" s="39"/>
      <c r="DRK2" s="18"/>
      <c r="DRL2" s="39"/>
      <c r="DRM2" s="13"/>
      <c r="DRN2" s="13"/>
      <c r="DRO2" s="4"/>
      <c r="DRP2" s="13"/>
      <c r="DRQ2" s="13"/>
      <c r="DRV2" s="18"/>
      <c r="DRW2" s="18"/>
      <c r="DRX2" s="18"/>
      <c r="DRY2" s="39"/>
      <c r="DRZ2" s="18"/>
      <c r="DSA2" s="18"/>
      <c r="DSB2" s="39"/>
      <c r="DSC2" s="18"/>
      <c r="DSD2" s="39"/>
      <c r="DSE2" s="13"/>
      <c r="DSF2" s="13"/>
      <c r="DSG2" s="4"/>
      <c r="DSH2" s="13"/>
      <c r="DSI2" s="13"/>
      <c r="DSN2" s="18"/>
      <c r="DSO2" s="18"/>
      <c r="DSP2" s="18"/>
      <c r="DSQ2" s="39"/>
      <c r="DSR2" s="18"/>
      <c r="DSS2" s="18"/>
      <c r="DST2" s="39"/>
      <c r="DSU2" s="18"/>
      <c r="DSV2" s="39"/>
      <c r="DSW2" s="13"/>
      <c r="DSX2" s="13"/>
      <c r="DSY2" s="4"/>
      <c r="DSZ2" s="13"/>
      <c r="DTA2" s="13"/>
      <c r="DTF2" s="18"/>
      <c r="DTG2" s="18"/>
      <c r="DTH2" s="18"/>
      <c r="DTI2" s="39"/>
      <c r="DTJ2" s="18"/>
      <c r="DTK2" s="18"/>
      <c r="DTL2" s="39"/>
      <c r="DTM2" s="18"/>
      <c r="DTN2" s="39"/>
      <c r="DTO2" s="13"/>
      <c r="DTP2" s="13"/>
      <c r="DTQ2" s="4"/>
      <c r="DTR2" s="13"/>
      <c r="DTS2" s="13"/>
      <c r="DTX2" s="18"/>
      <c r="DTY2" s="18"/>
      <c r="DTZ2" s="18"/>
      <c r="DUA2" s="39"/>
      <c r="DUB2" s="18"/>
      <c r="DUC2" s="18"/>
      <c r="DUD2" s="39"/>
      <c r="DUE2" s="18"/>
      <c r="DUF2" s="39"/>
      <c r="DUG2" s="13"/>
      <c r="DUH2" s="13"/>
      <c r="DUI2" s="4"/>
      <c r="DUJ2" s="13"/>
      <c r="DUK2" s="13"/>
      <c r="DUP2" s="18"/>
      <c r="DUQ2" s="18"/>
      <c r="DUR2" s="18"/>
      <c r="DUS2" s="39"/>
      <c r="DUT2" s="18"/>
      <c r="DUU2" s="18"/>
      <c r="DUV2" s="39"/>
      <c r="DUW2" s="18"/>
      <c r="DUX2" s="39"/>
      <c r="DUY2" s="13"/>
      <c r="DUZ2" s="13"/>
      <c r="DVA2" s="4"/>
      <c r="DVB2" s="13"/>
      <c r="DVC2" s="13"/>
      <c r="DVH2" s="18"/>
      <c r="DVI2" s="18"/>
      <c r="DVJ2" s="18"/>
      <c r="DVK2" s="39"/>
      <c r="DVL2" s="18"/>
      <c r="DVM2" s="18"/>
      <c r="DVN2" s="39"/>
      <c r="DVO2" s="18"/>
      <c r="DVP2" s="39"/>
      <c r="DVQ2" s="13"/>
      <c r="DVR2" s="13"/>
      <c r="DVS2" s="4"/>
      <c r="DVT2" s="13"/>
      <c r="DVU2" s="13"/>
      <c r="DVZ2" s="18"/>
      <c r="DWA2" s="18"/>
      <c r="DWB2" s="18"/>
      <c r="DWC2" s="39"/>
      <c r="DWD2" s="18"/>
      <c r="DWE2" s="18"/>
      <c r="DWF2" s="39"/>
      <c r="DWG2" s="18"/>
      <c r="DWH2" s="39"/>
      <c r="DWI2" s="13"/>
      <c r="DWJ2" s="13"/>
      <c r="DWK2" s="4"/>
      <c r="DWL2" s="13"/>
      <c r="DWM2" s="13"/>
      <c r="DWR2" s="18"/>
      <c r="DWS2" s="18"/>
      <c r="DWT2" s="18"/>
      <c r="DWU2" s="39"/>
      <c r="DWV2" s="18"/>
      <c r="DWW2" s="18"/>
      <c r="DWX2" s="39"/>
      <c r="DWY2" s="18"/>
      <c r="DWZ2" s="39"/>
      <c r="DXA2" s="13"/>
      <c r="DXB2" s="13"/>
      <c r="DXC2" s="4"/>
      <c r="DXD2" s="13"/>
      <c r="DXE2" s="13"/>
      <c r="DXJ2" s="18"/>
      <c r="DXK2" s="18"/>
      <c r="DXL2" s="18"/>
      <c r="DXM2" s="39"/>
      <c r="DXN2" s="18"/>
      <c r="DXO2" s="18"/>
      <c r="DXP2" s="39"/>
      <c r="DXQ2" s="18"/>
      <c r="DXR2" s="39"/>
      <c r="DXS2" s="13"/>
      <c r="DXT2" s="13"/>
      <c r="DXU2" s="4"/>
      <c r="DXV2" s="13"/>
      <c r="DXW2" s="13"/>
      <c r="DYB2" s="18"/>
      <c r="DYC2" s="18"/>
      <c r="DYD2" s="18"/>
      <c r="DYE2" s="39"/>
      <c r="DYF2" s="18"/>
      <c r="DYG2" s="18"/>
      <c r="DYH2" s="39"/>
      <c r="DYI2" s="18"/>
      <c r="DYJ2" s="39"/>
      <c r="DYK2" s="13"/>
      <c r="DYL2" s="13"/>
      <c r="DYM2" s="4"/>
      <c r="DYN2" s="13"/>
      <c r="DYO2" s="13"/>
      <c r="DYT2" s="18"/>
      <c r="DYU2" s="18"/>
      <c r="DYV2" s="18"/>
      <c r="DYW2" s="39"/>
      <c r="DYX2" s="18"/>
      <c r="DYY2" s="18"/>
      <c r="DYZ2" s="39"/>
      <c r="DZA2" s="18"/>
      <c r="DZB2" s="39"/>
      <c r="DZC2" s="13"/>
      <c r="DZD2" s="13"/>
      <c r="DZE2" s="4"/>
      <c r="DZF2" s="13"/>
      <c r="DZG2" s="13"/>
      <c r="DZL2" s="18"/>
      <c r="DZM2" s="18"/>
      <c r="DZN2" s="18"/>
      <c r="DZO2" s="39"/>
      <c r="DZP2" s="18"/>
      <c r="DZQ2" s="18"/>
      <c r="DZR2" s="39"/>
      <c r="DZS2" s="18"/>
      <c r="DZT2" s="39"/>
      <c r="DZU2" s="13"/>
      <c r="DZV2" s="13"/>
      <c r="DZW2" s="4"/>
      <c r="DZX2" s="13"/>
      <c r="DZY2" s="13"/>
      <c r="EAD2" s="18"/>
      <c r="EAE2" s="18"/>
      <c r="EAF2" s="18"/>
      <c r="EAG2" s="39"/>
      <c r="EAH2" s="18"/>
      <c r="EAI2" s="18"/>
      <c r="EAJ2" s="39"/>
      <c r="EAK2" s="18"/>
      <c r="EAL2" s="39"/>
      <c r="EAM2" s="13"/>
      <c r="EAN2" s="13"/>
      <c r="EAO2" s="4"/>
      <c r="EAP2" s="13"/>
      <c r="EAQ2" s="13"/>
      <c r="EAV2" s="18"/>
      <c r="EAW2" s="18"/>
      <c r="EAX2" s="18"/>
      <c r="EAY2" s="39"/>
      <c r="EAZ2" s="18"/>
      <c r="EBA2" s="18"/>
      <c r="EBB2" s="39"/>
      <c r="EBC2" s="18"/>
      <c r="EBD2" s="39"/>
      <c r="EBE2" s="13"/>
      <c r="EBF2" s="13"/>
      <c r="EBG2" s="4"/>
      <c r="EBH2" s="13"/>
      <c r="EBI2" s="13"/>
      <c r="EBN2" s="18"/>
      <c r="EBO2" s="18"/>
      <c r="EBP2" s="18"/>
      <c r="EBQ2" s="39"/>
      <c r="EBR2" s="18"/>
      <c r="EBS2" s="18"/>
      <c r="EBT2" s="39"/>
      <c r="EBU2" s="18"/>
      <c r="EBV2" s="39"/>
      <c r="EBW2" s="13"/>
      <c r="EBX2" s="13"/>
      <c r="EBY2" s="4"/>
      <c r="EBZ2" s="13"/>
      <c r="ECA2" s="13"/>
      <c r="ECF2" s="18"/>
      <c r="ECG2" s="18"/>
      <c r="ECH2" s="18"/>
      <c r="ECI2" s="39"/>
      <c r="ECJ2" s="18"/>
      <c r="ECK2" s="18"/>
      <c r="ECL2" s="39"/>
      <c r="ECM2" s="18"/>
      <c r="ECN2" s="39"/>
      <c r="ECO2" s="13"/>
      <c r="ECP2" s="13"/>
      <c r="ECQ2" s="4"/>
      <c r="ECR2" s="13"/>
      <c r="ECS2" s="13"/>
      <c r="ECX2" s="18"/>
      <c r="ECY2" s="18"/>
      <c r="ECZ2" s="18"/>
      <c r="EDA2" s="39"/>
      <c r="EDB2" s="18"/>
      <c r="EDC2" s="18"/>
      <c r="EDD2" s="39"/>
      <c r="EDE2" s="18"/>
      <c r="EDF2" s="39"/>
      <c r="EDG2" s="13"/>
      <c r="EDH2" s="13"/>
      <c r="EDI2" s="4"/>
      <c r="EDJ2" s="13"/>
      <c r="EDK2" s="13"/>
      <c r="EDP2" s="18"/>
      <c r="EDQ2" s="18"/>
      <c r="EDR2" s="18"/>
      <c r="EDS2" s="39"/>
      <c r="EDT2" s="18"/>
      <c r="EDU2" s="18"/>
      <c r="EDV2" s="39"/>
      <c r="EDW2" s="18"/>
      <c r="EDX2" s="39"/>
      <c r="EDY2" s="13"/>
      <c r="EDZ2" s="13"/>
      <c r="EEA2" s="4"/>
      <c r="EEB2" s="13"/>
      <c r="EEC2" s="13"/>
      <c r="EEH2" s="18"/>
      <c r="EEI2" s="18"/>
      <c r="EEJ2" s="18"/>
      <c r="EEK2" s="39"/>
      <c r="EEL2" s="18"/>
      <c r="EEM2" s="18"/>
      <c r="EEN2" s="39"/>
      <c r="EEO2" s="18"/>
      <c r="EEP2" s="39"/>
      <c r="EEQ2" s="13"/>
      <c r="EER2" s="13"/>
      <c r="EES2" s="4"/>
      <c r="EET2" s="13"/>
      <c r="EEU2" s="13"/>
      <c r="EEZ2" s="18"/>
      <c r="EFA2" s="18"/>
      <c r="EFB2" s="18"/>
      <c r="EFC2" s="39"/>
      <c r="EFD2" s="18"/>
      <c r="EFE2" s="18"/>
      <c r="EFF2" s="39"/>
      <c r="EFG2" s="18"/>
      <c r="EFH2" s="39"/>
      <c r="EFI2" s="13"/>
      <c r="EFJ2" s="13"/>
      <c r="EFK2" s="4"/>
      <c r="EFL2" s="13"/>
      <c r="EFM2" s="13"/>
      <c r="EFR2" s="18"/>
      <c r="EFS2" s="18"/>
      <c r="EFT2" s="18"/>
      <c r="EFU2" s="39"/>
      <c r="EFV2" s="18"/>
      <c r="EFW2" s="18"/>
      <c r="EFX2" s="39"/>
      <c r="EFY2" s="18"/>
      <c r="EFZ2" s="39"/>
      <c r="EGA2" s="13"/>
      <c r="EGB2" s="13"/>
      <c r="EGC2" s="4"/>
      <c r="EGD2" s="13"/>
      <c r="EGE2" s="13"/>
      <c r="EGJ2" s="18"/>
      <c r="EGK2" s="18"/>
      <c r="EGL2" s="18"/>
      <c r="EGM2" s="39"/>
      <c r="EGN2" s="18"/>
      <c r="EGO2" s="18"/>
      <c r="EGP2" s="39"/>
      <c r="EGQ2" s="18"/>
      <c r="EGR2" s="39"/>
      <c r="EGS2" s="13"/>
      <c r="EGT2" s="13"/>
      <c r="EGU2" s="4"/>
      <c r="EGV2" s="13"/>
      <c r="EGW2" s="13"/>
      <c r="EHB2" s="18"/>
      <c r="EHC2" s="18"/>
      <c r="EHD2" s="18"/>
      <c r="EHE2" s="39"/>
      <c r="EHF2" s="18"/>
      <c r="EHG2" s="18"/>
      <c r="EHH2" s="39"/>
      <c r="EHI2" s="18"/>
      <c r="EHJ2" s="39"/>
      <c r="EHK2" s="13"/>
      <c r="EHL2" s="13"/>
      <c r="EHM2" s="4"/>
      <c r="EHN2" s="13"/>
      <c r="EHO2" s="13"/>
      <c r="EHT2" s="18"/>
      <c r="EHU2" s="18"/>
      <c r="EHV2" s="18"/>
      <c r="EHW2" s="39"/>
      <c r="EHX2" s="18"/>
      <c r="EHY2" s="18"/>
      <c r="EHZ2" s="39"/>
      <c r="EIA2" s="18"/>
      <c r="EIB2" s="39"/>
      <c r="EIC2" s="13"/>
      <c r="EID2" s="13"/>
      <c r="EIE2" s="4"/>
      <c r="EIF2" s="13"/>
      <c r="EIG2" s="13"/>
      <c r="EIL2" s="18"/>
      <c r="EIM2" s="18"/>
      <c r="EIN2" s="18"/>
      <c r="EIO2" s="39"/>
      <c r="EIP2" s="18"/>
      <c r="EIQ2" s="18"/>
      <c r="EIR2" s="39"/>
      <c r="EIS2" s="18"/>
      <c r="EIT2" s="39"/>
      <c r="EIU2" s="13"/>
      <c r="EIV2" s="13"/>
      <c r="EIW2" s="4"/>
      <c r="EIX2" s="13"/>
      <c r="EIY2" s="13"/>
      <c r="EJD2" s="18"/>
      <c r="EJE2" s="18"/>
      <c r="EJF2" s="18"/>
      <c r="EJG2" s="39"/>
      <c r="EJH2" s="18"/>
      <c r="EJI2" s="18"/>
      <c r="EJJ2" s="39"/>
      <c r="EJK2" s="18"/>
      <c r="EJL2" s="39"/>
      <c r="EJM2" s="13"/>
      <c r="EJN2" s="13"/>
      <c r="EJO2" s="4"/>
      <c r="EJP2" s="13"/>
      <c r="EJQ2" s="13"/>
      <c r="EJV2" s="18"/>
      <c r="EJW2" s="18"/>
      <c r="EJX2" s="18"/>
      <c r="EJY2" s="39"/>
      <c r="EJZ2" s="18"/>
      <c r="EKA2" s="18"/>
      <c r="EKB2" s="39"/>
      <c r="EKC2" s="18"/>
      <c r="EKD2" s="39"/>
      <c r="EKE2" s="13"/>
      <c r="EKF2" s="13"/>
      <c r="EKG2" s="4"/>
      <c r="EKH2" s="13"/>
      <c r="EKI2" s="13"/>
      <c r="EKN2" s="18"/>
      <c r="EKO2" s="18"/>
      <c r="EKP2" s="18"/>
      <c r="EKQ2" s="39"/>
      <c r="EKR2" s="18"/>
      <c r="EKS2" s="18"/>
      <c r="EKT2" s="39"/>
      <c r="EKU2" s="18"/>
      <c r="EKV2" s="39"/>
      <c r="EKW2" s="13"/>
      <c r="EKX2" s="13"/>
      <c r="EKY2" s="4"/>
      <c r="EKZ2" s="13"/>
      <c r="ELA2" s="13"/>
      <c r="ELF2" s="18"/>
      <c r="ELG2" s="18"/>
      <c r="ELH2" s="18"/>
      <c r="ELI2" s="39"/>
      <c r="ELJ2" s="18"/>
      <c r="ELK2" s="18"/>
      <c r="ELL2" s="39"/>
      <c r="ELM2" s="18"/>
      <c r="ELN2" s="39"/>
      <c r="ELO2" s="13"/>
      <c r="ELP2" s="13"/>
      <c r="ELQ2" s="4"/>
      <c r="ELR2" s="13"/>
      <c r="ELS2" s="13"/>
      <c r="ELX2" s="18"/>
      <c r="ELY2" s="18"/>
      <c r="ELZ2" s="18"/>
      <c r="EMA2" s="39"/>
      <c r="EMB2" s="18"/>
      <c r="EMC2" s="18"/>
      <c r="EMD2" s="39"/>
      <c r="EME2" s="18"/>
      <c r="EMF2" s="39"/>
      <c r="EMG2" s="13"/>
      <c r="EMH2" s="13"/>
      <c r="EMI2" s="4"/>
      <c r="EMJ2" s="13"/>
      <c r="EMK2" s="13"/>
      <c r="EMP2" s="18"/>
      <c r="EMQ2" s="18"/>
      <c r="EMR2" s="18"/>
      <c r="EMS2" s="39"/>
      <c r="EMT2" s="18"/>
      <c r="EMU2" s="18"/>
      <c r="EMV2" s="39"/>
      <c r="EMW2" s="18"/>
      <c r="EMX2" s="39"/>
      <c r="EMY2" s="13"/>
      <c r="EMZ2" s="13"/>
      <c r="ENA2" s="4"/>
      <c r="ENB2" s="13"/>
      <c r="ENC2" s="13"/>
      <c r="ENH2" s="18"/>
      <c r="ENI2" s="18"/>
      <c r="ENJ2" s="18"/>
      <c r="ENK2" s="39"/>
      <c r="ENL2" s="18"/>
      <c r="ENM2" s="18"/>
      <c r="ENN2" s="39"/>
      <c r="ENO2" s="18"/>
      <c r="ENP2" s="39"/>
      <c r="ENQ2" s="13"/>
      <c r="ENR2" s="13"/>
      <c r="ENS2" s="4"/>
      <c r="ENT2" s="13"/>
      <c r="ENU2" s="13"/>
      <c r="ENZ2" s="18"/>
      <c r="EOA2" s="18"/>
      <c r="EOB2" s="18"/>
      <c r="EOC2" s="39"/>
      <c r="EOD2" s="18"/>
      <c r="EOE2" s="18"/>
      <c r="EOF2" s="39"/>
      <c r="EOG2" s="18"/>
      <c r="EOH2" s="39"/>
      <c r="EOI2" s="13"/>
      <c r="EOJ2" s="13"/>
      <c r="EOK2" s="4"/>
      <c r="EOL2" s="13"/>
      <c r="EOM2" s="13"/>
      <c r="EOR2" s="18"/>
      <c r="EOS2" s="18"/>
      <c r="EOT2" s="18"/>
      <c r="EOU2" s="39"/>
      <c r="EOV2" s="18"/>
      <c r="EOW2" s="18"/>
      <c r="EOX2" s="39"/>
      <c r="EOY2" s="18"/>
      <c r="EOZ2" s="39"/>
      <c r="EPA2" s="13"/>
      <c r="EPB2" s="13"/>
      <c r="EPC2" s="4"/>
      <c r="EPD2" s="13"/>
      <c r="EPE2" s="13"/>
      <c r="EPJ2" s="18"/>
      <c r="EPK2" s="18"/>
      <c r="EPL2" s="18"/>
      <c r="EPM2" s="39"/>
      <c r="EPN2" s="18"/>
      <c r="EPO2" s="18"/>
      <c r="EPP2" s="39"/>
      <c r="EPQ2" s="18"/>
      <c r="EPR2" s="39"/>
      <c r="EPS2" s="13"/>
      <c r="EPT2" s="13"/>
      <c r="EPU2" s="4"/>
      <c r="EPV2" s="13"/>
      <c r="EPW2" s="13"/>
      <c r="EQB2" s="18"/>
      <c r="EQC2" s="18"/>
      <c r="EQD2" s="18"/>
      <c r="EQE2" s="39"/>
      <c r="EQF2" s="18"/>
      <c r="EQG2" s="18"/>
      <c r="EQH2" s="39"/>
      <c r="EQI2" s="18"/>
      <c r="EQJ2" s="39"/>
      <c r="EQK2" s="13"/>
      <c r="EQL2" s="13"/>
      <c r="EQM2" s="4"/>
      <c r="EQN2" s="13"/>
      <c r="EQO2" s="13"/>
      <c r="EQT2" s="18"/>
      <c r="EQU2" s="18"/>
      <c r="EQV2" s="18"/>
      <c r="EQW2" s="39"/>
      <c r="EQX2" s="18"/>
      <c r="EQY2" s="18"/>
      <c r="EQZ2" s="39"/>
      <c r="ERA2" s="18"/>
      <c r="ERB2" s="39"/>
      <c r="ERC2" s="13"/>
      <c r="ERD2" s="13"/>
      <c r="ERE2" s="4"/>
      <c r="ERF2" s="13"/>
      <c r="ERG2" s="13"/>
      <c r="ERL2" s="18"/>
      <c r="ERM2" s="18"/>
      <c r="ERN2" s="18"/>
      <c r="ERO2" s="39"/>
      <c r="ERP2" s="18"/>
      <c r="ERQ2" s="18"/>
      <c r="ERR2" s="39"/>
      <c r="ERS2" s="18"/>
      <c r="ERT2" s="39"/>
      <c r="ERU2" s="13"/>
      <c r="ERV2" s="13"/>
      <c r="ERW2" s="4"/>
      <c r="ERX2" s="13"/>
      <c r="ERY2" s="13"/>
      <c r="ESD2" s="18"/>
      <c r="ESE2" s="18"/>
      <c r="ESF2" s="18"/>
      <c r="ESG2" s="39"/>
      <c r="ESH2" s="18"/>
      <c r="ESI2" s="18"/>
      <c r="ESJ2" s="39"/>
      <c r="ESK2" s="18"/>
      <c r="ESL2" s="39"/>
      <c r="ESM2" s="13"/>
      <c r="ESN2" s="13"/>
      <c r="ESO2" s="4"/>
      <c r="ESP2" s="13"/>
      <c r="ESQ2" s="13"/>
      <c r="ESV2" s="18"/>
      <c r="ESW2" s="18"/>
      <c r="ESX2" s="18"/>
      <c r="ESY2" s="39"/>
      <c r="ESZ2" s="18"/>
      <c r="ETA2" s="18"/>
      <c r="ETB2" s="39"/>
      <c r="ETC2" s="18"/>
      <c r="ETD2" s="39"/>
      <c r="ETE2" s="13"/>
      <c r="ETF2" s="13"/>
      <c r="ETG2" s="4"/>
      <c r="ETH2" s="13"/>
      <c r="ETI2" s="13"/>
      <c r="ETN2" s="18"/>
      <c r="ETO2" s="18"/>
      <c r="ETP2" s="18"/>
      <c r="ETQ2" s="39"/>
      <c r="ETR2" s="18"/>
      <c r="ETS2" s="18"/>
      <c r="ETT2" s="39"/>
      <c r="ETU2" s="18"/>
      <c r="ETV2" s="39"/>
      <c r="ETW2" s="13"/>
      <c r="ETX2" s="13"/>
      <c r="ETY2" s="4"/>
      <c r="ETZ2" s="13"/>
      <c r="EUA2" s="13"/>
      <c r="EUF2" s="18"/>
      <c r="EUG2" s="18"/>
      <c r="EUH2" s="18"/>
      <c r="EUI2" s="39"/>
      <c r="EUJ2" s="18"/>
      <c r="EUK2" s="18"/>
      <c r="EUL2" s="39"/>
      <c r="EUM2" s="18"/>
      <c r="EUN2" s="39"/>
      <c r="EUO2" s="13"/>
      <c r="EUP2" s="13"/>
      <c r="EUQ2" s="4"/>
      <c r="EUR2" s="13"/>
      <c r="EUS2" s="13"/>
      <c r="EUX2" s="18"/>
      <c r="EUY2" s="18"/>
      <c r="EUZ2" s="18"/>
      <c r="EVA2" s="39"/>
      <c r="EVB2" s="18"/>
      <c r="EVC2" s="18"/>
      <c r="EVD2" s="39"/>
      <c r="EVE2" s="18"/>
      <c r="EVF2" s="39"/>
      <c r="EVG2" s="13"/>
      <c r="EVH2" s="13"/>
      <c r="EVI2" s="4"/>
      <c r="EVJ2" s="13"/>
      <c r="EVK2" s="13"/>
      <c r="EVP2" s="18"/>
      <c r="EVQ2" s="18"/>
      <c r="EVR2" s="18"/>
      <c r="EVS2" s="39"/>
      <c r="EVT2" s="18"/>
      <c r="EVU2" s="18"/>
      <c r="EVV2" s="39"/>
      <c r="EVW2" s="18"/>
      <c r="EVX2" s="39"/>
      <c r="EVY2" s="13"/>
      <c r="EVZ2" s="13"/>
      <c r="EWA2" s="4"/>
      <c r="EWB2" s="13"/>
      <c r="EWC2" s="13"/>
      <c r="EWH2" s="18"/>
      <c r="EWI2" s="18"/>
      <c r="EWJ2" s="18"/>
      <c r="EWK2" s="39"/>
      <c r="EWL2" s="18"/>
      <c r="EWM2" s="18"/>
      <c r="EWN2" s="39"/>
      <c r="EWO2" s="18"/>
      <c r="EWP2" s="39"/>
      <c r="EWQ2" s="13"/>
      <c r="EWR2" s="13"/>
      <c r="EWS2" s="4"/>
      <c r="EWT2" s="13"/>
      <c r="EWU2" s="13"/>
      <c r="EWZ2" s="18"/>
      <c r="EXA2" s="18"/>
      <c r="EXB2" s="18"/>
      <c r="EXC2" s="39"/>
      <c r="EXD2" s="18"/>
      <c r="EXE2" s="18"/>
      <c r="EXF2" s="39"/>
      <c r="EXG2" s="18"/>
      <c r="EXH2" s="39"/>
      <c r="EXI2" s="13"/>
      <c r="EXJ2" s="13"/>
      <c r="EXK2" s="4"/>
      <c r="EXL2" s="13"/>
      <c r="EXM2" s="13"/>
      <c r="EXR2" s="18"/>
      <c r="EXS2" s="18"/>
      <c r="EXT2" s="18"/>
      <c r="EXU2" s="39"/>
      <c r="EXV2" s="18"/>
      <c r="EXW2" s="18"/>
      <c r="EXX2" s="39"/>
      <c r="EXY2" s="18"/>
      <c r="EXZ2" s="39"/>
      <c r="EYA2" s="13"/>
      <c r="EYB2" s="13"/>
      <c r="EYC2" s="4"/>
      <c r="EYD2" s="13"/>
      <c r="EYE2" s="13"/>
      <c r="EYJ2" s="18"/>
      <c r="EYK2" s="18"/>
      <c r="EYL2" s="18"/>
      <c r="EYM2" s="39"/>
      <c r="EYN2" s="18"/>
      <c r="EYO2" s="18"/>
      <c r="EYP2" s="39"/>
      <c r="EYQ2" s="18"/>
      <c r="EYR2" s="39"/>
      <c r="EYS2" s="13"/>
      <c r="EYT2" s="13"/>
      <c r="EYU2" s="4"/>
      <c r="EYV2" s="13"/>
      <c r="EYW2" s="13"/>
      <c r="EZB2" s="18"/>
      <c r="EZC2" s="18"/>
      <c r="EZD2" s="18"/>
      <c r="EZE2" s="39"/>
      <c r="EZF2" s="18"/>
      <c r="EZG2" s="18"/>
      <c r="EZH2" s="39"/>
      <c r="EZI2" s="18"/>
      <c r="EZJ2" s="39"/>
      <c r="EZK2" s="13"/>
      <c r="EZL2" s="13"/>
      <c r="EZM2" s="4"/>
      <c r="EZN2" s="13"/>
      <c r="EZO2" s="13"/>
      <c r="EZT2" s="18"/>
      <c r="EZU2" s="18"/>
      <c r="EZV2" s="18"/>
      <c r="EZW2" s="39"/>
      <c r="EZX2" s="18"/>
      <c r="EZY2" s="18"/>
      <c r="EZZ2" s="39"/>
      <c r="FAA2" s="18"/>
      <c r="FAB2" s="39"/>
      <c r="FAC2" s="13"/>
      <c r="FAD2" s="13"/>
      <c r="FAE2" s="4"/>
      <c r="FAF2" s="13"/>
      <c r="FAG2" s="13"/>
      <c r="FAL2" s="18"/>
      <c r="FAM2" s="18"/>
      <c r="FAN2" s="18"/>
      <c r="FAO2" s="39"/>
      <c r="FAP2" s="18"/>
      <c r="FAQ2" s="18"/>
      <c r="FAR2" s="39"/>
      <c r="FAS2" s="18"/>
      <c r="FAT2" s="39"/>
      <c r="FAU2" s="13"/>
      <c r="FAV2" s="13"/>
      <c r="FAW2" s="4"/>
      <c r="FAX2" s="13"/>
      <c r="FAY2" s="13"/>
      <c r="FBD2" s="18"/>
      <c r="FBE2" s="18"/>
      <c r="FBF2" s="18"/>
      <c r="FBG2" s="39"/>
      <c r="FBH2" s="18"/>
      <c r="FBI2" s="18"/>
      <c r="FBJ2" s="39"/>
      <c r="FBK2" s="18"/>
      <c r="FBL2" s="39"/>
      <c r="FBM2" s="13"/>
      <c r="FBN2" s="13"/>
      <c r="FBO2" s="4"/>
      <c r="FBP2" s="13"/>
      <c r="FBQ2" s="13"/>
      <c r="FBV2" s="18"/>
      <c r="FBW2" s="18"/>
      <c r="FBX2" s="18"/>
      <c r="FBY2" s="39"/>
      <c r="FBZ2" s="18"/>
      <c r="FCA2" s="18"/>
      <c r="FCB2" s="39"/>
      <c r="FCC2" s="18"/>
      <c r="FCD2" s="39"/>
      <c r="FCE2" s="13"/>
      <c r="FCF2" s="13"/>
      <c r="FCG2" s="4"/>
      <c r="FCH2" s="13"/>
      <c r="FCI2" s="13"/>
      <c r="FCN2" s="18"/>
      <c r="FCO2" s="18"/>
      <c r="FCP2" s="18"/>
      <c r="FCQ2" s="39"/>
      <c r="FCR2" s="18"/>
      <c r="FCS2" s="18"/>
      <c r="FCT2" s="39"/>
      <c r="FCU2" s="18"/>
      <c r="FCV2" s="39"/>
      <c r="FCW2" s="13"/>
      <c r="FCX2" s="13"/>
      <c r="FCY2" s="4"/>
      <c r="FCZ2" s="13"/>
      <c r="FDA2" s="13"/>
      <c r="FDF2" s="18"/>
      <c r="FDG2" s="18"/>
      <c r="FDH2" s="18"/>
      <c r="FDI2" s="39"/>
      <c r="FDJ2" s="18"/>
      <c r="FDK2" s="18"/>
      <c r="FDL2" s="39"/>
      <c r="FDM2" s="18"/>
      <c r="FDN2" s="39"/>
      <c r="FDO2" s="13"/>
      <c r="FDP2" s="13"/>
      <c r="FDQ2" s="4"/>
      <c r="FDR2" s="13"/>
      <c r="FDS2" s="13"/>
      <c r="FDX2" s="18"/>
      <c r="FDY2" s="18"/>
      <c r="FDZ2" s="18"/>
      <c r="FEA2" s="39"/>
      <c r="FEB2" s="18"/>
      <c r="FEC2" s="18"/>
      <c r="FED2" s="39"/>
      <c r="FEE2" s="18"/>
      <c r="FEF2" s="39"/>
      <c r="FEG2" s="13"/>
      <c r="FEH2" s="13"/>
      <c r="FEI2" s="4"/>
      <c r="FEJ2" s="13"/>
      <c r="FEK2" s="13"/>
      <c r="FEP2" s="18"/>
      <c r="FEQ2" s="18"/>
      <c r="FER2" s="18"/>
      <c r="FES2" s="39"/>
      <c r="FET2" s="18"/>
      <c r="FEU2" s="18"/>
      <c r="FEV2" s="39"/>
      <c r="FEW2" s="18"/>
      <c r="FEX2" s="39"/>
      <c r="FEY2" s="13"/>
      <c r="FEZ2" s="13"/>
      <c r="FFA2" s="4"/>
      <c r="FFB2" s="13"/>
      <c r="FFC2" s="13"/>
      <c r="FFH2" s="18"/>
      <c r="FFI2" s="18"/>
      <c r="FFJ2" s="18"/>
      <c r="FFK2" s="39"/>
      <c r="FFL2" s="18"/>
      <c r="FFM2" s="18"/>
      <c r="FFN2" s="39"/>
      <c r="FFO2" s="18"/>
      <c r="FFP2" s="39"/>
      <c r="FFQ2" s="13"/>
      <c r="FFR2" s="13"/>
      <c r="FFS2" s="4"/>
      <c r="FFT2" s="13"/>
      <c r="FFU2" s="13"/>
      <c r="FFZ2" s="18"/>
      <c r="FGA2" s="18"/>
      <c r="FGB2" s="18"/>
      <c r="FGC2" s="39"/>
      <c r="FGD2" s="18"/>
      <c r="FGE2" s="18"/>
      <c r="FGF2" s="39"/>
      <c r="FGG2" s="18"/>
      <c r="FGH2" s="39"/>
      <c r="FGI2" s="13"/>
      <c r="FGJ2" s="13"/>
      <c r="FGK2" s="4"/>
      <c r="FGL2" s="13"/>
      <c r="FGM2" s="13"/>
      <c r="FGR2" s="18"/>
      <c r="FGS2" s="18"/>
      <c r="FGT2" s="18"/>
      <c r="FGU2" s="39"/>
      <c r="FGV2" s="18"/>
      <c r="FGW2" s="18"/>
      <c r="FGX2" s="39"/>
      <c r="FGY2" s="18"/>
      <c r="FGZ2" s="39"/>
      <c r="FHA2" s="13"/>
      <c r="FHB2" s="13"/>
      <c r="FHC2" s="4"/>
      <c r="FHD2" s="13"/>
      <c r="FHE2" s="13"/>
      <c r="FHJ2" s="18"/>
      <c r="FHK2" s="18"/>
      <c r="FHL2" s="18"/>
      <c r="FHM2" s="39"/>
      <c r="FHN2" s="18"/>
      <c r="FHO2" s="18"/>
      <c r="FHP2" s="39"/>
      <c r="FHQ2" s="18"/>
      <c r="FHR2" s="39"/>
      <c r="FHS2" s="13"/>
      <c r="FHT2" s="13"/>
      <c r="FHU2" s="4"/>
      <c r="FHV2" s="13"/>
      <c r="FHW2" s="13"/>
      <c r="FIB2" s="18"/>
      <c r="FIC2" s="18"/>
      <c r="FID2" s="18"/>
      <c r="FIE2" s="39"/>
      <c r="FIF2" s="18"/>
      <c r="FIG2" s="18"/>
      <c r="FIH2" s="39"/>
      <c r="FII2" s="18"/>
      <c r="FIJ2" s="39"/>
      <c r="FIK2" s="13"/>
      <c r="FIL2" s="13"/>
      <c r="FIM2" s="4"/>
      <c r="FIN2" s="13"/>
      <c r="FIO2" s="13"/>
      <c r="FIT2" s="18"/>
      <c r="FIU2" s="18"/>
      <c r="FIV2" s="18"/>
      <c r="FIW2" s="39"/>
      <c r="FIX2" s="18"/>
      <c r="FIY2" s="18"/>
      <c r="FIZ2" s="39"/>
      <c r="FJA2" s="18"/>
      <c r="FJB2" s="39"/>
      <c r="FJC2" s="13"/>
      <c r="FJD2" s="13"/>
      <c r="FJE2" s="4"/>
      <c r="FJF2" s="13"/>
      <c r="FJG2" s="13"/>
      <c r="FJL2" s="18"/>
      <c r="FJM2" s="18"/>
      <c r="FJN2" s="18"/>
      <c r="FJO2" s="39"/>
      <c r="FJP2" s="18"/>
      <c r="FJQ2" s="18"/>
      <c r="FJR2" s="39"/>
      <c r="FJS2" s="18"/>
      <c r="FJT2" s="39"/>
      <c r="FJU2" s="13"/>
      <c r="FJV2" s="13"/>
      <c r="FJW2" s="4"/>
      <c r="FJX2" s="13"/>
      <c r="FJY2" s="13"/>
      <c r="FKD2" s="18"/>
      <c r="FKE2" s="18"/>
      <c r="FKF2" s="18"/>
      <c r="FKG2" s="39"/>
      <c r="FKH2" s="18"/>
      <c r="FKI2" s="18"/>
      <c r="FKJ2" s="39"/>
      <c r="FKK2" s="18"/>
      <c r="FKL2" s="39"/>
      <c r="FKM2" s="13"/>
      <c r="FKN2" s="13"/>
      <c r="FKO2" s="4"/>
      <c r="FKP2" s="13"/>
      <c r="FKQ2" s="13"/>
      <c r="FKV2" s="18"/>
      <c r="FKW2" s="18"/>
      <c r="FKX2" s="18"/>
      <c r="FKY2" s="39"/>
      <c r="FKZ2" s="18"/>
      <c r="FLA2" s="18"/>
      <c r="FLB2" s="39"/>
      <c r="FLC2" s="18"/>
      <c r="FLD2" s="39"/>
      <c r="FLE2" s="13"/>
      <c r="FLF2" s="13"/>
      <c r="FLG2" s="4"/>
      <c r="FLH2" s="13"/>
      <c r="FLI2" s="13"/>
      <c r="FLN2" s="18"/>
      <c r="FLO2" s="18"/>
      <c r="FLP2" s="18"/>
      <c r="FLQ2" s="39"/>
      <c r="FLR2" s="18"/>
      <c r="FLS2" s="18"/>
      <c r="FLT2" s="39"/>
      <c r="FLU2" s="18"/>
      <c r="FLV2" s="39"/>
      <c r="FLW2" s="13"/>
      <c r="FLX2" s="13"/>
      <c r="FLY2" s="4"/>
      <c r="FLZ2" s="13"/>
      <c r="FMA2" s="13"/>
      <c r="FMF2" s="18"/>
      <c r="FMG2" s="18"/>
      <c r="FMH2" s="18"/>
      <c r="FMI2" s="39"/>
      <c r="FMJ2" s="18"/>
      <c r="FMK2" s="18"/>
      <c r="FML2" s="39"/>
      <c r="FMM2" s="18"/>
      <c r="FMN2" s="39"/>
      <c r="FMO2" s="13"/>
      <c r="FMP2" s="13"/>
      <c r="FMQ2" s="4"/>
      <c r="FMR2" s="13"/>
      <c r="FMS2" s="13"/>
      <c r="FMX2" s="18"/>
      <c r="FMY2" s="18"/>
      <c r="FMZ2" s="18"/>
      <c r="FNA2" s="39"/>
      <c r="FNB2" s="18"/>
      <c r="FNC2" s="18"/>
      <c r="FND2" s="39"/>
      <c r="FNE2" s="18"/>
      <c r="FNF2" s="39"/>
      <c r="FNG2" s="13"/>
      <c r="FNH2" s="13"/>
      <c r="FNI2" s="4"/>
      <c r="FNJ2" s="13"/>
      <c r="FNK2" s="13"/>
      <c r="FNP2" s="18"/>
      <c r="FNQ2" s="18"/>
      <c r="FNR2" s="18"/>
      <c r="FNS2" s="39"/>
      <c r="FNT2" s="18"/>
      <c r="FNU2" s="18"/>
      <c r="FNV2" s="39"/>
      <c r="FNW2" s="18"/>
      <c r="FNX2" s="39"/>
      <c r="FNY2" s="13"/>
      <c r="FNZ2" s="13"/>
      <c r="FOA2" s="4"/>
      <c r="FOB2" s="13"/>
      <c r="FOC2" s="13"/>
      <c r="FOH2" s="18"/>
      <c r="FOI2" s="18"/>
      <c r="FOJ2" s="18"/>
      <c r="FOK2" s="39"/>
      <c r="FOL2" s="18"/>
      <c r="FOM2" s="18"/>
      <c r="FON2" s="39"/>
      <c r="FOO2" s="18"/>
      <c r="FOP2" s="39"/>
      <c r="FOQ2" s="13"/>
      <c r="FOR2" s="13"/>
      <c r="FOS2" s="4"/>
      <c r="FOT2" s="13"/>
      <c r="FOU2" s="13"/>
      <c r="FOZ2" s="18"/>
      <c r="FPA2" s="18"/>
      <c r="FPB2" s="18"/>
      <c r="FPC2" s="39"/>
      <c r="FPD2" s="18"/>
      <c r="FPE2" s="18"/>
      <c r="FPF2" s="39"/>
      <c r="FPG2" s="18"/>
      <c r="FPH2" s="39"/>
      <c r="FPI2" s="13"/>
      <c r="FPJ2" s="13"/>
      <c r="FPK2" s="4"/>
      <c r="FPL2" s="13"/>
      <c r="FPM2" s="13"/>
      <c r="FPR2" s="18"/>
      <c r="FPS2" s="18"/>
      <c r="FPT2" s="18"/>
      <c r="FPU2" s="39"/>
      <c r="FPV2" s="18"/>
      <c r="FPW2" s="18"/>
      <c r="FPX2" s="39"/>
      <c r="FPY2" s="18"/>
      <c r="FPZ2" s="39"/>
      <c r="FQA2" s="13"/>
      <c r="FQB2" s="13"/>
      <c r="FQC2" s="4"/>
      <c r="FQD2" s="13"/>
      <c r="FQE2" s="13"/>
      <c r="FQJ2" s="18"/>
      <c r="FQK2" s="18"/>
      <c r="FQL2" s="18"/>
      <c r="FQM2" s="39"/>
      <c r="FQN2" s="18"/>
      <c r="FQO2" s="18"/>
      <c r="FQP2" s="39"/>
      <c r="FQQ2" s="18"/>
      <c r="FQR2" s="39"/>
      <c r="FQS2" s="13"/>
      <c r="FQT2" s="13"/>
      <c r="FQU2" s="4"/>
      <c r="FQV2" s="13"/>
      <c r="FQW2" s="13"/>
      <c r="FRB2" s="18"/>
      <c r="FRC2" s="18"/>
      <c r="FRD2" s="18"/>
      <c r="FRE2" s="39"/>
      <c r="FRF2" s="18"/>
      <c r="FRG2" s="18"/>
      <c r="FRH2" s="39"/>
      <c r="FRI2" s="18"/>
      <c r="FRJ2" s="39"/>
      <c r="FRK2" s="13"/>
      <c r="FRL2" s="13"/>
      <c r="FRM2" s="4"/>
      <c r="FRN2" s="13"/>
      <c r="FRO2" s="13"/>
      <c r="FRT2" s="18"/>
      <c r="FRU2" s="18"/>
      <c r="FRV2" s="18"/>
      <c r="FRW2" s="39"/>
      <c r="FRX2" s="18"/>
      <c r="FRY2" s="18"/>
      <c r="FRZ2" s="39"/>
      <c r="FSA2" s="18"/>
      <c r="FSB2" s="39"/>
      <c r="FSC2" s="13"/>
      <c r="FSD2" s="13"/>
      <c r="FSE2" s="4"/>
      <c r="FSF2" s="13"/>
      <c r="FSG2" s="13"/>
      <c r="FSL2" s="18"/>
      <c r="FSM2" s="18"/>
      <c r="FSN2" s="18"/>
      <c r="FSO2" s="39"/>
      <c r="FSP2" s="18"/>
      <c r="FSQ2" s="18"/>
      <c r="FSR2" s="39"/>
      <c r="FSS2" s="18"/>
      <c r="FST2" s="39"/>
      <c r="FSU2" s="13"/>
      <c r="FSV2" s="13"/>
      <c r="FSW2" s="4"/>
      <c r="FSX2" s="13"/>
      <c r="FSY2" s="13"/>
      <c r="FTD2" s="18"/>
      <c r="FTE2" s="18"/>
      <c r="FTF2" s="18"/>
      <c r="FTG2" s="39"/>
      <c r="FTH2" s="18"/>
      <c r="FTI2" s="18"/>
      <c r="FTJ2" s="39"/>
      <c r="FTK2" s="18"/>
      <c r="FTL2" s="39"/>
      <c r="FTM2" s="13"/>
      <c r="FTN2" s="13"/>
      <c r="FTO2" s="4"/>
      <c r="FTP2" s="13"/>
      <c r="FTQ2" s="13"/>
      <c r="FTV2" s="18"/>
      <c r="FTW2" s="18"/>
      <c r="FTX2" s="18"/>
      <c r="FTY2" s="39"/>
      <c r="FTZ2" s="18"/>
      <c r="FUA2" s="18"/>
      <c r="FUB2" s="39"/>
      <c r="FUC2" s="18"/>
      <c r="FUD2" s="39"/>
      <c r="FUE2" s="13"/>
      <c r="FUF2" s="13"/>
      <c r="FUG2" s="4"/>
      <c r="FUH2" s="13"/>
      <c r="FUI2" s="13"/>
      <c r="FUN2" s="18"/>
      <c r="FUO2" s="18"/>
      <c r="FUP2" s="18"/>
      <c r="FUQ2" s="39"/>
      <c r="FUR2" s="18"/>
      <c r="FUS2" s="18"/>
      <c r="FUT2" s="39"/>
      <c r="FUU2" s="18"/>
      <c r="FUV2" s="39"/>
      <c r="FUW2" s="13"/>
      <c r="FUX2" s="13"/>
      <c r="FUY2" s="4"/>
      <c r="FUZ2" s="13"/>
      <c r="FVA2" s="13"/>
      <c r="FVF2" s="18"/>
      <c r="FVG2" s="18"/>
      <c r="FVH2" s="18"/>
      <c r="FVI2" s="39"/>
      <c r="FVJ2" s="18"/>
      <c r="FVK2" s="18"/>
      <c r="FVL2" s="39"/>
      <c r="FVM2" s="18"/>
      <c r="FVN2" s="39"/>
      <c r="FVO2" s="13"/>
      <c r="FVP2" s="13"/>
      <c r="FVQ2" s="4"/>
      <c r="FVR2" s="13"/>
      <c r="FVS2" s="13"/>
      <c r="FVX2" s="18"/>
      <c r="FVY2" s="18"/>
      <c r="FVZ2" s="18"/>
      <c r="FWA2" s="39"/>
      <c r="FWB2" s="18"/>
      <c r="FWC2" s="18"/>
      <c r="FWD2" s="39"/>
      <c r="FWE2" s="18"/>
      <c r="FWF2" s="39"/>
      <c r="FWG2" s="13"/>
      <c r="FWH2" s="13"/>
      <c r="FWI2" s="4"/>
      <c r="FWJ2" s="13"/>
      <c r="FWK2" s="13"/>
      <c r="FWP2" s="18"/>
      <c r="FWQ2" s="18"/>
      <c r="FWR2" s="18"/>
      <c r="FWS2" s="39"/>
      <c r="FWT2" s="18"/>
      <c r="FWU2" s="18"/>
      <c r="FWV2" s="39"/>
      <c r="FWW2" s="18"/>
      <c r="FWX2" s="39"/>
      <c r="FWY2" s="13"/>
      <c r="FWZ2" s="13"/>
      <c r="FXA2" s="4"/>
      <c r="FXB2" s="13"/>
      <c r="FXC2" s="13"/>
      <c r="FXH2" s="18"/>
      <c r="FXI2" s="18"/>
      <c r="FXJ2" s="18"/>
      <c r="FXK2" s="39"/>
      <c r="FXL2" s="18"/>
      <c r="FXM2" s="18"/>
      <c r="FXN2" s="39"/>
      <c r="FXO2" s="18"/>
      <c r="FXP2" s="39"/>
      <c r="FXQ2" s="13"/>
      <c r="FXR2" s="13"/>
      <c r="FXS2" s="4"/>
      <c r="FXT2" s="13"/>
      <c r="FXU2" s="13"/>
      <c r="FXZ2" s="18"/>
      <c r="FYA2" s="18"/>
      <c r="FYB2" s="18"/>
      <c r="FYC2" s="39"/>
      <c r="FYD2" s="18"/>
      <c r="FYE2" s="18"/>
      <c r="FYF2" s="39"/>
      <c r="FYG2" s="18"/>
      <c r="FYH2" s="39"/>
      <c r="FYI2" s="13"/>
      <c r="FYJ2" s="13"/>
      <c r="FYK2" s="4"/>
      <c r="FYL2" s="13"/>
      <c r="FYM2" s="13"/>
      <c r="FYR2" s="18"/>
      <c r="FYS2" s="18"/>
      <c r="FYT2" s="18"/>
      <c r="FYU2" s="39"/>
      <c r="FYV2" s="18"/>
      <c r="FYW2" s="18"/>
      <c r="FYX2" s="39"/>
      <c r="FYY2" s="18"/>
      <c r="FYZ2" s="39"/>
      <c r="FZA2" s="13"/>
      <c r="FZB2" s="13"/>
      <c r="FZC2" s="4"/>
      <c r="FZD2" s="13"/>
      <c r="FZE2" s="13"/>
      <c r="FZJ2" s="18"/>
      <c r="FZK2" s="18"/>
      <c r="FZL2" s="18"/>
      <c r="FZM2" s="39"/>
      <c r="FZN2" s="18"/>
      <c r="FZO2" s="18"/>
      <c r="FZP2" s="39"/>
      <c r="FZQ2" s="18"/>
      <c r="FZR2" s="39"/>
      <c r="FZS2" s="13"/>
      <c r="FZT2" s="13"/>
      <c r="FZU2" s="4"/>
      <c r="FZV2" s="13"/>
      <c r="FZW2" s="13"/>
      <c r="GAB2" s="18"/>
      <c r="GAC2" s="18"/>
      <c r="GAD2" s="18"/>
      <c r="GAE2" s="39"/>
      <c r="GAF2" s="18"/>
      <c r="GAG2" s="18"/>
      <c r="GAH2" s="39"/>
      <c r="GAI2" s="18"/>
      <c r="GAJ2" s="39"/>
      <c r="GAK2" s="13"/>
      <c r="GAL2" s="13"/>
      <c r="GAM2" s="4"/>
      <c r="GAN2" s="13"/>
      <c r="GAO2" s="13"/>
      <c r="GAT2" s="18"/>
      <c r="GAU2" s="18"/>
      <c r="GAV2" s="18"/>
      <c r="GAW2" s="39"/>
      <c r="GAX2" s="18"/>
      <c r="GAY2" s="18"/>
      <c r="GAZ2" s="39"/>
      <c r="GBA2" s="18"/>
      <c r="GBB2" s="39"/>
      <c r="GBC2" s="13"/>
      <c r="GBD2" s="13"/>
      <c r="GBE2" s="4"/>
      <c r="GBF2" s="13"/>
      <c r="GBG2" s="13"/>
      <c r="GBL2" s="18"/>
      <c r="GBM2" s="18"/>
      <c r="GBN2" s="18"/>
      <c r="GBO2" s="39"/>
      <c r="GBP2" s="18"/>
      <c r="GBQ2" s="18"/>
      <c r="GBR2" s="39"/>
      <c r="GBS2" s="18"/>
      <c r="GBT2" s="39"/>
      <c r="GBU2" s="13"/>
      <c r="GBV2" s="13"/>
      <c r="GBW2" s="4"/>
      <c r="GBX2" s="13"/>
      <c r="GBY2" s="13"/>
      <c r="GCD2" s="18"/>
      <c r="GCE2" s="18"/>
      <c r="GCF2" s="18"/>
      <c r="GCG2" s="39"/>
      <c r="GCH2" s="18"/>
      <c r="GCI2" s="18"/>
      <c r="GCJ2" s="39"/>
      <c r="GCK2" s="18"/>
      <c r="GCL2" s="39"/>
      <c r="GCM2" s="13"/>
      <c r="GCN2" s="13"/>
      <c r="GCO2" s="4"/>
      <c r="GCP2" s="13"/>
      <c r="GCQ2" s="13"/>
      <c r="GCV2" s="18"/>
      <c r="GCW2" s="18"/>
      <c r="GCX2" s="18"/>
      <c r="GCY2" s="39"/>
      <c r="GCZ2" s="18"/>
      <c r="GDA2" s="18"/>
      <c r="GDB2" s="39"/>
      <c r="GDC2" s="18"/>
      <c r="GDD2" s="39"/>
      <c r="GDE2" s="13"/>
      <c r="GDF2" s="13"/>
      <c r="GDG2" s="4"/>
      <c r="GDH2" s="13"/>
      <c r="GDI2" s="13"/>
      <c r="GDN2" s="18"/>
      <c r="GDO2" s="18"/>
      <c r="GDP2" s="18"/>
      <c r="GDQ2" s="39"/>
      <c r="GDR2" s="18"/>
      <c r="GDS2" s="18"/>
      <c r="GDT2" s="39"/>
      <c r="GDU2" s="18"/>
      <c r="GDV2" s="39"/>
      <c r="GDW2" s="13"/>
      <c r="GDX2" s="13"/>
      <c r="GDY2" s="4"/>
      <c r="GDZ2" s="13"/>
      <c r="GEA2" s="13"/>
      <c r="GEF2" s="18"/>
      <c r="GEG2" s="18"/>
      <c r="GEH2" s="18"/>
      <c r="GEI2" s="39"/>
      <c r="GEJ2" s="18"/>
      <c r="GEK2" s="18"/>
      <c r="GEL2" s="39"/>
      <c r="GEM2" s="18"/>
      <c r="GEN2" s="39"/>
      <c r="GEO2" s="13"/>
      <c r="GEP2" s="13"/>
      <c r="GEQ2" s="4"/>
      <c r="GER2" s="13"/>
      <c r="GES2" s="13"/>
      <c r="GEX2" s="18"/>
      <c r="GEY2" s="18"/>
      <c r="GEZ2" s="18"/>
      <c r="GFA2" s="39"/>
      <c r="GFB2" s="18"/>
      <c r="GFC2" s="18"/>
      <c r="GFD2" s="39"/>
      <c r="GFE2" s="18"/>
      <c r="GFF2" s="39"/>
      <c r="GFG2" s="13"/>
      <c r="GFH2" s="13"/>
      <c r="GFI2" s="4"/>
      <c r="GFJ2" s="13"/>
      <c r="GFK2" s="13"/>
      <c r="GFP2" s="18"/>
      <c r="GFQ2" s="18"/>
      <c r="GFR2" s="18"/>
      <c r="GFS2" s="39"/>
      <c r="GFT2" s="18"/>
      <c r="GFU2" s="18"/>
      <c r="GFV2" s="39"/>
      <c r="GFW2" s="18"/>
      <c r="GFX2" s="39"/>
      <c r="GFY2" s="13"/>
      <c r="GFZ2" s="13"/>
      <c r="GGA2" s="4"/>
      <c r="GGB2" s="13"/>
      <c r="GGC2" s="13"/>
      <c r="GGH2" s="18"/>
      <c r="GGI2" s="18"/>
      <c r="GGJ2" s="18"/>
      <c r="GGK2" s="39"/>
      <c r="GGL2" s="18"/>
      <c r="GGM2" s="18"/>
      <c r="GGN2" s="39"/>
      <c r="GGO2" s="18"/>
      <c r="GGP2" s="39"/>
      <c r="GGQ2" s="13"/>
      <c r="GGR2" s="13"/>
      <c r="GGS2" s="4"/>
      <c r="GGT2" s="13"/>
      <c r="GGU2" s="13"/>
      <c r="GGZ2" s="18"/>
      <c r="GHA2" s="18"/>
      <c r="GHB2" s="18"/>
      <c r="GHC2" s="39"/>
      <c r="GHD2" s="18"/>
      <c r="GHE2" s="18"/>
      <c r="GHF2" s="39"/>
      <c r="GHG2" s="18"/>
      <c r="GHH2" s="39"/>
      <c r="GHI2" s="13"/>
      <c r="GHJ2" s="13"/>
      <c r="GHK2" s="4"/>
      <c r="GHL2" s="13"/>
      <c r="GHM2" s="13"/>
      <c r="GHR2" s="18"/>
      <c r="GHS2" s="18"/>
      <c r="GHT2" s="18"/>
      <c r="GHU2" s="39"/>
      <c r="GHV2" s="18"/>
      <c r="GHW2" s="18"/>
      <c r="GHX2" s="39"/>
      <c r="GHY2" s="18"/>
      <c r="GHZ2" s="39"/>
      <c r="GIA2" s="13"/>
      <c r="GIB2" s="13"/>
      <c r="GIC2" s="4"/>
      <c r="GID2" s="13"/>
      <c r="GIE2" s="13"/>
      <c r="GIJ2" s="18"/>
      <c r="GIK2" s="18"/>
      <c r="GIL2" s="18"/>
      <c r="GIM2" s="39"/>
      <c r="GIN2" s="18"/>
      <c r="GIO2" s="18"/>
      <c r="GIP2" s="39"/>
      <c r="GIQ2" s="18"/>
      <c r="GIR2" s="39"/>
      <c r="GIS2" s="13"/>
      <c r="GIT2" s="13"/>
      <c r="GIU2" s="4"/>
      <c r="GIV2" s="13"/>
      <c r="GIW2" s="13"/>
      <c r="GJB2" s="18"/>
      <c r="GJC2" s="18"/>
      <c r="GJD2" s="18"/>
      <c r="GJE2" s="39"/>
      <c r="GJF2" s="18"/>
      <c r="GJG2" s="18"/>
      <c r="GJH2" s="39"/>
      <c r="GJI2" s="18"/>
      <c r="GJJ2" s="39"/>
      <c r="GJK2" s="13"/>
      <c r="GJL2" s="13"/>
      <c r="GJM2" s="4"/>
      <c r="GJN2" s="13"/>
      <c r="GJO2" s="13"/>
      <c r="GJT2" s="18"/>
      <c r="GJU2" s="18"/>
      <c r="GJV2" s="18"/>
      <c r="GJW2" s="39"/>
      <c r="GJX2" s="18"/>
      <c r="GJY2" s="18"/>
      <c r="GJZ2" s="39"/>
      <c r="GKA2" s="18"/>
      <c r="GKB2" s="39"/>
      <c r="GKC2" s="13"/>
      <c r="GKD2" s="13"/>
      <c r="GKE2" s="4"/>
      <c r="GKF2" s="13"/>
      <c r="GKG2" s="13"/>
      <c r="GKL2" s="18"/>
      <c r="GKM2" s="18"/>
      <c r="GKN2" s="18"/>
      <c r="GKO2" s="39"/>
      <c r="GKP2" s="18"/>
      <c r="GKQ2" s="18"/>
      <c r="GKR2" s="39"/>
      <c r="GKS2" s="18"/>
      <c r="GKT2" s="39"/>
      <c r="GKU2" s="13"/>
      <c r="GKV2" s="13"/>
      <c r="GKW2" s="4"/>
      <c r="GKX2" s="13"/>
      <c r="GKY2" s="13"/>
      <c r="GLD2" s="18"/>
      <c r="GLE2" s="18"/>
      <c r="GLF2" s="18"/>
      <c r="GLG2" s="39"/>
      <c r="GLH2" s="18"/>
      <c r="GLI2" s="18"/>
      <c r="GLJ2" s="39"/>
      <c r="GLK2" s="18"/>
      <c r="GLL2" s="39"/>
      <c r="GLM2" s="13"/>
      <c r="GLN2" s="13"/>
      <c r="GLO2" s="4"/>
      <c r="GLP2" s="13"/>
      <c r="GLQ2" s="13"/>
      <c r="GLV2" s="18"/>
      <c r="GLW2" s="18"/>
      <c r="GLX2" s="18"/>
      <c r="GLY2" s="39"/>
      <c r="GLZ2" s="18"/>
      <c r="GMA2" s="18"/>
      <c r="GMB2" s="39"/>
      <c r="GMC2" s="18"/>
      <c r="GMD2" s="39"/>
      <c r="GME2" s="13"/>
      <c r="GMF2" s="13"/>
      <c r="GMG2" s="4"/>
      <c r="GMH2" s="13"/>
      <c r="GMI2" s="13"/>
      <c r="GMN2" s="18"/>
      <c r="GMO2" s="18"/>
      <c r="GMP2" s="18"/>
      <c r="GMQ2" s="39"/>
      <c r="GMR2" s="18"/>
      <c r="GMS2" s="18"/>
      <c r="GMT2" s="39"/>
      <c r="GMU2" s="18"/>
      <c r="GMV2" s="39"/>
      <c r="GMW2" s="13"/>
      <c r="GMX2" s="13"/>
      <c r="GMY2" s="4"/>
      <c r="GMZ2" s="13"/>
      <c r="GNA2" s="13"/>
      <c r="GNF2" s="18"/>
      <c r="GNG2" s="18"/>
      <c r="GNH2" s="18"/>
      <c r="GNI2" s="39"/>
      <c r="GNJ2" s="18"/>
      <c r="GNK2" s="18"/>
      <c r="GNL2" s="39"/>
      <c r="GNM2" s="18"/>
      <c r="GNN2" s="39"/>
      <c r="GNO2" s="13"/>
      <c r="GNP2" s="13"/>
      <c r="GNQ2" s="4"/>
      <c r="GNR2" s="13"/>
      <c r="GNS2" s="13"/>
      <c r="GNX2" s="18"/>
      <c r="GNY2" s="18"/>
      <c r="GNZ2" s="18"/>
      <c r="GOA2" s="39"/>
      <c r="GOB2" s="18"/>
      <c r="GOC2" s="18"/>
      <c r="GOD2" s="39"/>
      <c r="GOE2" s="18"/>
      <c r="GOF2" s="39"/>
      <c r="GOG2" s="13"/>
      <c r="GOH2" s="13"/>
      <c r="GOI2" s="4"/>
      <c r="GOJ2" s="13"/>
      <c r="GOK2" s="13"/>
      <c r="GOP2" s="18"/>
      <c r="GOQ2" s="18"/>
      <c r="GOR2" s="18"/>
      <c r="GOS2" s="39"/>
      <c r="GOT2" s="18"/>
      <c r="GOU2" s="18"/>
      <c r="GOV2" s="39"/>
      <c r="GOW2" s="18"/>
      <c r="GOX2" s="39"/>
      <c r="GOY2" s="13"/>
      <c r="GOZ2" s="13"/>
      <c r="GPA2" s="4"/>
      <c r="GPB2" s="13"/>
      <c r="GPC2" s="13"/>
      <c r="GPH2" s="18"/>
      <c r="GPI2" s="18"/>
      <c r="GPJ2" s="18"/>
      <c r="GPK2" s="39"/>
      <c r="GPL2" s="18"/>
      <c r="GPM2" s="18"/>
      <c r="GPN2" s="39"/>
      <c r="GPO2" s="18"/>
      <c r="GPP2" s="39"/>
      <c r="GPQ2" s="13"/>
      <c r="GPR2" s="13"/>
      <c r="GPS2" s="4"/>
      <c r="GPT2" s="13"/>
      <c r="GPU2" s="13"/>
      <c r="GPZ2" s="18"/>
      <c r="GQA2" s="18"/>
      <c r="GQB2" s="18"/>
      <c r="GQC2" s="39"/>
      <c r="GQD2" s="18"/>
      <c r="GQE2" s="18"/>
      <c r="GQF2" s="39"/>
      <c r="GQG2" s="18"/>
      <c r="GQH2" s="39"/>
      <c r="GQI2" s="13"/>
      <c r="GQJ2" s="13"/>
      <c r="GQK2" s="4"/>
      <c r="GQL2" s="13"/>
      <c r="GQM2" s="13"/>
      <c r="GQR2" s="18"/>
      <c r="GQS2" s="18"/>
      <c r="GQT2" s="18"/>
      <c r="GQU2" s="39"/>
      <c r="GQV2" s="18"/>
      <c r="GQW2" s="18"/>
      <c r="GQX2" s="39"/>
      <c r="GQY2" s="18"/>
      <c r="GQZ2" s="39"/>
      <c r="GRA2" s="13"/>
      <c r="GRB2" s="13"/>
      <c r="GRC2" s="4"/>
      <c r="GRD2" s="13"/>
      <c r="GRE2" s="13"/>
      <c r="GRJ2" s="18"/>
      <c r="GRK2" s="18"/>
      <c r="GRL2" s="18"/>
      <c r="GRM2" s="39"/>
      <c r="GRN2" s="18"/>
      <c r="GRO2" s="18"/>
      <c r="GRP2" s="39"/>
      <c r="GRQ2" s="18"/>
      <c r="GRR2" s="39"/>
      <c r="GRS2" s="13"/>
      <c r="GRT2" s="13"/>
      <c r="GRU2" s="4"/>
      <c r="GRV2" s="13"/>
      <c r="GRW2" s="13"/>
      <c r="GSB2" s="18"/>
      <c r="GSC2" s="18"/>
      <c r="GSD2" s="18"/>
      <c r="GSE2" s="39"/>
      <c r="GSF2" s="18"/>
      <c r="GSG2" s="18"/>
      <c r="GSH2" s="39"/>
      <c r="GSI2" s="18"/>
      <c r="GSJ2" s="39"/>
      <c r="GSK2" s="13"/>
      <c r="GSL2" s="13"/>
      <c r="GSM2" s="4"/>
      <c r="GSN2" s="13"/>
      <c r="GSO2" s="13"/>
      <c r="GST2" s="18"/>
      <c r="GSU2" s="18"/>
      <c r="GSV2" s="18"/>
      <c r="GSW2" s="39"/>
      <c r="GSX2" s="18"/>
      <c r="GSY2" s="18"/>
      <c r="GSZ2" s="39"/>
      <c r="GTA2" s="18"/>
      <c r="GTB2" s="39"/>
      <c r="GTC2" s="13"/>
      <c r="GTD2" s="13"/>
      <c r="GTE2" s="4"/>
      <c r="GTF2" s="13"/>
      <c r="GTG2" s="13"/>
      <c r="GTL2" s="18"/>
      <c r="GTM2" s="18"/>
      <c r="GTN2" s="18"/>
      <c r="GTO2" s="39"/>
      <c r="GTP2" s="18"/>
      <c r="GTQ2" s="18"/>
      <c r="GTR2" s="39"/>
      <c r="GTS2" s="18"/>
      <c r="GTT2" s="39"/>
      <c r="GTU2" s="13"/>
      <c r="GTV2" s="13"/>
      <c r="GTW2" s="4"/>
      <c r="GTX2" s="13"/>
      <c r="GTY2" s="13"/>
      <c r="GUD2" s="18"/>
      <c r="GUE2" s="18"/>
      <c r="GUF2" s="18"/>
      <c r="GUG2" s="39"/>
      <c r="GUH2" s="18"/>
      <c r="GUI2" s="18"/>
      <c r="GUJ2" s="39"/>
      <c r="GUK2" s="18"/>
      <c r="GUL2" s="39"/>
      <c r="GUM2" s="13"/>
      <c r="GUN2" s="13"/>
      <c r="GUO2" s="4"/>
      <c r="GUP2" s="13"/>
      <c r="GUQ2" s="13"/>
      <c r="GUV2" s="18"/>
      <c r="GUW2" s="18"/>
      <c r="GUX2" s="18"/>
      <c r="GUY2" s="39"/>
      <c r="GUZ2" s="18"/>
      <c r="GVA2" s="18"/>
      <c r="GVB2" s="39"/>
      <c r="GVC2" s="18"/>
      <c r="GVD2" s="39"/>
      <c r="GVE2" s="13"/>
      <c r="GVF2" s="13"/>
      <c r="GVG2" s="4"/>
      <c r="GVH2" s="13"/>
      <c r="GVI2" s="13"/>
      <c r="GVN2" s="18"/>
      <c r="GVO2" s="18"/>
      <c r="GVP2" s="18"/>
      <c r="GVQ2" s="39"/>
      <c r="GVR2" s="18"/>
      <c r="GVS2" s="18"/>
      <c r="GVT2" s="39"/>
      <c r="GVU2" s="18"/>
      <c r="GVV2" s="39"/>
      <c r="GVW2" s="13"/>
      <c r="GVX2" s="13"/>
      <c r="GVY2" s="4"/>
      <c r="GVZ2" s="13"/>
      <c r="GWA2" s="13"/>
      <c r="GWF2" s="18"/>
      <c r="GWG2" s="18"/>
      <c r="GWH2" s="18"/>
      <c r="GWI2" s="39"/>
      <c r="GWJ2" s="18"/>
      <c r="GWK2" s="18"/>
      <c r="GWL2" s="39"/>
      <c r="GWM2" s="18"/>
      <c r="GWN2" s="39"/>
      <c r="GWO2" s="13"/>
      <c r="GWP2" s="13"/>
      <c r="GWQ2" s="4"/>
      <c r="GWR2" s="13"/>
      <c r="GWS2" s="13"/>
      <c r="GWX2" s="18"/>
      <c r="GWY2" s="18"/>
      <c r="GWZ2" s="18"/>
      <c r="GXA2" s="39"/>
      <c r="GXB2" s="18"/>
      <c r="GXC2" s="18"/>
      <c r="GXD2" s="39"/>
      <c r="GXE2" s="18"/>
      <c r="GXF2" s="39"/>
      <c r="GXG2" s="13"/>
      <c r="GXH2" s="13"/>
      <c r="GXI2" s="4"/>
      <c r="GXJ2" s="13"/>
      <c r="GXK2" s="13"/>
      <c r="GXP2" s="18"/>
      <c r="GXQ2" s="18"/>
      <c r="GXR2" s="18"/>
      <c r="GXS2" s="39"/>
      <c r="GXT2" s="18"/>
      <c r="GXU2" s="18"/>
      <c r="GXV2" s="39"/>
      <c r="GXW2" s="18"/>
      <c r="GXX2" s="39"/>
      <c r="GXY2" s="13"/>
      <c r="GXZ2" s="13"/>
      <c r="GYA2" s="4"/>
      <c r="GYB2" s="13"/>
      <c r="GYC2" s="13"/>
      <c r="GYH2" s="18"/>
      <c r="GYI2" s="18"/>
      <c r="GYJ2" s="18"/>
      <c r="GYK2" s="39"/>
      <c r="GYL2" s="18"/>
      <c r="GYM2" s="18"/>
      <c r="GYN2" s="39"/>
      <c r="GYO2" s="18"/>
      <c r="GYP2" s="39"/>
      <c r="GYQ2" s="13"/>
      <c r="GYR2" s="13"/>
      <c r="GYS2" s="4"/>
      <c r="GYT2" s="13"/>
      <c r="GYU2" s="13"/>
      <c r="GYZ2" s="18"/>
      <c r="GZA2" s="18"/>
      <c r="GZB2" s="18"/>
      <c r="GZC2" s="39"/>
      <c r="GZD2" s="18"/>
      <c r="GZE2" s="18"/>
      <c r="GZF2" s="39"/>
      <c r="GZG2" s="18"/>
      <c r="GZH2" s="39"/>
      <c r="GZI2" s="13"/>
      <c r="GZJ2" s="13"/>
      <c r="GZK2" s="4"/>
      <c r="GZL2" s="13"/>
      <c r="GZM2" s="13"/>
      <c r="GZR2" s="18"/>
      <c r="GZS2" s="18"/>
      <c r="GZT2" s="18"/>
      <c r="GZU2" s="39"/>
      <c r="GZV2" s="18"/>
      <c r="GZW2" s="18"/>
      <c r="GZX2" s="39"/>
      <c r="GZY2" s="18"/>
      <c r="GZZ2" s="39"/>
      <c r="HAA2" s="13"/>
      <c r="HAB2" s="13"/>
      <c r="HAC2" s="4"/>
      <c r="HAD2" s="13"/>
      <c r="HAE2" s="13"/>
      <c r="HAJ2" s="18"/>
      <c r="HAK2" s="18"/>
      <c r="HAL2" s="18"/>
      <c r="HAM2" s="39"/>
      <c r="HAN2" s="18"/>
      <c r="HAO2" s="18"/>
      <c r="HAP2" s="39"/>
      <c r="HAQ2" s="18"/>
      <c r="HAR2" s="39"/>
      <c r="HAS2" s="13"/>
      <c r="HAT2" s="13"/>
      <c r="HAU2" s="4"/>
      <c r="HAV2" s="13"/>
      <c r="HAW2" s="13"/>
      <c r="HBB2" s="18"/>
      <c r="HBC2" s="18"/>
      <c r="HBD2" s="18"/>
      <c r="HBE2" s="39"/>
      <c r="HBF2" s="18"/>
      <c r="HBG2" s="18"/>
      <c r="HBH2" s="39"/>
      <c r="HBI2" s="18"/>
      <c r="HBJ2" s="39"/>
      <c r="HBK2" s="13"/>
      <c r="HBL2" s="13"/>
      <c r="HBM2" s="4"/>
      <c r="HBN2" s="13"/>
      <c r="HBO2" s="13"/>
      <c r="HBT2" s="18"/>
      <c r="HBU2" s="18"/>
      <c r="HBV2" s="18"/>
      <c r="HBW2" s="39"/>
      <c r="HBX2" s="18"/>
      <c r="HBY2" s="18"/>
      <c r="HBZ2" s="39"/>
      <c r="HCA2" s="18"/>
      <c r="HCB2" s="39"/>
      <c r="HCC2" s="13"/>
      <c r="HCD2" s="13"/>
      <c r="HCE2" s="4"/>
      <c r="HCF2" s="13"/>
      <c r="HCG2" s="13"/>
      <c r="HCL2" s="18"/>
      <c r="HCM2" s="18"/>
      <c r="HCN2" s="18"/>
      <c r="HCO2" s="39"/>
      <c r="HCP2" s="18"/>
      <c r="HCQ2" s="18"/>
      <c r="HCR2" s="39"/>
      <c r="HCS2" s="18"/>
      <c r="HCT2" s="39"/>
      <c r="HCU2" s="13"/>
      <c r="HCV2" s="13"/>
      <c r="HCW2" s="4"/>
      <c r="HCX2" s="13"/>
      <c r="HCY2" s="13"/>
      <c r="HDD2" s="18"/>
      <c r="HDE2" s="18"/>
      <c r="HDF2" s="18"/>
      <c r="HDG2" s="39"/>
      <c r="HDH2" s="18"/>
      <c r="HDI2" s="18"/>
      <c r="HDJ2" s="39"/>
      <c r="HDK2" s="18"/>
      <c r="HDL2" s="39"/>
      <c r="HDM2" s="13"/>
      <c r="HDN2" s="13"/>
      <c r="HDO2" s="4"/>
      <c r="HDP2" s="13"/>
      <c r="HDQ2" s="13"/>
      <c r="HDV2" s="18"/>
      <c r="HDW2" s="18"/>
      <c r="HDX2" s="18"/>
      <c r="HDY2" s="39"/>
      <c r="HDZ2" s="18"/>
      <c r="HEA2" s="18"/>
      <c r="HEB2" s="39"/>
      <c r="HEC2" s="18"/>
      <c r="HED2" s="39"/>
      <c r="HEE2" s="13"/>
      <c r="HEF2" s="13"/>
      <c r="HEG2" s="4"/>
      <c r="HEH2" s="13"/>
      <c r="HEI2" s="13"/>
      <c r="HEN2" s="18"/>
      <c r="HEO2" s="18"/>
      <c r="HEP2" s="18"/>
      <c r="HEQ2" s="39"/>
      <c r="HER2" s="18"/>
      <c r="HES2" s="18"/>
      <c r="HET2" s="39"/>
      <c r="HEU2" s="18"/>
      <c r="HEV2" s="39"/>
      <c r="HEW2" s="13"/>
      <c r="HEX2" s="13"/>
      <c r="HEY2" s="4"/>
      <c r="HEZ2" s="13"/>
      <c r="HFA2" s="13"/>
      <c r="HFF2" s="18"/>
      <c r="HFG2" s="18"/>
      <c r="HFH2" s="18"/>
      <c r="HFI2" s="39"/>
      <c r="HFJ2" s="18"/>
      <c r="HFK2" s="18"/>
      <c r="HFL2" s="39"/>
      <c r="HFM2" s="18"/>
      <c r="HFN2" s="39"/>
      <c r="HFO2" s="13"/>
      <c r="HFP2" s="13"/>
      <c r="HFQ2" s="4"/>
      <c r="HFR2" s="13"/>
      <c r="HFS2" s="13"/>
      <c r="HFX2" s="18"/>
      <c r="HFY2" s="18"/>
      <c r="HFZ2" s="18"/>
      <c r="HGA2" s="39"/>
      <c r="HGB2" s="18"/>
      <c r="HGC2" s="18"/>
      <c r="HGD2" s="39"/>
      <c r="HGE2" s="18"/>
      <c r="HGF2" s="39"/>
      <c r="HGG2" s="13"/>
      <c r="HGH2" s="13"/>
      <c r="HGI2" s="4"/>
      <c r="HGJ2" s="13"/>
      <c r="HGK2" s="13"/>
      <c r="HGP2" s="18"/>
      <c r="HGQ2" s="18"/>
      <c r="HGR2" s="18"/>
      <c r="HGS2" s="39"/>
      <c r="HGT2" s="18"/>
      <c r="HGU2" s="18"/>
      <c r="HGV2" s="39"/>
      <c r="HGW2" s="18"/>
      <c r="HGX2" s="39"/>
      <c r="HGY2" s="13"/>
      <c r="HGZ2" s="13"/>
      <c r="HHA2" s="4"/>
      <c r="HHB2" s="13"/>
      <c r="HHC2" s="13"/>
      <c r="HHH2" s="18"/>
      <c r="HHI2" s="18"/>
      <c r="HHJ2" s="18"/>
      <c r="HHK2" s="39"/>
      <c r="HHL2" s="18"/>
      <c r="HHM2" s="18"/>
      <c r="HHN2" s="39"/>
      <c r="HHO2" s="18"/>
      <c r="HHP2" s="39"/>
      <c r="HHQ2" s="13"/>
      <c r="HHR2" s="13"/>
      <c r="HHS2" s="4"/>
      <c r="HHT2" s="13"/>
      <c r="HHU2" s="13"/>
      <c r="HHZ2" s="18"/>
      <c r="HIA2" s="18"/>
      <c r="HIB2" s="18"/>
      <c r="HIC2" s="39"/>
      <c r="HID2" s="18"/>
      <c r="HIE2" s="18"/>
      <c r="HIF2" s="39"/>
      <c r="HIG2" s="18"/>
      <c r="HIH2" s="39"/>
      <c r="HII2" s="13"/>
      <c r="HIJ2" s="13"/>
      <c r="HIK2" s="4"/>
      <c r="HIL2" s="13"/>
      <c r="HIM2" s="13"/>
      <c r="HIR2" s="18"/>
      <c r="HIS2" s="18"/>
      <c r="HIT2" s="18"/>
      <c r="HIU2" s="39"/>
      <c r="HIV2" s="18"/>
      <c r="HIW2" s="18"/>
      <c r="HIX2" s="39"/>
      <c r="HIY2" s="18"/>
      <c r="HIZ2" s="39"/>
      <c r="HJA2" s="13"/>
      <c r="HJB2" s="13"/>
      <c r="HJC2" s="4"/>
      <c r="HJD2" s="13"/>
      <c r="HJE2" s="13"/>
      <c r="HJJ2" s="18"/>
      <c r="HJK2" s="18"/>
      <c r="HJL2" s="18"/>
      <c r="HJM2" s="39"/>
      <c r="HJN2" s="18"/>
      <c r="HJO2" s="18"/>
      <c r="HJP2" s="39"/>
      <c r="HJQ2" s="18"/>
      <c r="HJR2" s="39"/>
      <c r="HJS2" s="13"/>
      <c r="HJT2" s="13"/>
      <c r="HJU2" s="4"/>
      <c r="HJV2" s="13"/>
      <c r="HJW2" s="13"/>
      <c r="HKB2" s="18"/>
      <c r="HKC2" s="18"/>
      <c r="HKD2" s="18"/>
      <c r="HKE2" s="39"/>
      <c r="HKF2" s="18"/>
      <c r="HKG2" s="18"/>
      <c r="HKH2" s="39"/>
      <c r="HKI2" s="18"/>
      <c r="HKJ2" s="39"/>
      <c r="HKK2" s="13"/>
      <c r="HKL2" s="13"/>
      <c r="HKM2" s="4"/>
      <c r="HKN2" s="13"/>
      <c r="HKO2" s="13"/>
      <c r="HKT2" s="18"/>
      <c r="HKU2" s="18"/>
      <c r="HKV2" s="18"/>
      <c r="HKW2" s="39"/>
      <c r="HKX2" s="18"/>
      <c r="HKY2" s="18"/>
      <c r="HKZ2" s="39"/>
      <c r="HLA2" s="18"/>
      <c r="HLB2" s="39"/>
      <c r="HLC2" s="13"/>
      <c r="HLD2" s="13"/>
      <c r="HLE2" s="4"/>
      <c r="HLF2" s="13"/>
      <c r="HLG2" s="13"/>
      <c r="HLL2" s="18"/>
      <c r="HLM2" s="18"/>
      <c r="HLN2" s="18"/>
      <c r="HLO2" s="39"/>
      <c r="HLP2" s="18"/>
      <c r="HLQ2" s="18"/>
      <c r="HLR2" s="39"/>
      <c r="HLS2" s="18"/>
      <c r="HLT2" s="39"/>
      <c r="HLU2" s="13"/>
      <c r="HLV2" s="13"/>
      <c r="HLW2" s="4"/>
      <c r="HLX2" s="13"/>
      <c r="HLY2" s="13"/>
      <c r="HMD2" s="18"/>
      <c r="HME2" s="18"/>
      <c r="HMF2" s="18"/>
      <c r="HMG2" s="39"/>
      <c r="HMH2" s="18"/>
      <c r="HMI2" s="18"/>
      <c r="HMJ2" s="39"/>
      <c r="HMK2" s="18"/>
      <c r="HML2" s="39"/>
      <c r="HMM2" s="13"/>
      <c r="HMN2" s="13"/>
      <c r="HMO2" s="4"/>
      <c r="HMP2" s="13"/>
      <c r="HMQ2" s="13"/>
      <c r="HMV2" s="18"/>
      <c r="HMW2" s="18"/>
      <c r="HMX2" s="18"/>
      <c r="HMY2" s="39"/>
      <c r="HMZ2" s="18"/>
      <c r="HNA2" s="18"/>
      <c r="HNB2" s="39"/>
      <c r="HNC2" s="18"/>
      <c r="HND2" s="39"/>
      <c r="HNE2" s="13"/>
      <c r="HNF2" s="13"/>
      <c r="HNG2" s="4"/>
      <c r="HNH2" s="13"/>
      <c r="HNI2" s="13"/>
      <c r="HNN2" s="18"/>
      <c r="HNO2" s="18"/>
      <c r="HNP2" s="18"/>
      <c r="HNQ2" s="39"/>
      <c r="HNR2" s="18"/>
      <c r="HNS2" s="18"/>
      <c r="HNT2" s="39"/>
      <c r="HNU2" s="18"/>
      <c r="HNV2" s="39"/>
      <c r="HNW2" s="13"/>
      <c r="HNX2" s="13"/>
      <c r="HNY2" s="4"/>
      <c r="HNZ2" s="13"/>
      <c r="HOA2" s="13"/>
      <c r="HOF2" s="18"/>
      <c r="HOG2" s="18"/>
      <c r="HOH2" s="18"/>
      <c r="HOI2" s="39"/>
      <c r="HOJ2" s="18"/>
      <c r="HOK2" s="18"/>
      <c r="HOL2" s="39"/>
      <c r="HOM2" s="18"/>
      <c r="HON2" s="39"/>
      <c r="HOO2" s="13"/>
      <c r="HOP2" s="13"/>
      <c r="HOQ2" s="4"/>
      <c r="HOR2" s="13"/>
      <c r="HOS2" s="13"/>
      <c r="HOX2" s="18"/>
      <c r="HOY2" s="18"/>
      <c r="HOZ2" s="18"/>
      <c r="HPA2" s="39"/>
      <c r="HPB2" s="18"/>
      <c r="HPC2" s="18"/>
      <c r="HPD2" s="39"/>
      <c r="HPE2" s="18"/>
      <c r="HPF2" s="39"/>
      <c r="HPG2" s="13"/>
      <c r="HPH2" s="13"/>
      <c r="HPI2" s="4"/>
      <c r="HPJ2" s="13"/>
      <c r="HPK2" s="13"/>
      <c r="HPP2" s="18"/>
      <c r="HPQ2" s="18"/>
      <c r="HPR2" s="18"/>
      <c r="HPS2" s="39"/>
      <c r="HPT2" s="18"/>
      <c r="HPU2" s="18"/>
      <c r="HPV2" s="39"/>
      <c r="HPW2" s="18"/>
      <c r="HPX2" s="39"/>
      <c r="HPY2" s="13"/>
      <c r="HPZ2" s="13"/>
      <c r="HQA2" s="4"/>
      <c r="HQB2" s="13"/>
      <c r="HQC2" s="13"/>
      <c r="HQH2" s="18"/>
      <c r="HQI2" s="18"/>
      <c r="HQJ2" s="18"/>
      <c r="HQK2" s="39"/>
      <c r="HQL2" s="18"/>
      <c r="HQM2" s="18"/>
      <c r="HQN2" s="39"/>
      <c r="HQO2" s="18"/>
      <c r="HQP2" s="39"/>
      <c r="HQQ2" s="13"/>
      <c r="HQR2" s="13"/>
      <c r="HQS2" s="4"/>
      <c r="HQT2" s="13"/>
      <c r="HQU2" s="13"/>
      <c r="HQZ2" s="18"/>
      <c r="HRA2" s="18"/>
      <c r="HRB2" s="18"/>
      <c r="HRC2" s="39"/>
      <c r="HRD2" s="18"/>
      <c r="HRE2" s="18"/>
      <c r="HRF2" s="39"/>
      <c r="HRG2" s="18"/>
      <c r="HRH2" s="39"/>
      <c r="HRI2" s="13"/>
      <c r="HRJ2" s="13"/>
      <c r="HRK2" s="4"/>
      <c r="HRL2" s="13"/>
      <c r="HRM2" s="13"/>
      <c r="HRR2" s="18"/>
      <c r="HRS2" s="18"/>
      <c r="HRT2" s="18"/>
      <c r="HRU2" s="39"/>
      <c r="HRV2" s="18"/>
      <c r="HRW2" s="18"/>
      <c r="HRX2" s="39"/>
      <c r="HRY2" s="18"/>
      <c r="HRZ2" s="39"/>
      <c r="HSA2" s="13"/>
      <c r="HSB2" s="13"/>
      <c r="HSC2" s="4"/>
      <c r="HSD2" s="13"/>
      <c r="HSE2" s="13"/>
      <c r="HSJ2" s="18"/>
      <c r="HSK2" s="18"/>
      <c r="HSL2" s="18"/>
      <c r="HSM2" s="39"/>
      <c r="HSN2" s="18"/>
      <c r="HSO2" s="18"/>
      <c r="HSP2" s="39"/>
      <c r="HSQ2" s="18"/>
      <c r="HSR2" s="39"/>
      <c r="HSS2" s="13"/>
      <c r="HST2" s="13"/>
      <c r="HSU2" s="4"/>
      <c r="HSV2" s="13"/>
      <c r="HSW2" s="13"/>
      <c r="HTB2" s="18"/>
      <c r="HTC2" s="18"/>
      <c r="HTD2" s="18"/>
      <c r="HTE2" s="39"/>
      <c r="HTF2" s="18"/>
      <c r="HTG2" s="18"/>
      <c r="HTH2" s="39"/>
      <c r="HTI2" s="18"/>
      <c r="HTJ2" s="39"/>
      <c r="HTK2" s="13"/>
      <c r="HTL2" s="13"/>
      <c r="HTM2" s="4"/>
      <c r="HTN2" s="13"/>
      <c r="HTO2" s="13"/>
      <c r="HTT2" s="18"/>
      <c r="HTU2" s="18"/>
      <c r="HTV2" s="18"/>
      <c r="HTW2" s="39"/>
      <c r="HTX2" s="18"/>
      <c r="HTY2" s="18"/>
      <c r="HTZ2" s="39"/>
      <c r="HUA2" s="18"/>
      <c r="HUB2" s="39"/>
      <c r="HUC2" s="13"/>
      <c r="HUD2" s="13"/>
      <c r="HUE2" s="4"/>
      <c r="HUF2" s="13"/>
      <c r="HUG2" s="13"/>
      <c r="HUL2" s="18"/>
      <c r="HUM2" s="18"/>
      <c r="HUN2" s="18"/>
      <c r="HUO2" s="39"/>
      <c r="HUP2" s="18"/>
      <c r="HUQ2" s="18"/>
      <c r="HUR2" s="39"/>
      <c r="HUS2" s="18"/>
      <c r="HUT2" s="39"/>
      <c r="HUU2" s="13"/>
      <c r="HUV2" s="13"/>
      <c r="HUW2" s="4"/>
      <c r="HUX2" s="13"/>
      <c r="HUY2" s="13"/>
      <c r="HVD2" s="18"/>
      <c r="HVE2" s="18"/>
      <c r="HVF2" s="18"/>
      <c r="HVG2" s="39"/>
      <c r="HVH2" s="18"/>
      <c r="HVI2" s="18"/>
      <c r="HVJ2" s="39"/>
      <c r="HVK2" s="18"/>
      <c r="HVL2" s="39"/>
      <c r="HVM2" s="13"/>
      <c r="HVN2" s="13"/>
      <c r="HVO2" s="4"/>
      <c r="HVP2" s="13"/>
      <c r="HVQ2" s="13"/>
      <c r="HVV2" s="18"/>
      <c r="HVW2" s="18"/>
      <c r="HVX2" s="18"/>
      <c r="HVY2" s="39"/>
      <c r="HVZ2" s="18"/>
      <c r="HWA2" s="18"/>
      <c r="HWB2" s="39"/>
      <c r="HWC2" s="18"/>
      <c r="HWD2" s="39"/>
      <c r="HWE2" s="13"/>
      <c r="HWF2" s="13"/>
      <c r="HWG2" s="4"/>
      <c r="HWH2" s="13"/>
      <c r="HWI2" s="13"/>
      <c r="HWN2" s="18"/>
      <c r="HWO2" s="18"/>
      <c r="HWP2" s="18"/>
      <c r="HWQ2" s="39"/>
      <c r="HWR2" s="18"/>
      <c r="HWS2" s="18"/>
      <c r="HWT2" s="39"/>
      <c r="HWU2" s="18"/>
      <c r="HWV2" s="39"/>
      <c r="HWW2" s="13"/>
      <c r="HWX2" s="13"/>
      <c r="HWY2" s="4"/>
      <c r="HWZ2" s="13"/>
      <c r="HXA2" s="13"/>
      <c r="HXF2" s="18"/>
      <c r="HXG2" s="18"/>
      <c r="HXH2" s="18"/>
      <c r="HXI2" s="39"/>
      <c r="HXJ2" s="18"/>
      <c r="HXK2" s="18"/>
      <c r="HXL2" s="39"/>
      <c r="HXM2" s="18"/>
      <c r="HXN2" s="39"/>
      <c r="HXO2" s="13"/>
      <c r="HXP2" s="13"/>
      <c r="HXQ2" s="4"/>
      <c r="HXR2" s="13"/>
      <c r="HXS2" s="13"/>
      <c r="HXX2" s="18"/>
      <c r="HXY2" s="18"/>
      <c r="HXZ2" s="18"/>
      <c r="HYA2" s="39"/>
      <c r="HYB2" s="18"/>
      <c r="HYC2" s="18"/>
      <c r="HYD2" s="39"/>
      <c r="HYE2" s="18"/>
      <c r="HYF2" s="39"/>
      <c r="HYG2" s="13"/>
      <c r="HYH2" s="13"/>
      <c r="HYI2" s="4"/>
      <c r="HYJ2" s="13"/>
      <c r="HYK2" s="13"/>
      <c r="HYP2" s="18"/>
      <c r="HYQ2" s="18"/>
      <c r="HYR2" s="18"/>
      <c r="HYS2" s="39"/>
      <c r="HYT2" s="18"/>
      <c r="HYU2" s="18"/>
      <c r="HYV2" s="39"/>
      <c r="HYW2" s="18"/>
      <c r="HYX2" s="39"/>
      <c r="HYY2" s="13"/>
      <c r="HYZ2" s="13"/>
      <c r="HZA2" s="4"/>
      <c r="HZB2" s="13"/>
      <c r="HZC2" s="13"/>
      <c r="HZH2" s="18"/>
      <c r="HZI2" s="18"/>
      <c r="HZJ2" s="18"/>
      <c r="HZK2" s="39"/>
      <c r="HZL2" s="18"/>
      <c r="HZM2" s="18"/>
      <c r="HZN2" s="39"/>
      <c r="HZO2" s="18"/>
      <c r="HZP2" s="39"/>
      <c r="HZQ2" s="13"/>
      <c r="HZR2" s="13"/>
      <c r="HZS2" s="4"/>
      <c r="HZT2" s="13"/>
      <c r="HZU2" s="13"/>
      <c r="HZZ2" s="18"/>
      <c r="IAA2" s="18"/>
      <c r="IAB2" s="18"/>
      <c r="IAC2" s="39"/>
      <c r="IAD2" s="18"/>
      <c r="IAE2" s="18"/>
      <c r="IAF2" s="39"/>
      <c r="IAG2" s="18"/>
      <c r="IAH2" s="39"/>
      <c r="IAI2" s="13"/>
      <c r="IAJ2" s="13"/>
      <c r="IAK2" s="4"/>
      <c r="IAL2" s="13"/>
      <c r="IAM2" s="13"/>
      <c r="IAR2" s="18"/>
      <c r="IAS2" s="18"/>
      <c r="IAT2" s="18"/>
      <c r="IAU2" s="39"/>
      <c r="IAV2" s="18"/>
      <c r="IAW2" s="18"/>
      <c r="IAX2" s="39"/>
      <c r="IAY2" s="18"/>
      <c r="IAZ2" s="39"/>
      <c r="IBA2" s="13"/>
      <c r="IBB2" s="13"/>
      <c r="IBC2" s="4"/>
      <c r="IBD2" s="13"/>
      <c r="IBE2" s="13"/>
      <c r="IBJ2" s="18"/>
      <c r="IBK2" s="18"/>
      <c r="IBL2" s="18"/>
      <c r="IBM2" s="39"/>
      <c r="IBN2" s="18"/>
      <c r="IBO2" s="18"/>
      <c r="IBP2" s="39"/>
      <c r="IBQ2" s="18"/>
      <c r="IBR2" s="39"/>
      <c r="IBS2" s="13"/>
      <c r="IBT2" s="13"/>
      <c r="IBU2" s="4"/>
      <c r="IBV2" s="13"/>
      <c r="IBW2" s="13"/>
      <c r="ICB2" s="18"/>
      <c r="ICC2" s="18"/>
      <c r="ICD2" s="18"/>
      <c r="ICE2" s="39"/>
      <c r="ICF2" s="18"/>
      <c r="ICG2" s="18"/>
      <c r="ICH2" s="39"/>
      <c r="ICI2" s="18"/>
      <c r="ICJ2" s="39"/>
      <c r="ICK2" s="13"/>
      <c r="ICL2" s="13"/>
      <c r="ICM2" s="4"/>
      <c r="ICN2" s="13"/>
      <c r="ICO2" s="13"/>
      <c r="ICT2" s="18"/>
      <c r="ICU2" s="18"/>
      <c r="ICV2" s="18"/>
      <c r="ICW2" s="39"/>
      <c r="ICX2" s="18"/>
      <c r="ICY2" s="18"/>
      <c r="ICZ2" s="39"/>
      <c r="IDA2" s="18"/>
      <c r="IDB2" s="39"/>
      <c r="IDC2" s="13"/>
      <c r="IDD2" s="13"/>
      <c r="IDE2" s="4"/>
      <c r="IDF2" s="13"/>
      <c r="IDG2" s="13"/>
      <c r="IDL2" s="18"/>
      <c r="IDM2" s="18"/>
      <c r="IDN2" s="18"/>
      <c r="IDO2" s="39"/>
      <c r="IDP2" s="18"/>
      <c r="IDQ2" s="18"/>
      <c r="IDR2" s="39"/>
      <c r="IDS2" s="18"/>
      <c r="IDT2" s="39"/>
      <c r="IDU2" s="13"/>
      <c r="IDV2" s="13"/>
      <c r="IDW2" s="4"/>
      <c r="IDX2" s="13"/>
      <c r="IDY2" s="13"/>
      <c r="IED2" s="18"/>
      <c r="IEE2" s="18"/>
      <c r="IEF2" s="18"/>
      <c r="IEG2" s="39"/>
      <c r="IEH2" s="18"/>
      <c r="IEI2" s="18"/>
      <c r="IEJ2" s="39"/>
      <c r="IEK2" s="18"/>
      <c r="IEL2" s="39"/>
      <c r="IEM2" s="13"/>
      <c r="IEN2" s="13"/>
      <c r="IEO2" s="4"/>
      <c r="IEP2" s="13"/>
      <c r="IEQ2" s="13"/>
      <c r="IEV2" s="18"/>
      <c r="IEW2" s="18"/>
      <c r="IEX2" s="18"/>
      <c r="IEY2" s="39"/>
      <c r="IEZ2" s="18"/>
      <c r="IFA2" s="18"/>
      <c r="IFB2" s="39"/>
      <c r="IFC2" s="18"/>
      <c r="IFD2" s="39"/>
      <c r="IFE2" s="13"/>
      <c r="IFF2" s="13"/>
      <c r="IFG2" s="4"/>
      <c r="IFH2" s="13"/>
      <c r="IFI2" s="13"/>
      <c r="IFN2" s="18"/>
      <c r="IFO2" s="18"/>
      <c r="IFP2" s="18"/>
      <c r="IFQ2" s="39"/>
      <c r="IFR2" s="18"/>
      <c r="IFS2" s="18"/>
      <c r="IFT2" s="39"/>
      <c r="IFU2" s="18"/>
      <c r="IFV2" s="39"/>
      <c r="IFW2" s="13"/>
      <c r="IFX2" s="13"/>
      <c r="IFY2" s="4"/>
      <c r="IFZ2" s="13"/>
      <c r="IGA2" s="13"/>
      <c r="IGF2" s="18"/>
      <c r="IGG2" s="18"/>
      <c r="IGH2" s="18"/>
      <c r="IGI2" s="39"/>
      <c r="IGJ2" s="18"/>
      <c r="IGK2" s="18"/>
      <c r="IGL2" s="39"/>
      <c r="IGM2" s="18"/>
      <c r="IGN2" s="39"/>
      <c r="IGO2" s="13"/>
      <c r="IGP2" s="13"/>
      <c r="IGQ2" s="4"/>
      <c r="IGR2" s="13"/>
      <c r="IGS2" s="13"/>
      <c r="IGX2" s="18"/>
      <c r="IGY2" s="18"/>
      <c r="IGZ2" s="18"/>
      <c r="IHA2" s="39"/>
      <c r="IHB2" s="18"/>
      <c r="IHC2" s="18"/>
      <c r="IHD2" s="39"/>
      <c r="IHE2" s="18"/>
      <c r="IHF2" s="39"/>
      <c r="IHG2" s="13"/>
      <c r="IHH2" s="13"/>
      <c r="IHI2" s="4"/>
      <c r="IHJ2" s="13"/>
      <c r="IHK2" s="13"/>
      <c r="IHP2" s="18"/>
      <c r="IHQ2" s="18"/>
      <c r="IHR2" s="18"/>
      <c r="IHS2" s="39"/>
      <c r="IHT2" s="18"/>
      <c r="IHU2" s="18"/>
      <c r="IHV2" s="39"/>
      <c r="IHW2" s="18"/>
      <c r="IHX2" s="39"/>
      <c r="IHY2" s="13"/>
      <c r="IHZ2" s="13"/>
      <c r="IIA2" s="4"/>
      <c r="IIB2" s="13"/>
      <c r="IIC2" s="13"/>
      <c r="IIH2" s="18"/>
      <c r="III2" s="18"/>
      <c r="IIJ2" s="18"/>
      <c r="IIK2" s="39"/>
      <c r="IIL2" s="18"/>
      <c r="IIM2" s="18"/>
      <c r="IIN2" s="39"/>
      <c r="IIO2" s="18"/>
      <c r="IIP2" s="39"/>
      <c r="IIQ2" s="13"/>
      <c r="IIR2" s="13"/>
      <c r="IIS2" s="4"/>
      <c r="IIT2" s="13"/>
      <c r="IIU2" s="13"/>
      <c r="IIZ2" s="18"/>
      <c r="IJA2" s="18"/>
      <c r="IJB2" s="18"/>
      <c r="IJC2" s="39"/>
      <c r="IJD2" s="18"/>
      <c r="IJE2" s="18"/>
      <c r="IJF2" s="39"/>
      <c r="IJG2" s="18"/>
      <c r="IJH2" s="39"/>
      <c r="IJI2" s="13"/>
      <c r="IJJ2" s="13"/>
      <c r="IJK2" s="4"/>
      <c r="IJL2" s="13"/>
      <c r="IJM2" s="13"/>
      <c r="IJR2" s="18"/>
      <c r="IJS2" s="18"/>
      <c r="IJT2" s="18"/>
      <c r="IJU2" s="39"/>
      <c r="IJV2" s="18"/>
      <c r="IJW2" s="18"/>
      <c r="IJX2" s="39"/>
      <c r="IJY2" s="18"/>
      <c r="IJZ2" s="39"/>
      <c r="IKA2" s="13"/>
      <c r="IKB2" s="13"/>
      <c r="IKC2" s="4"/>
      <c r="IKD2" s="13"/>
      <c r="IKE2" s="13"/>
      <c r="IKJ2" s="18"/>
      <c r="IKK2" s="18"/>
      <c r="IKL2" s="18"/>
      <c r="IKM2" s="39"/>
      <c r="IKN2" s="18"/>
      <c r="IKO2" s="18"/>
      <c r="IKP2" s="39"/>
      <c r="IKQ2" s="18"/>
      <c r="IKR2" s="39"/>
      <c r="IKS2" s="13"/>
      <c r="IKT2" s="13"/>
      <c r="IKU2" s="4"/>
      <c r="IKV2" s="13"/>
      <c r="IKW2" s="13"/>
      <c r="ILB2" s="18"/>
      <c r="ILC2" s="18"/>
      <c r="ILD2" s="18"/>
      <c r="ILE2" s="39"/>
      <c r="ILF2" s="18"/>
      <c r="ILG2" s="18"/>
      <c r="ILH2" s="39"/>
      <c r="ILI2" s="18"/>
      <c r="ILJ2" s="39"/>
      <c r="ILK2" s="13"/>
      <c r="ILL2" s="13"/>
      <c r="ILM2" s="4"/>
      <c r="ILN2" s="13"/>
      <c r="ILO2" s="13"/>
      <c r="ILT2" s="18"/>
      <c r="ILU2" s="18"/>
      <c r="ILV2" s="18"/>
      <c r="ILW2" s="39"/>
      <c r="ILX2" s="18"/>
      <c r="ILY2" s="18"/>
      <c r="ILZ2" s="39"/>
      <c r="IMA2" s="18"/>
      <c r="IMB2" s="39"/>
      <c r="IMC2" s="13"/>
      <c r="IMD2" s="13"/>
      <c r="IME2" s="4"/>
      <c r="IMF2" s="13"/>
      <c r="IMG2" s="13"/>
      <c r="IML2" s="18"/>
      <c r="IMM2" s="18"/>
      <c r="IMN2" s="18"/>
      <c r="IMO2" s="39"/>
      <c r="IMP2" s="18"/>
      <c r="IMQ2" s="18"/>
      <c r="IMR2" s="39"/>
      <c r="IMS2" s="18"/>
      <c r="IMT2" s="39"/>
      <c r="IMU2" s="13"/>
      <c r="IMV2" s="13"/>
      <c r="IMW2" s="4"/>
      <c r="IMX2" s="13"/>
      <c r="IMY2" s="13"/>
      <c r="IND2" s="18"/>
      <c r="INE2" s="18"/>
      <c r="INF2" s="18"/>
      <c r="ING2" s="39"/>
      <c r="INH2" s="18"/>
      <c r="INI2" s="18"/>
      <c r="INJ2" s="39"/>
      <c r="INK2" s="18"/>
      <c r="INL2" s="39"/>
      <c r="INM2" s="13"/>
      <c r="INN2" s="13"/>
      <c r="INO2" s="4"/>
      <c r="INP2" s="13"/>
      <c r="INQ2" s="13"/>
      <c r="INV2" s="18"/>
      <c r="INW2" s="18"/>
      <c r="INX2" s="18"/>
      <c r="INY2" s="39"/>
      <c r="INZ2" s="18"/>
      <c r="IOA2" s="18"/>
      <c r="IOB2" s="39"/>
      <c r="IOC2" s="18"/>
      <c r="IOD2" s="39"/>
      <c r="IOE2" s="13"/>
      <c r="IOF2" s="13"/>
      <c r="IOG2" s="4"/>
      <c r="IOH2" s="13"/>
      <c r="IOI2" s="13"/>
      <c r="ION2" s="18"/>
      <c r="IOO2" s="18"/>
      <c r="IOP2" s="18"/>
      <c r="IOQ2" s="39"/>
      <c r="IOR2" s="18"/>
      <c r="IOS2" s="18"/>
      <c r="IOT2" s="39"/>
      <c r="IOU2" s="18"/>
      <c r="IOV2" s="39"/>
      <c r="IOW2" s="13"/>
      <c r="IOX2" s="13"/>
      <c r="IOY2" s="4"/>
      <c r="IOZ2" s="13"/>
      <c r="IPA2" s="13"/>
      <c r="IPF2" s="18"/>
      <c r="IPG2" s="18"/>
      <c r="IPH2" s="18"/>
      <c r="IPI2" s="39"/>
      <c r="IPJ2" s="18"/>
      <c r="IPK2" s="18"/>
      <c r="IPL2" s="39"/>
      <c r="IPM2" s="18"/>
      <c r="IPN2" s="39"/>
      <c r="IPO2" s="13"/>
      <c r="IPP2" s="13"/>
      <c r="IPQ2" s="4"/>
      <c r="IPR2" s="13"/>
      <c r="IPS2" s="13"/>
      <c r="IPX2" s="18"/>
      <c r="IPY2" s="18"/>
      <c r="IPZ2" s="18"/>
      <c r="IQA2" s="39"/>
      <c r="IQB2" s="18"/>
      <c r="IQC2" s="18"/>
      <c r="IQD2" s="39"/>
      <c r="IQE2" s="18"/>
      <c r="IQF2" s="39"/>
      <c r="IQG2" s="13"/>
      <c r="IQH2" s="13"/>
      <c r="IQI2" s="4"/>
      <c r="IQJ2" s="13"/>
      <c r="IQK2" s="13"/>
      <c r="IQP2" s="18"/>
      <c r="IQQ2" s="18"/>
      <c r="IQR2" s="18"/>
      <c r="IQS2" s="39"/>
      <c r="IQT2" s="18"/>
      <c r="IQU2" s="18"/>
      <c r="IQV2" s="39"/>
      <c r="IQW2" s="18"/>
      <c r="IQX2" s="39"/>
      <c r="IQY2" s="13"/>
      <c r="IQZ2" s="13"/>
      <c r="IRA2" s="4"/>
      <c r="IRB2" s="13"/>
      <c r="IRC2" s="13"/>
      <c r="IRH2" s="18"/>
      <c r="IRI2" s="18"/>
      <c r="IRJ2" s="18"/>
      <c r="IRK2" s="39"/>
      <c r="IRL2" s="18"/>
      <c r="IRM2" s="18"/>
      <c r="IRN2" s="39"/>
      <c r="IRO2" s="18"/>
      <c r="IRP2" s="39"/>
      <c r="IRQ2" s="13"/>
      <c r="IRR2" s="13"/>
      <c r="IRS2" s="4"/>
      <c r="IRT2" s="13"/>
      <c r="IRU2" s="13"/>
      <c r="IRZ2" s="18"/>
      <c r="ISA2" s="18"/>
      <c r="ISB2" s="18"/>
      <c r="ISC2" s="39"/>
      <c r="ISD2" s="18"/>
      <c r="ISE2" s="18"/>
      <c r="ISF2" s="39"/>
      <c r="ISG2" s="18"/>
      <c r="ISH2" s="39"/>
      <c r="ISI2" s="13"/>
      <c r="ISJ2" s="13"/>
      <c r="ISK2" s="4"/>
      <c r="ISL2" s="13"/>
      <c r="ISM2" s="13"/>
      <c r="ISR2" s="18"/>
      <c r="ISS2" s="18"/>
      <c r="IST2" s="18"/>
      <c r="ISU2" s="39"/>
      <c r="ISV2" s="18"/>
      <c r="ISW2" s="18"/>
      <c r="ISX2" s="39"/>
      <c r="ISY2" s="18"/>
      <c r="ISZ2" s="39"/>
      <c r="ITA2" s="13"/>
      <c r="ITB2" s="13"/>
      <c r="ITC2" s="4"/>
      <c r="ITD2" s="13"/>
      <c r="ITE2" s="13"/>
      <c r="ITJ2" s="18"/>
      <c r="ITK2" s="18"/>
      <c r="ITL2" s="18"/>
      <c r="ITM2" s="39"/>
      <c r="ITN2" s="18"/>
      <c r="ITO2" s="18"/>
      <c r="ITP2" s="39"/>
      <c r="ITQ2" s="18"/>
      <c r="ITR2" s="39"/>
      <c r="ITS2" s="13"/>
      <c r="ITT2" s="13"/>
      <c r="ITU2" s="4"/>
      <c r="ITV2" s="13"/>
      <c r="ITW2" s="13"/>
      <c r="IUB2" s="18"/>
      <c r="IUC2" s="18"/>
      <c r="IUD2" s="18"/>
      <c r="IUE2" s="39"/>
      <c r="IUF2" s="18"/>
      <c r="IUG2" s="18"/>
      <c r="IUH2" s="39"/>
      <c r="IUI2" s="18"/>
      <c r="IUJ2" s="39"/>
      <c r="IUK2" s="13"/>
      <c r="IUL2" s="13"/>
      <c r="IUM2" s="4"/>
      <c r="IUN2" s="13"/>
      <c r="IUO2" s="13"/>
      <c r="IUT2" s="18"/>
      <c r="IUU2" s="18"/>
      <c r="IUV2" s="18"/>
      <c r="IUW2" s="39"/>
      <c r="IUX2" s="18"/>
      <c r="IUY2" s="18"/>
      <c r="IUZ2" s="39"/>
      <c r="IVA2" s="18"/>
      <c r="IVB2" s="39"/>
      <c r="IVC2" s="13"/>
      <c r="IVD2" s="13"/>
      <c r="IVE2" s="4"/>
      <c r="IVF2" s="13"/>
      <c r="IVG2" s="13"/>
      <c r="IVL2" s="18"/>
      <c r="IVM2" s="18"/>
      <c r="IVN2" s="18"/>
      <c r="IVO2" s="39"/>
      <c r="IVP2" s="18"/>
      <c r="IVQ2" s="18"/>
      <c r="IVR2" s="39"/>
      <c r="IVS2" s="18"/>
      <c r="IVT2" s="39"/>
      <c r="IVU2" s="13"/>
      <c r="IVV2" s="13"/>
      <c r="IVW2" s="4"/>
      <c r="IVX2" s="13"/>
      <c r="IVY2" s="13"/>
      <c r="IWD2" s="18"/>
      <c r="IWE2" s="18"/>
      <c r="IWF2" s="18"/>
      <c r="IWG2" s="39"/>
      <c r="IWH2" s="18"/>
      <c r="IWI2" s="18"/>
      <c r="IWJ2" s="39"/>
      <c r="IWK2" s="18"/>
      <c r="IWL2" s="39"/>
      <c r="IWM2" s="13"/>
      <c r="IWN2" s="13"/>
      <c r="IWO2" s="4"/>
      <c r="IWP2" s="13"/>
      <c r="IWQ2" s="13"/>
      <c r="IWV2" s="18"/>
      <c r="IWW2" s="18"/>
      <c r="IWX2" s="18"/>
      <c r="IWY2" s="39"/>
      <c r="IWZ2" s="18"/>
      <c r="IXA2" s="18"/>
      <c r="IXB2" s="39"/>
      <c r="IXC2" s="18"/>
      <c r="IXD2" s="39"/>
      <c r="IXE2" s="13"/>
      <c r="IXF2" s="13"/>
      <c r="IXG2" s="4"/>
      <c r="IXH2" s="13"/>
      <c r="IXI2" s="13"/>
      <c r="IXN2" s="18"/>
      <c r="IXO2" s="18"/>
      <c r="IXP2" s="18"/>
      <c r="IXQ2" s="39"/>
      <c r="IXR2" s="18"/>
      <c r="IXS2" s="18"/>
      <c r="IXT2" s="39"/>
      <c r="IXU2" s="18"/>
      <c r="IXV2" s="39"/>
      <c r="IXW2" s="13"/>
      <c r="IXX2" s="13"/>
      <c r="IXY2" s="4"/>
      <c r="IXZ2" s="13"/>
      <c r="IYA2" s="13"/>
      <c r="IYF2" s="18"/>
      <c r="IYG2" s="18"/>
      <c r="IYH2" s="18"/>
      <c r="IYI2" s="39"/>
      <c r="IYJ2" s="18"/>
      <c r="IYK2" s="18"/>
      <c r="IYL2" s="39"/>
      <c r="IYM2" s="18"/>
      <c r="IYN2" s="39"/>
      <c r="IYO2" s="13"/>
      <c r="IYP2" s="13"/>
      <c r="IYQ2" s="4"/>
      <c r="IYR2" s="13"/>
      <c r="IYS2" s="13"/>
      <c r="IYX2" s="18"/>
      <c r="IYY2" s="18"/>
      <c r="IYZ2" s="18"/>
      <c r="IZA2" s="39"/>
      <c r="IZB2" s="18"/>
      <c r="IZC2" s="18"/>
      <c r="IZD2" s="39"/>
      <c r="IZE2" s="18"/>
      <c r="IZF2" s="39"/>
      <c r="IZG2" s="13"/>
      <c r="IZH2" s="13"/>
      <c r="IZI2" s="4"/>
      <c r="IZJ2" s="13"/>
      <c r="IZK2" s="13"/>
      <c r="IZP2" s="18"/>
      <c r="IZQ2" s="18"/>
      <c r="IZR2" s="18"/>
      <c r="IZS2" s="39"/>
      <c r="IZT2" s="18"/>
      <c r="IZU2" s="18"/>
      <c r="IZV2" s="39"/>
      <c r="IZW2" s="18"/>
      <c r="IZX2" s="39"/>
      <c r="IZY2" s="13"/>
      <c r="IZZ2" s="13"/>
      <c r="JAA2" s="4"/>
      <c r="JAB2" s="13"/>
      <c r="JAC2" s="13"/>
      <c r="JAH2" s="18"/>
      <c r="JAI2" s="18"/>
      <c r="JAJ2" s="18"/>
      <c r="JAK2" s="39"/>
      <c r="JAL2" s="18"/>
      <c r="JAM2" s="18"/>
      <c r="JAN2" s="39"/>
      <c r="JAO2" s="18"/>
      <c r="JAP2" s="39"/>
      <c r="JAQ2" s="13"/>
      <c r="JAR2" s="13"/>
      <c r="JAS2" s="4"/>
      <c r="JAT2" s="13"/>
      <c r="JAU2" s="13"/>
      <c r="JAZ2" s="18"/>
      <c r="JBA2" s="18"/>
      <c r="JBB2" s="18"/>
      <c r="JBC2" s="39"/>
      <c r="JBD2" s="18"/>
      <c r="JBE2" s="18"/>
      <c r="JBF2" s="39"/>
      <c r="JBG2" s="18"/>
      <c r="JBH2" s="39"/>
      <c r="JBI2" s="13"/>
      <c r="JBJ2" s="13"/>
      <c r="JBK2" s="4"/>
      <c r="JBL2" s="13"/>
      <c r="JBM2" s="13"/>
      <c r="JBR2" s="18"/>
      <c r="JBS2" s="18"/>
      <c r="JBT2" s="18"/>
      <c r="JBU2" s="39"/>
      <c r="JBV2" s="18"/>
      <c r="JBW2" s="18"/>
      <c r="JBX2" s="39"/>
      <c r="JBY2" s="18"/>
      <c r="JBZ2" s="39"/>
      <c r="JCA2" s="13"/>
      <c r="JCB2" s="13"/>
      <c r="JCC2" s="4"/>
      <c r="JCD2" s="13"/>
      <c r="JCE2" s="13"/>
      <c r="JCJ2" s="18"/>
      <c r="JCK2" s="18"/>
      <c r="JCL2" s="18"/>
      <c r="JCM2" s="39"/>
      <c r="JCN2" s="18"/>
      <c r="JCO2" s="18"/>
      <c r="JCP2" s="39"/>
      <c r="JCQ2" s="18"/>
      <c r="JCR2" s="39"/>
      <c r="JCS2" s="13"/>
      <c r="JCT2" s="13"/>
      <c r="JCU2" s="4"/>
      <c r="JCV2" s="13"/>
      <c r="JCW2" s="13"/>
      <c r="JDB2" s="18"/>
      <c r="JDC2" s="18"/>
      <c r="JDD2" s="18"/>
      <c r="JDE2" s="39"/>
      <c r="JDF2" s="18"/>
      <c r="JDG2" s="18"/>
      <c r="JDH2" s="39"/>
      <c r="JDI2" s="18"/>
      <c r="JDJ2" s="39"/>
      <c r="JDK2" s="13"/>
      <c r="JDL2" s="13"/>
      <c r="JDM2" s="4"/>
      <c r="JDN2" s="13"/>
      <c r="JDO2" s="13"/>
      <c r="JDT2" s="18"/>
      <c r="JDU2" s="18"/>
      <c r="JDV2" s="18"/>
      <c r="JDW2" s="39"/>
      <c r="JDX2" s="18"/>
      <c r="JDY2" s="18"/>
      <c r="JDZ2" s="39"/>
      <c r="JEA2" s="18"/>
      <c r="JEB2" s="39"/>
      <c r="JEC2" s="13"/>
      <c r="JED2" s="13"/>
      <c r="JEE2" s="4"/>
      <c r="JEF2" s="13"/>
      <c r="JEG2" s="13"/>
      <c r="JEL2" s="18"/>
      <c r="JEM2" s="18"/>
      <c r="JEN2" s="18"/>
      <c r="JEO2" s="39"/>
      <c r="JEP2" s="18"/>
      <c r="JEQ2" s="18"/>
      <c r="JER2" s="39"/>
      <c r="JES2" s="18"/>
      <c r="JET2" s="39"/>
      <c r="JEU2" s="13"/>
      <c r="JEV2" s="13"/>
      <c r="JEW2" s="4"/>
      <c r="JEX2" s="13"/>
      <c r="JEY2" s="13"/>
      <c r="JFD2" s="18"/>
      <c r="JFE2" s="18"/>
      <c r="JFF2" s="18"/>
      <c r="JFG2" s="39"/>
      <c r="JFH2" s="18"/>
      <c r="JFI2" s="18"/>
      <c r="JFJ2" s="39"/>
      <c r="JFK2" s="18"/>
      <c r="JFL2" s="39"/>
      <c r="JFM2" s="13"/>
      <c r="JFN2" s="13"/>
      <c r="JFO2" s="4"/>
      <c r="JFP2" s="13"/>
      <c r="JFQ2" s="13"/>
      <c r="JFV2" s="18"/>
      <c r="JFW2" s="18"/>
      <c r="JFX2" s="18"/>
      <c r="JFY2" s="39"/>
      <c r="JFZ2" s="18"/>
      <c r="JGA2" s="18"/>
      <c r="JGB2" s="39"/>
      <c r="JGC2" s="18"/>
      <c r="JGD2" s="39"/>
      <c r="JGE2" s="13"/>
      <c r="JGF2" s="13"/>
      <c r="JGG2" s="4"/>
      <c r="JGH2" s="13"/>
      <c r="JGI2" s="13"/>
      <c r="JGN2" s="18"/>
      <c r="JGO2" s="18"/>
      <c r="JGP2" s="18"/>
      <c r="JGQ2" s="39"/>
      <c r="JGR2" s="18"/>
      <c r="JGS2" s="18"/>
      <c r="JGT2" s="39"/>
      <c r="JGU2" s="18"/>
      <c r="JGV2" s="39"/>
      <c r="JGW2" s="13"/>
      <c r="JGX2" s="13"/>
      <c r="JGY2" s="4"/>
      <c r="JGZ2" s="13"/>
      <c r="JHA2" s="13"/>
      <c r="JHF2" s="18"/>
      <c r="JHG2" s="18"/>
      <c r="JHH2" s="18"/>
      <c r="JHI2" s="39"/>
      <c r="JHJ2" s="18"/>
      <c r="JHK2" s="18"/>
      <c r="JHL2" s="39"/>
      <c r="JHM2" s="18"/>
      <c r="JHN2" s="39"/>
      <c r="JHO2" s="13"/>
      <c r="JHP2" s="13"/>
      <c r="JHQ2" s="4"/>
      <c r="JHR2" s="13"/>
      <c r="JHS2" s="13"/>
      <c r="JHX2" s="18"/>
      <c r="JHY2" s="18"/>
      <c r="JHZ2" s="18"/>
      <c r="JIA2" s="39"/>
      <c r="JIB2" s="18"/>
      <c r="JIC2" s="18"/>
      <c r="JID2" s="39"/>
      <c r="JIE2" s="18"/>
      <c r="JIF2" s="39"/>
      <c r="JIG2" s="13"/>
      <c r="JIH2" s="13"/>
      <c r="JII2" s="4"/>
      <c r="JIJ2" s="13"/>
      <c r="JIK2" s="13"/>
      <c r="JIP2" s="18"/>
      <c r="JIQ2" s="18"/>
      <c r="JIR2" s="18"/>
      <c r="JIS2" s="39"/>
      <c r="JIT2" s="18"/>
      <c r="JIU2" s="18"/>
      <c r="JIV2" s="39"/>
      <c r="JIW2" s="18"/>
      <c r="JIX2" s="39"/>
      <c r="JIY2" s="13"/>
      <c r="JIZ2" s="13"/>
      <c r="JJA2" s="4"/>
      <c r="JJB2" s="13"/>
      <c r="JJC2" s="13"/>
      <c r="JJH2" s="18"/>
      <c r="JJI2" s="18"/>
      <c r="JJJ2" s="18"/>
      <c r="JJK2" s="39"/>
      <c r="JJL2" s="18"/>
      <c r="JJM2" s="18"/>
      <c r="JJN2" s="39"/>
      <c r="JJO2" s="18"/>
      <c r="JJP2" s="39"/>
      <c r="JJQ2" s="13"/>
      <c r="JJR2" s="13"/>
      <c r="JJS2" s="4"/>
      <c r="JJT2" s="13"/>
      <c r="JJU2" s="13"/>
      <c r="JJZ2" s="18"/>
      <c r="JKA2" s="18"/>
      <c r="JKB2" s="18"/>
      <c r="JKC2" s="39"/>
      <c r="JKD2" s="18"/>
      <c r="JKE2" s="18"/>
      <c r="JKF2" s="39"/>
      <c r="JKG2" s="18"/>
      <c r="JKH2" s="39"/>
      <c r="JKI2" s="13"/>
      <c r="JKJ2" s="13"/>
      <c r="JKK2" s="4"/>
      <c r="JKL2" s="13"/>
      <c r="JKM2" s="13"/>
      <c r="JKR2" s="18"/>
      <c r="JKS2" s="18"/>
      <c r="JKT2" s="18"/>
      <c r="JKU2" s="39"/>
      <c r="JKV2" s="18"/>
      <c r="JKW2" s="18"/>
      <c r="JKX2" s="39"/>
      <c r="JKY2" s="18"/>
      <c r="JKZ2" s="39"/>
      <c r="JLA2" s="13"/>
      <c r="JLB2" s="13"/>
      <c r="JLC2" s="4"/>
      <c r="JLD2" s="13"/>
      <c r="JLE2" s="13"/>
      <c r="JLJ2" s="18"/>
      <c r="JLK2" s="18"/>
      <c r="JLL2" s="18"/>
      <c r="JLM2" s="39"/>
      <c r="JLN2" s="18"/>
      <c r="JLO2" s="18"/>
      <c r="JLP2" s="39"/>
      <c r="JLQ2" s="18"/>
      <c r="JLR2" s="39"/>
      <c r="JLS2" s="13"/>
      <c r="JLT2" s="13"/>
      <c r="JLU2" s="4"/>
      <c r="JLV2" s="13"/>
      <c r="JLW2" s="13"/>
      <c r="JMB2" s="18"/>
      <c r="JMC2" s="18"/>
      <c r="JMD2" s="18"/>
      <c r="JME2" s="39"/>
      <c r="JMF2" s="18"/>
      <c r="JMG2" s="18"/>
      <c r="JMH2" s="39"/>
      <c r="JMI2" s="18"/>
      <c r="JMJ2" s="39"/>
      <c r="JMK2" s="13"/>
      <c r="JML2" s="13"/>
      <c r="JMM2" s="4"/>
      <c r="JMN2" s="13"/>
      <c r="JMO2" s="13"/>
      <c r="JMT2" s="18"/>
      <c r="JMU2" s="18"/>
      <c r="JMV2" s="18"/>
      <c r="JMW2" s="39"/>
      <c r="JMX2" s="18"/>
      <c r="JMY2" s="18"/>
      <c r="JMZ2" s="39"/>
      <c r="JNA2" s="18"/>
      <c r="JNB2" s="39"/>
      <c r="JNC2" s="13"/>
      <c r="JND2" s="13"/>
      <c r="JNE2" s="4"/>
      <c r="JNF2" s="13"/>
      <c r="JNG2" s="13"/>
      <c r="JNL2" s="18"/>
      <c r="JNM2" s="18"/>
      <c r="JNN2" s="18"/>
      <c r="JNO2" s="39"/>
      <c r="JNP2" s="18"/>
      <c r="JNQ2" s="18"/>
      <c r="JNR2" s="39"/>
      <c r="JNS2" s="18"/>
      <c r="JNT2" s="39"/>
      <c r="JNU2" s="13"/>
      <c r="JNV2" s="13"/>
      <c r="JNW2" s="4"/>
      <c r="JNX2" s="13"/>
      <c r="JNY2" s="13"/>
      <c r="JOD2" s="18"/>
      <c r="JOE2" s="18"/>
      <c r="JOF2" s="18"/>
      <c r="JOG2" s="39"/>
      <c r="JOH2" s="18"/>
      <c r="JOI2" s="18"/>
      <c r="JOJ2" s="39"/>
      <c r="JOK2" s="18"/>
      <c r="JOL2" s="39"/>
      <c r="JOM2" s="13"/>
      <c r="JON2" s="13"/>
      <c r="JOO2" s="4"/>
      <c r="JOP2" s="13"/>
      <c r="JOQ2" s="13"/>
      <c r="JOV2" s="18"/>
      <c r="JOW2" s="18"/>
      <c r="JOX2" s="18"/>
      <c r="JOY2" s="39"/>
      <c r="JOZ2" s="18"/>
      <c r="JPA2" s="18"/>
      <c r="JPB2" s="39"/>
      <c r="JPC2" s="18"/>
      <c r="JPD2" s="39"/>
      <c r="JPE2" s="13"/>
      <c r="JPF2" s="13"/>
      <c r="JPG2" s="4"/>
      <c r="JPH2" s="13"/>
      <c r="JPI2" s="13"/>
      <c r="JPN2" s="18"/>
      <c r="JPO2" s="18"/>
      <c r="JPP2" s="18"/>
      <c r="JPQ2" s="39"/>
      <c r="JPR2" s="18"/>
      <c r="JPS2" s="18"/>
      <c r="JPT2" s="39"/>
      <c r="JPU2" s="18"/>
      <c r="JPV2" s="39"/>
      <c r="JPW2" s="13"/>
      <c r="JPX2" s="13"/>
      <c r="JPY2" s="4"/>
      <c r="JPZ2" s="13"/>
      <c r="JQA2" s="13"/>
      <c r="JQF2" s="18"/>
      <c r="JQG2" s="18"/>
      <c r="JQH2" s="18"/>
      <c r="JQI2" s="39"/>
      <c r="JQJ2" s="18"/>
      <c r="JQK2" s="18"/>
      <c r="JQL2" s="39"/>
      <c r="JQM2" s="18"/>
      <c r="JQN2" s="39"/>
      <c r="JQO2" s="13"/>
      <c r="JQP2" s="13"/>
      <c r="JQQ2" s="4"/>
      <c r="JQR2" s="13"/>
      <c r="JQS2" s="13"/>
      <c r="JQX2" s="18"/>
      <c r="JQY2" s="18"/>
      <c r="JQZ2" s="18"/>
      <c r="JRA2" s="39"/>
      <c r="JRB2" s="18"/>
      <c r="JRC2" s="18"/>
      <c r="JRD2" s="39"/>
      <c r="JRE2" s="18"/>
      <c r="JRF2" s="39"/>
      <c r="JRG2" s="13"/>
      <c r="JRH2" s="13"/>
      <c r="JRI2" s="4"/>
      <c r="JRJ2" s="13"/>
      <c r="JRK2" s="13"/>
      <c r="JRP2" s="18"/>
      <c r="JRQ2" s="18"/>
      <c r="JRR2" s="18"/>
      <c r="JRS2" s="39"/>
      <c r="JRT2" s="18"/>
      <c r="JRU2" s="18"/>
      <c r="JRV2" s="39"/>
      <c r="JRW2" s="18"/>
      <c r="JRX2" s="39"/>
      <c r="JRY2" s="13"/>
      <c r="JRZ2" s="13"/>
      <c r="JSA2" s="4"/>
      <c r="JSB2" s="13"/>
      <c r="JSC2" s="13"/>
      <c r="JSH2" s="18"/>
      <c r="JSI2" s="18"/>
      <c r="JSJ2" s="18"/>
      <c r="JSK2" s="39"/>
      <c r="JSL2" s="18"/>
      <c r="JSM2" s="18"/>
      <c r="JSN2" s="39"/>
      <c r="JSO2" s="18"/>
      <c r="JSP2" s="39"/>
      <c r="JSQ2" s="13"/>
      <c r="JSR2" s="13"/>
      <c r="JSS2" s="4"/>
      <c r="JST2" s="13"/>
      <c r="JSU2" s="13"/>
      <c r="JSZ2" s="18"/>
      <c r="JTA2" s="18"/>
      <c r="JTB2" s="18"/>
      <c r="JTC2" s="39"/>
      <c r="JTD2" s="18"/>
      <c r="JTE2" s="18"/>
      <c r="JTF2" s="39"/>
      <c r="JTG2" s="18"/>
      <c r="JTH2" s="39"/>
      <c r="JTI2" s="13"/>
      <c r="JTJ2" s="13"/>
      <c r="JTK2" s="4"/>
      <c r="JTL2" s="13"/>
      <c r="JTM2" s="13"/>
      <c r="JTR2" s="18"/>
      <c r="JTS2" s="18"/>
      <c r="JTT2" s="18"/>
      <c r="JTU2" s="39"/>
      <c r="JTV2" s="18"/>
      <c r="JTW2" s="18"/>
      <c r="JTX2" s="39"/>
      <c r="JTY2" s="18"/>
      <c r="JTZ2" s="39"/>
      <c r="JUA2" s="13"/>
      <c r="JUB2" s="13"/>
      <c r="JUC2" s="4"/>
      <c r="JUD2" s="13"/>
      <c r="JUE2" s="13"/>
      <c r="JUJ2" s="18"/>
      <c r="JUK2" s="18"/>
      <c r="JUL2" s="18"/>
      <c r="JUM2" s="39"/>
      <c r="JUN2" s="18"/>
      <c r="JUO2" s="18"/>
      <c r="JUP2" s="39"/>
      <c r="JUQ2" s="18"/>
      <c r="JUR2" s="39"/>
      <c r="JUS2" s="13"/>
      <c r="JUT2" s="13"/>
      <c r="JUU2" s="4"/>
      <c r="JUV2" s="13"/>
      <c r="JUW2" s="13"/>
      <c r="JVB2" s="18"/>
      <c r="JVC2" s="18"/>
      <c r="JVD2" s="18"/>
      <c r="JVE2" s="39"/>
      <c r="JVF2" s="18"/>
      <c r="JVG2" s="18"/>
      <c r="JVH2" s="39"/>
      <c r="JVI2" s="18"/>
      <c r="JVJ2" s="39"/>
      <c r="JVK2" s="13"/>
      <c r="JVL2" s="13"/>
      <c r="JVM2" s="4"/>
      <c r="JVN2" s="13"/>
      <c r="JVO2" s="13"/>
      <c r="JVT2" s="18"/>
      <c r="JVU2" s="18"/>
      <c r="JVV2" s="18"/>
      <c r="JVW2" s="39"/>
      <c r="JVX2" s="18"/>
      <c r="JVY2" s="18"/>
      <c r="JVZ2" s="39"/>
      <c r="JWA2" s="18"/>
      <c r="JWB2" s="39"/>
      <c r="JWC2" s="13"/>
      <c r="JWD2" s="13"/>
      <c r="JWE2" s="4"/>
      <c r="JWF2" s="13"/>
      <c r="JWG2" s="13"/>
      <c r="JWL2" s="18"/>
      <c r="JWM2" s="18"/>
      <c r="JWN2" s="18"/>
      <c r="JWO2" s="39"/>
      <c r="JWP2" s="18"/>
      <c r="JWQ2" s="18"/>
      <c r="JWR2" s="39"/>
      <c r="JWS2" s="18"/>
      <c r="JWT2" s="39"/>
      <c r="JWU2" s="13"/>
      <c r="JWV2" s="13"/>
      <c r="JWW2" s="4"/>
      <c r="JWX2" s="13"/>
      <c r="JWY2" s="13"/>
      <c r="JXD2" s="18"/>
      <c r="JXE2" s="18"/>
      <c r="JXF2" s="18"/>
      <c r="JXG2" s="39"/>
      <c r="JXH2" s="18"/>
      <c r="JXI2" s="18"/>
      <c r="JXJ2" s="39"/>
      <c r="JXK2" s="18"/>
      <c r="JXL2" s="39"/>
      <c r="JXM2" s="13"/>
      <c r="JXN2" s="13"/>
      <c r="JXO2" s="4"/>
      <c r="JXP2" s="13"/>
      <c r="JXQ2" s="13"/>
      <c r="JXV2" s="18"/>
      <c r="JXW2" s="18"/>
      <c r="JXX2" s="18"/>
      <c r="JXY2" s="39"/>
      <c r="JXZ2" s="18"/>
      <c r="JYA2" s="18"/>
      <c r="JYB2" s="39"/>
      <c r="JYC2" s="18"/>
      <c r="JYD2" s="39"/>
      <c r="JYE2" s="13"/>
      <c r="JYF2" s="13"/>
      <c r="JYG2" s="4"/>
      <c r="JYH2" s="13"/>
      <c r="JYI2" s="13"/>
      <c r="JYN2" s="18"/>
      <c r="JYO2" s="18"/>
      <c r="JYP2" s="18"/>
      <c r="JYQ2" s="39"/>
      <c r="JYR2" s="18"/>
      <c r="JYS2" s="18"/>
      <c r="JYT2" s="39"/>
      <c r="JYU2" s="18"/>
      <c r="JYV2" s="39"/>
      <c r="JYW2" s="13"/>
      <c r="JYX2" s="13"/>
      <c r="JYY2" s="4"/>
      <c r="JYZ2" s="13"/>
      <c r="JZA2" s="13"/>
      <c r="JZF2" s="18"/>
      <c r="JZG2" s="18"/>
      <c r="JZH2" s="18"/>
      <c r="JZI2" s="39"/>
      <c r="JZJ2" s="18"/>
      <c r="JZK2" s="18"/>
      <c r="JZL2" s="39"/>
      <c r="JZM2" s="18"/>
      <c r="JZN2" s="39"/>
      <c r="JZO2" s="13"/>
      <c r="JZP2" s="13"/>
      <c r="JZQ2" s="4"/>
      <c r="JZR2" s="13"/>
      <c r="JZS2" s="13"/>
      <c r="JZX2" s="18"/>
      <c r="JZY2" s="18"/>
      <c r="JZZ2" s="18"/>
      <c r="KAA2" s="39"/>
      <c r="KAB2" s="18"/>
      <c r="KAC2" s="18"/>
      <c r="KAD2" s="39"/>
      <c r="KAE2" s="18"/>
      <c r="KAF2" s="39"/>
      <c r="KAG2" s="13"/>
      <c r="KAH2" s="13"/>
      <c r="KAI2" s="4"/>
      <c r="KAJ2" s="13"/>
      <c r="KAK2" s="13"/>
      <c r="KAP2" s="18"/>
      <c r="KAQ2" s="18"/>
      <c r="KAR2" s="18"/>
      <c r="KAS2" s="39"/>
      <c r="KAT2" s="18"/>
      <c r="KAU2" s="18"/>
      <c r="KAV2" s="39"/>
      <c r="KAW2" s="18"/>
      <c r="KAX2" s="39"/>
      <c r="KAY2" s="13"/>
      <c r="KAZ2" s="13"/>
      <c r="KBA2" s="4"/>
      <c r="KBB2" s="13"/>
      <c r="KBC2" s="13"/>
      <c r="KBH2" s="18"/>
      <c r="KBI2" s="18"/>
      <c r="KBJ2" s="18"/>
      <c r="KBK2" s="39"/>
      <c r="KBL2" s="18"/>
      <c r="KBM2" s="18"/>
      <c r="KBN2" s="39"/>
      <c r="KBO2" s="18"/>
      <c r="KBP2" s="39"/>
      <c r="KBQ2" s="13"/>
      <c r="KBR2" s="13"/>
      <c r="KBS2" s="4"/>
      <c r="KBT2" s="13"/>
      <c r="KBU2" s="13"/>
      <c r="KBZ2" s="18"/>
      <c r="KCA2" s="18"/>
      <c r="KCB2" s="18"/>
      <c r="KCC2" s="39"/>
      <c r="KCD2" s="18"/>
      <c r="KCE2" s="18"/>
      <c r="KCF2" s="39"/>
      <c r="KCG2" s="18"/>
      <c r="KCH2" s="39"/>
      <c r="KCI2" s="13"/>
      <c r="KCJ2" s="13"/>
      <c r="KCK2" s="4"/>
      <c r="KCL2" s="13"/>
      <c r="KCM2" s="13"/>
      <c r="KCR2" s="18"/>
      <c r="KCS2" s="18"/>
      <c r="KCT2" s="18"/>
      <c r="KCU2" s="39"/>
      <c r="KCV2" s="18"/>
      <c r="KCW2" s="18"/>
      <c r="KCX2" s="39"/>
      <c r="KCY2" s="18"/>
      <c r="KCZ2" s="39"/>
      <c r="KDA2" s="13"/>
      <c r="KDB2" s="13"/>
      <c r="KDC2" s="4"/>
      <c r="KDD2" s="13"/>
      <c r="KDE2" s="13"/>
      <c r="KDJ2" s="18"/>
      <c r="KDK2" s="18"/>
      <c r="KDL2" s="18"/>
      <c r="KDM2" s="39"/>
      <c r="KDN2" s="18"/>
      <c r="KDO2" s="18"/>
      <c r="KDP2" s="39"/>
      <c r="KDQ2" s="18"/>
      <c r="KDR2" s="39"/>
      <c r="KDS2" s="13"/>
      <c r="KDT2" s="13"/>
      <c r="KDU2" s="4"/>
      <c r="KDV2" s="13"/>
      <c r="KDW2" s="13"/>
      <c r="KEB2" s="18"/>
      <c r="KEC2" s="18"/>
      <c r="KED2" s="18"/>
      <c r="KEE2" s="39"/>
      <c r="KEF2" s="18"/>
      <c r="KEG2" s="18"/>
      <c r="KEH2" s="39"/>
      <c r="KEI2" s="18"/>
      <c r="KEJ2" s="39"/>
      <c r="KEK2" s="13"/>
      <c r="KEL2" s="13"/>
      <c r="KEM2" s="4"/>
      <c r="KEN2" s="13"/>
      <c r="KEO2" s="13"/>
      <c r="KET2" s="18"/>
      <c r="KEU2" s="18"/>
      <c r="KEV2" s="18"/>
      <c r="KEW2" s="39"/>
      <c r="KEX2" s="18"/>
      <c r="KEY2" s="18"/>
      <c r="KEZ2" s="39"/>
      <c r="KFA2" s="18"/>
      <c r="KFB2" s="39"/>
      <c r="KFC2" s="13"/>
      <c r="KFD2" s="13"/>
      <c r="KFE2" s="4"/>
      <c r="KFF2" s="13"/>
      <c r="KFG2" s="13"/>
      <c r="KFL2" s="18"/>
      <c r="KFM2" s="18"/>
      <c r="KFN2" s="18"/>
      <c r="KFO2" s="39"/>
      <c r="KFP2" s="18"/>
      <c r="KFQ2" s="18"/>
      <c r="KFR2" s="39"/>
      <c r="KFS2" s="18"/>
      <c r="KFT2" s="39"/>
      <c r="KFU2" s="13"/>
      <c r="KFV2" s="13"/>
      <c r="KFW2" s="4"/>
      <c r="KFX2" s="13"/>
      <c r="KFY2" s="13"/>
      <c r="KGD2" s="18"/>
      <c r="KGE2" s="18"/>
      <c r="KGF2" s="18"/>
      <c r="KGG2" s="39"/>
      <c r="KGH2" s="18"/>
      <c r="KGI2" s="18"/>
      <c r="KGJ2" s="39"/>
      <c r="KGK2" s="18"/>
      <c r="KGL2" s="39"/>
      <c r="KGM2" s="13"/>
      <c r="KGN2" s="13"/>
      <c r="KGO2" s="4"/>
      <c r="KGP2" s="13"/>
      <c r="KGQ2" s="13"/>
      <c r="KGV2" s="18"/>
      <c r="KGW2" s="18"/>
      <c r="KGX2" s="18"/>
      <c r="KGY2" s="39"/>
      <c r="KGZ2" s="18"/>
      <c r="KHA2" s="18"/>
      <c r="KHB2" s="39"/>
      <c r="KHC2" s="18"/>
      <c r="KHD2" s="39"/>
      <c r="KHE2" s="13"/>
      <c r="KHF2" s="13"/>
      <c r="KHG2" s="4"/>
      <c r="KHH2" s="13"/>
      <c r="KHI2" s="13"/>
      <c r="KHN2" s="18"/>
      <c r="KHO2" s="18"/>
      <c r="KHP2" s="18"/>
      <c r="KHQ2" s="39"/>
      <c r="KHR2" s="18"/>
      <c r="KHS2" s="18"/>
      <c r="KHT2" s="39"/>
      <c r="KHU2" s="18"/>
      <c r="KHV2" s="39"/>
      <c r="KHW2" s="13"/>
      <c r="KHX2" s="13"/>
      <c r="KHY2" s="4"/>
      <c r="KHZ2" s="13"/>
      <c r="KIA2" s="13"/>
      <c r="KIF2" s="18"/>
      <c r="KIG2" s="18"/>
      <c r="KIH2" s="18"/>
      <c r="KII2" s="39"/>
      <c r="KIJ2" s="18"/>
      <c r="KIK2" s="18"/>
      <c r="KIL2" s="39"/>
      <c r="KIM2" s="18"/>
      <c r="KIN2" s="39"/>
      <c r="KIO2" s="13"/>
      <c r="KIP2" s="13"/>
      <c r="KIQ2" s="4"/>
      <c r="KIR2" s="13"/>
      <c r="KIS2" s="13"/>
      <c r="KIX2" s="18"/>
      <c r="KIY2" s="18"/>
      <c r="KIZ2" s="18"/>
      <c r="KJA2" s="39"/>
      <c r="KJB2" s="18"/>
      <c r="KJC2" s="18"/>
      <c r="KJD2" s="39"/>
      <c r="KJE2" s="18"/>
      <c r="KJF2" s="39"/>
      <c r="KJG2" s="13"/>
      <c r="KJH2" s="13"/>
      <c r="KJI2" s="4"/>
      <c r="KJJ2" s="13"/>
      <c r="KJK2" s="13"/>
      <c r="KJP2" s="18"/>
      <c r="KJQ2" s="18"/>
      <c r="KJR2" s="18"/>
      <c r="KJS2" s="39"/>
      <c r="KJT2" s="18"/>
      <c r="KJU2" s="18"/>
      <c r="KJV2" s="39"/>
      <c r="KJW2" s="18"/>
      <c r="KJX2" s="39"/>
      <c r="KJY2" s="13"/>
      <c r="KJZ2" s="13"/>
      <c r="KKA2" s="4"/>
      <c r="KKB2" s="13"/>
      <c r="KKC2" s="13"/>
      <c r="KKH2" s="18"/>
      <c r="KKI2" s="18"/>
      <c r="KKJ2" s="18"/>
      <c r="KKK2" s="39"/>
      <c r="KKL2" s="18"/>
      <c r="KKM2" s="18"/>
      <c r="KKN2" s="39"/>
      <c r="KKO2" s="18"/>
      <c r="KKP2" s="39"/>
      <c r="KKQ2" s="13"/>
      <c r="KKR2" s="13"/>
      <c r="KKS2" s="4"/>
      <c r="KKT2" s="13"/>
      <c r="KKU2" s="13"/>
      <c r="KKZ2" s="18"/>
      <c r="KLA2" s="18"/>
      <c r="KLB2" s="18"/>
      <c r="KLC2" s="39"/>
      <c r="KLD2" s="18"/>
      <c r="KLE2" s="18"/>
      <c r="KLF2" s="39"/>
      <c r="KLG2" s="18"/>
      <c r="KLH2" s="39"/>
      <c r="KLI2" s="13"/>
      <c r="KLJ2" s="13"/>
      <c r="KLK2" s="4"/>
      <c r="KLL2" s="13"/>
      <c r="KLM2" s="13"/>
      <c r="KLR2" s="18"/>
      <c r="KLS2" s="18"/>
      <c r="KLT2" s="18"/>
      <c r="KLU2" s="39"/>
      <c r="KLV2" s="18"/>
      <c r="KLW2" s="18"/>
      <c r="KLX2" s="39"/>
      <c r="KLY2" s="18"/>
      <c r="KLZ2" s="39"/>
      <c r="KMA2" s="13"/>
      <c r="KMB2" s="13"/>
      <c r="KMC2" s="4"/>
      <c r="KMD2" s="13"/>
      <c r="KME2" s="13"/>
      <c r="KMJ2" s="18"/>
      <c r="KMK2" s="18"/>
      <c r="KML2" s="18"/>
      <c r="KMM2" s="39"/>
      <c r="KMN2" s="18"/>
      <c r="KMO2" s="18"/>
      <c r="KMP2" s="39"/>
      <c r="KMQ2" s="18"/>
      <c r="KMR2" s="39"/>
      <c r="KMS2" s="13"/>
      <c r="KMT2" s="13"/>
      <c r="KMU2" s="4"/>
      <c r="KMV2" s="13"/>
      <c r="KMW2" s="13"/>
      <c r="KNB2" s="18"/>
      <c r="KNC2" s="18"/>
      <c r="KND2" s="18"/>
      <c r="KNE2" s="39"/>
      <c r="KNF2" s="18"/>
      <c r="KNG2" s="18"/>
      <c r="KNH2" s="39"/>
      <c r="KNI2" s="18"/>
      <c r="KNJ2" s="39"/>
      <c r="KNK2" s="13"/>
      <c r="KNL2" s="13"/>
      <c r="KNM2" s="4"/>
      <c r="KNN2" s="13"/>
      <c r="KNO2" s="13"/>
      <c r="KNT2" s="18"/>
      <c r="KNU2" s="18"/>
      <c r="KNV2" s="18"/>
      <c r="KNW2" s="39"/>
      <c r="KNX2" s="18"/>
      <c r="KNY2" s="18"/>
      <c r="KNZ2" s="39"/>
      <c r="KOA2" s="18"/>
      <c r="KOB2" s="39"/>
      <c r="KOC2" s="13"/>
      <c r="KOD2" s="13"/>
      <c r="KOE2" s="4"/>
      <c r="KOF2" s="13"/>
      <c r="KOG2" s="13"/>
      <c r="KOL2" s="18"/>
      <c r="KOM2" s="18"/>
      <c r="KON2" s="18"/>
      <c r="KOO2" s="39"/>
      <c r="KOP2" s="18"/>
      <c r="KOQ2" s="18"/>
      <c r="KOR2" s="39"/>
      <c r="KOS2" s="18"/>
      <c r="KOT2" s="39"/>
      <c r="KOU2" s="13"/>
      <c r="KOV2" s="13"/>
      <c r="KOW2" s="4"/>
      <c r="KOX2" s="13"/>
      <c r="KOY2" s="13"/>
      <c r="KPD2" s="18"/>
      <c r="KPE2" s="18"/>
      <c r="KPF2" s="18"/>
      <c r="KPG2" s="39"/>
      <c r="KPH2" s="18"/>
      <c r="KPI2" s="18"/>
      <c r="KPJ2" s="39"/>
      <c r="KPK2" s="18"/>
      <c r="KPL2" s="39"/>
      <c r="KPM2" s="13"/>
      <c r="KPN2" s="13"/>
      <c r="KPO2" s="4"/>
      <c r="KPP2" s="13"/>
      <c r="KPQ2" s="13"/>
      <c r="KPV2" s="18"/>
      <c r="KPW2" s="18"/>
      <c r="KPX2" s="18"/>
      <c r="KPY2" s="39"/>
      <c r="KPZ2" s="18"/>
      <c r="KQA2" s="18"/>
      <c r="KQB2" s="39"/>
      <c r="KQC2" s="18"/>
      <c r="KQD2" s="39"/>
      <c r="KQE2" s="13"/>
      <c r="KQF2" s="13"/>
      <c r="KQG2" s="4"/>
      <c r="KQH2" s="13"/>
      <c r="KQI2" s="13"/>
      <c r="KQN2" s="18"/>
      <c r="KQO2" s="18"/>
      <c r="KQP2" s="18"/>
      <c r="KQQ2" s="39"/>
      <c r="KQR2" s="18"/>
      <c r="KQS2" s="18"/>
      <c r="KQT2" s="39"/>
      <c r="KQU2" s="18"/>
      <c r="KQV2" s="39"/>
      <c r="KQW2" s="13"/>
      <c r="KQX2" s="13"/>
      <c r="KQY2" s="4"/>
      <c r="KQZ2" s="13"/>
      <c r="KRA2" s="13"/>
      <c r="KRF2" s="18"/>
      <c r="KRG2" s="18"/>
      <c r="KRH2" s="18"/>
      <c r="KRI2" s="39"/>
      <c r="KRJ2" s="18"/>
      <c r="KRK2" s="18"/>
      <c r="KRL2" s="39"/>
      <c r="KRM2" s="18"/>
      <c r="KRN2" s="39"/>
      <c r="KRO2" s="13"/>
      <c r="KRP2" s="13"/>
      <c r="KRQ2" s="4"/>
      <c r="KRR2" s="13"/>
      <c r="KRS2" s="13"/>
      <c r="KRX2" s="18"/>
      <c r="KRY2" s="18"/>
      <c r="KRZ2" s="18"/>
      <c r="KSA2" s="39"/>
      <c r="KSB2" s="18"/>
      <c r="KSC2" s="18"/>
      <c r="KSD2" s="39"/>
      <c r="KSE2" s="18"/>
      <c r="KSF2" s="39"/>
      <c r="KSG2" s="13"/>
      <c r="KSH2" s="13"/>
      <c r="KSI2" s="4"/>
      <c r="KSJ2" s="13"/>
      <c r="KSK2" s="13"/>
      <c r="KSP2" s="18"/>
      <c r="KSQ2" s="18"/>
      <c r="KSR2" s="18"/>
      <c r="KSS2" s="39"/>
      <c r="KST2" s="18"/>
      <c r="KSU2" s="18"/>
      <c r="KSV2" s="39"/>
      <c r="KSW2" s="18"/>
      <c r="KSX2" s="39"/>
      <c r="KSY2" s="13"/>
      <c r="KSZ2" s="13"/>
      <c r="KTA2" s="4"/>
      <c r="KTB2" s="13"/>
      <c r="KTC2" s="13"/>
      <c r="KTH2" s="18"/>
      <c r="KTI2" s="18"/>
      <c r="KTJ2" s="18"/>
      <c r="KTK2" s="39"/>
      <c r="KTL2" s="18"/>
      <c r="KTM2" s="18"/>
      <c r="KTN2" s="39"/>
      <c r="KTO2" s="18"/>
      <c r="KTP2" s="39"/>
      <c r="KTQ2" s="13"/>
      <c r="KTR2" s="13"/>
      <c r="KTS2" s="4"/>
      <c r="KTT2" s="13"/>
      <c r="KTU2" s="13"/>
      <c r="KTZ2" s="18"/>
      <c r="KUA2" s="18"/>
      <c r="KUB2" s="18"/>
      <c r="KUC2" s="39"/>
      <c r="KUD2" s="18"/>
      <c r="KUE2" s="18"/>
      <c r="KUF2" s="39"/>
      <c r="KUG2" s="18"/>
      <c r="KUH2" s="39"/>
      <c r="KUI2" s="13"/>
      <c r="KUJ2" s="13"/>
      <c r="KUK2" s="4"/>
      <c r="KUL2" s="13"/>
      <c r="KUM2" s="13"/>
      <c r="KUR2" s="18"/>
      <c r="KUS2" s="18"/>
      <c r="KUT2" s="18"/>
      <c r="KUU2" s="39"/>
      <c r="KUV2" s="18"/>
      <c r="KUW2" s="18"/>
      <c r="KUX2" s="39"/>
      <c r="KUY2" s="18"/>
      <c r="KUZ2" s="39"/>
      <c r="KVA2" s="13"/>
      <c r="KVB2" s="13"/>
      <c r="KVC2" s="4"/>
      <c r="KVD2" s="13"/>
      <c r="KVE2" s="13"/>
      <c r="KVJ2" s="18"/>
      <c r="KVK2" s="18"/>
      <c r="KVL2" s="18"/>
      <c r="KVM2" s="39"/>
      <c r="KVN2" s="18"/>
      <c r="KVO2" s="18"/>
      <c r="KVP2" s="39"/>
      <c r="KVQ2" s="18"/>
      <c r="KVR2" s="39"/>
      <c r="KVS2" s="13"/>
      <c r="KVT2" s="13"/>
      <c r="KVU2" s="4"/>
      <c r="KVV2" s="13"/>
      <c r="KVW2" s="13"/>
      <c r="KWB2" s="18"/>
      <c r="KWC2" s="18"/>
      <c r="KWD2" s="18"/>
      <c r="KWE2" s="39"/>
      <c r="KWF2" s="18"/>
      <c r="KWG2" s="18"/>
      <c r="KWH2" s="39"/>
      <c r="KWI2" s="18"/>
      <c r="KWJ2" s="39"/>
      <c r="KWK2" s="13"/>
      <c r="KWL2" s="13"/>
      <c r="KWM2" s="4"/>
      <c r="KWN2" s="13"/>
      <c r="KWO2" s="13"/>
      <c r="KWT2" s="18"/>
      <c r="KWU2" s="18"/>
      <c r="KWV2" s="18"/>
      <c r="KWW2" s="39"/>
      <c r="KWX2" s="18"/>
      <c r="KWY2" s="18"/>
      <c r="KWZ2" s="39"/>
      <c r="KXA2" s="18"/>
      <c r="KXB2" s="39"/>
      <c r="KXC2" s="13"/>
      <c r="KXD2" s="13"/>
      <c r="KXE2" s="4"/>
      <c r="KXF2" s="13"/>
      <c r="KXG2" s="13"/>
      <c r="KXL2" s="18"/>
      <c r="KXM2" s="18"/>
      <c r="KXN2" s="18"/>
      <c r="KXO2" s="39"/>
      <c r="KXP2" s="18"/>
      <c r="KXQ2" s="18"/>
      <c r="KXR2" s="39"/>
      <c r="KXS2" s="18"/>
      <c r="KXT2" s="39"/>
      <c r="KXU2" s="13"/>
      <c r="KXV2" s="13"/>
      <c r="KXW2" s="4"/>
      <c r="KXX2" s="13"/>
      <c r="KXY2" s="13"/>
      <c r="KYD2" s="18"/>
      <c r="KYE2" s="18"/>
      <c r="KYF2" s="18"/>
      <c r="KYG2" s="39"/>
      <c r="KYH2" s="18"/>
      <c r="KYI2" s="18"/>
      <c r="KYJ2" s="39"/>
      <c r="KYK2" s="18"/>
      <c r="KYL2" s="39"/>
      <c r="KYM2" s="13"/>
      <c r="KYN2" s="13"/>
      <c r="KYO2" s="4"/>
      <c r="KYP2" s="13"/>
      <c r="KYQ2" s="13"/>
      <c r="KYV2" s="18"/>
      <c r="KYW2" s="18"/>
      <c r="KYX2" s="18"/>
      <c r="KYY2" s="39"/>
      <c r="KYZ2" s="18"/>
      <c r="KZA2" s="18"/>
      <c r="KZB2" s="39"/>
      <c r="KZC2" s="18"/>
      <c r="KZD2" s="39"/>
      <c r="KZE2" s="13"/>
      <c r="KZF2" s="13"/>
      <c r="KZG2" s="4"/>
      <c r="KZH2" s="13"/>
      <c r="KZI2" s="13"/>
      <c r="KZN2" s="18"/>
      <c r="KZO2" s="18"/>
      <c r="KZP2" s="18"/>
      <c r="KZQ2" s="39"/>
      <c r="KZR2" s="18"/>
      <c r="KZS2" s="18"/>
      <c r="KZT2" s="39"/>
      <c r="KZU2" s="18"/>
      <c r="KZV2" s="39"/>
      <c r="KZW2" s="13"/>
      <c r="KZX2" s="13"/>
      <c r="KZY2" s="4"/>
      <c r="KZZ2" s="13"/>
      <c r="LAA2" s="13"/>
      <c r="LAF2" s="18"/>
      <c r="LAG2" s="18"/>
      <c r="LAH2" s="18"/>
      <c r="LAI2" s="39"/>
      <c r="LAJ2" s="18"/>
      <c r="LAK2" s="18"/>
      <c r="LAL2" s="39"/>
      <c r="LAM2" s="18"/>
      <c r="LAN2" s="39"/>
      <c r="LAO2" s="13"/>
      <c r="LAP2" s="13"/>
      <c r="LAQ2" s="4"/>
      <c r="LAR2" s="13"/>
      <c r="LAS2" s="13"/>
      <c r="LAX2" s="18"/>
      <c r="LAY2" s="18"/>
      <c r="LAZ2" s="18"/>
      <c r="LBA2" s="39"/>
      <c r="LBB2" s="18"/>
      <c r="LBC2" s="18"/>
      <c r="LBD2" s="39"/>
      <c r="LBE2" s="18"/>
      <c r="LBF2" s="39"/>
      <c r="LBG2" s="13"/>
      <c r="LBH2" s="13"/>
      <c r="LBI2" s="4"/>
      <c r="LBJ2" s="13"/>
      <c r="LBK2" s="13"/>
      <c r="LBP2" s="18"/>
      <c r="LBQ2" s="18"/>
      <c r="LBR2" s="18"/>
      <c r="LBS2" s="39"/>
      <c r="LBT2" s="18"/>
      <c r="LBU2" s="18"/>
      <c r="LBV2" s="39"/>
      <c r="LBW2" s="18"/>
      <c r="LBX2" s="39"/>
      <c r="LBY2" s="13"/>
      <c r="LBZ2" s="13"/>
      <c r="LCA2" s="4"/>
      <c r="LCB2" s="13"/>
      <c r="LCC2" s="13"/>
      <c r="LCH2" s="18"/>
      <c r="LCI2" s="18"/>
      <c r="LCJ2" s="18"/>
      <c r="LCK2" s="39"/>
      <c r="LCL2" s="18"/>
      <c r="LCM2" s="18"/>
      <c r="LCN2" s="39"/>
      <c r="LCO2" s="18"/>
      <c r="LCP2" s="39"/>
      <c r="LCQ2" s="13"/>
      <c r="LCR2" s="13"/>
      <c r="LCS2" s="4"/>
      <c r="LCT2" s="13"/>
      <c r="LCU2" s="13"/>
      <c r="LCZ2" s="18"/>
      <c r="LDA2" s="18"/>
      <c r="LDB2" s="18"/>
      <c r="LDC2" s="39"/>
      <c r="LDD2" s="18"/>
      <c r="LDE2" s="18"/>
      <c r="LDF2" s="39"/>
      <c r="LDG2" s="18"/>
      <c r="LDH2" s="39"/>
      <c r="LDI2" s="13"/>
      <c r="LDJ2" s="13"/>
      <c r="LDK2" s="4"/>
      <c r="LDL2" s="13"/>
      <c r="LDM2" s="13"/>
      <c r="LDR2" s="18"/>
      <c r="LDS2" s="18"/>
      <c r="LDT2" s="18"/>
      <c r="LDU2" s="39"/>
      <c r="LDV2" s="18"/>
      <c r="LDW2" s="18"/>
      <c r="LDX2" s="39"/>
      <c r="LDY2" s="18"/>
      <c r="LDZ2" s="39"/>
      <c r="LEA2" s="13"/>
      <c r="LEB2" s="13"/>
      <c r="LEC2" s="4"/>
      <c r="LED2" s="13"/>
      <c r="LEE2" s="13"/>
      <c r="LEJ2" s="18"/>
      <c r="LEK2" s="18"/>
      <c r="LEL2" s="18"/>
      <c r="LEM2" s="39"/>
      <c r="LEN2" s="18"/>
      <c r="LEO2" s="18"/>
      <c r="LEP2" s="39"/>
      <c r="LEQ2" s="18"/>
      <c r="LER2" s="39"/>
      <c r="LES2" s="13"/>
      <c r="LET2" s="13"/>
      <c r="LEU2" s="4"/>
      <c r="LEV2" s="13"/>
      <c r="LEW2" s="13"/>
      <c r="LFB2" s="18"/>
      <c r="LFC2" s="18"/>
      <c r="LFD2" s="18"/>
      <c r="LFE2" s="39"/>
      <c r="LFF2" s="18"/>
      <c r="LFG2" s="18"/>
      <c r="LFH2" s="39"/>
      <c r="LFI2" s="18"/>
      <c r="LFJ2" s="39"/>
      <c r="LFK2" s="13"/>
      <c r="LFL2" s="13"/>
      <c r="LFM2" s="4"/>
      <c r="LFN2" s="13"/>
      <c r="LFO2" s="13"/>
      <c r="LFT2" s="18"/>
      <c r="LFU2" s="18"/>
      <c r="LFV2" s="18"/>
      <c r="LFW2" s="39"/>
      <c r="LFX2" s="18"/>
      <c r="LFY2" s="18"/>
      <c r="LFZ2" s="39"/>
      <c r="LGA2" s="18"/>
      <c r="LGB2" s="39"/>
      <c r="LGC2" s="13"/>
      <c r="LGD2" s="13"/>
      <c r="LGE2" s="4"/>
      <c r="LGF2" s="13"/>
      <c r="LGG2" s="13"/>
      <c r="LGL2" s="18"/>
      <c r="LGM2" s="18"/>
      <c r="LGN2" s="18"/>
      <c r="LGO2" s="39"/>
      <c r="LGP2" s="18"/>
      <c r="LGQ2" s="18"/>
      <c r="LGR2" s="39"/>
      <c r="LGS2" s="18"/>
      <c r="LGT2" s="39"/>
      <c r="LGU2" s="13"/>
      <c r="LGV2" s="13"/>
      <c r="LGW2" s="4"/>
      <c r="LGX2" s="13"/>
      <c r="LGY2" s="13"/>
      <c r="LHD2" s="18"/>
      <c r="LHE2" s="18"/>
      <c r="LHF2" s="18"/>
      <c r="LHG2" s="39"/>
      <c r="LHH2" s="18"/>
      <c r="LHI2" s="18"/>
      <c r="LHJ2" s="39"/>
      <c r="LHK2" s="18"/>
      <c r="LHL2" s="39"/>
      <c r="LHM2" s="13"/>
      <c r="LHN2" s="13"/>
      <c r="LHO2" s="4"/>
      <c r="LHP2" s="13"/>
      <c r="LHQ2" s="13"/>
      <c r="LHV2" s="18"/>
      <c r="LHW2" s="18"/>
      <c r="LHX2" s="18"/>
      <c r="LHY2" s="39"/>
      <c r="LHZ2" s="18"/>
      <c r="LIA2" s="18"/>
      <c r="LIB2" s="39"/>
      <c r="LIC2" s="18"/>
      <c r="LID2" s="39"/>
      <c r="LIE2" s="13"/>
      <c r="LIF2" s="13"/>
      <c r="LIG2" s="4"/>
      <c r="LIH2" s="13"/>
      <c r="LII2" s="13"/>
      <c r="LIN2" s="18"/>
      <c r="LIO2" s="18"/>
      <c r="LIP2" s="18"/>
      <c r="LIQ2" s="39"/>
      <c r="LIR2" s="18"/>
      <c r="LIS2" s="18"/>
      <c r="LIT2" s="39"/>
      <c r="LIU2" s="18"/>
      <c r="LIV2" s="39"/>
      <c r="LIW2" s="13"/>
      <c r="LIX2" s="13"/>
      <c r="LIY2" s="4"/>
      <c r="LIZ2" s="13"/>
      <c r="LJA2" s="13"/>
      <c r="LJF2" s="18"/>
      <c r="LJG2" s="18"/>
      <c r="LJH2" s="18"/>
      <c r="LJI2" s="39"/>
      <c r="LJJ2" s="18"/>
      <c r="LJK2" s="18"/>
      <c r="LJL2" s="39"/>
      <c r="LJM2" s="18"/>
      <c r="LJN2" s="39"/>
      <c r="LJO2" s="13"/>
      <c r="LJP2" s="13"/>
      <c r="LJQ2" s="4"/>
      <c r="LJR2" s="13"/>
      <c r="LJS2" s="13"/>
      <c r="LJX2" s="18"/>
      <c r="LJY2" s="18"/>
      <c r="LJZ2" s="18"/>
      <c r="LKA2" s="39"/>
      <c r="LKB2" s="18"/>
      <c r="LKC2" s="18"/>
      <c r="LKD2" s="39"/>
      <c r="LKE2" s="18"/>
      <c r="LKF2" s="39"/>
      <c r="LKG2" s="13"/>
      <c r="LKH2" s="13"/>
      <c r="LKI2" s="4"/>
      <c r="LKJ2" s="13"/>
      <c r="LKK2" s="13"/>
      <c r="LKP2" s="18"/>
      <c r="LKQ2" s="18"/>
      <c r="LKR2" s="18"/>
      <c r="LKS2" s="39"/>
      <c r="LKT2" s="18"/>
      <c r="LKU2" s="18"/>
      <c r="LKV2" s="39"/>
      <c r="LKW2" s="18"/>
      <c r="LKX2" s="39"/>
      <c r="LKY2" s="13"/>
      <c r="LKZ2" s="13"/>
      <c r="LLA2" s="4"/>
      <c r="LLB2" s="13"/>
      <c r="LLC2" s="13"/>
      <c r="LLH2" s="18"/>
      <c r="LLI2" s="18"/>
      <c r="LLJ2" s="18"/>
      <c r="LLK2" s="39"/>
      <c r="LLL2" s="18"/>
      <c r="LLM2" s="18"/>
      <c r="LLN2" s="39"/>
      <c r="LLO2" s="18"/>
      <c r="LLP2" s="39"/>
      <c r="LLQ2" s="13"/>
      <c r="LLR2" s="13"/>
      <c r="LLS2" s="4"/>
      <c r="LLT2" s="13"/>
      <c r="LLU2" s="13"/>
      <c r="LLZ2" s="18"/>
      <c r="LMA2" s="18"/>
      <c r="LMB2" s="18"/>
      <c r="LMC2" s="39"/>
      <c r="LMD2" s="18"/>
      <c r="LME2" s="18"/>
      <c r="LMF2" s="39"/>
      <c r="LMG2" s="18"/>
      <c r="LMH2" s="39"/>
      <c r="LMI2" s="13"/>
      <c r="LMJ2" s="13"/>
      <c r="LMK2" s="4"/>
      <c r="LML2" s="13"/>
      <c r="LMM2" s="13"/>
      <c r="LMR2" s="18"/>
      <c r="LMS2" s="18"/>
      <c r="LMT2" s="18"/>
      <c r="LMU2" s="39"/>
      <c r="LMV2" s="18"/>
      <c r="LMW2" s="18"/>
      <c r="LMX2" s="39"/>
      <c r="LMY2" s="18"/>
      <c r="LMZ2" s="39"/>
      <c r="LNA2" s="13"/>
      <c r="LNB2" s="13"/>
      <c r="LNC2" s="4"/>
      <c r="LND2" s="13"/>
      <c r="LNE2" s="13"/>
      <c r="LNJ2" s="18"/>
      <c r="LNK2" s="18"/>
      <c r="LNL2" s="18"/>
      <c r="LNM2" s="39"/>
      <c r="LNN2" s="18"/>
      <c r="LNO2" s="18"/>
      <c r="LNP2" s="39"/>
      <c r="LNQ2" s="18"/>
      <c r="LNR2" s="39"/>
      <c r="LNS2" s="13"/>
      <c r="LNT2" s="13"/>
      <c r="LNU2" s="4"/>
      <c r="LNV2" s="13"/>
      <c r="LNW2" s="13"/>
      <c r="LOB2" s="18"/>
      <c r="LOC2" s="18"/>
      <c r="LOD2" s="18"/>
      <c r="LOE2" s="39"/>
      <c r="LOF2" s="18"/>
      <c r="LOG2" s="18"/>
      <c r="LOH2" s="39"/>
      <c r="LOI2" s="18"/>
      <c r="LOJ2" s="39"/>
      <c r="LOK2" s="13"/>
      <c r="LOL2" s="13"/>
      <c r="LOM2" s="4"/>
      <c r="LON2" s="13"/>
      <c r="LOO2" s="13"/>
      <c r="LOT2" s="18"/>
      <c r="LOU2" s="18"/>
      <c r="LOV2" s="18"/>
      <c r="LOW2" s="39"/>
      <c r="LOX2" s="18"/>
      <c r="LOY2" s="18"/>
      <c r="LOZ2" s="39"/>
      <c r="LPA2" s="18"/>
      <c r="LPB2" s="39"/>
      <c r="LPC2" s="13"/>
      <c r="LPD2" s="13"/>
      <c r="LPE2" s="4"/>
      <c r="LPF2" s="13"/>
      <c r="LPG2" s="13"/>
      <c r="LPL2" s="18"/>
      <c r="LPM2" s="18"/>
      <c r="LPN2" s="18"/>
      <c r="LPO2" s="39"/>
      <c r="LPP2" s="18"/>
      <c r="LPQ2" s="18"/>
      <c r="LPR2" s="39"/>
      <c r="LPS2" s="18"/>
      <c r="LPT2" s="39"/>
      <c r="LPU2" s="13"/>
      <c r="LPV2" s="13"/>
      <c r="LPW2" s="4"/>
      <c r="LPX2" s="13"/>
      <c r="LPY2" s="13"/>
      <c r="LQD2" s="18"/>
      <c r="LQE2" s="18"/>
      <c r="LQF2" s="18"/>
      <c r="LQG2" s="39"/>
      <c r="LQH2" s="18"/>
      <c r="LQI2" s="18"/>
      <c r="LQJ2" s="39"/>
      <c r="LQK2" s="18"/>
      <c r="LQL2" s="39"/>
      <c r="LQM2" s="13"/>
      <c r="LQN2" s="13"/>
      <c r="LQO2" s="4"/>
      <c r="LQP2" s="13"/>
      <c r="LQQ2" s="13"/>
      <c r="LQV2" s="18"/>
      <c r="LQW2" s="18"/>
      <c r="LQX2" s="18"/>
      <c r="LQY2" s="39"/>
      <c r="LQZ2" s="18"/>
      <c r="LRA2" s="18"/>
      <c r="LRB2" s="39"/>
      <c r="LRC2" s="18"/>
      <c r="LRD2" s="39"/>
      <c r="LRE2" s="13"/>
      <c r="LRF2" s="13"/>
      <c r="LRG2" s="4"/>
      <c r="LRH2" s="13"/>
      <c r="LRI2" s="13"/>
      <c r="LRN2" s="18"/>
      <c r="LRO2" s="18"/>
      <c r="LRP2" s="18"/>
      <c r="LRQ2" s="39"/>
      <c r="LRR2" s="18"/>
      <c r="LRS2" s="18"/>
      <c r="LRT2" s="39"/>
      <c r="LRU2" s="18"/>
      <c r="LRV2" s="39"/>
      <c r="LRW2" s="13"/>
      <c r="LRX2" s="13"/>
      <c r="LRY2" s="4"/>
      <c r="LRZ2" s="13"/>
      <c r="LSA2" s="13"/>
      <c r="LSF2" s="18"/>
      <c r="LSG2" s="18"/>
      <c r="LSH2" s="18"/>
      <c r="LSI2" s="39"/>
      <c r="LSJ2" s="18"/>
      <c r="LSK2" s="18"/>
      <c r="LSL2" s="39"/>
      <c r="LSM2" s="18"/>
      <c r="LSN2" s="39"/>
      <c r="LSO2" s="13"/>
      <c r="LSP2" s="13"/>
      <c r="LSQ2" s="4"/>
      <c r="LSR2" s="13"/>
      <c r="LSS2" s="13"/>
      <c r="LSX2" s="18"/>
      <c r="LSY2" s="18"/>
      <c r="LSZ2" s="18"/>
      <c r="LTA2" s="39"/>
      <c r="LTB2" s="18"/>
      <c r="LTC2" s="18"/>
      <c r="LTD2" s="39"/>
      <c r="LTE2" s="18"/>
      <c r="LTF2" s="39"/>
      <c r="LTG2" s="13"/>
      <c r="LTH2" s="13"/>
      <c r="LTI2" s="4"/>
      <c r="LTJ2" s="13"/>
      <c r="LTK2" s="13"/>
      <c r="LTP2" s="18"/>
      <c r="LTQ2" s="18"/>
      <c r="LTR2" s="18"/>
      <c r="LTS2" s="39"/>
      <c r="LTT2" s="18"/>
      <c r="LTU2" s="18"/>
      <c r="LTV2" s="39"/>
      <c r="LTW2" s="18"/>
      <c r="LTX2" s="39"/>
      <c r="LTY2" s="13"/>
      <c r="LTZ2" s="13"/>
      <c r="LUA2" s="4"/>
      <c r="LUB2" s="13"/>
      <c r="LUC2" s="13"/>
      <c r="LUH2" s="18"/>
      <c r="LUI2" s="18"/>
      <c r="LUJ2" s="18"/>
      <c r="LUK2" s="39"/>
      <c r="LUL2" s="18"/>
      <c r="LUM2" s="18"/>
      <c r="LUN2" s="39"/>
      <c r="LUO2" s="18"/>
      <c r="LUP2" s="39"/>
      <c r="LUQ2" s="13"/>
      <c r="LUR2" s="13"/>
      <c r="LUS2" s="4"/>
      <c r="LUT2" s="13"/>
      <c r="LUU2" s="13"/>
      <c r="LUZ2" s="18"/>
      <c r="LVA2" s="18"/>
      <c r="LVB2" s="18"/>
      <c r="LVC2" s="39"/>
      <c r="LVD2" s="18"/>
      <c r="LVE2" s="18"/>
      <c r="LVF2" s="39"/>
      <c r="LVG2" s="18"/>
      <c r="LVH2" s="39"/>
      <c r="LVI2" s="13"/>
      <c r="LVJ2" s="13"/>
      <c r="LVK2" s="4"/>
      <c r="LVL2" s="13"/>
      <c r="LVM2" s="13"/>
      <c r="LVR2" s="18"/>
      <c r="LVS2" s="18"/>
      <c r="LVT2" s="18"/>
      <c r="LVU2" s="39"/>
      <c r="LVV2" s="18"/>
      <c r="LVW2" s="18"/>
      <c r="LVX2" s="39"/>
      <c r="LVY2" s="18"/>
      <c r="LVZ2" s="39"/>
      <c r="LWA2" s="13"/>
      <c r="LWB2" s="13"/>
      <c r="LWC2" s="4"/>
      <c r="LWD2" s="13"/>
      <c r="LWE2" s="13"/>
      <c r="LWJ2" s="18"/>
      <c r="LWK2" s="18"/>
      <c r="LWL2" s="18"/>
      <c r="LWM2" s="39"/>
      <c r="LWN2" s="18"/>
      <c r="LWO2" s="18"/>
      <c r="LWP2" s="39"/>
      <c r="LWQ2" s="18"/>
      <c r="LWR2" s="39"/>
      <c r="LWS2" s="13"/>
      <c r="LWT2" s="13"/>
      <c r="LWU2" s="4"/>
      <c r="LWV2" s="13"/>
      <c r="LWW2" s="13"/>
      <c r="LXB2" s="18"/>
      <c r="LXC2" s="18"/>
      <c r="LXD2" s="18"/>
      <c r="LXE2" s="39"/>
      <c r="LXF2" s="18"/>
      <c r="LXG2" s="18"/>
      <c r="LXH2" s="39"/>
      <c r="LXI2" s="18"/>
      <c r="LXJ2" s="39"/>
      <c r="LXK2" s="13"/>
      <c r="LXL2" s="13"/>
      <c r="LXM2" s="4"/>
      <c r="LXN2" s="13"/>
      <c r="LXO2" s="13"/>
      <c r="LXT2" s="18"/>
      <c r="LXU2" s="18"/>
      <c r="LXV2" s="18"/>
      <c r="LXW2" s="39"/>
      <c r="LXX2" s="18"/>
      <c r="LXY2" s="18"/>
      <c r="LXZ2" s="39"/>
      <c r="LYA2" s="18"/>
      <c r="LYB2" s="39"/>
      <c r="LYC2" s="13"/>
      <c r="LYD2" s="13"/>
      <c r="LYE2" s="4"/>
      <c r="LYF2" s="13"/>
      <c r="LYG2" s="13"/>
      <c r="LYL2" s="18"/>
      <c r="LYM2" s="18"/>
      <c r="LYN2" s="18"/>
      <c r="LYO2" s="39"/>
      <c r="LYP2" s="18"/>
      <c r="LYQ2" s="18"/>
      <c r="LYR2" s="39"/>
      <c r="LYS2" s="18"/>
      <c r="LYT2" s="39"/>
      <c r="LYU2" s="13"/>
      <c r="LYV2" s="13"/>
      <c r="LYW2" s="4"/>
      <c r="LYX2" s="13"/>
      <c r="LYY2" s="13"/>
      <c r="LZD2" s="18"/>
      <c r="LZE2" s="18"/>
      <c r="LZF2" s="18"/>
      <c r="LZG2" s="39"/>
      <c r="LZH2" s="18"/>
      <c r="LZI2" s="18"/>
      <c r="LZJ2" s="39"/>
      <c r="LZK2" s="18"/>
      <c r="LZL2" s="39"/>
      <c r="LZM2" s="13"/>
      <c r="LZN2" s="13"/>
      <c r="LZO2" s="4"/>
      <c r="LZP2" s="13"/>
      <c r="LZQ2" s="13"/>
      <c r="LZV2" s="18"/>
      <c r="LZW2" s="18"/>
      <c r="LZX2" s="18"/>
      <c r="LZY2" s="39"/>
      <c r="LZZ2" s="18"/>
      <c r="MAA2" s="18"/>
      <c r="MAB2" s="39"/>
      <c r="MAC2" s="18"/>
      <c r="MAD2" s="39"/>
      <c r="MAE2" s="13"/>
      <c r="MAF2" s="13"/>
      <c r="MAG2" s="4"/>
      <c r="MAH2" s="13"/>
      <c r="MAI2" s="13"/>
      <c r="MAN2" s="18"/>
      <c r="MAO2" s="18"/>
      <c r="MAP2" s="18"/>
      <c r="MAQ2" s="39"/>
      <c r="MAR2" s="18"/>
      <c r="MAS2" s="18"/>
      <c r="MAT2" s="39"/>
      <c r="MAU2" s="18"/>
      <c r="MAV2" s="39"/>
      <c r="MAW2" s="13"/>
      <c r="MAX2" s="13"/>
      <c r="MAY2" s="4"/>
      <c r="MAZ2" s="13"/>
      <c r="MBA2" s="13"/>
      <c r="MBF2" s="18"/>
      <c r="MBG2" s="18"/>
      <c r="MBH2" s="18"/>
      <c r="MBI2" s="39"/>
      <c r="MBJ2" s="18"/>
      <c r="MBK2" s="18"/>
      <c r="MBL2" s="39"/>
      <c r="MBM2" s="18"/>
      <c r="MBN2" s="39"/>
      <c r="MBO2" s="13"/>
      <c r="MBP2" s="13"/>
      <c r="MBQ2" s="4"/>
      <c r="MBR2" s="13"/>
      <c r="MBS2" s="13"/>
      <c r="MBX2" s="18"/>
      <c r="MBY2" s="18"/>
      <c r="MBZ2" s="18"/>
      <c r="MCA2" s="39"/>
      <c r="MCB2" s="18"/>
      <c r="MCC2" s="18"/>
      <c r="MCD2" s="39"/>
      <c r="MCE2" s="18"/>
      <c r="MCF2" s="39"/>
      <c r="MCG2" s="13"/>
      <c r="MCH2" s="13"/>
      <c r="MCI2" s="4"/>
      <c r="MCJ2" s="13"/>
      <c r="MCK2" s="13"/>
      <c r="MCP2" s="18"/>
      <c r="MCQ2" s="18"/>
      <c r="MCR2" s="18"/>
      <c r="MCS2" s="39"/>
      <c r="MCT2" s="18"/>
      <c r="MCU2" s="18"/>
      <c r="MCV2" s="39"/>
      <c r="MCW2" s="18"/>
      <c r="MCX2" s="39"/>
      <c r="MCY2" s="13"/>
      <c r="MCZ2" s="13"/>
      <c r="MDA2" s="4"/>
      <c r="MDB2" s="13"/>
      <c r="MDC2" s="13"/>
      <c r="MDH2" s="18"/>
      <c r="MDI2" s="18"/>
      <c r="MDJ2" s="18"/>
      <c r="MDK2" s="39"/>
      <c r="MDL2" s="18"/>
      <c r="MDM2" s="18"/>
      <c r="MDN2" s="39"/>
      <c r="MDO2" s="18"/>
      <c r="MDP2" s="39"/>
      <c r="MDQ2" s="13"/>
      <c r="MDR2" s="13"/>
      <c r="MDS2" s="4"/>
      <c r="MDT2" s="13"/>
      <c r="MDU2" s="13"/>
      <c r="MDZ2" s="18"/>
      <c r="MEA2" s="18"/>
      <c r="MEB2" s="18"/>
      <c r="MEC2" s="39"/>
      <c r="MED2" s="18"/>
      <c r="MEE2" s="18"/>
      <c r="MEF2" s="39"/>
      <c r="MEG2" s="18"/>
      <c r="MEH2" s="39"/>
      <c r="MEI2" s="13"/>
      <c r="MEJ2" s="13"/>
      <c r="MEK2" s="4"/>
      <c r="MEL2" s="13"/>
      <c r="MEM2" s="13"/>
      <c r="MER2" s="18"/>
      <c r="MES2" s="18"/>
      <c r="MET2" s="18"/>
      <c r="MEU2" s="39"/>
      <c r="MEV2" s="18"/>
      <c r="MEW2" s="18"/>
      <c r="MEX2" s="39"/>
      <c r="MEY2" s="18"/>
      <c r="MEZ2" s="39"/>
      <c r="MFA2" s="13"/>
      <c r="MFB2" s="13"/>
      <c r="MFC2" s="4"/>
      <c r="MFD2" s="13"/>
      <c r="MFE2" s="13"/>
      <c r="MFJ2" s="18"/>
      <c r="MFK2" s="18"/>
      <c r="MFL2" s="18"/>
      <c r="MFM2" s="39"/>
      <c r="MFN2" s="18"/>
      <c r="MFO2" s="18"/>
      <c r="MFP2" s="39"/>
      <c r="MFQ2" s="18"/>
      <c r="MFR2" s="39"/>
      <c r="MFS2" s="13"/>
      <c r="MFT2" s="13"/>
      <c r="MFU2" s="4"/>
      <c r="MFV2" s="13"/>
      <c r="MFW2" s="13"/>
      <c r="MGB2" s="18"/>
      <c r="MGC2" s="18"/>
      <c r="MGD2" s="18"/>
      <c r="MGE2" s="39"/>
      <c r="MGF2" s="18"/>
      <c r="MGG2" s="18"/>
      <c r="MGH2" s="39"/>
      <c r="MGI2" s="18"/>
      <c r="MGJ2" s="39"/>
      <c r="MGK2" s="13"/>
      <c r="MGL2" s="13"/>
      <c r="MGM2" s="4"/>
      <c r="MGN2" s="13"/>
      <c r="MGO2" s="13"/>
      <c r="MGT2" s="18"/>
      <c r="MGU2" s="18"/>
      <c r="MGV2" s="18"/>
      <c r="MGW2" s="39"/>
      <c r="MGX2" s="18"/>
      <c r="MGY2" s="18"/>
      <c r="MGZ2" s="39"/>
      <c r="MHA2" s="18"/>
      <c r="MHB2" s="39"/>
      <c r="MHC2" s="13"/>
      <c r="MHD2" s="13"/>
      <c r="MHE2" s="4"/>
      <c r="MHF2" s="13"/>
      <c r="MHG2" s="13"/>
      <c r="MHL2" s="18"/>
      <c r="MHM2" s="18"/>
      <c r="MHN2" s="18"/>
      <c r="MHO2" s="39"/>
      <c r="MHP2" s="18"/>
      <c r="MHQ2" s="18"/>
      <c r="MHR2" s="39"/>
      <c r="MHS2" s="18"/>
      <c r="MHT2" s="39"/>
      <c r="MHU2" s="13"/>
      <c r="MHV2" s="13"/>
      <c r="MHW2" s="4"/>
      <c r="MHX2" s="13"/>
      <c r="MHY2" s="13"/>
      <c r="MID2" s="18"/>
      <c r="MIE2" s="18"/>
      <c r="MIF2" s="18"/>
      <c r="MIG2" s="39"/>
      <c r="MIH2" s="18"/>
      <c r="MII2" s="18"/>
      <c r="MIJ2" s="39"/>
      <c r="MIK2" s="18"/>
      <c r="MIL2" s="39"/>
      <c r="MIM2" s="13"/>
      <c r="MIN2" s="13"/>
      <c r="MIO2" s="4"/>
      <c r="MIP2" s="13"/>
      <c r="MIQ2" s="13"/>
      <c r="MIV2" s="18"/>
      <c r="MIW2" s="18"/>
      <c r="MIX2" s="18"/>
      <c r="MIY2" s="39"/>
      <c r="MIZ2" s="18"/>
      <c r="MJA2" s="18"/>
      <c r="MJB2" s="39"/>
      <c r="MJC2" s="18"/>
      <c r="MJD2" s="39"/>
      <c r="MJE2" s="13"/>
      <c r="MJF2" s="13"/>
      <c r="MJG2" s="4"/>
      <c r="MJH2" s="13"/>
      <c r="MJI2" s="13"/>
      <c r="MJN2" s="18"/>
      <c r="MJO2" s="18"/>
      <c r="MJP2" s="18"/>
      <c r="MJQ2" s="39"/>
      <c r="MJR2" s="18"/>
      <c r="MJS2" s="18"/>
      <c r="MJT2" s="39"/>
      <c r="MJU2" s="18"/>
      <c r="MJV2" s="39"/>
      <c r="MJW2" s="13"/>
      <c r="MJX2" s="13"/>
      <c r="MJY2" s="4"/>
      <c r="MJZ2" s="13"/>
      <c r="MKA2" s="13"/>
      <c r="MKF2" s="18"/>
      <c r="MKG2" s="18"/>
      <c r="MKH2" s="18"/>
      <c r="MKI2" s="39"/>
      <c r="MKJ2" s="18"/>
      <c r="MKK2" s="18"/>
      <c r="MKL2" s="39"/>
      <c r="MKM2" s="18"/>
      <c r="MKN2" s="39"/>
      <c r="MKO2" s="13"/>
      <c r="MKP2" s="13"/>
      <c r="MKQ2" s="4"/>
      <c r="MKR2" s="13"/>
      <c r="MKS2" s="13"/>
      <c r="MKX2" s="18"/>
      <c r="MKY2" s="18"/>
      <c r="MKZ2" s="18"/>
      <c r="MLA2" s="39"/>
      <c r="MLB2" s="18"/>
      <c r="MLC2" s="18"/>
      <c r="MLD2" s="39"/>
      <c r="MLE2" s="18"/>
      <c r="MLF2" s="39"/>
      <c r="MLG2" s="13"/>
      <c r="MLH2" s="13"/>
      <c r="MLI2" s="4"/>
      <c r="MLJ2" s="13"/>
      <c r="MLK2" s="13"/>
      <c r="MLP2" s="18"/>
      <c r="MLQ2" s="18"/>
      <c r="MLR2" s="18"/>
      <c r="MLS2" s="39"/>
      <c r="MLT2" s="18"/>
      <c r="MLU2" s="18"/>
      <c r="MLV2" s="39"/>
      <c r="MLW2" s="18"/>
      <c r="MLX2" s="39"/>
      <c r="MLY2" s="13"/>
      <c r="MLZ2" s="13"/>
      <c r="MMA2" s="4"/>
      <c r="MMB2" s="13"/>
      <c r="MMC2" s="13"/>
      <c r="MMH2" s="18"/>
      <c r="MMI2" s="18"/>
      <c r="MMJ2" s="18"/>
      <c r="MMK2" s="39"/>
      <c r="MML2" s="18"/>
      <c r="MMM2" s="18"/>
      <c r="MMN2" s="39"/>
      <c r="MMO2" s="18"/>
      <c r="MMP2" s="39"/>
      <c r="MMQ2" s="13"/>
      <c r="MMR2" s="13"/>
      <c r="MMS2" s="4"/>
      <c r="MMT2" s="13"/>
      <c r="MMU2" s="13"/>
      <c r="MMZ2" s="18"/>
      <c r="MNA2" s="18"/>
      <c r="MNB2" s="18"/>
      <c r="MNC2" s="39"/>
      <c r="MND2" s="18"/>
      <c r="MNE2" s="18"/>
      <c r="MNF2" s="39"/>
      <c r="MNG2" s="18"/>
      <c r="MNH2" s="39"/>
      <c r="MNI2" s="13"/>
      <c r="MNJ2" s="13"/>
      <c r="MNK2" s="4"/>
      <c r="MNL2" s="13"/>
      <c r="MNM2" s="13"/>
      <c r="MNR2" s="18"/>
      <c r="MNS2" s="18"/>
      <c r="MNT2" s="18"/>
      <c r="MNU2" s="39"/>
      <c r="MNV2" s="18"/>
      <c r="MNW2" s="18"/>
      <c r="MNX2" s="39"/>
      <c r="MNY2" s="18"/>
      <c r="MNZ2" s="39"/>
      <c r="MOA2" s="13"/>
      <c r="MOB2" s="13"/>
      <c r="MOC2" s="4"/>
      <c r="MOD2" s="13"/>
      <c r="MOE2" s="13"/>
      <c r="MOJ2" s="18"/>
      <c r="MOK2" s="18"/>
      <c r="MOL2" s="18"/>
      <c r="MOM2" s="39"/>
      <c r="MON2" s="18"/>
      <c r="MOO2" s="18"/>
      <c r="MOP2" s="39"/>
      <c r="MOQ2" s="18"/>
      <c r="MOR2" s="39"/>
      <c r="MOS2" s="13"/>
      <c r="MOT2" s="13"/>
      <c r="MOU2" s="4"/>
      <c r="MOV2" s="13"/>
      <c r="MOW2" s="13"/>
      <c r="MPB2" s="18"/>
      <c r="MPC2" s="18"/>
      <c r="MPD2" s="18"/>
      <c r="MPE2" s="39"/>
      <c r="MPF2" s="18"/>
      <c r="MPG2" s="18"/>
      <c r="MPH2" s="39"/>
      <c r="MPI2" s="18"/>
      <c r="MPJ2" s="39"/>
      <c r="MPK2" s="13"/>
      <c r="MPL2" s="13"/>
      <c r="MPM2" s="4"/>
      <c r="MPN2" s="13"/>
      <c r="MPO2" s="13"/>
      <c r="MPT2" s="18"/>
      <c r="MPU2" s="18"/>
      <c r="MPV2" s="18"/>
      <c r="MPW2" s="39"/>
      <c r="MPX2" s="18"/>
      <c r="MPY2" s="18"/>
      <c r="MPZ2" s="39"/>
      <c r="MQA2" s="18"/>
      <c r="MQB2" s="39"/>
      <c r="MQC2" s="13"/>
      <c r="MQD2" s="13"/>
      <c r="MQE2" s="4"/>
      <c r="MQF2" s="13"/>
      <c r="MQG2" s="13"/>
      <c r="MQL2" s="18"/>
      <c r="MQM2" s="18"/>
      <c r="MQN2" s="18"/>
      <c r="MQO2" s="39"/>
      <c r="MQP2" s="18"/>
      <c r="MQQ2" s="18"/>
      <c r="MQR2" s="39"/>
      <c r="MQS2" s="18"/>
      <c r="MQT2" s="39"/>
      <c r="MQU2" s="13"/>
      <c r="MQV2" s="13"/>
      <c r="MQW2" s="4"/>
      <c r="MQX2" s="13"/>
      <c r="MQY2" s="13"/>
      <c r="MRD2" s="18"/>
      <c r="MRE2" s="18"/>
      <c r="MRF2" s="18"/>
      <c r="MRG2" s="39"/>
      <c r="MRH2" s="18"/>
      <c r="MRI2" s="18"/>
      <c r="MRJ2" s="39"/>
      <c r="MRK2" s="18"/>
      <c r="MRL2" s="39"/>
      <c r="MRM2" s="13"/>
      <c r="MRN2" s="13"/>
      <c r="MRO2" s="4"/>
      <c r="MRP2" s="13"/>
      <c r="MRQ2" s="13"/>
      <c r="MRV2" s="18"/>
      <c r="MRW2" s="18"/>
      <c r="MRX2" s="18"/>
      <c r="MRY2" s="39"/>
      <c r="MRZ2" s="18"/>
      <c r="MSA2" s="18"/>
      <c r="MSB2" s="39"/>
      <c r="MSC2" s="18"/>
      <c r="MSD2" s="39"/>
      <c r="MSE2" s="13"/>
      <c r="MSF2" s="13"/>
      <c r="MSG2" s="4"/>
      <c r="MSH2" s="13"/>
      <c r="MSI2" s="13"/>
      <c r="MSN2" s="18"/>
      <c r="MSO2" s="18"/>
      <c r="MSP2" s="18"/>
      <c r="MSQ2" s="39"/>
      <c r="MSR2" s="18"/>
      <c r="MSS2" s="18"/>
      <c r="MST2" s="39"/>
      <c r="MSU2" s="18"/>
      <c r="MSV2" s="39"/>
      <c r="MSW2" s="13"/>
      <c r="MSX2" s="13"/>
      <c r="MSY2" s="4"/>
      <c r="MSZ2" s="13"/>
      <c r="MTA2" s="13"/>
      <c r="MTF2" s="18"/>
      <c r="MTG2" s="18"/>
      <c r="MTH2" s="18"/>
      <c r="MTI2" s="39"/>
      <c r="MTJ2" s="18"/>
      <c r="MTK2" s="18"/>
      <c r="MTL2" s="39"/>
      <c r="MTM2" s="18"/>
      <c r="MTN2" s="39"/>
      <c r="MTO2" s="13"/>
      <c r="MTP2" s="13"/>
      <c r="MTQ2" s="4"/>
      <c r="MTR2" s="13"/>
      <c r="MTS2" s="13"/>
      <c r="MTX2" s="18"/>
      <c r="MTY2" s="18"/>
      <c r="MTZ2" s="18"/>
      <c r="MUA2" s="39"/>
      <c r="MUB2" s="18"/>
      <c r="MUC2" s="18"/>
      <c r="MUD2" s="39"/>
      <c r="MUE2" s="18"/>
      <c r="MUF2" s="39"/>
      <c r="MUG2" s="13"/>
      <c r="MUH2" s="13"/>
      <c r="MUI2" s="4"/>
      <c r="MUJ2" s="13"/>
      <c r="MUK2" s="13"/>
      <c r="MUP2" s="18"/>
      <c r="MUQ2" s="18"/>
      <c r="MUR2" s="18"/>
      <c r="MUS2" s="39"/>
      <c r="MUT2" s="18"/>
      <c r="MUU2" s="18"/>
      <c r="MUV2" s="39"/>
      <c r="MUW2" s="18"/>
      <c r="MUX2" s="39"/>
      <c r="MUY2" s="13"/>
      <c r="MUZ2" s="13"/>
      <c r="MVA2" s="4"/>
      <c r="MVB2" s="13"/>
      <c r="MVC2" s="13"/>
      <c r="MVH2" s="18"/>
      <c r="MVI2" s="18"/>
      <c r="MVJ2" s="18"/>
      <c r="MVK2" s="39"/>
      <c r="MVL2" s="18"/>
      <c r="MVM2" s="18"/>
      <c r="MVN2" s="39"/>
      <c r="MVO2" s="18"/>
      <c r="MVP2" s="39"/>
      <c r="MVQ2" s="13"/>
      <c r="MVR2" s="13"/>
      <c r="MVS2" s="4"/>
      <c r="MVT2" s="13"/>
      <c r="MVU2" s="13"/>
      <c r="MVZ2" s="18"/>
      <c r="MWA2" s="18"/>
      <c r="MWB2" s="18"/>
      <c r="MWC2" s="39"/>
      <c r="MWD2" s="18"/>
      <c r="MWE2" s="18"/>
      <c r="MWF2" s="39"/>
      <c r="MWG2" s="18"/>
      <c r="MWH2" s="39"/>
      <c r="MWI2" s="13"/>
      <c r="MWJ2" s="13"/>
      <c r="MWK2" s="4"/>
      <c r="MWL2" s="13"/>
      <c r="MWM2" s="13"/>
      <c r="MWR2" s="18"/>
      <c r="MWS2" s="18"/>
      <c r="MWT2" s="18"/>
      <c r="MWU2" s="39"/>
      <c r="MWV2" s="18"/>
      <c r="MWW2" s="18"/>
      <c r="MWX2" s="39"/>
      <c r="MWY2" s="18"/>
      <c r="MWZ2" s="39"/>
      <c r="MXA2" s="13"/>
      <c r="MXB2" s="13"/>
      <c r="MXC2" s="4"/>
      <c r="MXD2" s="13"/>
      <c r="MXE2" s="13"/>
      <c r="MXJ2" s="18"/>
      <c r="MXK2" s="18"/>
      <c r="MXL2" s="18"/>
      <c r="MXM2" s="39"/>
      <c r="MXN2" s="18"/>
      <c r="MXO2" s="18"/>
      <c r="MXP2" s="39"/>
      <c r="MXQ2" s="18"/>
      <c r="MXR2" s="39"/>
      <c r="MXS2" s="13"/>
      <c r="MXT2" s="13"/>
      <c r="MXU2" s="4"/>
      <c r="MXV2" s="13"/>
      <c r="MXW2" s="13"/>
      <c r="MYB2" s="18"/>
      <c r="MYC2" s="18"/>
      <c r="MYD2" s="18"/>
      <c r="MYE2" s="39"/>
      <c r="MYF2" s="18"/>
      <c r="MYG2" s="18"/>
      <c r="MYH2" s="39"/>
      <c r="MYI2" s="18"/>
      <c r="MYJ2" s="39"/>
      <c r="MYK2" s="13"/>
      <c r="MYL2" s="13"/>
      <c r="MYM2" s="4"/>
      <c r="MYN2" s="13"/>
      <c r="MYO2" s="13"/>
      <c r="MYT2" s="18"/>
      <c r="MYU2" s="18"/>
      <c r="MYV2" s="18"/>
      <c r="MYW2" s="39"/>
      <c r="MYX2" s="18"/>
      <c r="MYY2" s="18"/>
      <c r="MYZ2" s="39"/>
      <c r="MZA2" s="18"/>
      <c r="MZB2" s="39"/>
      <c r="MZC2" s="13"/>
      <c r="MZD2" s="13"/>
      <c r="MZE2" s="4"/>
      <c r="MZF2" s="13"/>
      <c r="MZG2" s="13"/>
      <c r="MZL2" s="18"/>
      <c r="MZM2" s="18"/>
      <c r="MZN2" s="18"/>
      <c r="MZO2" s="39"/>
      <c r="MZP2" s="18"/>
      <c r="MZQ2" s="18"/>
      <c r="MZR2" s="39"/>
      <c r="MZS2" s="18"/>
      <c r="MZT2" s="39"/>
      <c r="MZU2" s="13"/>
      <c r="MZV2" s="13"/>
      <c r="MZW2" s="4"/>
      <c r="MZX2" s="13"/>
      <c r="MZY2" s="13"/>
      <c r="NAD2" s="18"/>
      <c r="NAE2" s="18"/>
      <c r="NAF2" s="18"/>
      <c r="NAG2" s="39"/>
      <c r="NAH2" s="18"/>
      <c r="NAI2" s="18"/>
      <c r="NAJ2" s="39"/>
      <c r="NAK2" s="18"/>
      <c r="NAL2" s="39"/>
      <c r="NAM2" s="13"/>
      <c r="NAN2" s="13"/>
      <c r="NAO2" s="4"/>
      <c r="NAP2" s="13"/>
      <c r="NAQ2" s="13"/>
      <c r="NAV2" s="18"/>
      <c r="NAW2" s="18"/>
      <c r="NAX2" s="18"/>
      <c r="NAY2" s="39"/>
      <c r="NAZ2" s="18"/>
      <c r="NBA2" s="18"/>
      <c r="NBB2" s="39"/>
      <c r="NBC2" s="18"/>
      <c r="NBD2" s="39"/>
      <c r="NBE2" s="13"/>
      <c r="NBF2" s="13"/>
      <c r="NBG2" s="4"/>
      <c r="NBH2" s="13"/>
      <c r="NBI2" s="13"/>
      <c r="NBN2" s="18"/>
      <c r="NBO2" s="18"/>
      <c r="NBP2" s="18"/>
      <c r="NBQ2" s="39"/>
      <c r="NBR2" s="18"/>
      <c r="NBS2" s="18"/>
      <c r="NBT2" s="39"/>
      <c r="NBU2" s="18"/>
      <c r="NBV2" s="39"/>
      <c r="NBW2" s="13"/>
      <c r="NBX2" s="13"/>
      <c r="NBY2" s="4"/>
      <c r="NBZ2" s="13"/>
      <c r="NCA2" s="13"/>
      <c r="NCF2" s="18"/>
      <c r="NCG2" s="18"/>
      <c r="NCH2" s="18"/>
      <c r="NCI2" s="39"/>
      <c r="NCJ2" s="18"/>
      <c r="NCK2" s="18"/>
      <c r="NCL2" s="39"/>
      <c r="NCM2" s="18"/>
      <c r="NCN2" s="39"/>
      <c r="NCO2" s="13"/>
      <c r="NCP2" s="13"/>
      <c r="NCQ2" s="4"/>
      <c r="NCR2" s="13"/>
      <c r="NCS2" s="13"/>
      <c r="NCX2" s="18"/>
      <c r="NCY2" s="18"/>
      <c r="NCZ2" s="18"/>
      <c r="NDA2" s="39"/>
      <c r="NDB2" s="18"/>
      <c r="NDC2" s="18"/>
      <c r="NDD2" s="39"/>
      <c r="NDE2" s="18"/>
      <c r="NDF2" s="39"/>
      <c r="NDG2" s="13"/>
      <c r="NDH2" s="13"/>
      <c r="NDI2" s="4"/>
      <c r="NDJ2" s="13"/>
      <c r="NDK2" s="13"/>
      <c r="NDP2" s="18"/>
      <c r="NDQ2" s="18"/>
      <c r="NDR2" s="18"/>
      <c r="NDS2" s="39"/>
      <c r="NDT2" s="18"/>
      <c r="NDU2" s="18"/>
      <c r="NDV2" s="39"/>
      <c r="NDW2" s="18"/>
      <c r="NDX2" s="39"/>
      <c r="NDY2" s="13"/>
      <c r="NDZ2" s="13"/>
      <c r="NEA2" s="4"/>
      <c r="NEB2" s="13"/>
      <c r="NEC2" s="13"/>
      <c r="NEH2" s="18"/>
      <c r="NEI2" s="18"/>
      <c r="NEJ2" s="18"/>
      <c r="NEK2" s="39"/>
      <c r="NEL2" s="18"/>
      <c r="NEM2" s="18"/>
      <c r="NEN2" s="39"/>
      <c r="NEO2" s="18"/>
      <c r="NEP2" s="39"/>
      <c r="NEQ2" s="13"/>
      <c r="NER2" s="13"/>
      <c r="NES2" s="4"/>
      <c r="NET2" s="13"/>
      <c r="NEU2" s="13"/>
      <c r="NEZ2" s="18"/>
      <c r="NFA2" s="18"/>
      <c r="NFB2" s="18"/>
      <c r="NFC2" s="39"/>
      <c r="NFD2" s="18"/>
      <c r="NFE2" s="18"/>
      <c r="NFF2" s="39"/>
      <c r="NFG2" s="18"/>
      <c r="NFH2" s="39"/>
      <c r="NFI2" s="13"/>
      <c r="NFJ2" s="13"/>
      <c r="NFK2" s="4"/>
      <c r="NFL2" s="13"/>
      <c r="NFM2" s="13"/>
      <c r="NFR2" s="18"/>
      <c r="NFS2" s="18"/>
      <c r="NFT2" s="18"/>
      <c r="NFU2" s="39"/>
      <c r="NFV2" s="18"/>
      <c r="NFW2" s="18"/>
      <c r="NFX2" s="39"/>
      <c r="NFY2" s="18"/>
      <c r="NFZ2" s="39"/>
      <c r="NGA2" s="13"/>
      <c r="NGB2" s="13"/>
      <c r="NGC2" s="4"/>
      <c r="NGD2" s="13"/>
      <c r="NGE2" s="13"/>
      <c r="NGJ2" s="18"/>
      <c r="NGK2" s="18"/>
      <c r="NGL2" s="18"/>
      <c r="NGM2" s="39"/>
      <c r="NGN2" s="18"/>
      <c r="NGO2" s="18"/>
      <c r="NGP2" s="39"/>
      <c r="NGQ2" s="18"/>
      <c r="NGR2" s="39"/>
      <c r="NGS2" s="13"/>
      <c r="NGT2" s="13"/>
      <c r="NGU2" s="4"/>
      <c r="NGV2" s="13"/>
      <c r="NGW2" s="13"/>
      <c r="NHB2" s="18"/>
      <c r="NHC2" s="18"/>
      <c r="NHD2" s="18"/>
      <c r="NHE2" s="39"/>
      <c r="NHF2" s="18"/>
      <c r="NHG2" s="18"/>
      <c r="NHH2" s="39"/>
      <c r="NHI2" s="18"/>
      <c r="NHJ2" s="39"/>
      <c r="NHK2" s="13"/>
      <c r="NHL2" s="13"/>
      <c r="NHM2" s="4"/>
      <c r="NHN2" s="13"/>
      <c r="NHO2" s="13"/>
      <c r="NHT2" s="18"/>
      <c r="NHU2" s="18"/>
      <c r="NHV2" s="18"/>
      <c r="NHW2" s="39"/>
      <c r="NHX2" s="18"/>
      <c r="NHY2" s="18"/>
      <c r="NHZ2" s="39"/>
      <c r="NIA2" s="18"/>
      <c r="NIB2" s="39"/>
      <c r="NIC2" s="13"/>
      <c r="NID2" s="13"/>
      <c r="NIE2" s="4"/>
      <c r="NIF2" s="13"/>
      <c r="NIG2" s="13"/>
      <c r="NIL2" s="18"/>
      <c r="NIM2" s="18"/>
      <c r="NIN2" s="18"/>
      <c r="NIO2" s="39"/>
      <c r="NIP2" s="18"/>
      <c r="NIQ2" s="18"/>
      <c r="NIR2" s="39"/>
      <c r="NIS2" s="18"/>
      <c r="NIT2" s="39"/>
      <c r="NIU2" s="13"/>
      <c r="NIV2" s="13"/>
      <c r="NIW2" s="4"/>
      <c r="NIX2" s="13"/>
      <c r="NIY2" s="13"/>
      <c r="NJD2" s="18"/>
      <c r="NJE2" s="18"/>
      <c r="NJF2" s="18"/>
      <c r="NJG2" s="39"/>
      <c r="NJH2" s="18"/>
      <c r="NJI2" s="18"/>
      <c r="NJJ2" s="39"/>
      <c r="NJK2" s="18"/>
      <c r="NJL2" s="39"/>
      <c r="NJM2" s="13"/>
      <c r="NJN2" s="13"/>
      <c r="NJO2" s="4"/>
      <c r="NJP2" s="13"/>
      <c r="NJQ2" s="13"/>
      <c r="NJV2" s="18"/>
      <c r="NJW2" s="18"/>
      <c r="NJX2" s="18"/>
      <c r="NJY2" s="39"/>
      <c r="NJZ2" s="18"/>
      <c r="NKA2" s="18"/>
      <c r="NKB2" s="39"/>
      <c r="NKC2" s="18"/>
      <c r="NKD2" s="39"/>
      <c r="NKE2" s="13"/>
      <c r="NKF2" s="13"/>
      <c r="NKG2" s="4"/>
      <c r="NKH2" s="13"/>
      <c r="NKI2" s="13"/>
      <c r="NKN2" s="18"/>
      <c r="NKO2" s="18"/>
      <c r="NKP2" s="18"/>
      <c r="NKQ2" s="39"/>
      <c r="NKR2" s="18"/>
      <c r="NKS2" s="18"/>
      <c r="NKT2" s="39"/>
      <c r="NKU2" s="18"/>
      <c r="NKV2" s="39"/>
      <c r="NKW2" s="13"/>
      <c r="NKX2" s="13"/>
      <c r="NKY2" s="4"/>
      <c r="NKZ2" s="13"/>
      <c r="NLA2" s="13"/>
      <c r="NLF2" s="18"/>
      <c r="NLG2" s="18"/>
      <c r="NLH2" s="18"/>
      <c r="NLI2" s="39"/>
      <c r="NLJ2" s="18"/>
      <c r="NLK2" s="18"/>
      <c r="NLL2" s="39"/>
      <c r="NLM2" s="18"/>
      <c r="NLN2" s="39"/>
      <c r="NLO2" s="13"/>
      <c r="NLP2" s="13"/>
      <c r="NLQ2" s="4"/>
      <c r="NLR2" s="13"/>
      <c r="NLS2" s="13"/>
      <c r="NLX2" s="18"/>
      <c r="NLY2" s="18"/>
      <c r="NLZ2" s="18"/>
      <c r="NMA2" s="39"/>
      <c r="NMB2" s="18"/>
      <c r="NMC2" s="18"/>
      <c r="NMD2" s="39"/>
      <c r="NME2" s="18"/>
      <c r="NMF2" s="39"/>
      <c r="NMG2" s="13"/>
      <c r="NMH2" s="13"/>
      <c r="NMI2" s="4"/>
      <c r="NMJ2" s="13"/>
      <c r="NMK2" s="13"/>
      <c r="NMP2" s="18"/>
      <c r="NMQ2" s="18"/>
      <c r="NMR2" s="18"/>
      <c r="NMS2" s="39"/>
      <c r="NMT2" s="18"/>
      <c r="NMU2" s="18"/>
      <c r="NMV2" s="39"/>
      <c r="NMW2" s="18"/>
      <c r="NMX2" s="39"/>
      <c r="NMY2" s="13"/>
      <c r="NMZ2" s="13"/>
      <c r="NNA2" s="4"/>
      <c r="NNB2" s="13"/>
      <c r="NNC2" s="13"/>
      <c r="NNH2" s="18"/>
      <c r="NNI2" s="18"/>
      <c r="NNJ2" s="18"/>
      <c r="NNK2" s="39"/>
      <c r="NNL2" s="18"/>
      <c r="NNM2" s="18"/>
      <c r="NNN2" s="39"/>
      <c r="NNO2" s="18"/>
      <c r="NNP2" s="39"/>
      <c r="NNQ2" s="13"/>
      <c r="NNR2" s="13"/>
      <c r="NNS2" s="4"/>
      <c r="NNT2" s="13"/>
      <c r="NNU2" s="13"/>
      <c r="NNZ2" s="18"/>
      <c r="NOA2" s="18"/>
      <c r="NOB2" s="18"/>
      <c r="NOC2" s="39"/>
      <c r="NOD2" s="18"/>
      <c r="NOE2" s="18"/>
      <c r="NOF2" s="39"/>
      <c r="NOG2" s="18"/>
      <c r="NOH2" s="39"/>
      <c r="NOI2" s="13"/>
      <c r="NOJ2" s="13"/>
      <c r="NOK2" s="4"/>
      <c r="NOL2" s="13"/>
      <c r="NOM2" s="13"/>
      <c r="NOR2" s="18"/>
      <c r="NOS2" s="18"/>
      <c r="NOT2" s="18"/>
      <c r="NOU2" s="39"/>
      <c r="NOV2" s="18"/>
      <c r="NOW2" s="18"/>
      <c r="NOX2" s="39"/>
      <c r="NOY2" s="18"/>
      <c r="NOZ2" s="39"/>
      <c r="NPA2" s="13"/>
      <c r="NPB2" s="13"/>
      <c r="NPC2" s="4"/>
      <c r="NPD2" s="13"/>
      <c r="NPE2" s="13"/>
      <c r="NPJ2" s="18"/>
      <c r="NPK2" s="18"/>
      <c r="NPL2" s="18"/>
      <c r="NPM2" s="39"/>
      <c r="NPN2" s="18"/>
      <c r="NPO2" s="18"/>
      <c r="NPP2" s="39"/>
      <c r="NPQ2" s="18"/>
      <c r="NPR2" s="39"/>
      <c r="NPS2" s="13"/>
      <c r="NPT2" s="13"/>
      <c r="NPU2" s="4"/>
      <c r="NPV2" s="13"/>
      <c r="NPW2" s="13"/>
      <c r="NQB2" s="18"/>
      <c r="NQC2" s="18"/>
      <c r="NQD2" s="18"/>
      <c r="NQE2" s="39"/>
      <c r="NQF2" s="18"/>
      <c r="NQG2" s="18"/>
      <c r="NQH2" s="39"/>
      <c r="NQI2" s="18"/>
      <c r="NQJ2" s="39"/>
      <c r="NQK2" s="13"/>
      <c r="NQL2" s="13"/>
      <c r="NQM2" s="4"/>
      <c r="NQN2" s="13"/>
      <c r="NQO2" s="13"/>
      <c r="NQT2" s="18"/>
      <c r="NQU2" s="18"/>
      <c r="NQV2" s="18"/>
      <c r="NQW2" s="39"/>
      <c r="NQX2" s="18"/>
      <c r="NQY2" s="18"/>
      <c r="NQZ2" s="39"/>
      <c r="NRA2" s="18"/>
      <c r="NRB2" s="39"/>
      <c r="NRC2" s="13"/>
      <c r="NRD2" s="13"/>
      <c r="NRE2" s="4"/>
      <c r="NRF2" s="13"/>
      <c r="NRG2" s="13"/>
      <c r="NRL2" s="18"/>
      <c r="NRM2" s="18"/>
      <c r="NRN2" s="18"/>
      <c r="NRO2" s="39"/>
      <c r="NRP2" s="18"/>
      <c r="NRQ2" s="18"/>
      <c r="NRR2" s="39"/>
      <c r="NRS2" s="18"/>
      <c r="NRT2" s="39"/>
      <c r="NRU2" s="13"/>
      <c r="NRV2" s="13"/>
      <c r="NRW2" s="4"/>
      <c r="NRX2" s="13"/>
      <c r="NRY2" s="13"/>
      <c r="NSD2" s="18"/>
      <c r="NSE2" s="18"/>
      <c r="NSF2" s="18"/>
      <c r="NSG2" s="39"/>
      <c r="NSH2" s="18"/>
      <c r="NSI2" s="18"/>
      <c r="NSJ2" s="39"/>
      <c r="NSK2" s="18"/>
      <c r="NSL2" s="39"/>
      <c r="NSM2" s="13"/>
      <c r="NSN2" s="13"/>
      <c r="NSO2" s="4"/>
      <c r="NSP2" s="13"/>
      <c r="NSQ2" s="13"/>
      <c r="NSV2" s="18"/>
      <c r="NSW2" s="18"/>
      <c r="NSX2" s="18"/>
      <c r="NSY2" s="39"/>
      <c r="NSZ2" s="18"/>
      <c r="NTA2" s="18"/>
      <c r="NTB2" s="39"/>
      <c r="NTC2" s="18"/>
      <c r="NTD2" s="39"/>
      <c r="NTE2" s="13"/>
      <c r="NTF2" s="13"/>
      <c r="NTG2" s="4"/>
      <c r="NTH2" s="13"/>
      <c r="NTI2" s="13"/>
      <c r="NTN2" s="18"/>
      <c r="NTO2" s="18"/>
      <c r="NTP2" s="18"/>
      <c r="NTQ2" s="39"/>
      <c r="NTR2" s="18"/>
      <c r="NTS2" s="18"/>
      <c r="NTT2" s="39"/>
      <c r="NTU2" s="18"/>
      <c r="NTV2" s="39"/>
      <c r="NTW2" s="13"/>
      <c r="NTX2" s="13"/>
      <c r="NTY2" s="4"/>
      <c r="NTZ2" s="13"/>
      <c r="NUA2" s="13"/>
      <c r="NUF2" s="18"/>
      <c r="NUG2" s="18"/>
      <c r="NUH2" s="18"/>
      <c r="NUI2" s="39"/>
      <c r="NUJ2" s="18"/>
      <c r="NUK2" s="18"/>
      <c r="NUL2" s="39"/>
      <c r="NUM2" s="18"/>
      <c r="NUN2" s="39"/>
      <c r="NUO2" s="13"/>
      <c r="NUP2" s="13"/>
      <c r="NUQ2" s="4"/>
      <c r="NUR2" s="13"/>
      <c r="NUS2" s="13"/>
      <c r="NUX2" s="18"/>
      <c r="NUY2" s="18"/>
      <c r="NUZ2" s="18"/>
      <c r="NVA2" s="39"/>
      <c r="NVB2" s="18"/>
      <c r="NVC2" s="18"/>
      <c r="NVD2" s="39"/>
      <c r="NVE2" s="18"/>
      <c r="NVF2" s="39"/>
      <c r="NVG2" s="13"/>
      <c r="NVH2" s="13"/>
      <c r="NVI2" s="4"/>
      <c r="NVJ2" s="13"/>
      <c r="NVK2" s="13"/>
      <c r="NVP2" s="18"/>
      <c r="NVQ2" s="18"/>
      <c r="NVR2" s="18"/>
      <c r="NVS2" s="39"/>
      <c r="NVT2" s="18"/>
      <c r="NVU2" s="18"/>
      <c r="NVV2" s="39"/>
      <c r="NVW2" s="18"/>
      <c r="NVX2" s="39"/>
      <c r="NVY2" s="13"/>
      <c r="NVZ2" s="13"/>
      <c r="NWA2" s="4"/>
      <c r="NWB2" s="13"/>
      <c r="NWC2" s="13"/>
      <c r="NWH2" s="18"/>
      <c r="NWI2" s="18"/>
      <c r="NWJ2" s="18"/>
      <c r="NWK2" s="39"/>
      <c r="NWL2" s="18"/>
      <c r="NWM2" s="18"/>
      <c r="NWN2" s="39"/>
      <c r="NWO2" s="18"/>
      <c r="NWP2" s="39"/>
      <c r="NWQ2" s="13"/>
      <c r="NWR2" s="13"/>
      <c r="NWS2" s="4"/>
      <c r="NWT2" s="13"/>
      <c r="NWU2" s="13"/>
      <c r="NWZ2" s="18"/>
      <c r="NXA2" s="18"/>
      <c r="NXB2" s="18"/>
      <c r="NXC2" s="39"/>
      <c r="NXD2" s="18"/>
      <c r="NXE2" s="18"/>
      <c r="NXF2" s="39"/>
      <c r="NXG2" s="18"/>
      <c r="NXH2" s="39"/>
      <c r="NXI2" s="13"/>
      <c r="NXJ2" s="13"/>
      <c r="NXK2" s="4"/>
      <c r="NXL2" s="13"/>
      <c r="NXM2" s="13"/>
      <c r="NXR2" s="18"/>
      <c r="NXS2" s="18"/>
      <c r="NXT2" s="18"/>
      <c r="NXU2" s="39"/>
      <c r="NXV2" s="18"/>
      <c r="NXW2" s="18"/>
      <c r="NXX2" s="39"/>
      <c r="NXY2" s="18"/>
      <c r="NXZ2" s="39"/>
      <c r="NYA2" s="13"/>
      <c r="NYB2" s="13"/>
      <c r="NYC2" s="4"/>
      <c r="NYD2" s="13"/>
      <c r="NYE2" s="13"/>
      <c r="NYJ2" s="18"/>
      <c r="NYK2" s="18"/>
      <c r="NYL2" s="18"/>
      <c r="NYM2" s="39"/>
      <c r="NYN2" s="18"/>
      <c r="NYO2" s="18"/>
      <c r="NYP2" s="39"/>
      <c r="NYQ2" s="18"/>
      <c r="NYR2" s="39"/>
      <c r="NYS2" s="13"/>
      <c r="NYT2" s="13"/>
      <c r="NYU2" s="4"/>
      <c r="NYV2" s="13"/>
      <c r="NYW2" s="13"/>
      <c r="NZB2" s="18"/>
      <c r="NZC2" s="18"/>
      <c r="NZD2" s="18"/>
      <c r="NZE2" s="39"/>
      <c r="NZF2" s="18"/>
      <c r="NZG2" s="18"/>
      <c r="NZH2" s="39"/>
      <c r="NZI2" s="18"/>
      <c r="NZJ2" s="39"/>
      <c r="NZK2" s="13"/>
      <c r="NZL2" s="13"/>
      <c r="NZM2" s="4"/>
      <c r="NZN2" s="13"/>
      <c r="NZO2" s="13"/>
      <c r="NZT2" s="18"/>
      <c r="NZU2" s="18"/>
      <c r="NZV2" s="18"/>
      <c r="NZW2" s="39"/>
      <c r="NZX2" s="18"/>
      <c r="NZY2" s="18"/>
      <c r="NZZ2" s="39"/>
      <c r="OAA2" s="18"/>
      <c r="OAB2" s="39"/>
      <c r="OAC2" s="13"/>
      <c r="OAD2" s="13"/>
      <c r="OAE2" s="4"/>
      <c r="OAF2" s="13"/>
      <c r="OAG2" s="13"/>
      <c r="OAL2" s="18"/>
      <c r="OAM2" s="18"/>
      <c r="OAN2" s="18"/>
      <c r="OAO2" s="39"/>
      <c r="OAP2" s="18"/>
      <c r="OAQ2" s="18"/>
      <c r="OAR2" s="39"/>
      <c r="OAS2" s="18"/>
      <c r="OAT2" s="39"/>
      <c r="OAU2" s="13"/>
      <c r="OAV2" s="13"/>
      <c r="OAW2" s="4"/>
      <c r="OAX2" s="13"/>
      <c r="OAY2" s="13"/>
      <c r="OBD2" s="18"/>
      <c r="OBE2" s="18"/>
      <c r="OBF2" s="18"/>
      <c r="OBG2" s="39"/>
      <c r="OBH2" s="18"/>
      <c r="OBI2" s="18"/>
      <c r="OBJ2" s="39"/>
      <c r="OBK2" s="18"/>
      <c r="OBL2" s="39"/>
      <c r="OBM2" s="13"/>
      <c r="OBN2" s="13"/>
      <c r="OBO2" s="4"/>
      <c r="OBP2" s="13"/>
      <c r="OBQ2" s="13"/>
      <c r="OBV2" s="18"/>
      <c r="OBW2" s="18"/>
      <c r="OBX2" s="18"/>
      <c r="OBY2" s="39"/>
      <c r="OBZ2" s="18"/>
      <c r="OCA2" s="18"/>
      <c r="OCB2" s="39"/>
      <c r="OCC2" s="18"/>
      <c r="OCD2" s="39"/>
      <c r="OCE2" s="13"/>
      <c r="OCF2" s="13"/>
      <c r="OCG2" s="4"/>
      <c r="OCH2" s="13"/>
      <c r="OCI2" s="13"/>
      <c r="OCN2" s="18"/>
      <c r="OCO2" s="18"/>
      <c r="OCP2" s="18"/>
      <c r="OCQ2" s="39"/>
      <c r="OCR2" s="18"/>
      <c r="OCS2" s="18"/>
      <c r="OCT2" s="39"/>
      <c r="OCU2" s="18"/>
      <c r="OCV2" s="39"/>
      <c r="OCW2" s="13"/>
      <c r="OCX2" s="13"/>
      <c r="OCY2" s="4"/>
      <c r="OCZ2" s="13"/>
      <c r="ODA2" s="13"/>
      <c r="ODF2" s="18"/>
      <c r="ODG2" s="18"/>
      <c r="ODH2" s="18"/>
      <c r="ODI2" s="39"/>
      <c r="ODJ2" s="18"/>
      <c r="ODK2" s="18"/>
      <c r="ODL2" s="39"/>
      <c r="ODM2" s="18"/>
      <c r="ODN2" s="39"/>
      <c r="ODO2" s="13"/>
      <c r="ODP2" s="13"/>
      <c r="ODQ2" s="4"/>
      <c r="ODR2" s="13"/>
      <c r="ODS2" s="13"/>
      <c r="ODX2" s="18"/>
      <c r="ODY2" s="18"/>
      <c r="ODZ2" s="18"/>
      <c r="OEA2" s="39"/>
      <c r="OEB2" s="18"/>
      <c r="OEC2" s="18"/>
      <c r="OED2" s="39"/>
      <c r="OEE2" s="18"/>
      <c r="OEF2" s="39"/>
      <c r="OEG2" s="13"/>
      <c r="OEH2" s="13"/>
      <c r="OEI2" s="4"/>
      <c r="OEJ2" s="13"/>
      <c r="OEK2" s="13"/>
      <c r="OEP2" s="18"/>
      <c r="OEQ2" s="18"/>
      <c r="OER2" s="18"/>
      <c r="OES2" s="39"/>
      <c r="OET2" s="18"/>
      <c r="OEU2" s="18"/>
      <c r="OEV2" s="39"/>
      <c r="OEW2" s="18"/>
      <c r="OEX2" s="39"/>
      <c r="OEY2" s="13"/>
      <c r="OEZ2" s="13"/>
      <c r="OFA2" s="4"/>
      <c r="OFB2" s="13"/>
      <c r="OFC2" s="13"/>
      <c r="OFH2" s="18"/>
      <c r="OFI2" s="18"/>
      <c r="OFJ2" s="18"/>
      <c r="OFK2" s="39"/>
      <c r="OFL2" s="18"/>
      <c r="OFM2" s="18"/>
      <c r="OFN2" s="39"/>
      <c r="OFO2" s="18"/>
      <c r="OFP2" s="39"/>
      <c r="OFQ2" s="13"/>
      <c r="OFR2" s="13"/>
      <c r="OFS2" s="4"/>
      <c r="OFT2" s="13"/>
      <c r="OFU2" s="13"/>
      <c r="OFZ2" s="18"/>
      <c r="OGA2" s="18"/>
      <c r="OGB2" s="18"/>
      <c r="OGC2" s="39"/>
      <c r="OGD2" s="18"/>
      <c r="OGE2" s="18"/>
      <c r="OGF2" s="39"/>
      <c r="OGG2" s="18"/>
      <c r="OGH2" s="39"/>
      <c r="OGI2" s="13"/>
      <c r="OGJ2" s="13"/>
      <c r="OGK2" s="4"/>
      <c r="OGL2" s="13"/>
      <c r="OGM2" s="13"/>
      <c r="OGR2" s="18"/>
      <c r="OGS2" s="18"/>
      <c r="OGT2" s="18"/>
      <c r="OGU2" s="39"/>
      <c r="OGV2" s="18"/>
      <c r="OGW2" s="18"/>
      <c r="OGX2" s="39"/>
      <c r="OGY2" s="18"/>
      <c r="OGZ2" s="39"/>
      <c r="OHA2" s="13"/>
      <c r="OHB2" s="13"/>
      <c r="OHC2" s="4"/>
      <c r="OHD2" s="13"/>
      <c r="OHE2" s="13"/>
      <c r="OHJ2" s="18"/>
      <c r="OHK2" s="18"/>
      <c r="OHL2" s="18"/>
      <c r="OHM2" s="39"/>
      <c r="OHN2" s="18"/>
      <c r="OHO2" s="18"/>
      <c r="OHP2" s="39"/>
      <c r="OHQ2" s="18"/>
      <c r="OHR2" s="39"/>
      <c r="OHS2" s="13"/>
      <c r="OHT2" s="13"/>
      <c r="OHU2" s="4"/>
      <c r="OHV2" s="13"/>
      <c r="OHW2" s="13"/>
      <c r="OIB2" s="18"/>
      <c r="OIC2" s="18"/>
      <c r="OID2" s="18"/>
      <c r="OIE2" s="39"/>
      <c r="OIF2" s="18"/>
      <c r="OIG2" s="18"/>
      <c r="OIH2" s="39"/>
      <c r="OII2" s="18"/>
      <c r="OIJ2" s="39"/>
      <c r="OIK2" s="13"/>
      <c r="OIL2" s="13"/>
      <c r="OIM2" s="4"/>
      <c r="OIN2" s="13"/>
      <c r="OIO2" s="13"/>
      <c r="OIT2" s="18"/>
      <c r="OIU2" s="18"/>
      <c r="OIV2" s="18"/>
      <c r="OIW2" s="39"/>
      <c r="OIX2" s="18"/>
      <c r="OIY2" s="18"/>
      <c r="OIZ2" s="39"/>
      <c r="OJA2" s="18"/>
      <c r="OJB2" s="39"/>
      <c r="OJC2" s="13"/>
      <c r="OJD2" s="13"/>
      <c r="OJE2" s="4"/>
      <c r="OJF2" s="13"/>
      <c r="OJG2" s="13"/>
      <c r="OJL2" s="18"/>
      <c r="OJM2" s="18"/>
      <c r="OJN2" s="18"/>
      <c r="OJO2" s="39"/>
      <c r="OJP2" s="18"/>
      <c r="OJQ2" s="18"/>
      <c r="OJR2" s="39"/>
      <c r="OJS2" s="18"/>
      <c r="OJT2" s="39"/>
      <c r="OJU2" s="13"/>
      <c r="OJV2" s="13"/>
      <c r="OJW2" s="4"/>
      <c r="OJX2" s="13"/>
      <c r="OJY2" s="13"/>
      <c r="OKD2" s="18"/>
      <c r="OKE2" s="18"/>
      <c r="OKF2" s="18"/>
      <c r="OKG2" s="39"/>
      <c r="OKH2" s="18"/>
      <c r="OKI2" s="18"/>
      <c r="OKJ2" s="39"/>
      <c r="OKK2" s="18"/>
      <c r="OKL2" s="39"/>
      <c r="OKM2" s="13"/>
      <c r="OKN2" s="13"/>
      <c r="OKO2" s="4"/>
      <c r="OKP2" s="13"/>
      <c r="OKQ2" s="13"/>
      <c r="OKV2" s="18"/>
      <c r="OKW2" s="18"/>
      <c r="OKX2" s="18"/>
      <c r="OKY2" s="39"/>
      <c r="OKZ2" s="18"/>
      <c r="OLA2" s="18"/>
      <c r="OLB2" s="39"/>
      <c r="OLC2" s="18"/>
      <c r="OLD2" s="39"/>
      <c r="OLE2" s="13"/>
      <c r="OLF2" s="13"/>
      <c r="OLG2" s="4"/>
      <c r="OLH2" s="13"/>
      <c r="OLI2" s="13"/>
      <c r="OLN2" s="18"/>
      <c r="OLO2" s="18"/>
      <c r="OLP2" s="18"/>
      <c r="OLQ2" s="39"/>
      <c r="OLR2" s="18"/>
      <c r="OLS2" s="18"/>
      <c r="OLT2" s="39"/>
      <c r="OLU2" s="18"/>
      <c r="OLV2" s="39"/>
      <c r="OLW2" s="13"/>
      <c r="OLX2" s="13"/>
      <c r="OLY2" s="4"/>
      <c r="OLZ2" s="13"/>
      <c r="OMA2" s="13"/>
      <c r="OMF2" s="18"/>
      <c r="OMG2" s="18"/>
      <c r="OMH2" s="18"/>
      <c r="OMI2" s="39"/>
      <c r="OMJ2" s="18"/>
      <c r="OMK2" s="18"/>
      <c r="OML2" s="39"/>
      <c r="OMM2" s="18"/>
      <c r="OMN2" s="39"/>
      <c r="OMO2" s="13"/>
      <c r="OMP2" s="13"/>
      <c r="OMQ2" s="4"/>
      <c r="OMR2" s="13"/>
      <c r="OMS2" s="13"/>
      <c r="OMX2" s="18"/>
      <c r="OMY2" s="18"/>
      <c r="OMZ2" s="18"/>
      <c r="ONA2" s="39"/>
      <c r="ONB2" s="18"/>
      <c r="ONC2" s="18"/>
      <c r="OND2" s="39"/>
      <c r="ONE2" s="18"/>
      <c r="ONF2" s="39"/>
      <c r="ONG2" s="13"/>
      <c r="ONH2" s="13"/>
      <c r="ONI2" s="4"/>
      <c r="ONJ2" s="13"/>
      <c r="ONK2" s="13"/>
      <c r="ONP2" s="18"/>
      <c r="ONQ2" s="18"/>
      <c r="ONR2" s="18"/>
      <c r="ONS2" s="39"/>
      <c r="ONT2" s="18"/>
      <c r="ONU2" s="18"/>
      <c r="ONV2" s="39"/>
      <c r="ONW2" s="18"/>
      <c r="ONX2" s="39"/>
      <c r="ONY2" s="13"/>
      <c r="ONZ2" s="13"/>
      <c r="OOA2" s="4"/>
      <c r="OOB2" s="13"/>
      <c r="OOC2" s="13"/>
      <c r="OOH2" s="18"/>
      <c r="OOI2" s="18"/>
      <c r="OOJ2" s="18"/>
      <c r="OOK2" s="39"/>
      <c r="OOL2" s="18"/>
      <c r="OOM2" s="18"/>
      <c r="OON2" s="39"/>
      <c r="OOO2" s="18"/>
      <c r="OOP2" s="39"/>
      <c r="OOQ2" s="13"/>
      <c r="OOR2" s="13"/>
      <c r="OOS2" s="4"/>
      <c r="OOT2" s="13"/>
      <c r="OOU2" s="13"/>
      <c r="OOZ2" s="18"/>
      <c r="OPA2" s="18"/>
      <c r="OPB2" s="18"/>
      <c r="OPC2" s="39"/>
      <c r="OPD2" s="18"/>
      <c r="OPE2" s="18"/>
      <c r="OPF2" s="39"/>
      <c r="OPG2" s="18"/>
      <c r="OPH2" s="39"/>
      <c r="OPI2" s="13"/>
      <c r="OPJ2" s="13"/>
      <c r="OPK2" s="4"/>
      <c r="OPL2" s="13"/>
      <c r="OPM2" s="13"/>
      <c r="OPR2" s="18"/>
      <c r="OPS2" s="18"/>
      <c r="OPT2" s="18"/>
      <c r="OPU2" s="39"/>
      <c r="OPV2" s="18"/>
      <c r="OPW2" s="18"/>
      <c r="OPX2" s="39"/>
      <c r="OPY2" s="18"/>
      <c r="OPZ2" s="39"/>
      <c r="OQA2" s="13"/>
      <c r="OQB2" s="13"/>
      <c r="OQC2" s="4"/>
      <c r="OQD2" s="13"/>
      <c r="OQE2" s="13"/>
      <c r="OQJ2" s="18"/>
      <c r="OQK2" s="18"/>
      <c r="OQL2" s="18"/>
      <c r="OQM2" s="39"/>
      <c r="OQN2" s="18"/>
      <c r="OQO2" s="18"/>
      <c r="OQP2" s="39"/>
      <c r="OQQ2" s="18"/>
      <c r="OQR2" s="39"/>
      <c r="OQS2" s="13"/>
      <c r="OQT2" s="13"/>
      <c r="OQU2" s="4"/>
      <c r="OQV2" s="13"/>
      <c r="OQW2" s="13"/>
      <c r="ORB2" s="18"/>
      <c r="ORC2" s="18"/>
      <c r="ORD2" s="18"/>
      <c r="ORE2" s="39"/>
      <c r="ORF2" s="18"/>
      <c r="ORG2" s="18"/>
      <c r="ORH2" s="39"/>
      <c r="ORI2" s="18"/>
      <c r="ORJ2" s="39"/>
      <c r="ORK2" s="13"/>
      <c r="ORL2" s="13"/>
      <c r="ORM2" s="4"/>
      <c r="ORN2" s="13"/>
      <c r="ORO2" s="13"/>
      <c r="ORT2" s="18"/>
      <c r="ORU2" s="18"/>
      <c r="ORV2" s="18"/>
      <c r="ORW2" s="39"/>
      <c r="ORX2" s="18"/>
      <c r="ORY2" s="18"/>
      <c r="ORZ2" s="39"/>
      <c r="OSA2" s="18"/>
      <c r="OSB2" s="39"/>
      <c r="OSC2" s="13"/>
      <c r="OSD2" s="13"/>
      <c r="OSE2" s="4"/>
      <c r="OSF2" s="13"/>
      <c r="OSG2" s="13"/>
      <c r="OSL2" s="18"/>
      <c r="OSM2" s="18"/>
      <c r="OSN2" s="18"/>
      <c r="OSO2" s="39"/>
      <c r="OSP2" s="18"/>
      <c r="OSQ2" s="18"/>
      <c r="OSR2" s="39"/>
      <c r="OSS2" s="18"/>
      <c r="OST2" s="39"/>
      <c r="OSU2" s="13"/>
      <c r="OSV2" s="13"/>
      <c r="OSW2" s="4"/>
      <c r="OSX2" s="13"/>
      <c r="OSY2" s="13"/>
      <c r="OTD2" s="18"/>
      <c r="OTE2" s="18"/>
      <c r="OTF2" s="18"/>
      <c r="OTG2" s="39"/>
      <c r="OTH2" s="18"/>
      <c r="OTI2" s="18"/>
      <c r="OTJ2" s="39"/>
      <c r="OTK2" s="18"/>
      <c r="OTL2" s="39"/>
      <c r="OTM2" s="13"/>
      <c r="OTN2" s="13"/>
      <c r="OTO2" s="4"/>
      <c r="OTP2" s="13"/>
      <c r="OTQ2" s="13"/>
      <c r="OTV2" s="18"/>
      <c r="OTW2" s="18"/>
      <c r="OTX2" s="18"/>
      <c r="OTY2" s="39"/>
      <c r="OTZ2" s="18"/>
      <c r="OUA2" s="18"/>
      <c r="OUB2" s="39"/>
      <c r="OUC2" s="18"/>
      <c r="OUD2" s="39"/>
      <c r="OUE2" s="13"/>
      <c r="OUF2" s="13"/>
      <c r="OUG2" s="4"/>
      <c r="OUH2" s="13"/>
      <c r="OUI2" s="13"/>
      <c r="OUN2" s="18"/>
      <c r="OUO2" s="18"/>
      <c r="OUP2" s="18"/>
      <c r="OUQ2" s="39"/>
      <c r="OUR2" s="18"/>
      <c r="OUS2" s="18"/>
      <c r="OUT2" s="39"/>
      <c r="OUU2" s="18"/>
      <c r="OUV2" s="39"/>
      <c r="OUW2" s="13"/>
      <c r="OUX2" s="13"/>
      <c r="OUY2" s="4"/>
      <c r="OUZ2" s="13"/>
      <c r="OVA2" s="13"/>
      <c r="OVF2" s="18"/>
      <c r="OVG2" s="18"/>
      <c r="OVH2" s="18"/>
      <c r="OVI2" s="39"/>
      <c r="OVJ2" s="18"/>
      <c r="OVK2" s="18"/>
      <c r="OVL2" s="39"/>
      <c r="OVM2" s="18"/>
      <c r="OVN2" s="39"/>
      <c r="OVO2" s="13"/>
      <c r="OVP2" s="13"/>
      <c r="OVQ2" s="4"/>
      <c r="OVR2" s="13"/>
      <c r="OVS2" s="13"/>
      <c r="OVX2" s="18"/>
      <c r="OVY2" s="18"/>
      <c r="OVZ2" s="18"/>
      <c r="OWA2" s="39"/>
      <c r="OWB2" s="18"/>
      <c r="OWC2" s="18"/>
      <c r="OWD2" s="39"/>
      <c r="OWE2" s="18"/>
      <c r="OWF2" s="39"/>
      <c r="OWG2" s="13"/>
      <c r="OWH2" s="13"/>
      <c r="OWI2" s="4"/>
      <c r="OWJ2" s="13"/>
      <c r="OWK2" s="13"/>
      <c r="OWP2" s="18"/>
      <c r="OWQ2" s="18"/>
      <c r="OWR2" s="18"/>
      <c r="OWS2" s="39"/>
      <c r="OWT2" s="18"/>
      <c r="OWU2" s="18"/>
      <c r="OWV2" s="39"/>
      <c r="OWW2" s="18"/>
      <c r="OWX2" s="39"/>
      <c r="OWY2" s="13"/>
      <c r="OWZ2" s="13"/>
      <c r="OXA2" s="4"/>
      <c r="OXB2" s="13"/>
      <c r="OXC2" s="13"/>
      <c r="OXH2" s="18"/>
      <c r="OXI2" s="18"/>
      <c r="OXJ2" s="18"/>
      <c r="OXK2" s="39"/>
      <c r="OXL2" s="18"/>
      <c r="OXM2" s="18"/>
      <c r="OXN2" s="39"/>
      <c r="OXO2" s="18"/>
      <c r="OXP2" s="39"/>
      <c r="OXQ2" s="13"/>
      <c r="OXR2" s="13"/>
      <c r="OXS2" s="4"/>
      <c r="OXT2" s="13"/>
      <c r="OXU2" s="13"/>
      <c r="OXZ2" s="18"/>
      <c r="OYA2" s="18"/>
      <c r="OYB2" s="18"/>
      <c r="OYC2" s="39"/>
      <c r="OYD2" s="18"/>
      <c r="OYE2" s="18"/>
      <c r="OYF2" s="39"/>
      <c r="OYG2" s="18"/>
      <c r="OYH2" s="39"/>
      <c r="OYI2" s="13"/>
      <c r="OYJ2" s="13"/>
      <c r="OYK2" s="4"/>
      <c r="OYL2" s="13"/>
      <c r="OYM2" s="13"/>
      <c r="OYR2" s="18"/>
      <c r="OYS2" s="18"/>
      <c r="OYT2" s="18"/>
      <c r="OYU2" s="39"/>
      <c r="OYV2" s="18"/>
      <c r="OYW2" s="18"/>
      <c r="OYX2" s="39"/>
      <c r="OYY2" s="18"/>
      <c r="OYZ2" s="39"/>
      <c r="OZA2" s="13"/>
      <c r="OZB2" s="13"/>
      <c r="OZC2" s="4"/>
      <c r="OZD2" s="13"/>
      <c r="OZE2" s="13"/>
      <c r="OZJ2" s="18"/>
      <c r="OZK2" s="18"/>
      <c r="OZL2" s="18"/>
      <c r="OZM2" s="39"/>
      <c r="OZN2" s="18"/>
      <c r="OZO2" s="18"/>
      <c r="OZP2" s="39"/>
      <c r="OZQ2" s="18"/>
      <c r="OZR2" s="39"/>
      <c r="OZS2" s="13"/>
      <c r="OZT2" s="13"/>
      <c r="OZU2" s="4"/>
      <c r="OZV2" s="13"/>
      <c r="OZW2" s="13"/>
      <c r="PAB2" s="18"/>
      <c r="PAC2" s="18"/>
      <c r="PAD2" s="18"/>
      <c r="PAE2" s="39"/>
      <c r="PAF2" s="18"/>
      <c r="PAG2" s="18"/>
      <c r="PAH2" s="39"/>
      <c r="PAI2" s="18"/>
      <c r="PAJ2" s="39"/>
      <c r="PAK2" s="13"/>
      <c r="PAL2" s="13"/>
      <c r="PAM2" s="4"/>
      <c r="PAN2" s="13"/>
      <c r="PAO2" s="13"/>
      <c r="PAT2" s="18"/>
      <c r="PAU2" s="18"/>
      <c r="PAV2" s="18"/>
      <c r="PAW2" s="39"/>
      <c r="PAX2" s="18"/>
      <c r="PAY2" s="18"/>
      <c r="PAZ2" s="39"/>
      <c r="PBA2" s="18"/>
      <c r="PBB2" s="39"/>
      <c r="PBC2" s="13"/>
      <c r="PBD2" s="13"/>
      <c r="PBE2" s="4"/>
      <c r="PBF2" s="13"/>
      <c r="PBG2" s="13"/>
      <c r="PBL2" s="18"/>
      <c r="PBM2" s="18"/>
      <c r="PBN2" s="18"/>
      <c r="PBO2" s="39"/>
      <c r="PBP2" s="18"/>
      <c r="PBQ2" s="18"/>
      <c r="PBR2" s="39"/>
      <c r="PBS2" s="18"/>
      <c r="PBT2" s="39"/>
      <c r="PBU2" s="13"/>
      <c r="PBV2" s="13"/>
      <c r="PBW2" s="4"/>
      <c r="PBX2" s="13"/>
      <c r="PBY2" s="13"/>
      <c r="PCD2" s="18"/>
      <c r="PCE2" s="18"/>
      <c r="PCF2" s="18"/>
      <c r="PCG2" s="39"/>
      <c r="PCH2" s="18"/>
      <c r="PCI2" s="18"/>
      <c r="PCJ2" s="39"/>
      <c r="PCK2" s="18"/>
      <c r="PCL2" s="39"/>
      <c r="PCM2" s="13"/>
      <c r="PCN2" s="13"/>
      <c r="PCO2" s="4"/>
      <c r="PCP2" s="13"/>
      <c r="PCQ2" s="13"/>
      <c r="PCV2" s="18"/>
      <c r="PCW2" s="18"/>
      <c r="PCX2" s="18"/>
      <c r="PCY2" s="39"/>
      <c r="PCZ2" s="18"/>
      <c r="PDA2" s="18"/>
      <c r="PDB2" s="39"/>
      <c r="PDC2" s="18"/>
      <c r="PDD2" s="39"/>
      <c r="PDE2" s="13"/>
      <c r="PDF2" s="13"/>
      <c r="PDG2" s="4"/>
      <c r="PDH2" s="13"/>
      <c r="PDI2" s="13"/>
      <c r="PDN2" s="18"/>
      <c r="PDO2" s="18"/>
      <c r="PDP2" s="18"/>
      <c r="PDQ2" s="39"/>
      <c r="PDR2" s="18"/>
      <c r="PDS2" s="18"/>
      <c r="PDT2" s="39"/>
      <c r="PDU2" s="18"/>
      <c r="PDV2" s="39"/>
      <c r="PDW2" s="13"/>
      <c r="PDX2" s="13"/>
      <c r="PDY2" s="4"/>
      <c r="PDZ2" s="13"/>
      <c r="PEA2" s="13"/>
      <c r="PEF2" s="18"/>
      <c r="PEG2" s="18"/>
      <c r="PEH2" s="18"/>
      <c r="PEI2" s="39"/>
      <c r="PEJ2" s="18"/>
      <c r="PEK2" s="18"/>
      <c r="PEL2" s="39"/>
      <c r="PEM2" s="18"/>
      <c r="PEN2" s="39"/>
      <c r="PEO2" s="13"/>
      <c r="PEP2" s="13"/>
      <c r="PEQ2" s="4"/>
      <c r="PER2" s="13"/>
      <c r="PES2" s="13"/>
      <c r="PEX2" s="18"/>
      <c r="PEY2" s="18"/>
      <c r="PEZ2" s="18"/>
      <c r="PFA2" s="39"/>
      <c r="PFB2" s="18"/>
      <c r="PFC2" s="18"/>
      <c r="PFD2" s="39"/>
      <c r="PFE2" s="18"/>
      <c r="PFF2" s="39"/>
      <c r="PFG2" s="13"/>
      <c r="PFH2" s="13"/>
      <c r="PFI2" s="4"/>
      <c r="PFJ2" s="13"/>
      <c r="PFK2" s="13"/>
      <c r="PFP2" s="18"/>
      <c r="PFQ2" s="18"/>
      <c r="PFR2" s="18"/>
      <c r="PFS2" s="39"/>
      <c r="PFT2" s="18"/>
      <c r="PFU2" s="18"/>
      <c r="PFV2" s="39"/>
      <c r="PFW2" s="18"/>
      <c r="PFX2" s="39"/>
      <c r="PFY2" s="13"/>
      <c r="PFZ2" s="13"/>
      <c r="PGA2" s="4"/>
      <c r="PGB2" s="13"/>
      <c r="PGC2" s="13"/>
      <c r="PGH2" s="18"/>
      <c r="PGI2" s="18"/>
      <c r="PGJ2" s="18"/>
      <c r="PGK2" s="39"/>
      <c r="PGL2" s="18"/>
      <c r="PGM2" s="18"/>
      <c r="PGN2" s="39"/>
      <c r="PGO2" s="18"/>
      <c r="PGP2" s="39"/>
      <c r="PGQ2" s="13"/>
      <c r="PGR2" s="13"/>
      <c r="PGS2" s="4"/>
      <c r="PGT2" s="13"/>
      <c r="PGU2" s="13"/>
      <c r="PGZ2" s="18"/>
      <c r="PHA2" s="18"/>
      <c r="PHB2" s="18"/>
      <c r="PHC2" s="39"/>
      <c r="PHD2" s="18"/>
      <c r="PHE2" s="18"/>
      <c r="PHF2" s="39"/>
      <c r="PHG2" s="18"/>
      <c r="PHH2" s="39"/>
      <c r="PHI2" s="13"/>
      <c r="PHJ2" s="13"/>
      <c r="PHK2" s="4"/>
      <c r="PHL2" s="13"/>
      <c r="PHM2" s="13"/>
      <c r="PHR2" s="18"/>
      <c r="PHS2" s="18"/>
      <c r="PHT2" s="18"/>
      <c r="PHU2" s="39"/>
      <c r="PHV2" s="18"/>
      <c r="PHW2" s="18"/>
      <c r="PHX2" s="39"/>
      <c r="PHY2" s="18"/>
      <c r="PHZ2" s="39"/>
      <c r="PIA2" s="13"/>
      <c r="PIB2" s="13"/>
      <c r="PIC2" s="4"/>
      <c r="PID2" s="13"/>
      <c r="PIE2" s="13"/>
      <c r="PIJ2" s="18"/>
      <c r="PIK2" s="18"/>
      <c r="PIL2" s="18"/>
      <c r="PIM2" s="39"/>
      <c r="PIN2" s="18"/>
      <c r="PIO2" s="18"/>
      <c r="PIP2" s="39"/>
      <c r="PIQ2" s="18"/>
      <c r="PIR2" s="39"/>
      <c r="PIS2" s="13"/>
      <c r="PIT2" s="13"/>
      <c r="PIU2" s="4"/>
      <c r="PIV2" s="13"/>
      <c r="PIW2" s="13"/>
      <c r="PJB2" s="18"/>
      <c r="PJC2" s="18"/>
      <c r="PJD2" s="18"/>
      <c r="PJE2" s="39"/>
      <c r="PJF2" s="18"/>
      <c r="PJG2" s="18"/>
      <c r="PJH2" s="39"/>
      <c r="PJI2" s="18"/>
      <c r="PJJ2" s="39"/>
      <c r="PJK2" s="13"/>
      <c r="PJL2" s="13"/>
      <c r="PJM2" s="4"/>
      <c r="PJN2" s="13"/>
      <c r="PJO2" s="13"/>
      <c r="PJT2" s="18"/>
      <c r="PJU2" s="18"/>
      <c r="PJV2" s="18"/>
      <c r="PJW2" s="39"/>
      <c r="PJX2" s="18"/>
      <c r="PJY2" s="18"/>
      <c r="PJZ2" s="39"/>
      <c r="PKA2" s="18"/>
      <c r="PKB2" s="39"/>
      <c r="PKC2" s="13"/>
      <c r="PKD2" s="13"/>
      <c r="PKE2" s="4"/>
      <c r="PKF2" s="13"/>
      <c r="PKG2" s="13"/>
      <c r="PKL2" s="18"/>
      <c r="PKM2" s="18"/>
      <c r="PKN2" s="18"/>
      <c r="PKO2" s="39"/>
      <c r="PKP2" s="18"/>
      <c r="PKQ2" s="18"/>
      <c r="PKR2" s="39"/>
      <c r="PKS2" s="18"/>
      <c r="PKT2" s="39"/>
      <c r="PKU2" s="13"/>
      <c r="PKV2" s="13"/>
      <c r="PKW2" s="4"/>
      <c r="PKX2" s="13"/>
      <c r="PKY2" s="13"/>
      <c r="PLD2" s="18"/>
      <c r="PLE2" s="18"/>
      <c r="PLF2" s="18"/>
      <c r="PLG2" s="39"/>
      <c r="PLH2" s="18"/>
      <c r="PLI2" s="18"/>
      <c r="PLJ2" s="39"/>
      <c r="PLK2" s="18"/>
      <c r="PLL2" s="39"/>
      <c r="PLM2" s="13"/>
      <c r="PLN2" s="13"/>
      <c r="PLO2" s="4"/>
      <c r="PLP2" s="13"/>
      <c r="PLQ2" s="13"/>
      <c r="PLV2" s="18"/>
      <c r="PLW2" s="18"/>
      <c r="PLX2" s="18"/>
      <c r="PLY2" s="39"/>
      <c r="PLZ2" s="18"/>
      <c r="PMA2" s="18"/>
      <c r="PMB2" s="39"/>
      <c r="PMC2" s="18"/>
      <c r="PMD2" s="39"/>
      <c r="PME2" s="13"/>
      <c r="PMF2" s="13"/>
      <c r="PMG2" s="4"/>
      <c r="PMH2" s="13"/>
      <c r="PMI2" s="13"/>
      <c r="PMN2" s="18"/>
      <c r="PMO2" s="18"/>
      <c r="PMP2" s="18"/>
      <c r="PMQ2" s="39"/>
      <c r="PMR2" s="18"/>
      <c r="PMS2" s="18"/>
      <c r="PMT2" s="39"/>
      <c r="PMU2" s="18"/>
      <c r="PMV2" s="39"/>
      <c r="PMW2" s="13"/>
      <c r="PMX2" s="13"/>
      <c r="PMY2" s="4"/>
      <c r="PMZ2" s="13"/>
      <c r="PNA2" s="13"/>
      <c r="PNF2" s="18"/>
      <c r="PNG2" s="18"/>
      <c r="PNH2" s="18"/>
      <c r="PNI2" s="39"/>
      <c r="PNJ2" s="18"/>
      <c r="PNK2" s="18"/>
      <c r="PNL2" s="39"/>
      <c r="PNM2" s="18"/>
      <c r="PNN2" s="39"/>
      <c r="PNO2" s="13"/>
      <c r="PNP2" s="13"/>
      <c r="PNQ2" s="4"/>
      <c r="PNR2" s="13"/>
      <c r="PNS2" s="13"/>
      <c r="PNX2" s="18"/>
      <c r="PNY2" s="18"/>
      <c r="PNZ2" s="18"/>
      <c r="POA2" s="39"/>
      <c r="POB2" s="18"/>
      <c r="POC2" s="18"/>
      <c r="POD2" s="39"/>
      <c r="POE2" s="18"/>
      <c r="POF2" s="39"/>
      <c r="POG2" s="13"/>
      <c r="POH2" s="13"/>
      <c r="POI2" s="4"/>
      <c r="POJ2" s="13"/>
      <c r="POK2" s="13"/>
      <c r="POP2" s="18"/>
      <c r="POQ2" s="18"/>
      <c r="POR2" s="18"/>
      <c r="POS2" s="39"/>
      <c r="POT2" s="18"/>
      <c r="POU2" s="18"/>
      <c r="POV2" s="39"/>
      <c r="POW2" s="18"/>
      <c r="POX2" s="39"/>
      <c r="POY2" s="13"/>
      <c r="POZ2" s="13"/>
      <c r="PPA2" s="4"/>
      <c r="PPB2" s="13"/>
      <c r="PPC2" s="13"/>
      <c r="PPH2" s="18"/>
      <c r="PPI2" s="18"/>
      <c r="PPJ2" s="18"/>
      <c r="PPK2" s="39"/>
      <c r="PPL2" s="18"/>
      <c r="PPM2" s="18"/>
      <c r="PPN2" s="39"/>
      <c r="PPO2" s="18"/>
      <c r="PPP2" s="39"/>
      <c r="PPQ2" s="13"/>
      <c r="PPR2" s="13"/>
      <c r="PPS2" s="4"/>
      <c r="PPT2" s="13"/>
      <c r="PPU2" s="13"/>
      <c r="PPZ2" s="18"/>
      <c r="PQA2" s="18"/>
      <c r="PQB2" s="18"/>
      <c r="PQC2" s="39"/>
      <c r="PQD2" s="18"/>
      <c r="PQE2" s="18"/>
      <c r="PQF2" s="39"/>
      <c r="PQG2" s="18"/>
      <c r="PQH2" s="39"/>
      <c r="PQI2" s="13"/>
      <c r="PQJ2" s="13"/>
      <c r="PQK2" s="4"/>
      <c r="PQL2" s="13"/>
      <c r="PQM2" s="13"/>
      <c r="PQR2" s="18"/>
      <c r="PQS2" s="18"/>
      <c r="PQT2" s="18"/>
      <c r="PQU2" s="39"/>
      <c r="PQV2" s="18"/>
      <c r="PQW2" s="18"/>
      <c r="PQX2" s="39"/>
      <c r="PQY2" s="18"/>
      <c r="PQZ2" s="39"/>
      <c r="PRA2" s="13"/>
      <c r="PRB2" s="13"/>
      <c r="PRC2" s="4"/>
      <c r="PRD2" s="13"/>
      <c r="PRE2" s="13"/>
      <c r="PRJ2" s="18"/>
      <c r="PRK2" s="18"/>
      <c r="PRL2" s="18"/>
      <c r="PRM2" s="39"/>
      <c r="PRN2" s="18"/>
      <c r="PRO2" s="18"/>
      <c r="PRP2" s="39"/>
      <c r="PRQ2" s="18"/>
      <c r="PRR2" s="39"/>
      <c r="PRS2" s="13"/>
      <c r="PRT2" s="13"/>
      <c r="PRU2" s="4"/>
      <c r="PRV2" s="13"/>
      <c r="PRW2" s="13"/>
      <c r="PSB2" s="18"/>
      <c r="PSC2" s="18"/>
      <c r="PSD2" s="18"/>
      <c r="PSE2" s="39"/>
      <c r="PSF2" s="18"/>
      <c r="PSG2" s="18"/>
      <c r="PSH2" s="39"/>
      <c r="PSI2" s="18"/>
      <c r="PSJ2" s="39"/>
      <c r="PSK2" s="13"/>
      <c r="PSL2" s="13"/>
      <c r="PSM2" s="4"/>
      <c r="PSN2" s="13"/>
      <c r="PSO2" s="13"/>
      <c r="PST2" s="18"/>
      <c r="PSU2" s="18"/>
      <c r="PSV2" s="18"/>
      <c r="PSW2" s="39"/>
      <c r="PSX2" s="18"/>
      <c r="PSY2" s="18"/>
      <c r="PSZ2" s="39"/>
      <c r="PTA2" s="18"/>
      <c r="PTB2" s="39"/>
      <c r="PTC2" s="13"/>
      <c r="PTD2" s="13"/>
      <c r="PTE2" s="4"/>
      <c r="PTF2" s="13"/>
      <c r="PTG2" s="13"/>
      <c r="PTL2" s="18"/>
      <c r="PTM2" s="18"/>
      <c r="PTN2" s="18"/>
      <c r="PTO2" s="39"/>
      <c r="PTP2" s="18"/>
      <c r="PTQ2" s="18"/>
      <c r="PTR2" s="39"/>
      <c r="PTS2" s="18"/>
      <c r="PTT2" s="39"/>
      <c r="PTU2" s="13"/>
      <c r="PTV2" s="13"/>
      <c r="PTW2" s="4"/>
      <c r="PTX2" s="13"/>
      <c r="PTY2" s="13"/>
      <c r="PUD2" s="18"/>
      <c r="PUE2" s="18"/>
      <c r="PUF2" s="18"/>
      <c r="PUG2" s="39"/>
      <c r="PUH2" s="18"/>
      <c r="PUI2" s="18"/>
      <c r="PUJ2" s="39"/>
      <c r="PUK2" s="18"/>
      <c r="PUL2" s="39"/>
      <c r="PUM2" s="13"/>
      <c r="PUN2" s="13"/>
      <c r="PUO2" s="4"/>
      <c r="PUP2" s="13"/>
      <c r="PUQ2" s="13"/>
      <c r="PUV2" s="18"/>
      <c r="PUW2" s="18"/>
      <c r="PUX2" s="18"/>
      <c r="PUY2" s="39"/>
      <c r="PUZ2" s="18"/>
      <c r="PVA2" s="18"/>
      <c r="PVB2" s="39"/>
      <c r="PVC2" s="18"/>
      <c r="PVD2" s="39"/>
      <c r="PVE2" s="13"/>
      <c r="PVF2" s="13"/>
      <c r="PVG2" s="4"/>
      <c r="PVH2" s="13"/>
      <c r="PVI2" s="13"/>
      <c r="PVN2" s="18"/>
      <c r="PVO2" s="18"/>
      <c r="PVP2" s="18"/>
      <c r="PVQ2" s="39"/>
      <c r="PVR2" s="18"/>
      <c r="PVS2" s="18"/>
      <c r="PVT2" s="39"/>
      <c r="PVU2" s="18"/>
      <c r="PVV2" s="39"/>
      <c r="PVW2" s="13"/>
      <c r="PVX2" s="13"/>
      <c r="PVY2" s="4"/>
      <c r="PVZ2" s="13"/>
      <c r="PWA2" s="13"/>
      <c r="PWF2" s="18"/>
      <c r="PWG2" s="18"/>
      <c r="PWH2" s="18"/>
      <c r="PWI2" s="39"/>
      <c r="PWJ2" s="18"/>
      <c r="PWK2" s="18"/>
      <c r="PWL2" s="39"/>
      <c r="PWM2" s="18"/>
      <c r="PWN2" s="39"/>
      <c r="PWO2" s="13"/>
      <c r="PWP2" s="13"/>
      <c r="PWQ2" s="4"/>
      <c r="PWR2" s="13"/>
      <c r="PWS2" s="13"/>
      <c r="PWX2" s="18"/>
      <c r="PWY2" s="18"/>
      <c r="PWZ2" s="18"/>
      <c r="PXA2" s="39"/>
      <c r="PXB2" s="18"/>
      <c r="PXC2" s="18"/>
      <c r="PXD2" s="39"/>
      <c r="PXE2" s="18"/>
      <c r="PXF2" s="39"/>
      <c r="PXG2" s="13"/>
      <c r="PXH2" s="13"/>
      <c r="PXI2" s="4"/>
      <c r="PXJ2" s="13"/>
      <c r="PXK2" s="13"/>
      <c r="PXP2" s="18"/>
      <c r="PXQ2" s="18"/>
      <c r="PXR2" s="18"/>
      <c r="PXS2" s="39"/>
      <c r="PXT2" s="18"/>
      <c r="PXU2" s="18"/>
      <c r="PXV2" s="39"/>
      <c r="PXW2" s="18"/>
      <c r="PXX2" s="39"/>
      <c r="PXY2" s="13"/>
      <c r="PXZ2" s="13"/>
      <c r="PYA2" s="4"/>
      <c r="PYB2" s="13"/>
      <c r="PYC2" s="13"/>
      <c r="PYH2" s="18"/>
      <c r="PYI2" s="18"/>
      <c r="PYJ2" s="18"/>
      <c r="PYK2" s="39"/>
      <c r="PYL2" s="18"/>
      <c r="PYM2" s="18"/>
      <c r="PYN2" s="39"/>
      <c r="PYO2" s="18"/>
      <c r="PYP2" s="39"/>
      <c r="PYQ2" s="13"/>
      <c r="PYR2" s="13"/>
      <c r="PYS2" s="4"/>
      <c r="PYT2" s="13"/>
      <c r="PYU2" s="13"/>
      <c r="PYZ2" s="18"/>
      <c r="PZA2" s="18"/>
      <c r="PZB2" s="18"/>
      <c r="PZC2" s="39"/>
      <c r="PZD2" s="18"/>
      <c r="PZE2" s="18"/>
      <c r="PZF2" s="39"/>
      <c r="PZG2" s="18"/>
      <c r="PZH2" s="39"/>
      <c r="PZI2" s="13"/>
      <c r="PZJ2" s="13"/>
      <c r="PZK2" s="4"/>
      <c r="PZL2" s="13"/>
      <c r="PZM2" s="13"/>
      <c r="PZR2" s="18"/>
      <c r="PZS2" s="18"/>
      <c r="PZT2" s="18"/>
      <c r="PZU2" s="39"/>
      <c r="PZV2" s="18"/>
      <c r="PZW2" s="18"/>
      <c r="PZX2" s="39"/>
      <c r="PZY2" s="18"/>
      <c r="PZZ2" s="39"/>
      <c r="QAA2" s="13"/>
      <c r="QAB2" s="13"/>
      <c r="QAC2" s="4"/>
      <c r="QAD2" s="13"/>
      <c r="QAE2" s="13"/>
      <c r="QAJ2" s="18"/>
      <c r="QAK2" s="18"/>
      <c r="QAL2" s="18"/>
      <c r="QAM2" s="39"/>
      <c r="QAN2" s="18"/>
      <c r="QAO2" s="18"/>
      <c r="QAP2" s="39"/>
      <c r="QAQ2" s="18"/>
      <c r="QAR2" s="39"/>
      <c r="QAS2" s="13"/>
      <c r="QAT2" s="13"/>
      <c r="QAU2" s="4"/>
      <c r="QAV2" s="13"/>
      <c r="QAW2" s="13"/>
      <c r="QBB2" s="18"/>
      <c r="QBC2" s="18"/>
      <c r="QBD2" s="18"/>
      <c r="QBE2" s="39"/>
      <c r="QBF2" s="18"/>
      <c r="QBG2" s="18"/>
      <c r="QBH2" s="39"/>
      <c r="QBI2" s="18"/>
      <c r="QBJ2" s="39"/>
      <c r="QBK2" s="13"/>
      <c r="QBL2" s="13"/>
      <c r="QBM2" s="4"/>
      <c r="QBN2" s="13"/>
      <c r="QBO2" s="13"/>
      <c r="QBT2" s="18"/>
      <c r="QBU2" s="18"/>
      <c r="QBV2" s="18"/>
      <c r="QBW2" s="39"/>
      <c r="QBX2" s="18"/>
      <c r="QBY2" s="18"/>
      <c r="QBZ2" s="39"/>
      <c r="QCA2" s="18"/>
      <c r="QCB2" s="39"/>
      <c r="QCC2" s="13"/>
      <c r="QCD2" s="13"/>
      <c r="QCE2" s="4"/>
      <c r="QCF2" s="13"/>
      <c r="QCG2" s="13"/>
      <c r="QCL2" s="18"/>
      <c r="QCM2" s="18"/>
      <c r="QCN2" s="18"/>
      <c r="QCO2" s="39"/>
      <c r="QCP2" s="18"/>
      <c r="QCQ2" s="18"/>
      <c r="QCR2" s="39"/>
      <c r="QCS2" s="18"/>
      <c r="QCT2" s="39"/>
      <c r="QCU2" s="13"/>
      <c r="QCV2" s="13"/>
      <c r="QCW2" s="4"/>
      <c r="QCX2" s="13"/>
      <c r="QCY2" s="13"/>
      <c r="QDD2" s="18"/>
      <c r="QDE2" s="18"/>
      <c r="QDF2" s="18"/>
      <c r="QDG2" s="39"/>
      <c r="QDH2" s="18"/>
      <c r="QDI2" s="18"/>
      <c r="QDJ2" s="39"/>
      <c r="QDK2" s="18"/>
      <c r="QDL2" s="39"/>
      <c r="QDM2" s="13"/>
      <c r="QDN2" s="13"/>
      <c r="QDO2" s="4"/>
      <c r="QDP2" s="13"/>
      <c r="QDQ2" s="13"/>
      <c r="QDV2" s="18"/>
      <c r="QDW2" s="18"/>
      <c r="QDX2" s="18"/>
      <c r="QDY2" s="39"/>
      <c r="QDZ2" s="18"/>
      <c r="QEA2" s="18"/>
      <c r="QEB2" s="39"/>
      <c r="QEC2" s="18"/>
      <c r="QED2" s="39"/>
      <c r="QEE2" s="13"/>
      <c r="QEF2" s="13"/>
      <c r="QEG2" s="4"/>
      <c r="QEH2" s="13"/>
      <c r="QEI2" s="13"/>
      <c r="QEN2" s="18"/>
      <c r="QEO2" s="18"/>
      <c r="QEP2" s="18"/>
      <c r="QEQ2" s="39"/>
      <c r="QER2" s="18"/>
      <c r="QES2" s="18"/>
      <c r="QET2" s="39"/>
      <c r="QEU2" s="18"/>
      <c r="QEV2" s="39"/>
      <c r="QEW2" s="13"/>
      <c r="QEX2" s="13"/>
      <c r="QEY2" s="4"/>
      <c r="QEZ2" s="13"/>
      <c r="QFA2" s="13"/>
      <c r="QFF2" s="18"/>
      <c r="QFG2" s="18"/>
      <c r="QFH2" s="18"/>
      <c r="QFI2" s="39"/>
      <c r="QFJ2" s="18"/>
      <c r="QFK2" s="18"/>
      <c r="QFL2" s="39"/>
      <c r="QFM2" s="18"/>
      <c r="QFN2" s="39"/>
      <c r="QFO2" s="13"/>
      <c r="QFP2" s="13"/>
      <c r="QFQ2" s="4"/>
      <c r="QFR2" s="13"/>
      <c r="QFS2" s="13"/>
      <c r="QFX2" s="18"/>
      <c r="QFY2" s="18"/>
      <c r="QFZ2" s="18"/>
      <c r="QGA2" s="39"/>
      <c r="QGB2" s="18"/>
      <c r="QGC2" s="18"/>
      <c r="QGD2" s="39"/>
      <c r="QGE2" s="18"/>
      <c r="QGF2" s="39"/>
      <c r="QGG2" s="13"/>
      <c r="QGH2" s="13"/>
      <c r="QGI2" s="4"/>
      <c r="QGJ2" s="13"/>
      <c r="QGK2" s="13"/>
      <c r="QGP2" s="18"/>
      <c r="QGQ2" s="18"/>
      <c r="QGR2" s="18"/>
      <c r="QGS2" s="39"/>
      <c r="QGT2" s="18"/>
      <c r="QGU2" s="18"/>
      <c r="QGV2" s="39"/>
      <c r="QGW2" s="18"/>
      <c r="QGX2" s="39"/>
      <c r="QGY2" s="13"/>
      <c r="QGZ2" s="13"/>
      <c r="QHA2" s="4"/>
      <c r="QHB2" s="13"/>
      <c r="QHC2" s="13"/>
      <c r="QHH2" s="18"/>
      <c r="QHI2" s="18"/>
      <c r="QHJ2" s="18"/>
      <c r="QHK2" s="39"/>
      <c r="QHL2" s="18"/>
      <c r="QHM2" s="18"/>
      <c r="QHN2" s="39"/>
      <c r="QHO2" s="18"/>
      <c r="QHP2" s="39"/>
      <c r="QHQ2" s="13"/>
      <c r="QHR2" s="13"/>
      <c r="QHS2" s="4"/>
      <c r="QHT2" s="13"/>
      <c r="QHU2" s="13"/>
      <c r="QHZ2" s="18"/>
      <c r="QIA2" s="18"/>
      <c r="QIB2" s="18"/>
      <c r="QIC2" s="39"/>
      <c r="QID2" s="18"/>
      <c r="QIE2" s="18"/>
      <c r="QIF2" s="39"/>
      <c r="QIG2" s="18"/>
      <c r="QIH2" s="39"/>
      <c r="QII2" s="13"/>
      <c r="QIJ2" s="13"/>
      <c r="QIK2" s="4"/>
      <c r="QIL2" s="13"/>
      <c r="QIM2" s="13"/>
      <c r="QIR2" s="18"/>
      <c r="QIS2" s="18"/>
      <c r="QIT2" s="18"/>
      <c r="QIU2" s="39"/>
      <c r="QIV2" s="18"/>
      <c r="QIW2" s="18"/>
      <c r="QIX2" s="39"/>
      <c r="QIY2" s="18"/>
      <c r="QIZ2" s="39"/>
      <c r="QJA2" s="13"/>
      <c r="QJB2" s="13"/>
      <c r="QJC2" s="4"/>
      <c r="QJD2" s="13"/>
      <c r="QJE2" s="13"/>
      <c r="QJJ2" s="18"/>
      <c r="QJK2" s="18"/>
      <c r="QJL2" s="18"/>
      <c r="QJM2" s="39"/>
      <c r="QJN2" s="18"/>
      <c r="QJO2" s="18"/>
      <c r="QJP2" s="39"/>
      <c r="QJQ2" s="18"/>
      <c r="QJR2" s="39"/>
      <c r="QJS2" s="13"/>
      <c r="QJT2" s="13"/>
      <c r="QJU2" s="4"/>
      <c r="QJV2" s="13"/>
      <c r="QJW2" s="13"/>
      <c r="QKB2" s="18"/>
      <c r="QKC2" s="18"/>
      <c r="QKD2" s="18"/>
      <c r="QKE2" s="39"/>
      <c r="QKF2" s="18"/>
      <c r="QKG2" s="18"/>
      <c r="QKH2" s="39"/>
      <c r="QKI2" s="18"/>
      <c r="QKJ2" s="39"/>
      <c r="QKK2" s="13"/>
      <c r="QKL2" s="13"/>
      <c r="QKM2" s="4"/>
      <c r="QKN2" s="13"/>
      <c r="QKO2" s="13"/>
      <c r="QKT2" s="18"/>
      <c r="QKU2" s="18"/>
      <c r="QKV2" s="18"/>
      <c r="QKW2" s="39"/>
      <c r="QKX2" s="18"/>
      <c r="QKY2" s="18"/>
      <c r="QKZ2" s="39"/>
      <c r="QLA2" s="18"/>
      <c r="QLB2" s="39"/>
      <c r="QLC2" s="13"/>
      <c r="QLD2" s="13"/>
      <c r="QLE2" s="4"/>
      <c r="QLF2" s="13"/>
      <c r="QLG2" s="13"/>
      <c r="QLL2" s="18"/>
      <c r="QLM2" s="18"/>
      <c r="QLN2" s="18"/>
      <c r="QLO2" s="39"/>
      <c r="QLP2" s="18"/>
      <c r="QLQ2" s="18"/>
      <c r="QLR2" s="39"/>
      <c r="QLS2" s="18"/>
      <c r="QLT2" s="39"/>
      <c r="QLU2" s="13"/>
      <c r="QLV2" s="13"/>
      <c r="QLW2" s="4"/>
      <c r="QLX2" s="13"/>
      <c r="QLY2" s="13"/>
      <c r="QMD2" s="18"/>
      <c r="QME2" s="18"/>
      <c r="QMF2" s="18"/>
      <c r="QMG2" s="39"/>
      <c r="QMH2" s="18"/>
      <c r="QMI2" s="18"/>
      <c r="QMJ2" s="39"/>
      <c r="QMK2" s="18"/>
      <c r="QML2" s="39"/>
      <c r="QMM2" s="13"/>
      <c r="QMN2" s="13"/>
      <c r="QMO2" s="4"/>
      <c r="QMP2" s="13"/>
      <c r="QMQ2" s="13"/>
      <c r="QMV2" s="18"/>
      <c r="QMW2" s="18"/>
      <c r="QMX2" s="18"/>
      <c r="QMY2" s="39"/>
      <c r="QMZ2" s="18"/>
      <c r="QNA2" s="18"/>
      <c r="QNB2" s="39"/>
      <c r="QNC2" s="18"/>
      <c r="QND2" s="39"/>
      <c r="QNE2" s="13"/>
      <c r="QNF2" s="13"/>
      <c r="QNG2" s="4"/>
      <c r="QNH2" s="13"/>
      <c r="QNI2" s="13"/>
      <c r="QNN2" s="18"/>
      <c r="QNO2" s="18"/>
      <c r="QNP2" s="18"/>
      <c r="QNQ2" s="39"/>
      <c r="QNR2" s="18"/>
      <c r="QNS2" s="18"/>
      <c r="QNT2" s="39"/>
      <c r="QNU2" s="18"/>
      <c r="QNV2" s="39"/>
      <c r="QNW2" s="13"/>
      <c r="QNX2" s="13"/>
      <c r="QNY2" s="4"/>
      <c r="QNZ2" s="13"/>
      <c r="QOA2" s="13"/>
      <c r="QOF2" s="18"/>
      <c r="QOG2" s="18"/>
      <c r="QOH2" s="18"/>
      <c r="QOI2" s="39"/>
      <c r="QOJ2" s="18"/>
      <c r="QOK2" s="18"/>
      <c r="QOL2" s="39"/>
      <c r="QOM2" s="18"/>
      <c r="QON2" s="39"/>
      <c r="QOO2" s="13"/>
      <c r="QOP2" s="13"/>
      <c r="QOQ2" s="4"/>
      <c r="QOR2" s="13"/>
      <c r="QOS2" s="13"/>
      <c r="QOX2" s="18"/>
      <c r="QOY2" s="18"/>
      <c r="QOZ2" s="18"/>
      <c r="QPA2" s="39"/>
      <c r="QPB2" s="18"/>
      <c r="QPC2" s="18"/>
      <c r="QPD2" s="39"/>
      <c r="QPE2" s="18"/>
      <c r="QPF2" s="39"/>
      <c r="QPG2" s="13"/>
      <c r="QPH2" s="13"/>
      <c r="QPI2" s="4"/>
      <c r="QPJ2" s="13"/>
      <c r="QPK2" s="13"/>
      <c r="QPP2" s="18"/>
      <c r="QPQ2" s="18"/>
      <c r="QPR2" s="18"/>
      <c r="QPS2" s="39"/>
      <c r="QPT2" s="18"/>
      <c r="QPU2" s="18"/>
      <c r="QPV2" s="39"/>
      <c r="QPW2" s="18"/>
      <c r="QPX2" s="39"/>
      <c r="QPY2" s="13"/>
      <c r="QPZ2" s="13"/>
      <c r="QQA2" s="4"/>
      <c r="QQB2" s="13"/>
      <c r="QQC2" s="13"/>
      <c r="QQH2" s="18"/>
      <c r="QQI2" s="18"/>
      <c r="QQJ2" s="18"/>
      <c r="QQK2" s="39"/>
      <c r="QQL2" s="18"/>
      <c r="QQM2" s="18"/>
      <c r="QQN2" s="39"/>
      <c r="QQO2" s="18"/>
      <c r="QQP2" s="39"/>
      <c r="QQQ2" s="13"/>
      <c r="QQR2" s="13"/>
      <c r="QQS2" s="4"/>
      <c r="QQT2" s="13"/>
      <c r="QQU2" s="13"/>
      <c r="QQZ2" s="18"/>
      <c r="QRA2" s="18"/>
      <c r="QRB2" s="18"/>
      <c r="QRC2" s="39"/>
      <c r="QRD2" s="18"/>
      <c r="QRE2" s="18"/>
      <c r="QRF2" s="39"/>
      <c r="QRG2" s="18"/>
      <c r="QRH2" s="39"/>
      <c r="QRI2" s="13"/>
      <c r="QRJ2" s="13"/>
      <c r="QRK2" s="4"/>
      <c r="QRL2" s="13"/>
      <c r="QRM2" s="13"/>
      <c r="QRR2" s="18"/>
      <c r="QRS2" s="18"/>
      <c r="QRT2" s="18"/>
      <c r="QRU2" s="39"/>
      <c r="QRV2" s="18"/>
      <c r="QRW2" s="18"/>
      <c r="QRX2" s="39"/>
      <c r="QRY2" s="18"/>
      <c r="QRZ2" s="39"/>
      <c r="QSA2" s="13"/>
      <c r="QSB2" s="13"/>
      <c r="QSC2" s="4"/>
      <c r="QSD2" s="13"/>
      <c r="QSE2" s="13"/>
      <c r="QSJ2" s="18"/>
      <c r="QSK2" s="18"/>
      <c r="QSL2" s="18"/>
      <c r="QSM2" s="39"/>
      <c r="QSN2" s="18"/>
      <c r="QSO2" s="18"/>
      <c r="QSP2" s="39"/>
      <c r="QSQ2" s="18"/>
      <c r="QSR2" s="39"/>
      <c r="QSS2" s="13"/>
      <c r="QST2" s="13"/>
      <c r="QSU2" s="4"/>
      <c r="QSV2" s="13"/>
      <c r="QSW2" s="13"/>
      <c r="QTB2" s="18"/>
      <c r="QTC2" s="18"/>
      <c r="QTD2" s="18"/>
      <c r="QTE2" s="39"/>
      <c r="QTF2" s="18"/>
      <c r="QTG2" s="18"/>
      <c r="QTH2" s="39"/>
      <c r="QTI2" s="18"/>
      <c r="QTJ2" s="39"/>
      <c r="QTK2" s="13"/>
      <c r="QTL2" s="13"/>
      <c r="QTM2" s="4"/>
      <c r="QTN2" s="13"/>
      <c r="QTO2" s="13"/>
      <c r="QTT2" s="18"/>
      <c r="QTU2" s="18"/>
      <c r="QTV2" s="18"/>
      <c r="QTW2" s="39"/>
      <c r="QTX2" s="18"/>
      <c r="QTY2" s="18"/>
      <c r="QTZ2" s="39"/>
      <c r="QUA2" s="18"/>
      <c r="QUB2" s="39"/>
      <c r="QUC2" s="13"/>
      <c r="QUD2" s="13"/>
      <c r="QUE2" s="4"/>
      <c r="QUF2" s="13"/>
      <c r="QUG2" s="13"/>
      <c r="QUL2" s="18"/>
      <c r="QUM2" s="18"/>
      <c r="QUN2" s="18"/>
      <c r="QUO2" s="39"/>
      <c r="QUP2" s="18"/>
      <c r="QUQ2" s="18"/>
      <c r="QUR2" s="39"/>
      <c r="QUS2" s="18"/>
      <c r="QUT2" s="39"/>
      <c r="QUU2" s="13"/>
      <c r="QUV2" s="13"/>
      <c r="QUW2" s="4"/>
      <c r="QUX2" s="13"/>
      <c r="QUY2" s="13"/>
      <c r="QVD2" s="18"/>
      <c r="QVE2" s="18"/>
      <c r="QVF2" s="18"/>
      <c r="QVG2" s="39"/>
      <c r="QVH2" s="18"/>
      <c r="QVI2" s="18"/>
      <c r="QVJ2" s="39"/>
      <c r="QVK2" s="18"/>
      <c r="QVL2" s="39"/>
      <c r="QVM2" s="13"/>
      <c r="QVN2" s="13"/>
      <c r="QVO2" s="4"/>
      <c r="QVP2" s="13"/>
      <c r="QVQ2" s="13"/>
      <c r="QVV2" s="18"/>
      <c r="QVW2" s="18"/>
      <c r="QVX2" s="18"/>
      <c r="QVY2" s="39"/>
      <c r="QVZ2" s="18"/>
      <c r="QWA2" s="18"/>
      <c r="QWB2" s="39"/>
      <c r="QWC2" s="18"/>
      <c r="QWD2" s="39"/>
      <c r="QWE2" s="13"/>
      <c r="QWF2" s="13"/>
      <c r="QWG2" s="4"/>
      <c r="QWH2" s="13"/>
      <c r="QWI2" s="13"/>
      <c r="QWN2" s="18"/>
      <c r="QWO2" s="18"/>
      <c r="QWP2" s="18"/>
      <c r="QWQ2" s="39"/>
      <c r="QWR2" s="18"/>
      <c r="QWS2" s="18"/>
      <c r="QWT2" s="39"/>
      <c r="QWU2" s="18"/>
      <c r="QWV2" s="39"/>
      <c r="QWW2" s="13"/>
      <c r="QWX2" s="13"/>
      <c r="QWY2" s="4"/>
      <c r="QWZ2" s="13"/>
      <c r="QXA2" s="13"/>
      <c r="QXF2" s="18"/>
      <c r="QXG2" s="18"/>
      <c r="QXH2" s="18"/>
      <c r="QXI2" s="39"/>
      <c r="QXJ2" s="18"/>
      <c r="QXK2" s="18"/>
      <c r="QXL2" s="39"/>
      <c r="QXM2" s="18"/>
      <c r="QXN2" s="39"/>
      <c r="QXO2" s="13"/>
      <c r="QXP2" s="13"/>
      <c r="QXQ2" s="4"/>
      <c r="QXR2" s="13"/>
      <c r="QXS2" s="13"/>
      <c r="QXX2" s="18"/>
      <c r="QXY2" s="18"/>
      <c r="QXZ2" s="18"/>
      <c r="QYA2" s="39"/>
      <c r="QYB2" s="18"/>
      <c r="QYC2" s="18"/>
      <c r="QYD2" s="39"/>
      <c r="QYE2" s="18"/>
      <c r="QYF2" s="39"/>
      <c r="QYG2" s="13"/>
      <c r="QYH2" s="13"/>
      <c r="QYI2" s="4"/>
      <c r="QYJ2" s="13"/>
      <c r="QYK2" s="13"/>
      <c r="QYP2" s="18"/>
      <c r="QYQ2" s="18"/>
      <c r="QYR2" s="18"/>
      <c r="QYS2" s="39"/>
      <c r="QYT2" s="18"/>
      <c r="QYU2" s="18"/>
      <c r="QYV2" s="39"/>
      <c r="QYW2" s="18"/>
      <c r="QYX2" s="39"/>
      <c r="QYY2" s="13"/>
      <c r="QYZ2" s="13"/>
      <c r="QZA2" s="4"/>
      <c r="QZB2" s="13"/>
      <c r="QZC2" s="13"/>
      <c r="QZH2" s="18"/>
      <c r="QZI2" s="18"/>
      <c r="QZJ2" s="18"/>
      <c r="QZK2" s="39"/>
      <c r="QZL2" s="18"/>
      <c r="QZM2" s="18"/>
      <c r="QZN2" s="39"/>
      <c r="QZO2" s="18"/>
      <c r="QZP2" s="39"/>
      <c r="QZQ2" s="13"/>
      <c r="QZR2" s="13"/>
      <c r="QZS2" s="4"/>
      <c r="QZT2" s="13"/>
      <c r="QZU2" s="13"/>
      <c r="QZZ2" s="18"/>
      <c r="RAA2" s="18"/>
      <c r="RAB2" s="18"/>
      <c r="RAC2" s="39"/>
      <c r="RAD2" s="18"/>
      <c r="RAE2" s="18"/>
      <c r="RAF2" s="39"/>
      <c r="RAG2" s="18"/>
      <c r="RAH2" s="39"/>
      <c r="RAI2" s="13"/>
      <c r="RAJ2" s="13"/>
      <c r="RAK2" s="4"/>
      <c r="RAL2" s="13"/>
      <c r="RAM2" s="13"/>
      <c r="RAR2" s="18"/>
      <c r="RAS2" s="18"/>
      <c r="RAT2" s="18"/>
      <c r="RAU2" s="39"/>
      <c r="RAV2" s="18"/>
      <c r="RAW2" s="18"/>
      <c r="RAX2" s="39"/>
      <c r="RAY2" s="18"/>
      <c r="RAZ2" s="39"/>
      <c r="RBA2" s="13"/>
      <c r="RBB2" s="13"/>
      <c r="RBC2" s="4"/>
      <c r="RBD2" s="13"/>
      <c r="RBE2" s="13"/>
      <c r="RBJ2" s="18"/>
      <c r="RBK2" s="18"/>
      <c r="RBL2" s="18"/>
      <c r="RBM2" s="39"/>
      <c r="RBN2" s="18"/>
      <c r="RBO2" s="18"/>
      <c r="RBP2" s="39"/>
      <c r="RBQ2" s="18"/>
      <c r="RBR2" s="39"/>
      <c r="RBS2" s="13"/>
      <c r="RBT2" s="13"/>
      <c r="RBU2" s="4"/>
      <c r="RBV2" s="13"/>
      <c r="RBW2" s="13"/>
      <c r="RCB2" s="18"/>
      <c r="RCC2" s="18"/>
      <c r="RCD2" s="18"/>
      <c r="RCE2" s="39"/>
      <c r="RCF2" s="18"/>
      <c r="RCG2" s="18"/>
      <c r="RCH2" s="39"/>
      <c r="RCI2" s="18"/>
      <c r="RCJ2" s="39"/>
      <c r="RCK2" s="13"/>
      <c r="RCL2" s="13"/>
      <c r="RCM2" s="4"/>
      <c r="RCN2" s="13"/>
      <c r="RCO2" s="13"/>
      <c r="RCT2" s="18"/>
      <c r="RCU2" s="18"/>
      <c r="RCV2" s="18"/>
      <c r="RCW2" s="39"/>
      <c r="RCX2" s="18"/>
      <c r="RCY2" s="18"/>
      <c r="RCZ2" s="39"/>
      <c r="RDA2" s="18"/>
      <c r="RDB2" s="39"/>
      <c r="RDC2" s="13"/>
      <c r="RDD2" s="13"/>
      <c r="RDE2" s="4"/>
      <c r="RDF2" s="13"/>
      <c r="RDG2" s="13"/>
      <c r="RDL2" s="18"/>
      <c r="RDM2" s="18"/>
      <c r="RDN2" s="18"/>
      <c r="RDO2" s="39"/>
      <c r="RDP2" s="18"/>
      <c r="RDQ2" s="18"/>
      <c r="RDR2" s="39"/>
      <c r="RDS2" s="18"/>
      <c r="RDT2" s="39"/>
      <c r="RDU2" s="13"/>
      <c r="RDV2" s="13"/>
      <c r="RDW2" s="4"/>
      <c r="RDX2" s="13"/>
      <c r="RDY2" s="13"/>
      <c r="RED2" s="18"/>
      <c r="REE2" s="18"/>
      <c r="REF2" s="18"/>
      <c r="REG2" s="39"/>
      <c r="REH2" s="18"/>
      <c r="REI2" s="18"/>
      <c r="REJ2" s="39"/>
      <c r="REK2" s="18"/>
      <c r="REL2" s="39"/>
      <c r="REM2" s="13"/>
      <c r="REN2" s="13"/>
      <c r="REO2" s="4"/>
      <c r="REP2" s="13"/>
      <c r="REQ2" s="13"/>
      <c r="REV2" s="18"/>
      <c r="REW2" s="18"/>
      <c r="REX2" s="18"/>
      <c r="REY2" s="39"/>
      <c r="REZ2" s="18"/>
      <c r="RFA2" s="18"/>
      <c r="RFB2" s="39"/>
      <c r="RFC2" s="18"/>
      <c r="RFD2" s="39"/>
      <c r="RFE2" s="13"/>
      <c r="RFF2" s="13"/>
      <c r="RFG2" s="4"/>
      <c r="RFH2" s="13"/>
      <c r="RFI2" s="13"/>
      <c r="RFN2" s="18"/>
      <c r="RFO2" s="18"/>
      <c r="RFP2" s="18"/>
      <c r="RFQ2" s="39"/>
      <c r="RFR2" s="18"/>
      <c r="RFS2" s="18"/>
      <c r="RFT2" s="39"/>
      <c r="RFU2" s="18"/>
      <c r="RFV2" s="39"/>
      <c r="RFW2" s="13"/>
      <c r="RFX2" s="13"/>
      <c r="RFY2" s="4"/>
      <c r="RFZ2" s="13"/>
      <c r="RGA2" s="13"/>
      <c r="RGF2" s="18"/>
      <c r="RGG2" s="18"/>
      <c r="RGH2" s="18"/>
      <c r="RGI2" s="39"/>
      <c r="RGJ2" s="18"/>
      <c r="RGK2" s="18"/>
      <c r="RGL2" s="39"/>
      <c r="RGM2" s="18"/>
      <c r="RGN2" s="39"/>
      <c r="RGO2" s="13"/>
      <c r="RGP2" s="13"/>
      <c r="RGQ2" s="4"/>
      <c r="RGR2" s="13"/>
      <c r="RGS2" s="13"/>
      <c r="RGX2" s="18"/>
      <c r="RGY2" s="18"/>
      <c r="RGZ2" s="18"/>
      <c r="RHA2" s="39"/>
      <c r="RHB2" s="18"/>
      <c r="RHC2" s="18"/>
      <c r="RHD2" s="39"/>
      <c r="RHE2" s="18"/>
      <c r="RHF2" s="39"/>
      <c r="RHG2" s="13"/>
      <c r="RHH2" s="13"/>
      <c r="RHI2" s="4"/>
      <c r="RHJ2" s="13"/>
      <c r="RHK2" s="13"/>
      <c r="RHP2" s="18"/>
      <c r="RHQ2" s="18"/>
      <c r="RHR2" s="18"/>
      <c r="RHS2" s="39"/>
      <c r="RHT2" s="18"/>
      <c r="RHU2" s="18"/>
      <c r="RHV2" s="39"/>
      <c r="RHW2" s="18"/>
      <c r="RHX2" s="39"/>
      <c r="RHY2" s="13"/>
      <c r="RHZ2" s="13"/>
      <c r="RIA2" s="4"/>
      <c r="RIB2" s="13"/>
      <c r="RIC2" s="13"/>
      <c r="RIH2" s="18"/>
      <c r="RII2" s="18"/>
      <c r="RIJ2" s="18"/>
      <c r="RIK2" s="39"/>
      <c r="RIL2" s="18"/>
      <c r="RIM2" s="18"/>
      <c r="RIN2" s="39"/>
      <c r="RIO2" s="18"/>
      <c r="RIP2" s="39"/>
      <c r="RIQ2" s="13"/>
      <c r="RIR2" s="13"/>
      <c r="RIS2" s="4"/>
      <c r="RIT2" s="13"/>
      <c r="RIU2" s="13"/>
      <c r="RIZ2" s="18"/>
      <c r="RJA2" s="18"/>
      <c r="RJB2" s="18"/>
      <c r="RJC2" s="39"/>
      <c r="RJD2" s="18"/>
      <c r="RJE2" s="18"/>
      <c r="RJF2" s="39"/>
      <c r="RJG2" s="18"/>
      <c r="RJH2" s="39"/>
      <c r="RJI2" s="13"/>
      <c r="RJJ2" s="13"/>
      <c r="RJK2" s="4"/>
      <c r="RJL2" s="13"/>
      <c r="RJM2" s="13"/>
      <c r="RJR2" s="18"/>
      <c r="RJS2" s="18"/>
      <c r="RJT2" s="18"/>
      <c r="RJU2" s="39"/>
      <c r="RJV2" s="18"/>
      <c r="RJW2" s="18"/>
      <c r="RJX2" s="39"/>
      <c r="RJY2" s="18"/>
      <c r="RJZ2" s="39"/>
      <c r="RKA2" s="13"/>
      <c r="RKB2" s="13"/>
      <c r="RKC2" s="4"/>
      <c r="RKD2" s="13"/>
      <c r="RKE2" s="13"/>
      <c r="RKJ2" s="18"/>
      <c r="RKK2" s="18"/>
      <c r="RKL2" s="18"/>
      <c r="RKM2" s="39"/>
      <c r="RKN2" s="18"/>
      <c r="RKO2" s="18"/>
      <c r="RKP2" s="39"/>
      <c r="RKQ2" s="18"/>
      <c r="RKR2" s="39"/>
      <c r="RKS2" s="13"/>
      <c r="RKT2" s="13"/>
      <c r="RKU2" s="4"/>
      <c r="RKV2" s="13"/>
      <c r="RKW2" s="13"/>
      <c r="RLB2" s="18"/>
      <c r="RLC2" s="18"/>
      <c r="RLD2" s="18"/>
      <c r="RLE2" s="39"/>
      <c r="RLF2" s="18"/>
      <c r="RLG2" s="18"/>
      <c r="RLH2" s="39"/>
      <c r="RLI2" s="18"/>
      <c r="RLJ2" s="39"/>
      <c r="RLK2" s="13"/>
      <c r="RLL2" s="13"/>
      <c r="RLM2" s="4"/>
      <c r="RLN2" s="13"/>
      <c r="RLO2" s="13"/>
      <c r="RLT2" s="18"/>
      <c r="RLU2" s="18"/>
      <c r="RLV2" s="18"/>
      <c r="RLW2" s="39"/>
      <c r="RLX2" s="18"/>
      <c r="RLY2" s="18"/>
      <c r="RLZ2" s="39"/>
      <c r="RMA2" s="18"/>
      <c r="RMB2" s="39"/>
      <c r="RMC2" s="13"/>
      <c r="RMD2" s="13"/>
      <c r="RME2" s="4"/>
      <c r="RMF2" s="13"/>
      <c r="RMG2" s="13"/>
      <c r="RML2" s="18"/>
      <c r="RMM2" s="18"/>
      <c r="RMN2" s="18"/>
      <c r="RMO2" s="39"/>
      <c r="RMP2" s="18"/>
      <c r="RMQ2" s="18"/>
      <c r="RMR2" s="39"/>
      <c r="RMS2" s="18"/>
      <c r="RMT2" s="39"/>
      <c r="RMU2" s="13"/>
      <c r="RMV2" s="13"/>
      <c r="RMW2" s="4"/>
      <c r="RMX2" s="13"/>
      <c r="RMY2" s="13"/>
      <c r="RND2" s="18"/>
      <c r="RNE2" s="18"/>
      <c r="RNF2" s="18"/>
      <c r="RNG2" s="39"/>
      <c r="RNH2" s="18"/>
      <c r="RNI2" s="18"/>
      <c r="RNJ2" s="39"/>
      <c r="RNK2" s="18"/>
      <c r="RNL2" s="39"/>
      <c r="RNM2" s="13"/>
      <c r="RNN2" s="13"/>
      <c r="RNO2" s="4"/>
      <c r="RNP2" s="13"/>
      <c r="RNQ2" s="13"/>
      <c r="RNV2" s="18"/>
      <c r="RNW2" s="18"/>
      <c r="RNX2" s="18"/>
      <c r="RNY2" s="39"/>
      <c r="RNZ2" s="18"/>
      <c r="ROA2" s="18"/>
      <c r="ROB2" s="39"/>
      <c r="ROC2" s="18"/>
      <c r="ROD2" s="39"/>
      <c r="ROE2" s="13"/>
      <c r="ROF2" s="13"/>
      <c r="ROG2" s="4"/>
      <c r="ROH2" s="13"/>
      <c r="ROI2" s="13"/>
      <c r="RON2" s="18"/>
      <c r="ROO2" s="18"/>
      <c r="ROP2" s="18"/>
      <c r="ROQ2" s="39"/>
      <c r="ROR2" s="18"/>
      <c r="ROS2" s="18"/>
      <c r="ROT2" s="39"/>
      <c r="ROU2" s="18"/>
      <c r="ROV2" s="39"/>
      <c r="ROW2" s="13"/>
      <c r="ROX2" s="13"/>
      <c r="ROY2" s="4"/>
      <c r="ROZ2" s="13"/>
      <c r="RPA2" s="13"/>
      <c r="RPF2" s="18"/>
      <c r="RPG2" s="18"/>
      <c r="RPH2" s="18"/>
      <c r="RPI2" s="39"/>
      <c r="RPJ2" s="18"/>
      <c r="RPK2" s="18"/>
      <c r="RPL2" s="39"/>
      <c r="RPM2" s="18"/>
      <c r="RPN2" s="39"/>
      <c r="RPO2" s="13"/>
      <c r="RPP2" s="13"/>
      <c r="RPQ2" s="4"/>
      <c r="RPR2" s="13"/>
      <c r="RPS2" s="13"/>
      <c r="RPX2" s="18"/>
      <c r="RPY2" s="18"/>
      <c r="RPZ2" s="18"/>
      <c r="RQA2" s="39"/>
      <c r="RQB2" s="18"/>
      <c r="RQC2" s="18"/>
      <c r="RQD2" s="39"/>
      <c r="RQE2" s="18"/>
      <c r="RQF2" s="39"/>
      <c r="RQG2" s="13"/>
      <c r="RQH2" s="13"/>
      <c r="RQI2" s="4"/>
      <c r="RQJ2" s="13"/>
      <c r="RQK2" s="13"/>
      <c r="RQP2" s="18"/>
      <c r="RQQ2" s="18"/>
      <c r="RQR2" s="18"/>
      <c r="RQS2" s="39"/>
      <c r="RQT2" s="18"/>
      <c r="RQU2" s="18"/>
      <c r="RQV2" s="39"/>
      <c r="RQW2" s="18"/>
      <c r="RQX2" s="39"/>
      <c r="RQY2" s="13"/>
      <c r="RQZ2" s="13"/>
      <c r="RRA2" s="4"/>
      <c r="RRB2" s="13"/>
      <c r="RRC2" s="13"/>
      <c r="RRH2" s="18"/>
      <c r="RRI2" s="18"/>
      <c r="RRJ2" s="18"/>
      <c r="RRK2" s="39"/>
      <c r="RRL2" s="18"/>
      <c r="RRM2" s="18"/>
      <c r="RRN2" s="39"/>
      <c r="RRO2" s="18"/>
      <c r="RRP2" s="39"/>
      <c r="RRQ2" s="13"/>
      <c r="RRR2" s="13"/>
      <c r="RRS2" s="4"/>
      <c r="RRT2" s="13"/>
      <c r="RRU2" s="13"/>
      <c r="RRZ2" s="18"/>
      <c r="RSA2" s="18"/>
      <c r="RSB2" s="18"/>
      <c r="RSC2" s="39"/>
      <c r="RSD2" s="18"/>
      <c r="RSE2" s="18"/>
      <c r="RSF2" s="39"/>
      <c r="RSG2" s="18"/>
      <c r="RSH2" s="39"/>
      <c r="RSI2" s="13"/>
      <c r="RSJ2" s="13"/>
      <c r="RSK2" s="4"/>
      <c r="RSL2" s="13"/>
      <c r="RSM2" s="13"/>
      <c r="RSR2" s="18"/>
      <c r="RSS2" s="18"/>
      <c r="RST2" s="18"/>
      <c r="RSU2" s="39"/>
      <c r="RSV2" s="18"/>
      <c r="RSW2" s="18"/>
      <c r="RSX2" s="39"/>
      <c r="RSY2" s="18"/>
      <c r="RSZ2" s="39"/>
      <c r="RTA2" s="13"/>
      <c r="RTB2" s="13"/>
      <c r="RTC2" s="4"/>
      <c r="RTD2" s="13"/>
      <c r="RTE2" s="13"/>
      <c r="RTJ2" s="18"/>
      <c r="RTK2" s="18"/>
      <c r="RTL2" s="18"/>
      <c r="RTM2" s="39"/>
      <c r="RTN2" s="18"/>
      <c r="RTO2" s="18"/>
      <c r="RTP2" s="39"/>
      <c r="RTQ2" s="18"/>
      <c r="RTR2" s="39"/>
      <c r="RTS2" s="13"/>
      <c r="RTT2" s="13"/>
      <c r="RTU2" s="4"/>
      <c r="RTV2" s="13"/>
      <c r="RTW2" s="13"/>
      <c r="RUB2" s="18"/>
      <c r="RUC2" s="18"/>
      <c r="RUD2" s="18"/>
      <c r="RUE2" s="39"/>
      <c r="RUF2" s="18"/>
      <c r="RUG2" s="18"/>
      <c r="RUH2" s="39"/>
      <c r="RUI2" s="18"/>
      <c r="RUJ2" s="39"/>
      <c r="RUK2" s="13"/>
      <c r="RUL2" s="13"/>
      <c r="RUM2" s="4"/>
      <c r="RUN2" s="13"/>
      <c r="RUO2" s="13"/>
      <c r="RUT2" s="18"/>
      <c r="RUU2" s="18"/>
      <c r="RUV2" s="18"/>
      <c r="RUW2" s="39"/>
      <c r="RUX2" s="18"/>
      <c r="RUY2" s="18"/>
      <c r="RUZ2" s="39"/>
      <c r="RVA2" s="18"/>
      <c r="RVB2" s="39"/>
      <c r="RVC2" s="13"/>
      <c r="RVD2" s="13"/>
      <c r="RVE2" s="4"/>
      <c r="RVF2" s="13"/>
      <c r="RVG2" s="13"/>
      <c r="RVL2" s="18"/>
      <c r="RVM2" s="18"/>
      <c r="RVN2" s="18"/>
      <c r="RVO2" s="39"/>
      <c r="RVP2" s="18"/>
      <c r="RVQ2" s="18"/>
      <c r="RVR2" s="39"/>
      <c r="RVS2" s="18"/>
      <c r="RVT2" s="39"/>
      <c r="RVU2" s="13"/>
      <c r="RVV2" s="13"/>
      <c r="RVW2" s="4"/>
      <c r="RVX2" s="13"/>
      <c r="RVY2" s="13"/>
      <c r="RWD2" s="18"/>
      <c r="RWE2" s="18"/>
      <c r="RWF2" s="18"/>
      <c r="RWG2" s="39"/>
      <c r="RWH2" s="18"/>
      <c r="RWI2" s="18"/>
      <c r="RWJ2" s="39"/>
      <c r="RWK2" s="18"/>
      <c r="RWL2" s="39"/>
      <c r="RWM2" s="13"/>
      <c r="RWN2" s="13"/>
      <c r="RWO2" s="4"/>
      <c r="RWP2" s="13"/>
      <c r="RWQ2" s="13"/>
      <c r="RWV2" s="18"/>
      <c r="RWW2" s="18"/>
      <c r="RWX2" s="18"/>
      <c r="RWY2" s="39"/>
      <c r="RWZ2" s="18"/>
      <c r="RXA2" s="18"/>
      <c r="RXB2" s="39"/>
      <c r="RXC2" s="18"/>
      <c r="RXD2" s="39"/>
      <c r="RXE2" s="13"/>
      <c r="RXF2" s="13"/>
      <c r="RXG2" s="4"/>
      <c r="RXH2" s="13"/>
      <c r="RXI2" s="13"/>
      <c r="RXN2" s="18"/>
      <c r="RXO2" s="18"/>
      <c r="RXP2" s="18"/>
      <c r="RXQ2" s="39"/>
      <c r="RXR2" s="18"/>
      <c r="RXS2" s="18"/>
      <c r="RXT2" s="39"/>
      <c r="RXU2" s="18"/>
      <c r="RXV2" s="39"/>
      <c r="RXW2" s="13"/>
      <c r="RXX2" s="13"/>
      <c r="RXY2" s="4"/>
      <c r="RXZ2" s="13"/>
      <c r="RYA2" s="13"/>
      <c r="RYF2" s="18"/>
      <c r="RYG2" s="18"/>
      <c r="RYH2" s="18"/>
      <c r="RYI2" s="39"/>
      <c r="RYJ2" s="18"/>
      <c r="RYK2" s="18"/>
      <c r="RYL2" s="39"/>
      <c r="RYM2" s="18"/>
      <c r="RYN2" s="39"/>
      <c r="RYO2" s="13"/>
      <c r="RYP2" s="13"/>
      <c r="RYQ2" s="4"/>
      <c r="RYR2" s="13"/>
      <c r="RYS2" s="13"/>
      <c r="RYX2" s="18"/>
      <c r="RYY2" s="18"/>
      <c r="RYZ2" s="18"/>
      <c r="RZA2" s="39"/>
      <c r="RZB2" s="18"/>
      <c r="RZC2" s="18"/>
      <c r="RZD2" s="39"/>
      <c r="RZE2" s="18"/>
      <c r="RZF2" s="39"/>
      <c r="RZG2" s="13"/>
      <c r="RZH2" s="13"/>
      <c r="RZI2" s="4"/>
      <c r="RZJ2" s="13"/>
      <c r="RZK2" s="13"/>
      <c r="RZP2" s="18"/>
      <c r="RZQ2" s="18"/>
      <c r="RZR2" s="18"/>
      <c r="RZS2" s="39"/>
      <c r="RZT2" s="18"/>
      <c r="RZU2" s="18"/>
      <c r="RZV2" s="39"/>
      <c r="RZW2" s="18"/>
      <c r="RZX2" s="39"/>
      <c r="RZY2" s="13"/>
      <c r="RZZ2" s="13"/>
      <c r="SAA2" s="4"/>
      <c r="SAB2" s="13"/>
      <c r="SAC2" s="13"/>
      <c r="SAH2" s="18"/>
      <c r="SAI2" s="18"/>
      <c r="SAJ2" s="18"/>
      <c r="SAK2" s="39"/>
      <c r="SAL2" s="18"/>
      <c r="SAM2" s="18"/>
      <c r="SAN2" s="39"/>
      <c r="SAO2" s="18"/>
      <c r="SAP2" s="39"/>
      <c r="SAQ2" s="13"/>
      <c r="SAR2" s="13"/>
      <c r="SAS2" s="4"/>
      <c r="SAT2" s="13"/>
      <c r="SAU2" s="13"/>
      <c r="SAZ2" s="18"/>
      <c r="SBA2" s="18"/>
      <c r="SBB2" s="18"/>
      <c r="SBC2" s="39"/>
      <c r="SBD2" s="18"/>
      <c r="SBE2" s="18"/>
      <c r="SBF2" s="39"/>
      <c r="SBG2" s="18"/>
      <c r="SBH2" s="39"/>
      <c r="SBI2" s="13"/>
      <c r="SBJ2" s="13"/>
      <c r="SBK2" s="4"/>
      <c r="SBL2" s="13"/>
      <c r="SBM2" s="13"/>
      <c r="SBR2" s="18"/>
      <c r="SBS2" s="18"/>
      <c r="SBT2" s="18"/>
      <c r="SBU2" s="39"/>
      <c r="SBV2" s="18"/>
      <c r="SBW2" s="18"/>
      <c r="SBX2" s="39"/>
      <c r="SBY2" s="18"/>
      <c r="SBZ2" s="39"/>
      <c r="SCA2" s="13"/>
      <c r="SCB2" s="13"/>
      <c r="SCC2" s="4"/>
      <c r="SCD2" s="13"/>
      <c r="SCE2" s="13"/>
      <c r="SCJ2" s="18"/>
      <c r="SCK2" s="18"/>
      <c r="SCL2" s="18"/>
      <c r="SCM2" s="39"/>
      <c r="SCN2" s="18"/>
      <c r="SCO2" s="18"/>
      <c r="SCP2" s="39"/>
      <c r="SCQ2" s="18"/>
      <c r="SCR2" s="39"/>
      <c r="SCS2" s="13"/>
      <c r="SCT2" s="13"/>
      <c r="SCU2" s="4"/>
      <c r="SCV2" s="13"/>
      <c r="SCW2" s="13"/>
      <c r="SDB2" s="18"/>
      <c r="SDC2" s="18"/>
      <c r="SDD2" s="18"/>
      <c r="SDE2" s="39"/>
      <c r="SDF2" s="18"/>
      <c r="SDG2" s="18"/>
      <c r="SDH2" s="39"/>
      <c r="SDI2" s="18"/>
      <c r="SDJ2" s="39"/>
      <c r="SDK2" s="13"/>
      <c r="SDL2" s="13"/>
      <c r="SDM2" s="4"/>
      <c r="SDN2" s="13"/>
      <c r="SDO2" s="13"/>
      <c r="SDT2" s="18"/>
      <c r="SDU2" s="18"/>
      <c r="SDV2" s="18"/>
      <c r="SDW2" s="39"/>
      <c r="SDX2" s="18"/>
      <c r="SDY2" s="18"/>
      <c r="SDZ2" s="39"/>
      <c r="SEA2" s="18"/>
      <c r="SEB2" s="39"/>
      <c r="SEC2" s="13"/>
      <c r="SED2" s="13"/>
      <c r="SEE2" s="4"/>
      <c r="SEF2" s="13"/>
      <c r="SEG2" s="13"/>
      <c r="SEL2" s="18"/>
      <c r="SEM2" s="18"/>
      <c r="SEN2" s="18"/>
      <c r="SEO2" s="39"/>
      <c r="SEP2" s="18"/>
      <c r="SEQ2" s="18"/>
      <c r="SER2" s="39"/>
      <c r="SES2" s="18"/>
      <c r="SET2" s="39"/>
      <c r="SEU2" s="13"/>
      <c r="SEV2" s="13"/>
      <c r="SEW2" s="4"/>
      <c r="SEX2" s="13"/>
      <c r="SEY2" s="13"/>
      <c r="SFD2" s="18"/>
      <c r="SFE2" s="18"/>
      <c r="SFF2" s="18"/>
      <c r="SFG2" s="39"/>
      <c r="SFH2" s="18"/>
      <c r="SFI2" s="18"/>
      <c r="SFJ2" s="39"/>
      <c r="SFK2" s="18"/>
      <c r="SFL2" s="39"/>
      <c r="SFM2" s="13"/>
      <c r="SFN2" s="13"/>
      <c r="SFO2" s="4"/>
      <c r="SFP2" s="13"/>
      <c r="SFQ2" s="13"/>
      <c r="SFV2" s="18"/>
      <c r="SFW2" s="18"/>
      <c r="SFX2" s="18"/>
      <c r="SFY2" s="39"/>
      <c r="SFZ2" s="18"/>
      <c r="SGA2" s="18"/>
      <c r="SGB2" s="39"/>
      <c r="SGC2" s="18"/>
      <c r="SGD2" s="39"/>
      <c r="SGE2" s="13"/>
      <c r="SGF2" s="13"/>
      <c r="SGG2" s="4"/>
      <c r="SGH2" s="13"/>
      <c r="SGI2" s="13"/>
      <c r="SGN2" s="18"/>
      <c r="SGO2" s="18"/>
      <c r="SGP2" s="18"/>
      <c r="SGQ2" s="39"/>
      <c r="SGR2" s="18"/>
      <c r="SGS2" s="18"/>
      <c r="SGT2" s="39"/>
      <c r="SGU2" s="18"/>
      <c r="SGV2" s="39"/>
      <c r="SGW2" s="13"/>
      <c r="SGX2" s="13"/>
      <c r="SGY2" s="4"/>
      <c r="SGZ2" s="13"/>
      <c r="SHA2" s="13"/>
      <c r="SHF2" s="18"/>
      <c r="SHG2" s="18"/>
      <c r="SHH2" s="18"/>
      <c r="SHI2" s="39"/>
      <c r="SHJ2" s="18"/>
      <c r="SHK2" s="18"/>
      <c r="SHL2" s="39"/>
      <c r="SHM2" s="18"/>
      <c r="SHN2" s="39"/>
      <c r="SHO2" s="13"/>
      <c r="SHP2" s="13"/>
      <c r="SHQ2" s="4"/>
      <c r="SHR2" s="13"/>
      <c r="SHS2" s="13"/>
      <c r="SHX2" s="18"/>
      <c r="SHY2" s="18"/>
      <c r="SHZ2" s="18"/>
      <c r="SIA2" s="39"/>
      <c r="SIB2" s="18"/>
      <c r="SIC2" s="18"/>
      <c r="SID2" s="39"/>
      <c r="SIE2" s="18"/>
      <c r="SIF2" s="39"/>
      <c r="SIG2" s="13"/>
      <c r="SIH2" s="13"/>
      <c r="SII2" s="4"/>
      <c r="SIJ2" s="13"/>
      <c r="SIK2" s="13"/>
      <c r="SIP2" s="18"/>
      <c r="SIQ2" s="18"/>
      <c r="SIR2" s="18"/>
      <c r="SIS2" s="39"/>
      <c r="SIT2" s="18"/>
      <c r="SIU2" s="18"/>
      <c r="SIV2" s="39"/>
      <c r="SIW2" s="18"/>
      <c r="SIX2" s="39"/>
      <c r="SIY2" s="13"/>
      <c r="SIZ2" s="13"/>
      <c r="SJA2" s="4"/>
      <c r="SJB2" s="13"/>
      <c r="SJC2" s="13"/>
      <c r="SJH2" s="18"/>
      <c r="SJI2" s="18"/>
      <c r="SJJ2" s="18"/>
      <c r="SJK2" s="39"/>
      <c r="SJL2" s="18"/>
      <c r="SJM2" s="18"/>
      <c r="SJN2" s="39"/>
      <c r="SJO2" s="18"/>
      <c r="SJP2" s="39"/>
      <c r="SJQ2" s="13"/>
      <c r="SJR2" s="13"/>
      <c r="SJS2" s="4"/>
      <c r="SJT2" s="13"/>
      <c r="SJU2" s="13"/>
      <c r="SJZ2" s="18"/>
      <c r="SKA2" s="18"/>
      <c r="SKB2" s="18"/>
      <c r="SKC2" s="39"/>
      <c r="SKD2" s="18"/>
      <c r="SKE2" s="18"/>
      <c r="SKF2" s="39"/>
      <c r="SKG2" s="18"/>
      <c r="SKH2" s="39"/>
      <c r="SKI2" s="13"/>
      <c r="SKJ2" s="13"/>
      <c r="SKK2" s="4"/>
      <c r="SKL2" s="13"/>
      <c r="SKM2" s="13"/>
      <c r="SKR2" s="18"/>
      <c r="SKS2" s="18"/>
      <c r="SKT2" s="18"/>
      <c r="SKU2" s="39"/>
      <c r="SKV2" s="18"/>
      <c r="SKW2" s="18"/>
      <c r="SKX2" s="39"/>
      <c r="SKY2" s="18"/>
      <c r="SKZ2" s="39"/>
      <c r="SLA2" s="13"/>
      <c r="SLB2" s="13"/>
      <c r="SLC2" s="4"/>
      <c r="SLD2" s="13"/>
      <c r="SLE2" s="13"/>
      <c r="SLJ2" s="18"/>
      <c r="SLK2" s="18"/>
      <c r="SLL2" s="18"/>
      <c r="SLM2" s="39"/>
      <c r="SLN2" s="18"/>
      <c r="SLO2" s="18"/>
      <c r="SLP2" s="39"/>
      <c r="SLQ2" s="18"/>
      <c r="SLR2" s="39"/>
      <c r="SLS2" s="13"/>
      <c r="SLT2" s="13"/>
      <c r="SLU2" s="4"/>
      <c r="SLV2" s="13"/>
      <c r="SLW2" s="13"/>
      <c r="SMB2" s="18"/>
      <c r="SMC2" s="18"/>
      <c r="SMD2" s="18"/>
      <c r="SME2" s="39"/>
      <c r="SMF2" s="18"/>
      <c r="SMG2" s="18"/>
      <c r="SMH2" s="39"/>
      <c r="SMI2" s="18"/>
      <c r="SMJ2" s="39"/>
      <c r="SMK2" s="13"/>
      <c r="SML2" s="13"/>
      <c r="SMM2" s="4"/>
      <c r="SMN2" s="13"/>
      <c r="SMO2" s="13"/>
      <c r="SMT2" s="18"/>
      <c r="SMU2" s="18"/>
      <c r="SMV2" s="18"/>
      <c r="SMW2" s="39"/>
      <c r="SMX2" s="18"/>
      <c r="SMY2" s="18"/>
      <c r="SMZ2" s="39"/>
      <c r="SNA2" s="18"/>
      <c r="SNB2" s="39"/>
      <c r="SNC2" s="13"/>
      <c r="SND2" s="13"/>
      <c r="SNE2" s="4"/>
      <c r="SNF2" s="13"/>
      <c r="SNG2" s="13"/>
      <c r="SNL2" s="18"/>
      <c r="SNM2" s="18"/>
      <c r="SNN2" s="18"/>
      <c r="SNO2" s="39"/>
      <c r="SNP2" s="18"/>
      <c r="SNQ2" s="18"/>
      <c r="SNR2" s="39"/>
      <c r="SNS2" s="18"/>
      <c r="SNT2" s="39"/>
      <c r="SNU2" s="13"/>
      <c r="SNV2" s="13"/>
      <c r="SNW2" s="4"/>
      <c r="SNX2" s="13"/>
      <c r="SNY2" s="13"/>
      <c r="SOD2" s="18"/>
      <c r="SOE2" s="18"/>
      <c r="SOF2" s="18"/>
      <c r="SOG2" s="39"/>
      <c r="SOH2" s="18"/>
      <c r="SOI2" s="18"/>
      <c r="SOJ2" s="39"/>
      <c r="SOK2" s="18"/>
      <c r="SOL2" s="39"/>
      <c r="SOM2" s="13"/>
      <c r="SON2" s="13"/>
      <c r="SOO2" s="4"/>
      <c r="SOP2" s="13"/>
      <c r="SOQ2" s="13"/>
      <c r="SOV2" s="18"/>
      <c r="SOW2" s="18"/>
      <c r="SOX2" s="18"/>
      <c r="SOY2" s="39"/>
      <c r="SOZ2" s="18"/>
      <c r="SPA2" s="18"/>
      <c r="SPB2" s="39"/>
      <c r="SPC2" s="18"/>
      <c r="SPD2" s="39"/>
      <c r="SPE2" s="13"/>
      <c r="SPF2" s="13"/>
      <c r="SPG2" s="4"/>
      <c r="SPH2" s="13"/>
      <c r="SPI2" s="13"/>
      <c r="SPN2" s="18"/>
      <c r="SPO2" s="18"/>
      <c r="SPP2" s="18"/>
      <c r="SPQ2" s="39"/>
      <c r="SPR2" s="18"/>
      <c r="SPS2" s="18"/>
      <c r="SPT2" s="39"/>
      <c r="SPU2" s="18"/>
      <c r="SPV2" s="39"/>
      <c r="SPW2" s="13"/>
      <c r="SPX2" s="13"/>
      <c r="SPY2" s="4"/>
      <c r="SPZ2" s="13"/>
      <c r="SQA2" s="13"/>
      <c r="SQF2" s="18"/>
      <c r="SQG2" s="18"/>
      <c r="SQH2" s="18"/>
      <c r="SQI2" s="39"/>
      <c r="SQJ2" s="18"/>
      <c r="SQK2" s="18"/>
      <c r="SQL2" s="39"/>
      <c r="SQM2" s="18"/>
      <c r="SQN2" s="39"/>
      <c r="SQO2" s="13"/>
      <c r="SQP2" s="13"/>
      <c r="SQQ2" s="4"/>
      <c r="SQR2" s="13"/>
      <c r="SQS2" s="13"/>
      <c r="SQX2" s="18"/>
      <c r="SQY2" s="18"/>
      <c r="SQZ2" s="18"/>
      <c r="SRA2" s="39"/>
      <c r="SRB2" s="18"/>
      <c r="SRC2" s="18"/>
      <c r="SRD2" s="39"/>
      <c r="SRE2" s="18"/>
      <c r="SRF2" s="39"/>
      <c r="SRG2" s="13"/>
      <c r="SRH2" s="13"/>
      <c r="SRI2" s="4"/>
      <c r="SRJ2" s="13"/>
      <c r="SRK2" s="13"/>
      <c r="SRP2" s="18"/>
      <c r="SRQ2" s="18"/>
      <c r="SRR2" s="18"/>
      <c r="SRS2" s="39"/>
      <c r="SRT2" s="18"/>
      <c r="SRU2" s="18"/>
      <c r="SRV2" s="39"/>
      <c r="SRW2" s="18"/>
      <c r="SRX2" s="39"/>
      <c r="SRY2" s="13"/>
      <c r="SRZ2" s="13"/>
      <c r="SSA2" s="4"/>
      <c r="SSB2" s="13"/>
      <c r="SSC2" s="13"/>
      <c r="SSH2" s="18"/>
      <c r="SSI2" s="18"/>
      <c r="SSJ2" s="18"/>
      <c r="SSK2" s="39"/>
      <c r="SSL2" s="18"/>
      <c r="SSM2" s="18"/>
      <c r="SSN2" s="39"/>
      <c r="SSO2" s="18"/>
      <c r="SSP2" s="39"/>
      <c r="SSQ2" s="13"/>
      <c r="SSR2" s="13"/>
      <c r="SSS2" s="4"/>
      <c r="SST2" s="13"/>
      <c r="SSU2" s="13"/>
      <c r="SSZ2" s="18"/>
      <c r="STA2" s="18"/>
      <c r="STB2" s="18"/>
      <c r="STC2" s="39"/>
      <c r="STD2" s="18"/>
      <c r="STE2" s="18"/>
      <c r="STF2" s="39"/>
      <c r="STG2" s="18"/>
      <c r="STH2" s="39"/>
      <c r="STI2" s="13"/>
      <c r="STJ2" s="13"/>
      <c r="STK2" s="4"/>
      <c r="STL2" s="13"/>
      <c r="STM2" s="13"/>
      <c r="STR2" s="18"/>
      <c r="STS2" s="18"/>
      <c r="STT2" s="18"/>
      <c r="STU2" s="39"/>
      <c r="STV2" s="18"/>
      <c r="STW2" s="18"/>
      <c r="STX2" s="39"/>
      <c r="STY2" s="18"/>
      <c r="STZ2" s="39"/>
      <c r="SUA2" s="13"/>
      <c r="SUB2" s="13"/>
      <c r="SUC2" s="4"/>
      <c r="SUD2" s="13"/>
      <c r="SUE2" s="13"/>
      <c r="SUJ2" s="18"/>
      <c r="SUK2" s="18"/>
      <c r="SUL2" s="18"/>
      <c r="SUM2" s="39"/>
      <c r="SUN2" s="18"/>
      <c r="SUO2" s="18"/>
      <c r="SUP2" s="39"/>
      <c r="SUQ2" s="18"/>
      <c r="SUR2" s="39"/>
      <c r="SUS2" s="13"/>
      <c r="SUT2" s="13"/>
      <c r="SUU2" s="4"/>
      <c r="SUV2" s="13"/>
      <c r="SUW2" s="13"/>
      <c r="SVB2" s="18"/>
      <c r="SVC2" s="18"/>
      <c r="SVD2" s="18"/>
      <c r="SVE2" s="39"/>
      <c r="SVF2" s="18"/>
      <c r="SVG2" s="18"/>
      <c r="SVH2" s="39"/>
      <c r="SVI2" s="18"/>
      <c r="SVJ2" s="39"/>
      <c r="SVK2" s="13"/>
      <c r="SVL2" s="13"/>
      <c r="SVM2" s="4"/>
      <c r="SVN2" s="13"/>
      <c r="SVO2" s="13"/>
      <c r="SVT2" s="18"/>
      <c r="SVU2" s="18"/>
      <c r="SVV2" s="18"/>
      <c r="SVW2" s="39"/>
      <c r="SVX2" s="18"/>
      <c r="SVY2" s="18"/>
      <c r="SVZ2" s="39"/>
      <c r="SWA2" s="18"/>
      <c r="SWB2" s="39"/>
      <c r="SWC2" s="13"/>
      <c r="SWD2" s="13"/>
      <c r="SWE2" s="4"/>
      <c r="SWF2" s="13"/>
      <c r="SWG2" s="13"/>
      <c r="SWL2" s="18"/>
      <c r="SWM2" s="18"/>
      <c r="SWN2" s="18"/>
      <c r="SWO2" s="39"/>
      <c r="SWP2" s="18"/>
      <c r="SWQ2" s="18"/>
      <c r="SWR2" s="39"/>
      <c r="SWS2" s="18"/>
      <c r="SWT2" s="39"/>
      <c r="SWU2" s="13"/>
      <c r="SWV2" s="13"/>
      <c r="SWW2" s="4"/>
      <c r="SWX2" s="13"/>
      <c r="SWY2" s="13"/>
      <c r="SXD2" s="18"/>
      <c r="SXE2" s="18"/>
      <c r="SXF2" s="18"/>
      <c r="SXG2" s="39"/>
      <c r="SXH2" s="18"/>
      <c r="SXI2" s="18"/>
      <c r="SXJ2" s="39"/>
      <c r="SXK2" s="18"/>
      <c r="SXL2" s="39"/>
      <c r="SXM2" s="13"/>
      <c r="SXN2" s="13"/>
      <c r="SXO2" s="4"/>
      <c r="SXP2" s="13"/>
      <c r="SXQ2" s="13"/>
      <c r="SXV2" s="18"/>
      <c r="SXW2" s="18"/>
      <c r="SXX2" s="18"/>
      <c r="SXY2" s="39"/>
      <c r="SXZ2" s="18"/>
      <c r="SYA2" s="18"/>
      <c r="SYB2" s="39"/>
      <c r="SYC2" s="18"/>
      <c r="SYD2" s="39"/>
      <c r="SYE2" s="13"/>
      <c r="SYF2" s="13"/>
      <c r="SYG2" s="4"/>
      <c r="SYH2" s="13"/>
      <c r="SYI2" s="13"/>
      <c r="SYN2" s="18"/>
      <c r="SYO2" s="18"/>
      <c r="SYP2" s="18"/>
      <c r="SYQ2" s="39"/>
      <c r="SYR2" s="18"/>
      <c r="SYS2" s="18"/>
      <c r="SYT2" s="39"/>
      <c r="SYU2" s="18"/>
      <c r="SYV2" s="39"/>
      <c r="SYW2" s="13"/>
      <c r="SYX2" s="13"/>
      <c r="SYY2" s="4"/>
      <c r="SYZ2" s="13"/>
      <c r="SZA2" s="13"/>
      <c r="SZF2" s="18"/>
      <c r="SZG2" s="18"/>
      <c r="SZH2" s="18"/>
      <c r="SZI2" s="39"/>
      <c r="SZJ2" s="18"/>
      <c r="SZK2" s="18"/>
      <c r="SZL2" s="39"/>
      <c r="SZM2" s="18"/>
      <c r="SZN2" s="39"/>
      <c r="SZO2" s="13"/>
      <c r="SZP2" s="13"/>
      <c r="SZQ2" s="4"/>
      <c r="SZR2" s="13"/>
      <c r="SZS2" s="13"/>
      <c r="SZX2" s="18"/>
      <c r="SZY2" s="18"/>
      <c r="SZZ2" s="18"/>
      <c r="TAA2" s="39"/>
      <c r="TAB2" s="18"/>
      <c r="TAC2" s="18"/>
      <c r="TAD2" s="39"/>
      <c r="TAE2" s="18"/>
      <c r="TAF2" s="39"/>
      <c r="TAG2" s="13"/>
      <c r="TAH2" s="13"/>
      <c r="TAI2" s="4"/>
      <c r="TAJ2" s="13"/>
      <c r="TAK2" s="13"/>
      <c r="TAP2" s="18"/>
      <c r="TAQ2" s="18"/>
      <c r="TAR2" s="18"/>
      <c r="TAS2" s="39"/>
      <c r="TAT2" s="18"/>
      <c r="TAU2" s="18"/>
      <c r="TAV2" s="39"/>
      <c r="TAW2" s="18"/>
      <c r="TAX2" s="39"/>
      <c r="TAY2" s="13"/>
      <c r="TAZ2" s="13"/>
      <c r="TBA2" s="4"/>
      <c r="TBB2" s="13"/>
      <c r="TBC2" s="13"/>
      <c r="TBH2" s="18"/>
      <c r="TBI2" s="18"/>
      <c r="TBJ2" s="18"/>
      <c r="TBK2" s="39"/>
      <c r="TBL2" s="18"/>
      <c r="TBM2" s="18"/>
      <c r="TBN2" s="39"/>
      <c r="TBO2" s="18"/>
      <c r="TBP2" s="39"/>
      <c r="TBQ2" s="13"/>
      <c r="TBR2" s="13"/>
      <c r="TBS2" s="4"/>
      <c r="TBT2" s="13"/>
      <c r="TBU2" s="13"/>
      <c r="TBZ2" s="18"/>
      <c r="TCA2" s="18"/>
      <c r="TCB2" s="18"/>
      <c r="TCC2" s="39"/>
      <c r="TCD2" s="18"/>
      <c r="TCE2" s="18"/>
      <c r="TCF2" s="39"/>
      <c r="TCG2" s="18"/>
      <c r="TCH2" s="39"/>
      <c r="TCI2" s="13"/>
      <c r="TCJ2" s="13"/>
      <c r="TCK2" s="4"/>
      <c r="TCL2" s="13"/>
      <c r="TCM2" s="13"/>
      <c r="TCR2" s="18"/>
      <c r="TCS2" s="18"/>
      <c r="TCT2" s="18"/>
      <c r="TCU2" s="39"/>
      <c r="TCV2" s="18"/>
      <c r="TCW2" s="18"/>
      <c r="TCX2" s="39"/>
      <c r="TCY2" s="18"/>
      <c r="TCZ2" s="39"/>
      <c r="TDA2" s="13"/>
      <c r="TDB2" s="13"/>
      <c r="TDC2" s="4"/>
      <c r="TDD2" s="13"/>
      <c r="TDE2" s="13"/>
      <c r="TDJ2" s="18"/>
      <c r="TDK2" s="18"/>
      <c r="TDL2" s="18"/>
      <c r="TDM2" s="39"/>
      <c r="TDN2" s="18"/>
      <c r="TDO2" s="18"/>
      <c r="TDP2" s="39"/>
      <c r="TDQ2" s="18"/>
      <c r="TDR2" s="39"/>
      <c r="TDS2" s="13"/>
      <c r="TDT2" s="13"/>
      <c r="TDU2" s="4"/>
      <c r="TDV2" s="13"/>
      <c r="TDW2" s="13"/>
      <c r="TEB2" s="18"/>
      <c r="TEC2" s="18"/>
      <c r="TED2" s="18"/>
      <c r="TEE2" s="39"/>
      <c r="TEF2" s="18"/>
      <c r="TEG2" s="18"/>
      <c r="TEH2" s="39"/>
      <c r="TEI2" s="18"/>
      <c r="TEJ2" s="39"/>
      <c r="TEK2" s="13"/>
      <c r="TEL2" s="13"/>
      <c r="TEM2" s="4"/>
      <c r="TEN2" s="13"/>
      <c r="TEO2" s="13"/>
      <c r="TET2" s="18"/>
      <c r="TEU2" s="18"/>
      <c r="TEV2" s="18"/>
      <c r="TEW2" s="39"/>
      <c r="TEX2" s="18"/>
      <c r="TEY2" s="18"/>
      <c r="TEZ2" s="39"/>
      <c r="TFA2" s="18"/>
      <c r="TFB2" s="39"/>
      <c r="TFC2" s="13"/>
      <c r="TFD2" s="13"/>
      <c r="TFE2" s="4"/>
      <c r="TFF2" s="13"/>
      <c r="TFG2" s="13"/>
      <c r="TFL2" s="18"/>
      <c r="TFM2" s="18"/>
      <c r="TFN2" s="18"/>
      <c r="TFO2" s="39"/>
      <c r="TFP2" s="18"/>
      <c r="TFQ2" s="18"/>
      <c r="TFR2" s="39"/>
      <c r="TFS2" s="18"/>
      <c r="TFT2" s="39"/>
      <c r="TFU2" s="13"/>
      <c r="TFV2" s="13"/>
      <c r="TFW2" s="4"/>
      <c r="TFX2" s="13"/>
      <c r="TFY2" s="13"/>
      <c r="TGD2" s="18"/>
      <c r="TGE2" s="18"/>
      <c r="TGF2" s="18"/>
      <c r="TGG2" s="39"/>
      <c r="TGH2" s="18"/>
      <c r="TGI2" s="18"/>
      <c r="TGJ2" s="39"/>
      <c r="TGK2" s="18"/>
      <c r="TGL2" s="39"/>
      <c r="TGM2" s="13"/>
      <c r="TGN2" s="13"/>
      <c r="TGO2" s="4"/>
      <c r="TGP2" s="13"/>
      <c r="TGQ2" s="13"/>
      <c r="TGV2" s="18"/>
      <c r="TGW2" s="18"/>
      <c r="TGX2" s="18"/>
      <c r="TGY2" s="39"/>
      <c r="TGZ2" s="18"/>
      <c r="THA2" s="18"/>
      <c r="THB2" s="39"/>
      <c r="THC2" s="18"/>
      <c r="THD2" s="39"/>
      <c r="THE2" s="13"/>
      <c r="THF2" s="13"/>
      <c r="THG2" s="4"/>
      <c r="THH2" s="13"/>
      <c r="THI2" s="13"/>
      <c r="THN2" s="18"/>
      <c r="THO2" s="18"/>
      <c r="THP2" s="18"/>
      <c r="THQ2" s="39"/>
      <c r="THR2" s="18"/>
      <c r="THS2" s="18"/>
      <c r="THT2" s="39"/>
      <c r="THU2" s="18"/>
      <c r="THV2" s="39"/>
      <c r="THW2" s="13"/>
      <c r="THX2" s="13"/>
      <c r="THY2" s="4"/>
      <c r="THZ2" s="13"/>
      <c r="TIA2" s="13"/>
      <c r="TIF2" s="18"/>
      <c r="TIG2" s="18"/>
      <c r="TIH2" s="18"/>
      <c r="TII2" s="39"/>
      <c r="TIJ2" s="18"/>
      <c r="TIK2" s="18"/>
      <c r="TIL2" s="39"/>
      <c r="TIM2" s="18"/>
      <c r="TIN2" s="39"/>
      <c r="TIO2" s="13"/>
      <c r="TIP2" s="13"/>
      <c r="TIQ2" s="4"/>
      <c r="TIR2" s="13"/>
      <c r="TIS2" s="13"/>
      <c r="TIX2" s="18"/>
      <c r="TIY2" s="18"/>
      <c r="TIZ2" s="18"/>
      <c r="TJA2" s="39"/>
      <c r="TJB2" s="18"/>
      <c r="TJC2" s="18"/>
      <c r="TJD2" s="39"/>
      <c r="TJE2" s="18"/>
      <c r="TJF2" s="39"/>
      <c r="TJG2" s="13"/>
      <c r="TJH2" s="13"/>
      <c r="TJI2" s="4"/>
      <c r="TJJ2" s="13"/>
      <c r="TJK2" s="13"/>
      <c r="TJP2" s="18"/>
      <c r="TJQ2" s="18"/>
      <c r="TJR2" s="18"/>
      <c r="TJS2" s="39"/>
      <c r="TJT2" s="18"/>
      <c r="TJU2" s="18"/>
      <c r="TJV2" s="39"/>
      <c r="TJW2" s="18"/>
      <c r="TJX2" s="39"/>
      <c r="TJY2" s="13"/>
      <c r="TJZ2" s="13"/>
      <c r="TKA2" s="4"/>
      <c r="TKB2" s="13"/>
      <c r="TKC2" s="13"/>
      <c r="TKH2" s="18"/>
      <c r="TKI2" s="18"/>
      <c r="TKJ2" s="18"/>
      <c r="TKK2" s="39"/>
      <c r="TKL2" s="18"/>
      <c r="TKM2" s="18"/>
      <c r="TKN2" s="39"/>
      <c r="TKO2" s="18"/>
      <c r="TKP2" s="39"/>
      <c r="TKQ2" s="13"/>
      <c r="TKR2" s="13"/>
      <c r="TKS2" s="4"/>
      <c r="TKT2" s="13"/>
      <c r="TKU2" s="13"/>
      <c r="TKZ2" s="18"/>
      <c r="TLA2" s="18"/>
      <c r="TLB2" s="18"/>
      <c r="TLC2" s="39"/>
      <c r="TLD2" s="18"/>
      <c r="TLE2" s="18"/>
      <c r="TLF2" s="39"/>
      <c r="TLG2" s="18"/>
      <c r="TLH2" s="39"/>
      <c r="TLI2" s="13"/>
      <c r="TLJ2" s="13"/>
      <c r="TLK2" s="4"/>
      <c r="TLL2" s="13"/>
      <c r="TLM2" s="13"/>
      <c r="TLR2" s="18"/>
      <c r="TLS2" s="18"/>
      <c r="TLT2" s="18"/>
      <c r="TLU2" s="39"/>
      <c r="TLV2" s="18"/>
      <c r="TLW2" s="18"/>
      <c r="TLX2" s="39"/>
      <c r="TLY2" s="18"/>
      <c r="TLZ2" s="39"/>
      <c r="TMA2" s="13"/>
      <c r="TMB2" s="13"/>
      <c r="TMC2" s="4"/>
      <c r="TMD2" s="13"/>
      <c r="TME2" s="13"/>
      <c r="TMJ2" s="18"/>
      <c r="TMK2" s="18"/>
      <c r="TML2" s="18"/>
      <c r="TMM2" s="39"/>
      <c r="TMN2" s="18"/>
      <c r="TMO2" s="18"/>
      <c r="TMP2" s="39"/>
      <c r="TMQ2" s="18"/>
      <c r="TMR2" s="39"/>
      <c r="TMS2" s="13"/>
      <c r="TMT2" s="13"/>
      <c r="TMU2" s="4"/>
      <c r="TMV2" s="13"/>
      <c r="TMW2" s="13"/>
      <c r="TNB2" s="18"/>
      <c r="TNC2" s="18"/>
      <c r="TND2" s="18"/>
      <c r="TNE2" s="39"/>
      <c r="TNF2" s="18"/>
      <c r="TNG2" s="18"/>
      <c r="TNH2" s="39"/>
      <c r="TNI2" s="18"/>
      <c r="TNJ2" s="39"/>
      <c r="TNK2" s="13"/>
      <c r="TNL2" s="13"/>
      <c r="TNM2" s="4"/>
      <c r="TNN2" s="13"/>
      <c r="TNO2" s="13"/>
      <c r="TNT2" s="18"/>
      <c r="TNU2" s="18"/>
      <c r="TNV2" s="18"/>
      <c r="TNW2" s="39"/>
      <c r="TNX2" s="18"/>
      <c r="TNY2" s="18"/>
      <c r="TNZ2" s="39"/>
      <c r="TOA2" s="18"/>
      <c r="TOB2" s="39"/>
      <c r="TOC2" s="13"/>
      <c r="TOD2" s="13"/>
      <c r="TOE2" s="4"/>
      <c r="TOF2" s="13"/>
      <c r="TOG2" s="13"/>
      <c r="TOL2" s="18"/>
      <c r="TOM2" s="18"/>
      <c r="TON2" s="18"/>
      <c r="TOO2" s="39"/>
      <c r="TOP2" s="18"/>
      <c r="TOQ2" s="18"/>
      <c r="TOR2" s="39"/>
      <c r="TOS2" s="18"/>
      <c r="TOT2" s="39"/>
      <c r="TOU2" s="13"/>
      <c r="TOV2" s="13"/>
      <c r="TOW2" s="4"/>
      <c r="TOX2" s="13"/>
      <c r="TOY2" s="13"/>
      <c r="TPD2" s="18"/>
      <c r="TPE2" s="18"/>
      <c r="TPF2" s="18"/>
      <c r="TPG2" s="39"/>
      <c r="TPH2" s="18"/>
      <c r="TPI2" s="18"/>
      <c r="TPJ2" s="39"/>
      <c r="TPK2" s="18"/>
      <c r="TPL2" s="39"/>
      <c r="TPM2" s="13"/>
      <c r="TPN2" s="13"/>
      <c r="TPO2" s="4"/>
      <c r="TPP2" s="13"/>
      <c r="TPQ2" s="13"/>
      <c r="TPV2" s="18"/>
      <c r="TPW2" s="18"/>
      <c r="TPX2" s="18"/>
      <c r="TPY2" s="39"/>
      <c r="TPZ2" s="18"/>
      <c r="TQA2" s="18"/>
      <c r="TQB2" s="39"/>
      <c r="TQC2" s="18"/>
      <c r="TQD2" s="39"/>
      <c r="TQE2" s="13"/>
      <c r="TQF2" s="13"/>
      <c r="TQG2" s="4"/>
      <c r="TQH2" s="13"/>
      <c r="TQI2" s="13"/>
      <c r="TQN2" s="18"/>
      <c r="TQO2" s="18"/>
      <c r="TQP2" s="18"/>
      <c r="TQQ2" s="39"/>
      <c r="TQR2" s="18"/>
      <c r="TQS2" s="18"/>
      <c r="TQT2" s="39"/>
      <c r="TQU2" s="18"/>
      <c r="TQV2" s="39"/>
      <c r="TQW2" s="13"/>
      <c r="TQX2" s="13"/>
      <c r="TQY2" s="4"/>
      <c r="TQZ2" s="13"/>
      <c r="TRA2" s="13"/>
      <c r="TRF2" s="18"/>
      <c r="TRG2" s="18"/>
      <c r="TRH2" s="18"/>
      <c r="TRI2" s="39"/>
      <c r="TRJ2" s="18"/>
      <c r="TRK2" s="18"/>
      <c r="TRL2" s="39"/>
      <c r="TRM2" s="18"/>
      <c r="TRN2" s="39"/>
      <c r="TRO2" s="13"/>
      <c r="TRP2" s="13"/>
      <c r="TRQ2" s="4"/>
      <c r="TRR2" s="13"/>
      <c r="TRS2" s="13"/>
      <c r="TRX2" s="18"/>
      <c r="TRY2" s="18"/>
      <c r="TRZ2" s="18"/>
      <c r="TSA2" s="39"/>
      <c r="TSB2" s="18"/>
      <c r="TSC2" s="18"/>
      <c r="TSD2" s="39"/>
      <c r="TSE2" s="18"/>
      <c r="TSF2" s="39"/>
      <c r="TSG2" s="13"/>
      <c r="TSH2" s="13"/>
      <c r="TSI2" s="4"/>
      <c r="TSJ2" s="13"/>
      <c r="TSK2" s="13"/>
      <c r="TSP2" s="18"/>
      <c r="TSQ2" s="18"/>
      <c r="TSR2" s="18"/>
      <c r="TSS2" s="39"/>
      <c r="TST2" s="18"/>
      <c r="TSU2" s="18"/>
      <c r="TSV2" s="39"/>
      <c r="TSW2" s="18"/>
      <c r="TSX2" s="39"/>
      <c r="TSY2" s="13"/>
      <c r="TSZ2" s="13"/>
      <c r="TTA2" s="4"/>
      <c r="TTB2" s="13"/>
      <c r="TTC2" s="13"/>
      <c r="TTH2" s="18"/>
      <c r="TTI2" s="18"/>
      <c r="TTJ2" s="18"/>
      <c r="TTK2" s="39"/>
      <c r="TTL2" s="18"/>
      <c r="TTM2" s="18"/>
      <c r="TTN2" s="39"/>
      <c r="TTO2" s="18"/>
      <c r="TTP2" s="39"/>
      <c r="TTQ2" s="13"/>
      <c r="TTR2" s="13"/>
      <c r="TTS2" s="4"/>
      <c r="TTT2" s="13"/>
      <c r="TTU2" s="13"/>
      <c r="TTZ2" s="18"/>
      <c r="TUA2" s="18"/>
      <c r="TUB2" s="18"/>
      <c r="TUC2" s="39"/>
      <c r="TUD2" s="18"/>
      <c r="TUE2" s="18"/>
      <c r="TUF2" s="39"/>
      <c r="TUG2" s="18"/>
      <c r="TUH2" s="39"/>
      <c r="TUI2" s="13"/>
      <c r="TUJ2" s="13"/>
      <c r="TUK2" s="4"/>
      <c r="TUL2" s="13"/>
      <c r="TUM2" s="13"/>
      <c r="TUR2" s="18"/>
      <c r="TUS2" s="18"/>
      <c r="TUT2" s="18"/>
      <c r="TUU2" s="39"/>
      <c r="TUV2" s="18"/>
      <c r="TUW2" s="18"/>
      <c r="TUX2" s="39"/>
      <c r="TUY2" s="18"/>
      <c r="TUZ2" s="39"/>
      <c r="TVA2" s="13"/>
      <c r="TVB2" s="13"/>
      <c r="TVC2" s="4"/>
      <c r="TVD2" s="13"/>
      <c r="TVE2" s="13"/>
      <c r="TVJ2" s="18"/>
      <c r="TVK2" s="18"/>
      <c r="TVL2" s="18"/>
      <c r="TVM2" s="39"/>
      <c r="TVN2" s="18"/>
      <c r="TVO2" s="18"/>
      <c r="TVP2" s="39"/>
      <c r="TVQ2" s="18"/>
      <c r="TVR2" s="39"/>
      <c r="TVS2" s="13"/>
      <c r="TVT2" s="13"/>
      <c r="TVU2" s="4"/>
      <c r="TVV2" s="13"/>
      <c r="TVW2" s="13"/>
      <c r="TWB2" s="18"/>
      <c r="TWC2" s="18"/>
      <c r="TWD2" s="18"/>
      <c r="TWE2" s="39"/>
      <c r="TWF2" s="18"/>
      <c r="TWG2" s="18"/>
      <c r="TWH2" s="39"/>
      <c r="TWI2" s="18"/>
      <c r="TWJ2" s="39"/>
      <c r="TWK2" s="13"/>
      <c r="TWL2" s="13"/>
      <c r="TWM2" s="4"/>
      <c r="TWN2" s="13"/>
      <c r="TWO2" s="13"/>
      <c r="TWT2" s="18"/>
      <c r="TWU2" s="18"/>
      <c r="TWV2" s="18"/>
      <c r="TWW2" s="39"/>
      <c r="TWX2" s="18"/>
      <c r="TWY2" s="18"/>
      <c r="TWZ2" s="39"/>
      <c r="TXA2" s="18"/>
      <c r="TXB2" s="39"/>
      <c r="TXC2" s="13"/>
      <c r="TXD2" s="13"/>
      <c r="TXE2" s="4"/>
      <c r="TXF2" s="13"/>
      <c r="TXG2" s="13"/>
      <c r="TXL2" s="18"/>
      <c r="TXM2" s="18"/>
      <c r="TXN2" s="18"/>
      <c r="TXO2" s="39"/>
      <c r="TXP2" s="18"/>
      <c r="TXQ2" s="18"/>
      <c r="TXR2" s="39"/>
      <c r="TXS2" s="18"/>
      <c r="TXT2" s="39"/>
      <c r="TXU2" s="13"/>
      <c r="TXV2" s="13"/>
      <c r="TXW2" s="4"/>
      <c r="TXX2" s="13"/>
      <c r="TXY2" s="13"/>
      <c r="TYD2" s="18"/>
      <c r="TYE2" s="18"/>
      <c r="TYF2" s="18"/>
      <c r="TYG2" s="39"/>
      <c r="TYH2" s="18"/>
      <c r="TYI2" s="18"/>
      <c r="TYJ2" s="39"/>
      <c r="TYK2" s="18"/>
      <c r="TYL2" s="39"/>
      <c r="TYM2" s="13"/>
      <c r="TYN2" s="13"/>
      <c r="TYO2" s="4"/>
      <c r="TYP2" s="13"/>
      <c r="TYQ2" s="13"/>
      <c r="TYV2" s="18"/>
      <c r="TYW2" s="18"/>
      <c r="TYX2" s="18"/>
      <c r="TYY2" s="39"/>
      <c r="TYZ2" s="18"/>
      <c r="TZA2" s="18"/>
      <c r="TZB2" s="39"/>
      <c r="TZC2" s="18"/>
      <c r="TZD2" s="39"/>
      <c r="TZE2" s="13"/>
      <c r="TZF2" s="13"/>
      <c r="TZG2" s="4"/>
      <c r="TZH2" s="13"/>
      <c r="TZI2" s="13"/>
      <c r="TZN2" s="18"/>
      <c r="TZO2" s="18"/>
      <c r="TZP2" s="18"/>
      <c r="TZQ2" s="39"/>
      <c r="TZR2" s="18"/>
      <c r="TZS2" s="18"/>
      <c r="TZT2" s="39"/>
      <c r="TZU2" s="18"/>
      <c r="TZV2" s="39"/>
      <c r="TZW2" s="13"/>
      <c r="TZX2" s="13"/>
      <c r="TZY2" s="4"/>
      <c r="TZZ2" s="13"/>
      <c r="UAA2" s="13"/>
      <c r="UAF2" s="18"/>
      <c r="UAG2" s="18"/>
      <c r="UAH2" s="18"/>
      <c r="UAI2" s="39"/>
      <c r="UAJ2" s="18"/>
      <c r="UAK2" s="18"/>
      <c r="UAL2" s="39"/>
      <c r="UAM2" s="18"/>
      <c r="UAN2" s="39"/>
      <c r="UAO2" s="13"/>
      <c r="UAP2" s="13"/>
      <c r="UAQ2" s="4"/>
      <c r="UAR2" s="13"/>
      <c r="UAS2" s="13"/>
      <c r="UAX2" s="18"/>
      <c r="UAY2" s="18"/>
      <c r="UAZ2" s="18"/>
      <c r="UBA2" s="39"/>
      <c r="UBB2" s="18"/>
      <c r="UBC2" s="18"/>
      <c r="UBD2" s="39"/>
      <c r="UBE2" s="18"/>
      <c r="UBF2" s="39"/>
      <c r="UBG2" s="13"/>
      <c r="UBH2" s="13"/>
      <c r="UBI2" s="4"/>
      <c r="UBJ2" s="13"/>
      <c r="UBK2" s="13"/>
      <c r="UBP2" s="18"/>
      <c r="UBQ2" s="18"/>
      <c r="UBR2" s="18"/>
      <c r="UBS2" s="39"/>
      <c r="UBT2" s="18"/>
      <c r="UBU2" s="18"/>
      <c r="UBV2" s="39"/>
      <c r="UBW2" s="18"/>
      <c r="UBX2" s="39"/>
      <c r="UBY2" s="13"/>
      <c r="UBZ2" s="13"/>
      <c r="UCA2" s="4"/>
      <c r="UCB2" s="13"/>
      <c r="UCC2" s="13"/>
      <c r="UCH2" s="18"/>
      <c r="UCI2" s="18"/>
      <c r="UCJ2" s="18"/>
      <c r="UCK2" s="39"/>
      <c r="UCL2" s="18"/>
      <c r="UCM2" s="18"/>
      <c r="UCN2" s="39"/>
      <c r="UCO2" s="18"/>
      <c r="UCP2" s="39"/>
      <c r="UCQ2" s="13"/>
      <c r="UCR2" s="13"/>
      <c r="UCS2" s="4"/>
      <c r="UCT2" s="13"/>
      <c r="UCU2" s="13"/>
      <c r="UCZ2" s="18"/>
      <c r="UDA2" s="18"/>
      <c r="UDB2" s="18"/>
      <c r="UDC2" s="39"/>
      <c r="UDD2" s="18"/>
      <c r="UDE2" s="18"/>
      <c r="UDF2" s="39"/>
      <c r="UDG2" s="18"/>
      <c r="UDH2" s="39"/>
      <c r="UDI2" s="13"/>
      <c r="UDJ2" s="13"/>
      <c r="UDK2" s="4"/>
      <c r="UDL2" s="13"/>
      <c r="UDM2" s="13"/>
      <c r="UDR2" s="18"/>
      <c r="UDS2" s="18"/>
      <c r="UDT2" s="18"/>
      <c r="UDU2" s="39"/>
      <c r="UDV2" s="18"/>
      <c r="UDW2" s="18"/>
      <c r="UDX2" s="39"/>
      <c r="UDY2" s="18"/>
      <c r="UDZ2" s="39"/>
      <c r="UEA2" s="13"/>
      <c r="UEB2" s="13"/>
      <c r="UEC2" s="4"/>
      <c r="UED2" s="13"/>
      <c r="UEE2" s="13"/>
      <c r="UEJ2" s="18"/>
      <c r="UEK2" s="18"/>
      <c r="UEL2" s="18"/>
      <c r="UEM2" s="39"/>
      <c r="UEN2" s="18"/>
      <c r="UEO2" s="18"/>
      <c r="UEP2" s="39"/>
      <c r="UEQ2" s="18"/>
      <c r="UER2" s="39"/>
      <c r="UES2" s="13"/>
      <c r="UET2" s="13"/>
      <c r="UEU2" s="4"/>
      <c r="UEV2" s="13"/>
      <c r="UEW2" s="13"/>
      <c r="UFB2" s="18"/>
      <c r="UFC2" s="18"/>
      <c r="UFD2" s="18"/>
      <c r="UFE2" s="39"/>
      <c r="UFF2" s="18"/>
      <c r="UFG2" s="18"/>
      <c r="UFH2" s="39"/>
      <c r="UFI2" s="18"/>
      <c r="UFJ2" s="39"/>
      <c r="UFK2" s="13"/>
      <c r="UFL2" s="13"/>
      <c r="UFM2" s="4"/>
      <c r="UFN2" s="13"/>
      <c r="UFO2" s="13"/>
      <c r="UFT2" s="18"/>
      <c r="UFU2" s="18"/>
      <c r="UFV2" s="18"/>
      <c r="UFW2" s="39"/>
      <c r="UFX2" s="18"/>
      <c r="UFY2" s="18"/>
      <c r="UFZ2" s="39"/>
      <c r="UGA2" s="18"/>
      <c r="UGB2" s="39"/>
      <c r="UGC2" s="13"/>
      <c r="UGD2" s="13"/>
      <c r="UGE2" s="4"/>
      <c r="UGF2" s="13"/>
      <c r="UGG2" s="13"/>
      <c r="UGL2" s="18"/>
      <c r="UGM2" s="18"/>
      <c r="UGN2" s="18"/>
      <c r="UGO2" s="39"/>
      <c r="UGP2" s="18"/>
      <c r="UGQ2" s="18"/>
      <c r="UGR2" s="39"/>
      <c r="UGS2" s="18"/>
      <c r="UGT2" s="39"/>
      <c r="UGU2" s="13"/>
      <c r="UGV2" s="13"/>
      <c r="UGW2" s="4"/>
      <c r="UGX2" s="13"/>
      <c r="UGY2" s="13"/>
      <c r="UHD2" s="18"/>
      <c r="UHE2" s="18"/>
      <c r="UHF2" s="18"/>
      <c r="UHG2" s="39"/>
      <c r="UHH2" s="18"/>
      <c r="UHI2" s="18"/>
      <c r="UHJ2" s="39"/>
      <c r="UHK2" s="18"/>
      <c r="UHL2" s="39"/>
      <c r="UHM2" s="13"/>
      <c r="UHN2" s="13"/>
      <c r="UHO2" s="4"/>
      <c r="UHP2" s="13"/>
      <c r="UHQ2" s="13"/>
      <c r="UHV2" s="18"/>
      <c r="UHW2" s="18"/>
      <c r="UHX2" s="18"/>
      <c r="UHY2" s="39"/>
      <c r="UHZ2" s="18"/>
      <c r="UIA2" s="18"/>
      <c r="UIB2" s="39"/>
      <c r="UIC2" s="18"/>
      <c r="UID2" s="39"/>
      <c r="UIE2" s="13"/>
      <c r="UIF2" s="13"/>
      <c r="UIG2" s="4"/>
      <c r="UIH2" s="13"/>
      <c r="UII2" s="13"/>
      <c r="UIN2" s="18"/>
      <c r="UIO2" s="18"/>
      <c r="UIP2" s="18"/>
      <c r="UIQ2" s="39"/>
      <c r="UIR2" s="18"/>
      <c r="UIS2" s="18"/>
      <c r="UIT2" s="39"/>
      <c r="UIU2" s="18"/>
      <c r="UIV2" s="39"/>
      <c r="UIW2" s="13"/>
      <c r="UIX2" s="13"/>
      <c r="UIY2" s="4"/>
      <c r="UIZ2" s="13"/>
      <c r="UJA2" s="13"/>
      <c r="UJF2" s="18"/>
      <c r="UJG2" s="18"/>
      <c r="UJH2" s="18"/>
      <c r="UJI2" s="39"/>
      <c r="UJJ2" s="18"/>
      <c r="UJK2" s="18"/>
      <c r="UJL2" s="39"/>
      <c r="UJM2" s="18"/>
      <c r="UJN2" s="39"/>
      <c r="UJO2" s="13"/>
      <c r="UJP2" s="13"/>
      <c r="UJQ2" s="4"/>
      <c r="UJR2" s="13"/>
      <c r="UJS2" s="13"/>
      <c r="UJX2" s="18"/>
      <c r="UJY2" s="18"/>
      <c r="UJZ2" s="18"/>
      <c r="UKA2" s="39"/>
      <c r="UKB2" s="18"/>
      <c r="UKC2" s="18"/>
      <c r="UKD2" s="39"/>
      <c r="UKE2" s="18"/>
      <c r="UKF2" s="39"/>
      <c r="UKG2" s="13"/>
      <c r="UKH2" s="13"/>
      <c r="UKI2" s="4"/>
      <c r="UKJ2" s="13"/>
      <c r="UKK2" s="13"/>
      <c r="UKP2" s="18"/>
      <c r="UKQ2" s="18"/>
      <c r="UKR2" s="18"/>
      <c r="UKS2" s="39"/>
      <c r="UKT2" s="18"/>
      <c r="UKU2" s="18"/>
      <c r="UKV2" s="39"/>
      <c r="UKW2" s="18"/>
      <c r="UKX2" s="39"/>
      <c r="UKY2" s="13"/>
      <c r="UKZ2" s="13"/>
      <c r="ULA2" s="4"/>
      <c r="ULB2" s="13"/>
      <c r="ULC2" s="13"/>
      <c r="ULH2" s="18"/>
      <c r="ULI2" s="18"/>
      <c r="ULJ2" s="18"/>
      <c r="ULK2" s="39"/>
      <c r="ULL2" s="18"/>
      <c r="ULM2" s="18"/>
      <c r="ULN2" s="39"/>
      <c r="ULO2" s="18"/>
      <c r="ULP2" s="39"/>
      <c r="ULQ2" s="13"/>
      <c r="ULR2" s="13"/>
      <c r="ULS2" s="4"/>
      <c r="ULT2" s="13"/>
      <c r="ULU2" s="13"/>
      <c r="ULZ2" s="18"/>
      <c r="UMA2" s="18"/>
      <c r="UMB2" s="18"/>
      <c r="UMC2" s="39"/>
      <c r="UMD2" s="18"/>
      <c r="UME2" s="18"/>
      <c r="UMF2" s="39"/>
      <c r="UMG2" s="18"/>
      <c r="UMH2" s="39"/>
      <c r="UMI2" s="13"/>
      <c r="UMJ2" s="13"/>
      <c r="UMK2" s="4"/>
      <c r="UML2" s="13"/>
      <c r="UMM2" s="13"/>
      <c r="UMR2" s="18"/>
      <c r="UMS2" s="18"/>
      <c r="UMT2" s="18"/>
      <c r="UMU2" s="39"/>
      <c r="UMV2" s="18"/>
      <c r="UMW2" s="18"/>
      <c r="UMX2" s="39"/>
      <c r="UMY2" s="18"/>
      <c r="UMZ2" s="39"/>
      <c r="UNA2" s="13"/>
      <c r="UNB2" s="13"/>
      <c r="UNC2" s="4"/>
      <c r="UND2" s="13"/>
      <c r="UNE2" s="13"/>
      <c r="UNJ2" s="18"/>
      <c r="UNK2" s="18"/>
      <c r="UNL2" s="18"/>
      <c r="UNM2" s="39"/>
      <c r="UNN2" s="18"/>
      <c r="UNO2" s="18"/>
      <c r="UNP2" s="39"/>
      <c r="UNQ2" s="18"/>
      <c r="UNR2" s="39"/>
      <c r="UNS2" s="13"/>
      <c r="UNT2" s="13"/>
      <c r="UNU2" s="4"/>
      <c r="UNV2" s="13"/>
      <c r="UNW2" s="13"/>
      <c r="UOB2" s="18"/>
      <c r="UOC2" s="18"/>
      <c r="UOD2" s="18"/>
      <c r="UOE2" s="39"/>
      <c r="UOF2" s="18"/>
      <c r="UOG2" s="18"/>
      <c r="UOH2" s="39"/>
      <c r="UOI2" s="18"/>
      <c r="UOJ2" s="39"/>
      <c r="UOK2" s="13"/>
      <c r="UOL2" s="13"/>
      <c r="UOM2" s="4"/>
      <c r="UON2" s="13"/>
      <c r="UOO2" s="13"/>
      <c r="UOT2" s="18"/>
      <c r="UOU2" s="18"/>
      <c r="UOV2" s="18"/>
      <c r="UOW2" s="39"/>
      <c r="UOX2" s="18"/>
      <c r="UOY2" s="18"/>
      <c r="UOZ2" s="39"/>
      <c r="UPA2" s="18"/>
      <c r="UPB2" s="39"/>
      <c r="UPC2" s="13"/>
      <c r="UPD2" s="13"/>
      <c r="UPE2" s="4"/>
      <c r="UPF2" s="13"/>
      <c r="UPG2" s="13"/>
      <c r="UPL2" s="18"/>
      <c r="UPM2" s="18"/>
      <c r="UPN2" s="18"/>
      <c r="UPO2" s="39"/>
      <c r="UPP2" s="18"/>
      <c r="UPQ2" s="18"/>
      <c r="UPR2" s="39"/>
      <c r="UPS2" s="18"/>
      <c r="UPT2" s="39"/>
      <c r="UPU2" s="13"/>
      <c r="UPV2" s="13"/>
      <c r="UPW2" s="4"/>
      <c r="UPX2" s="13"/>
      <c r="UPY2" s="13"/>
      <c r="UQD2" s="18"/>
      <c r="UQE2" s="18"/>
      <c r="UQF2" s="18"/>
      <c r="UQG2" s="39"/>
      <c r="UQH2" s="18"/>
      <c r="UQI2" s="18"/>
      <c r="UQJ2" s="39"/>
      <c r="UQK2" s="18"/>
      <c r="UQL2" s="39"/>
      <c r="UQM2" s="13"/>
      <c r="UQN2" s="13"/>
      <c r="UQO2" s="4"/>
      <c r="UQP2" s="13"/>
      <c r="UQQ2" s="13"/>
      <c r="UQV2" s="18"/>
      <c r="UQW2" s="18"/>
      <c r="UQX2" s="18"/>
      <c r="UQY2" s="39"/>
      <c r="UQZ2" s="18"/>
      <c r="URA2" s="18"/>
      <c r="URB2" s="39"/>
      <c r="URC2" s="18"/>
      <c r="URD2" s="39"/>
      <c r="URE2" s="13"/>
      <c r="URF2" s="13"/>
      <c r="URG2" s="4"/>
      <c r="URH2" s="13"/>
      <c r="URI2" s="13"/>
      <c r="URN2" s="18"/>
      <c r="URO2" s="18"/>
      <c r="URP2" s="18"/>
      <c r="URQ2" s="39"/>
      <c r="URR2" s="18"/>
      <c r="URS2" s="18"/>
      <c r="URT2" s="39"/>
      <c r="URU2" s="18"/>
      <c r="URV2" s="39"/>
      <c r="URW2" s="13"/>
      <c r="URX2" s="13"/>
      <c r="URY2" s="4"/>
      <c r="URZ2" s="13"/>
      <c r="USA2" s="13"/>
      <c r="USF2" s="18"/>
      <c r="USG2" s="18"/>
      <c r="USH2" s="18"/>
      <c r="USI2" s="39"/>
      <c r="USJ2" s="18"/>
      <c r="USK2" s="18"/>
      <c r="USL2" s="39"/>
      <c r="USM2" s="18"/>
      <c r="USN2" s="39"/>
      <c r="USO2" s="13"/>
      <c r="USP2" s="13"/>
      <c r="USQ2" s="4"/>
      <c r="USR2" s="13"/>
      <c r="USS2" s="13"/>
      <c r="USX2" s="18"/>
      <c r="USY2" s="18"/>
      <c r="USZ2" s="18"/>
      <c r="UTA2" s="39"/>
      <c r="UTB2" s="18"/>
      <c r="UTC2" s="18"/>
      <c r="UTD2" s="39"/>
      <c r="UTE2" s="18"/>
      <c r="UTF2" s="39"/>
      <c r="UTG2" s="13"/>
      <c r="UTH2" s="13"/>
      <c r="UTI2" s="4"/>
      <c r="UTJ2" s="13"/>
      <c r="UTK2" s="13"/>
      <c r="UTP2" s="18"/>
      <c r="UTQ2" s="18"/>
      <c r="UTR2" s="18"/>
      <c r="UTS2" s="39"/>
      <c r="UTT2" s="18"/>
      <c r="UTU2" s="18"/>
      <c r="UTV2" s="39"/>
      <c r="UTW2" s="18"/>
      <c r="UTX2" s="39"/>
      <c r="UTY2" s="13"/>
      <c r="UTZ2" s="13"/>
      <c r="UUA2" s="4"/>
      <c r="UUB2" s="13"/>
      <c r="UUC2" s="13"/>
      <c r="UUH2" s="18"/>
      <c r="UUI2" s="18"/>
      <c r="UUJ2" s="18"/>
      <c r="UUK2" s="39"/>
      <c r="UUL2" s="18"/>
      <c r="UUM2" s="18"/>
      <c r="UUN2" s="39"/>
      <c r="UUO2" s="18"/>
      <c r="UUP2" s="39"/>
      <c r="UUQ2" s="13"/>
      <c r="UUR2" s="13"/>
      <c r="UUS2" s="4"/>
      <c r="UUT2" s="13"/>
      <c r="UUU2" s="13"/>
      <c r="UUZ2" s="18"/>
      <c r="UVA2" s="18"/>
      <c r="UVB2" s="18"/>
      <c r="UVC2" s="39"/>
      <c r="UVD2" s="18"/>
      <c r="UVE2" s="18"/>
      <c r="UVF2" s="39"/>
      <c r="UVG2" s="18"/>
      <c r="UVH2" s="39"/>
      <c r="UVI2" s="13"/>
      <c r="UVJ2" s="13"/>
      <c r="UVK2" s="4"/>
      <c r="UVL2" s="13"/>
      <c r="UVM2" s="13"/>
      <c r="UVR2" s="18"/>
      <c r="UVS2" s="18"/>
      <c r="UVT2" s="18"/>
      <c r="UVU2" s="39"/>
      <c r="UVV2" s="18"/>
      <c r="UVW2" s="18"/>
      <c r="UVX2" s="39"/>
      <c r="UVY2" s="18"/>
      <c r="UVZ2" s="39"/>
      <c r="UWA2" s="13"/>
      <c r="UWB2" s="13"/>
      <c r="UWC2" s="4"/>
      <c r="UWD2" s="13"/>
      <c r="UWE2" s="13"/>
      <c r="UWJ2" s="18"/>
      <c r="UWK2" s="18"/>
      <c r="UWL2" s="18"/>
      <c r="UWM2" s="39"/>
      <c r="UWN2" s="18"/>
      <c r="UWO2" s="18"/>
      <c r="UWP2" s="39"/>
      <c r="UWQ2" s="18"/>
      <c r="UWR2" s="39"/>
      <c r="UWS2" s="13"/>
      <c r="UWT2" s="13"/>
      <c r="UWU2" s="4"/>
      <c r="UWV2" s="13"/>
      <c r="UWW2" s="13"/>
      <c r="UXB2" s="18"/>
      <c r="UXC2" s="18"/>
      <c r="UXD2" s="18"/>
      <c r="UXE2" s="39"/>
      <c r="UXF2" s="18"/>
      <c r="UXG2" s="18"/>
      <c r="UXH2" s="39"/>
      <c r="UXI2" s="18"/>
      <c r="UXJ2" s="39"/>
      <c r="UXK2" s="13"/>
      <c r="UXL2" s="13"/>
      <c r="UXM2" s="4"/>
      <c r="UXN2" s="13"/>
      <c r="UXO2" s="13"/>
      <c r="UXT2" s="18"/>
      <c r="UXU2" s="18"/>
      <c r="UXV2" s="18"/>
      <c r="UXW2" s="39"/>
      <c r="UXX2" s="18"/>
      <c r="UXY2" s="18"/>
      <c r="UXZ2" s="39"/>
      <c r="UYA2" s="18"/>
      <c r="UYB2" s="39"/>
      <c r="UYC2" s="13"/>
      <c r="UYD2" s="13"/>
      <c r="UYE2" s="4"/>
      <c r="UYF2" s="13"/>
      <c r="UYG2" s="13"/>
      <c r="UYL2" s="18"/>
      <c r="UYM2" s="18"/>
      <c r="UYN2" s="18"/>
      <c r="UYO2" s="39"/>
      <c r="UYP2" s="18"/>
      <c r="UYQ2" s="18"/>
      <c r="UYR2" s="39"/>
      <c r="UYS2" s="18"/>
      <c r="UYT2" s="39"/>
      <c r="UYU2" s="13"/>
      <c r="UYV2" s="13"/>
      <c r="UYW2" s="4"/>
      <c r="UYX2" s="13"/>
      <c r="UYY2" s="13"/>
      <c r="UZD2" s="18"/>
      <c r="UZE2" s="18"/>
      <c r="UZF2" s="18"/>
      <c r="UZG2" s="39"/>
      <c r="UZH2" s="18"/>
      <c r="UZI2" s="18"/>
      <c r="UZJ2" s="39"/>
      <c r="UZK2" s="18"/>
      <c r="UZL2" s="39"/>
      <c r="UZM2" s="13"/>
      <c r="UZN2" s="13"/>
      <c r="UZO2" s="4"/>
      <c r="UZP2" s="13"/>
      <c r="UZQ2" s="13"/>
      <c r="UZV2" s="18"/>
      <c r="UZW2" s="18"/>
      <c r="UZX2" s="18"/>
      <c r="UZY2" s="39"/>
      <c r="UZZ2" s="18"/>
      <c r="VAA2" s="18"/>
      <c r="VAB2" s="39"/>
      <c r="VAC2" s="18"/>
      <c r="VAD2" s="39"/>
      <c r="VAE2" s="13"/>
      <c r="VAF2" s="13"/>
      <c r="VAG2" s="4"/>
      <c r="VAH2" s="13"/>
      <c r="VAI2" s="13"/>
      <c r="VAN2" s="18"/>
      <c r="VAO2" s="18"/>
      <c r="VAP2" s="18"/>
      <c r="VAQ2" s="39"/>
      <c r="VAR2" s="18"/>
      <c r="VAS2" s="18"/>
      <c r="VAT2" s="39"/>
      <c r="VAU2" s="18"/>
      <c r="VAV2" s="39"/>
      <c r="VAW2" s="13"/>
      <c r="VAX2" s="13"/>
      <c r="VAY2" s="4"/>
      <c r="VAZ2" s="13"/>
      <c r="VBA2" s="13"/>
      <c r="VBF2" s="18"/>
      <c r="VBG2" s="18"/>
      <c r="VBH2" s="18"/>
      <c r="VBI2" s="39"/>
      <c r="VBJ2" s="18"/>
      <c r="VBK2" s="18"/>
      <c r="VBL2" s="39"/>
      <c r="VBM2" s="18"/>
      <c r="VBN2" s="39"/>
      <c r="VBO2" s="13"/>
      <c r="VBP2" s="13"/>
      <c r="VBQ2" s="4"/>
      <c r="VBR2" s="13"/>
      <c r="VBS2" s="13"/>
      <c r="VBX2" s="18"/>
      <c r="VBY2" s="18"/>
      <c r="VBZ2" s="18"/>
      <c r="VCA2" s="39"/>
      <c r="VCB2" s="18"/>
      <c r="VCC2" s="18"/>
      <c r="VCD2" s="39"/>
      <c r="VCE2" s="18"/>
      <c r="VCF2" s="39"/>
      <c r="VCG2" s="13"/>
      <c r="VCH2" s="13"/>
      <c r="VCI2" s="4"/>
      <c r="VCJ2" s="13"/>
      <c r="VCK2" s="13"/>
      <c r="VCP2" s="18"/>
      <c r="VCQ2" s="18"/>
      <c r="VCR2" s="18"/>
      <c r="VCS2" s="39"/>
      <c r="VCT2" s="18"/>
      <c r="VCU2" s="18"/>
      <c r="VCV2" s="39"/>
      <c r="VCW2" s="18"/>
      <c r="VCX2" s="39"/>
      <c r="VCY2" s="13"/>
      <c r="VCZ2" s="13"/>
      <c r="VDA2" s="4"/>
      <c r="VDB2" s="13"/>
      <c r="VDC2" s="13"/>
      <c r="VDH2" s="18"/>
      <c r="VDI2" s="18"/>
      <c r="VDJ2" s="18"/>
      <c r="VDK2" s="39"/>
      <c r="VDL2" s="18"/>
      <c r="VDM2" s="18"/>
      <c r="VDN2" s="39"/>
      <c r="VDO2" s="18"/>
      <c r="VDP2" s="39"/>
      <c r="VDQ2" s="13"/>
      <c r="VDR2" s="13"/>
      <c r="VDS2" s="4"/>
      <c r="VDT2" s="13"/>
      <c r="VDU2" s="13"/>
      <c r="VDZ2" s="18"/>
      <c r="VEA2" s="18"/>
      <c r="VEB2" s="18"/>
      <c r="VEC2" s="39"/>
      <c r="VED2" s="18"/>
      <c r="VEE2" s="18"/>
      <c r="VEF2" s="39"/>
      <c r="VEG2" s="18"/>
      <c r="VEH2" s="39"/>
      <c r="VEI2" s="13"/>
      <c r="VEJ2" s="13"/>
      <c r="VEK2" s="4"/>
      <c r="VEL2" s="13"/>
      <c r="VEM2" s="13"/>
      <c r="VER2" s="18"/>
      <c r="VES2" s="18"/>
      <c r="VET2" s="18"/>
      <c r="VEU2" s="39"/>
      <c r="VEV2" s="18"/>
      <c r="VEW2" s="18"/>
      <c r="VEX2" s="39"/>
      <c r="VEY2" s="18"/>
      <c r="VEZ2" s="39"/>
      <c r="VFA2" s="13"/>
      <c r="VFB2" s="13"/>
      <c r="VFC2" s="4"/>
      <c r="VFD2" s="13"/>
      <c r="VFE2" s="13"/>
      <c r="VFJ2" s="18"/>
      <c r="VFK2" s="18"/>
      <c r="VFL2" s="18"/>
      <c r="VFM2" s="39"/>
      <c r="VFN2" s="18"/>
      <c r="VFO2" s="18"/>
      <c r="VFP2" s="39"/>
      <c r="VFQ2" s="18"/>
      <c r="VFR2" s="39"/>
      <c r="VFS2" s="13"/>
      <c r="VFT2" s="13"/>
      <c r="VFU2" s="4"/>
      <c r="VFV2" s="13"/>
      <c r="VFW2" s="13"/>
      <c r="VGB2" s="18"/>
      <c r="VGC2" s="18"/>
      <c r="VGD2" s="18"/>
      <c r="VGE2" s="39"/>
      <c r="VGF2" s="18"/>
      <c r="VGG2" s="18"/>
      <c r="VGH2" s="39"/>
      <c r="VGI2" s="18"/>
      <c r="VGJ2" s="39"/>
      <c r="VGK2" s="13"/>
      <c r="VGL2" s="13"/>
      <c r="VGM2" s="4"/>
      <c r="VGN2" s="13"/>
      <c r="VGO2" s="13"/>
      <c r="VGT2" s="18"/>
      <c r="VGU2" s="18"/>
      <c r="VGV2" s="18"/>
      <c r="VGW2" s="39"/>
      <c r="VGX2" s="18"/>
      <c r="VGY2" s="18"/>
      <c r="VGZ2" s="39"/>
      <c r="VHA2" s="18"/>
      <c r="VHB2" s="39"/>
      <c r="VHC2" s="13"/>
      <c r="VHD2" s="13"/>
      <c r="VHE2" s="4"/>
      <c r="VHF2" s="13"/>
      <c r="VHG2" s="13"/>
      <c r="VHL2" s="18"/>
      <c r="VHM2" s="18"/>
      <c r="VHN2" s="18"/>
      <c r="VHO2" s="39"/>
      <c r="VHP2" s="18"/>
      <c r="VHQ2" s="18"/>
      <c r="VHR2" s="39"/>
      <c r="VHS2" s="18"/>
      <c r="VHT2" s="39"/>
      <c r="VHU2" s="13"/>
      <c r="VHV2" s="13"/>
      <c r="VHW2" s="4"/>
      <c r="VHX2" s="13"/>
      <c r="VHY2" s="13"/>
      <c r="VID2" s="18"/>
      <c r="VIE2" s="18"/>
      <c r="VIF2" s="18"/>
      <c r="VIG2" s="39"/>
      <c r="VIH2" s="18"/>
      <c r="VII2" s="18"/>
      <c r="VIJ2" s="39"/>
      <c r="VIK2" s="18"/>
      <c r="VIL2" s="39"/>
      <c r="VIM2" s="13"/>
      <c r="VIN2" s="13"/>
      <c r="VIO2" s="4"/>
      <c r="VIP2" s="13"/>
      <c r="VIQ2" s="13"/>
      <c r="VIV2" s="18"/>
      <c r="VIW2" s="18"/>
      <c r="VIX2" s="18"/>
      <c r="VIY2" s="39"/>
      <c r="VIZ2" s="18"/>
      <c r="VJA2" s="18"/>
      <c r="VJB2" s="39"/>
      <c r="VJC2" s="18"/>
      <c r="VJD2" s="39"/>
      <c r="VJE2" s="13"/>
      <c r="VJF2" s="13"/>
      <c r="VJG2" s="4"/>
      <c r="VJH2" s="13"/>
      <c r="VJI2" s="13"/>
      <c r="VJN2" s="18"/>
      <c r="VJO2" s="18"/>
      <c r="VJP2" s="18"/>
      <c r="VJQ2" s="39"/>
      <c r="VJR2" s="18"/>
      <c r="VJS2" s="18"/>
      <c r="VJT2" s="39"/>
      <c r="VJU2" s="18"/>
      <c r="VJV2" s="39"/>
      <c r="VJW2" s="13"/>
      <c r="VJX2" s="13"/>
      <c r="VJY2" s="4"/>
      <c r="VJZ2" s="13"/>
      <c r="VKA2" s="13"/>
      <c r="VKF2" s="18"/>
      <c r="VKG2" s="18"/>
      <c r="VKH2" s="18"/>
      <c r="VKI2" s="39"/>
      <c r="VKJ2" s="18"/>
      <c r="VKK2" s="18"/>
      <c r="VKL2" s="39"/>
      <c r="VKM2" s="18"/>
      <c r="VKN2" s="39"/>
      <c r="VKO2" s="13"/>
      <c r="VKP2" s="13"/>
      <c r="VKQ2" s="4"/>
      <c r="VKR2" s="13"/>
      <c r="VKS2" s="13"/>
      <c r="VKX2" s="18"/>
      <c r="VKY2" s="18"/>
      <c r="VKZ2" s="18"/>
      <c r="VLA2" s="39"/>
      <c r="VLB2" s="18"/>
      <c r="VLC2" s="18"/>
      <c r="VLD2" s="39"/>
      <c r="VLE2" s="18"/>
      <c r="VLF2" s="39"/>
      <c r="VLG2" s="13"/>
      <c r="VLH2" s="13"/>
      <c r="VLI2" s="4"/>
      <c r="VLJ2" s="13"/>
      <c r="VLK2" s="13"/>
      <c r="VLP2" s="18"/>
      <c r="VLQ2" s="18"/>
      <c r="VLR2" s="18"/>
      <c r="VLS2" s="39"/>
      <c r="VLT2" s="18"/>
      <c r="VLU2" s="18"/>
      <c r="VLV2" s="39"/>
      <c r="VLW2" s="18"/>
      <c r="VLX2" s="39"/>
      <c r="VLY2" s="13"/>
      <c r="VLZ2" s="13"/>
      <c r="VMA2" s="4"/>
      <c r="VMB2" s="13"/>
      <c r="VMC2" s="13"/>
      <c r="VMH2" s="18"/>
      <c r="VMI2" s="18"/>
      <c r="VMJ2" s="18"/>
      <c r="VMK2" s="39"/>
      <c r="VML2" s="18"/>
      <c r="VMM2" s="18"/>
      <c r="VMN2" s="39"/>
      <c r="VMO2" s="18"/>
      <c r="VMP2" s="39"/>
      <c r="VMQ2" s="13"/>
      <c r="VMR2" s="13"/>
      <c r="VMS2" s="4"/>
      <c r="VMT2" s="13"/>
      <c r="VMU2" s="13"/>
      <c r="VMZ2" s="18"/>
      <c r="VNA2" s="18"/>
      <c r="VNB2" s="18"/>
      <c r="VNC2" s="39"/>
      <c r="VND2" s="18"/>
      <c r="VNE2" s="18"/>
      <c r="VNF2" s="39"/>
      <c r="VNG2" s="18"/>
      <c r="VNH2" s="39"/>
      <c r="VNI2" s="13"/>
      <c r="VNJ2" s="13"/>
      <c r="VNK2" s="4"/>
      <c r="VNL2" s="13"/>
      <c r="VNM2" s="13"/>
      <c r="VNR2" s="18"/>
      <c r="VNS2" s="18"/>
      <c r="VNT2" s="18"/>
      <c r="VNU2" s="39"/>
      <c r="VNV2" s="18"/>
      <c r="VNW2" s="18"/>
      <c r="VNX2" s="39"/>
      <c r="VNY2" s="18"/>
      <c r="VNZ2" s="39"/>
      <c r="VOA2" s="13"/>
      <c r="VOB2" s="13"/>
      <c r="VOC2" s="4"/>
      <c r="VOD2" s="13"/>
      <c r="VOE2" s="13"/>
      <c r="VOJ2" s="18"/>
      <c r="VOK2" s="18"/>
      <c r="VOL2" s="18"/>
      <c r="VOM2" s="39"/>
      <c r="VON2" s="18"/>
      <c r="VOO2" s="18"/>
      <c r="VOP2" s="39"/>
      <c r="VOQ2" s="18"/>
      <c r="VOR2" s="39"/>
      <c r="VOS2" s="13"/>
      <c r="VOT2" s="13"/>
      <c r="VOU2" s="4"/>
      <c r="VOV2" s="13"/>
      <c r="VOW2" s="13"/>
      <c r="VPB2" s="18"/>
      <c r="VPC2" s="18"/>
      <c r="VPD2" s="18"/>
      <c r="VPE2" s="39"/>
      <c r="VPF2" s="18"/>
      <c r="VPG2" s="18"/>
      <c r="VPH2" s="39"/>
      <c r="VPI2" s="18"/>
      <c r="VPJ2" s="39"/>
      <c r="VPK2" s="13"/>
      <c r="VPL2" s="13"/>
      <c r="VPM2" s="4"/>
      <c r="VPN2" s="13"/>
      <c r="VPO2" s="13"/>
      <c r="VPT2" s="18"/>
      <c r="VPU2" s="18"/>
      <c r="VPV2" s="18"/>
      <c r="VPW2" s="39"/>
      <c r="VPX2" s="18"/>
      <c r="VPY2" s="18"/>
      <c r="VPZ2" s="39"/>
      <c r="VQA2" s="18"/>
      <c r="VQB2" s="39"/>
      <c r="VQC2" s="13"/>
      <c r="VQD2" s="13"/>
      <c r="VQE2" s="4"/>
      <c r="VQF2" s="13"/>
      <c r="VQG2" s="13"/>
      <c r="VQL2" s="18"/>
      <c r="VQM2" s="18"/>
      <c r="VQN2" s="18"/>
      <c r="VQO2" s="39"/>
      <c r="VQP2" s="18"/>
      <c r="VQQ2" s="18"/>
      <c r="VQR2" s="39"/>
      <c r="VQS2" s="18"/>
      <c r="VQT2" s="39"/>
      <c r="VQU2" s="13"/>
      <c r="VQV2" s="13"/>
      <c r="VQW2" s="4"/>
      <c r="VQX2" s="13"/>
      <c r="VQY2" s="13"/>
      <c r="VRD2" s="18"/>
      <c r="VRE2" s="18"/>
      <c r="VRF2" s="18"/>
      <c r="VRG2" s="39"/>
      <c r="VRH2" s="18"/>
      <c r="VRI2" s="18"/>
      <c r="VRJ2" s="39"/>
      <c r="VRK2" s="18"/>
      <c r="VRL2" s="39"/>
      <c r="VRM2" s="13"/>
      <c r="VRN2" s="13"/>
      <c r="VRO2" s="4"/>
      <c r="VRP2" s="13"/>
      <c r="VRQ2" s="13"/>
      <c r="VRV2" s="18"/>
      <c r="VRW2" s="18"/>
      <c r="VRX2" s="18"/>
      <c r="VRY2" s="39"/>
      <c r="VRZ2" s="18"/>
      <c r="VSA2" s="18"/>
      <c r="VSB2" s="39"/>
      <c r="VSC2" s="18"/>
      <c r="VSD2" s="39"/>
      <c r="VSE2" s="13"/>
      <c r="VSF2" s="13"/>
      <c r="VSG2" s="4"/>
      <c r="VSH2" s="13"/>
      <c r="VSI2" s="13"/>
      <c r="VSN2" s="18"/>
      <c r="VSO2" s="18"/>
      <c r="VSP2" s="18"/>
      <c r="VSQ2" s="39"/>
      <c r="VSR2" s="18"/>
      <c r="VSS2" s="18"/>
      <c r="VST2" s="39"/>
      <c r="VSU2" s="18"/>
      <c r="VSV2" s="39"/>
      <c r="VSW2" s="13"/>
      <c r="VSX2" s="13"/>
      <c r="VSY2" s="4"/>
      <c r="VSZ2" s="13"/>
      <c r="VTA2" s="13"/>
      <c r="VTF2" s="18"/>
      <c r="VTG2" s="18"/>
      <c r="VTH2" s="18"/>
      <c r="VTI2" s="39"/>
      <c r="VTJ2" s="18"/>
      <c r="VTK2" s="18"/>
      <c r="VTL2" s="39"/>
      <c r="VTM2" s="18"/>
      <c r="VTN2" s="39"/>
      <c r="VTO2" s="13"/>
      <c r="VTP2" s="13"/>
      <c r="VTQ2" s="4"/>
      <c r="VTR2" s="13"/>
      <c r="VTS2" s="13"/>
      <c r="VTX2" s="18"/>
      <c r="VTY2" s="18"/>
      <c r="VTZ2" s="18"/>
      <c r="VUA2" s="39"/>
      <c r="VUB2" s="18"/>
      <c r="VUC2" s="18"/>
      <c r="VUD2" s="39"/>
      <c r="VUE2" s="18"/>
      <c r="VUF2" s="39"/>
      <c r="VUG2" s="13"/>
      <c r="VUH2" s="13"/>
      <c r="VUI2" s="4"/>
      <c r="VUJ2" s="13"/>
      <c r="VUK2" s="13"/>
      <c r="VUP2" s="18"/>
      <c r="VUQ2" s="18"/>
      <c r="VUR2" s="18"/>
      <c r="VUS2" s="39"/>
      <c r="VUT2" s="18"/>
      <c r="VUU2" s="18"/>
      <c r="VUV2" s="39"/>
      <c r="VUW2" s="18"/>
      <c r="VUX2" s="39"/>
      <c r="VUY2" s="13"/>
      <c r="VUZ2" s="13"/>
      <c r="VVA2" s="4"/>
      <c r="VVB2" s="13"/>
      <c r="VVC2" s="13"/>
      <c r="VVH2" s="18"/>
      <c r="VVI2" s="18"/>
      <c r="VVJ2" s="18"/>
      <c r="VVK2" s="39"/>
      <c r="VVL2" s="18"/>
      <c r="VVM2" s="18"/>
      <c r="VVN2" s="39"/>
      <c r="VVO2" s="18"/>
      <c r="VVP2" s="39"/>
      <c r="VVQ2" s="13"/>
      <c r="VVR2" s="13"/>
      <c r="VVS2" s="4"/>
      <c r="VVT2" s="13"/>
      <c r="VVU2" s="13"/>
      <c r="VVZ2" s="18"/>
      <c r="VWA2" s="18"/>
      <c r="VWB2" s="18"/>
      <c r="VWC2" s="39"/>
      <c r="VWD2" s="18"/>
      <c r="VWE2" s="18"/>
      <c r="VWF2" s="39"/>
      <c r="VWG2" s="18"/>
      <c r="VWH2" s="39"/>
      <c r="VWI2" s="13"/>
      <c r="VWJ2" s="13"/>
      <c r="VWK2" s="4"/>
      <c r="VWL2" s="13"/>
      <c r="VWM2" s="13"/>
      <c r="VWR2" s="18"/>
      <c r="VWS2" s="18"/>
      <c r="VWT2" s="18"/>
      <c r="VWU2" s="39"/>
      <c r="VWV2" s="18"/>
      <c r="VWW2" s="18"/>
      <c r="VWX2" s="39"/>
      <c r="VWY2" s="18"/>
      <c r="VWZ2" s="39"/>
      <c r="VXA2" s="13"/>
      <c r="VXB2" s="13"/>
      <c r="VXC2" s="4"/>
      <c r="VXD2" s="13"/>
      <c r="VXE2" s="13"/>
      <c r="VXJ2" s="18"/>
      <c r="VXK2" s="18"/>
      <c r="VXL2" s="18"/>
      <c r="VXM2" s="39"/>
      <c r="VXN2" s="18"/>
      <c r="VXO2" s="18"/>
      <c r="VXP2" s="39"/>
      <c r="VXQ2" s="18"/>
      <c r="VXR2" s="39"/>
      <c r="VXS2" s="13"/>
      <c r="VXT2" s="13"/>
      <c r="VXU2" s="4"/>
      <c r="VXV2" s="13"/>
      <c r="VXW2" s="13"/>
      <c r="VYB2" s="18"/>
      <c r="VYC2" s="18"/>
      <c r="VYD2" s="18"/>
      <c r="VYE2" s="39"/>
      <c r="VYF2" s="18"/>
      <c r="VYG2" s="18"/>
      <c r="VYH2" s="39"/>
      <c r="VYI2" s="18"/>
      <c r="VYJ2" s="39"/>
      <c r="VYK2" s="13"/>
      <c r="VYL2" s="13"/>
      <c r="VYM2" s="4"/>
      <c r="VYN2" s="13"/>
      <c r="VYO2" s="13"/>
      <c r="VYT2" s="18"/>
      <c r="VYU2" s="18"/>
      <c r="VYV2" s="18"/>
      <c r="VYW2" s="39"/>
      <c r="VYX2" s="18"/>
      <c r="VYY2" s="18"/>
      <c r="VYZ2" s="39"/>
      <c r="VZA2" s="18"/>
      <c r="VZB2" s="39"/>
      <c r="VZC2" s="13"/>
      <c r="VZD2" s="13"/>
      <c r="VZE2" s="4"/>
      <c r="VZF2" s="13"/>
      <c r="VZG2" s="13"/>
      <c r="VZL2" s="18"/>
      <c r="VZM2" s="18"/>
      <c r="VZN2" s="18"/>
      <c r="VZO2" s="39"/>
      <c r="VZP2" s="18"/>
      <c r="VZQ2" s="18"/>
      <c r="VZR2" s="39"/>
      <c r="VZS2" s="18"/>
      <c r="VZT2" s="39"/>
      <c r="VZU2" s="13"/>
      <c r="VZV2" s="13"/>
      <c r="VZW2" s="4"/>
      <c r="VZX2" s="13"/>
      <c r="VZY2" s="13"/>
      <c r="WAD2" s="18"/>
      <c r="WAE2" s="18"/>
      <c r="WAF2" s="18"/>
      <c r="WAG2" s="39"/>
      <c r="WAH2" s="18"/>
      <c r="WAI2" s="18"/>
      <c r="WAJ2" s="39"/>
      <c r="WAK2" s="18"/>
      <c r="WAL2" s="39"/>
      <c r="WAM2" s="13"/>
      <c r="WAN2" s="13"/>
      <c r="WAO2" s="4"/>
      <c r="WAP2" s="13"/>
      <c r="WAQ2" s="13"/>
      <c r="WAV2" s="18"/>
      <c r="WAW2" s="18"/>
      <c r="WAX2" s="18"/>
      <c r="WAY2" s="39"/>
      <c r="WAZ2" s="18"/>
      <c r="WBA2" s="18"/>
      <c r="WBB2" s="39"/>
      <c r="WBC2" s="18"/>
      <c r="WBD2" s="39"/>
      <c r="WBE2" s="13"/>
      <c r="WBF2" s="13"/>
      <c r="WBG2" s="4"/>
      <c r="WBH2" s="13"/>
      <c r="WBI2" s="13"/>
      <c r="WBN2" s="18"/>
      <c r="WBO2" s="18"/>
      <c r="WBP2" s="18"/>
      <c r="WBQ2" s="39"/>
      <c r="WBR2" s="18"/>
      <c r="WBS2" s="18"/>
      <c r="WBT2" s="39"/>
      <c r="WBU2" s="18"/>
      <c r="WBV2" s="39"/>
      <c r="WBW2" s="13"/>
      <c r="WBX2" s="13"/>
      <c r="WBY2" s="4"/>
      <c r="WBZ2" s="13"/>
      <c r="WCA2" s="13"/>
      <c r="WCF2" s="18"/>
      <c r="WCG2" s="18"/>
      <c r="WCH2" s="18"/>
      <c r="WCI2" s="39"/>
      <c r="WCJ2" s="18"/>
      <c r="WCK2" s="18"/>
      <c r="WCL2" s="39"/>
      <c r="WCM2" s="18"/>
      <c r="WCN2" s="39"/>
      <c r="WCO2" s="13"/>
      <c r="WCP2" s="13"/>
      <c r="WCQ2" s="4"/>
      <c r="WCR2" s="13"/>
      <c r="WCS2" s="13"/>
      <c r="WCX2" s="18"/>
      <c r="WCY2" s="18"/>
      <c r="WCZ2" s="18"/>
      <c r="WDA2" s="39"/>
      <c r="WDB2" s="18"/>
      <c r="WDC2" s="18"/>
      <c r="WDD2" s="39"/>
      <c r="WDE2" s="18"/>
      <c r="WDF2" s="39"/>
      <c r="WDG2" s="13"/>
      <c r="WDH2" s="13"/>
      <c r="WDI2" s="4"/>
      <c r="WDJ2" s="13"/>
      <c r="WDK2" s="13"/>
      <c r="WDP2" s="18"/>
      <c r="WDQ2" s="18"/>
      <c r="WDR2" s="18"/>
      <c r="WDS2" s="39"/>
      <c r="WDT2" s="18"/>
      <c r="WDU2" s="18"/>
      <c r="WDV2" s="39"/>
      <c r="WDW2" s="18"/>
      <c r="WDX2" s="39"/>
      <c r="WDY2" s="13"/>
      <c r="WDZ2" s="13"/>
      <c r="WEA2" s="4"/>
      <c r="WEB2" s="13"/>
      <c r="WEC2" s="13"/>
      <c r="WEH2" s="18"/>
      <c r="WEI2" s="18"/>
      <c r="WEJ2" s="18"/>
      <c r="WEK2" s="39"/>
      <c r="WEL2" s="18"/>
      <c r="WEM2" s="18"/>
      <c r="WEN2" s="39"/>
      <c r="WEO2" s="18"/>
      <c r="WEP2" s="39"/>
      <c r="WEQ2" s="13"/>
      <c r="WER2" s="13"/>
      <c r="WES2" s="4"/>
      <c r="WET2" s="13"/>
      <c r="WEU2" s="13"/>
      <c r="WEZ2" s="18"/>
      <c r="WFA2" s="18"/>
      <c r="WFB2" s="18"/>
      <c r="WFC2" s="39"/>
      <c r="WFD2" s="18"/>
      <c r="WFE2" s="18"/>
      <c r="WFF2" s="39"/>
      <c r="WFG2" s="18"/>
      <c r="WFH2" s="39"/>
      <c r="WFI2" s="13"/>
      <c r="WFJ2" s="13"/>
      <c r="WFK2" s="4"/>
      <c r="WFL2" s="13"/>
      <c r="WFM2" s="13"/>
      <c r="WFR2" s="18"/>
      <c r="WFS2" s="18"/>
      <c r="WFT2" s="18"/>
      <c r="WFU2" s="39"/>
      <c r="WFV2" s="18"/>
      <c r="WFW2" s="18"/>
      <c r="WFX2" s="39"/>
      <c r="WFY2" s="18"/>
      <c r="WFZ2" s="39"/>
      <c r="WGA2" s="13"/>
      <c r="WGB2" s="13"/>
      <c r="WGC2" s="4"/>
      <c r="WGD2" s="13"/>
      <c r="WGE2" s="13"/>
      <c r="WGJ2" s="18"/>
      <c r="WGK2" s="18"/>
      <c r="WGL2" s="18"/>
      <c r="WGM2" s="39"/>
      <c r="WGN2" s="18"/>
      <c r="WGO2" s="18"/>
      <c r="WGP2" s="39"/>
      <c r="WGQ2" s="18"/>
      <c r="WGR2" s="39"/>
      <c r="WGS2" s="13"/>
      <c r="WGT2" s="13"/>
      <c r="WGU2" s="4"/>
      <c r="WGV2" s="13"/>
      <c r="WGW2" s="13"/>
      <c r="WHB2" s="18"/>
      <c r="WHC2" s="18"/>
      <c r="WHD2" s="18"/>
      <c r="WHE2" s="39"/>
      <c r="WHF2" s="18"/>
      <c r="WHG2" s="18"/>
      <c r="WHH2" s="39"/>
      <c r="WHI2" s="18"/>
      <c r="WHJ2" s="39"/>
      <c r="WHK2" s="13"/>
      <c r="WHL2" s="13"/>
      <c r="WHM2" s="4"/>
      <c r="WHN2" s="13"/>
      <c r="WHO2" s="13"/>
      <c r="WHT2" s="18"/>
      <c r="WHU2" s="18"/>
      <c r="WHV2" s="18"/>
      <c r="WHW2" s="39"/>
      <c r="WHX2" s="18"/>
      <c r="WHY2" s="18"/>
      <c r="WHZ2" s="39"/>
      <c r="WIA2" s="18"/>
      <c r="WIB2" s="39"/>
      <c r="WIC2" s="13"/>
      <c r="WID2" s="13"/>
      <c r="WIE2" s="4"/>
      <c r="WIF2" s="13"/>
      <c r="WIG2" s="13"/>
      <c r="WIL2" s="18"/>
      <c r="WIM2" s="18"/>
      <c r="WIN2" s="18"/>
      <c r="WIO2" s="39"/>
      <c r="WIP2" s="18"/>
      <c r="WIQ2" s="18"/>
      <c r="WIR2" s="39"/>
      <c r="WIS2" s="18"/>
      <c r="WIT2" s="39"/>
      <c r="WIU2" s="13"/>
      <c r="WIV2" s="13"/>
      <c r="WIW2" s="4"/>
      <c r="WIX2" s="13"/>
      <c r="WIY2" s="13"/>
      <c r="WJD2" s="18"/>
      <c r="WJE2" s="18"/>
      <c r="WJF2" s="18"/>
      <c r="WJG2" s="39"/>
      <c r="WJH2" s="18"/>
      <c r="WJI2" s="18"/>
      <c r="WJJ2" s="39"/>
      <c r="WJK2" s="18"/>
      <c r="WJL2" s="39"/>
      <c r="WJM2" s="13"/>
      <c r="WJN2" s="13"/>
      <c r="WJO2" s="4"/>
      <c r="WJP2" s="13"/>
      <c r="WJQ2" s="13"/>
      <c r="WJV2" s="18"/>
      <c r="WJW2" s="18"/>
      <c r="WJX2" s="18"/>
      <c r="WJY2" s="39"/>
      <c r="WJZ2" s="18"/>
      <c r="WKA2" s="18"/>
      <c r="WKB2" s="39"/>
      <c r="WKC2" s="18"/>
      <c r="WKD2" s="39"/>
      <c r="WKE2" s="13"/>
      <c r="WKF2" s="13"/>
      <c r="WKG2" s="4"/>
      <c r="WKH2" s="13"/>
      <c r="WKI2" s="13"/>
      <c r="WKN2" s="18"/>
      <c r="WKO2" s="18"/>
      <c r="WKP2" s="18"/>
      <c r="WKQ2" s="39"/>
      <c r="WKR2" s="18"/>
      <c r="WKS2" s="18"/>
      <c r="WKT2" s="39"/>
      <c r="WKU2" s="18"/>
      <c r="WKV2" s="39"/>
      <c r="WKW2" s="13"/>
      <c r="WKX2" s="13"/>
      <c r="WKY2" s="4"/>
      <c r="WKZ2" s="13"/>
      <c r="WLA2" s="13"/>
      <c r="WLF2" s="18"/>
      <c r="WLG2" s="18"/>
      <c r="WLH2" s="18"/>
      <c r="WLI2" s="39"/>
      <c r="WLJ2" s="18"/>
      <c r="WLK2" s="18"/>
      <c r="WLL2" s="39"/>
      <c r="WLM2" s="18"/>
      <c r="WLN2" s="39"/>
      <c r="WLO2" s="13"/>
      <c r="WLP2" s="13"/>
      <c r="WLQ2" s="4"/>
      <c r="WLR2" s="13"/>
      <c r="WLS2" s="13"/>
      <c r="WLX2" s="18"/>
      <c r="WLY2" s="18"/>
      <c r="WLZ2" s="18"/>
      <c r="WMA2" s="39"/>
      <c r="WMB2" s="18"/>
      <c r="WMC2" s="18"/>
      <c r="WMD2" s="39"/>
      <c r="WME2" s="18"/>
      <c r="WMF2" s="39"/>
      <c r="WMG2" s="13"/>
      <c r="WMH2" s="13"/>
      <c r="WMI2" s="4"/>
      <c r="WMJ2" s="13"/>
      <c r="WMK2" s="13"/>
      <c r="WMP2" s="18"/>
      <c r="WMQ2" s="18"/>
      <c r="WMR2" s="18"/>
      <c r="WMS2" s="39"/>
      <c r="WMT2" s="18"/>
      <c r="WMU2" s="18"/>
      <c r="WMV2" s="39"/>
      <c r="WMW2" s="18"/>
      <c r="WMX2" s="39"/>
      <c r="WMY2" s="13"/>
      <c r="WMZ2" s="13"/>
      <c r="WNA2" s="4"/>
      <c r="WNB2" s="13"/>
      <c r="WNC2" s="13"/>
      <c r="WNH2" s="18"/>
      <c r="WNI2" s="18"/>
      <c r="WNJ2" s="18"/>
      <c r="WNK2" s="39"/>
      <c r="WNL2" s="18"/>
      <c r="WNM2" s="18"/>
      <c r="WNN2" s="39"/>
      <c r="WNO2" s="18"/>
      <c r="WNP2" s="39"/>
      <c r="WNQ2" s="13"/>
      <c r="WNR2" s="13"/>
      <c r="WNS2" s="4"/>
      <c r="WNT2" s="13"/>
      <c r="WNU2" s="13"/>
      <c r="WNZ2" s="18"/>
      <c r="WOA2" s="18"/>
      <c r="WOB2" s="18"/>
      <c r="WOC2" s="39"/>
      <c r="WOD2" s="18"/>
      <c r="WOE2" s="18"/>
      <c r="WOF2" s="39"/>
      <c r="WOG2" s="18"/>
      <c r="WOH2" s="39"/>
      <c r="WOI2" s="13"/>
      <c r="WOJ2" s="13"/>
      <c r="WOK2" s="4"/>
      <c r="WOL2" s="13"/>
      <c r="WOM2" s="13"/>
      <c r="WOR2" s="18"/>
      <c r="WOS2" s="18"/>
      <c r="WOT2" s="18"/>
      <c r="WOU2" s="39"/>
      <c r="WOV2" s="18"/>
      <c r="WOW2" s="18"/>
      <c r="WOX2" s="39"/>
      <c r="WOY2" s="18"/>
      <c r="WOZ2" s="39"/>
      <c r="WPA2" s="13"/>
      <c r="WPB2" s="13"/>
      <c r="WPC2" s="4"/>
      <c r="WPD2" s="13"/>
      <c r="WPE2" s="13"/>
      <c r="WPJ2" s="18"/>
      <c r="WPK2" s="18"/>
      <c r="WPL2" s="18"/>
      <c r="WPM2" s="39"/>
      <c r="WPN2" s="18"/>
      <c r="WPO2" s="18"/>
      <c r="WPP2" s="39"/>
      <c r="WPQ2" s="18"/>
      <c r="WPR2" s="39"/>
      <c r="WPS2" s="13"/>
      <c r="WPT2" s="13"/>
      <c r="WPU2" s="4"/>
      <c r="WPV2" s="13"/>
      <c r="WPW2" s="13"/>
      <c r="WQB2" s="18"/>
      <c r="WQC2" s="18"/>
      <c r="WQD2" s="18"/>
      <c r="WQE2" s="39"/>
      <c r="WQF2" s="18"/>
      <c r="WQG2" s="18"/>
      <c r="WQH2" s="39"/>
      <c r="WQI2" s="18"/>
      <c r="WQJ2" s="39"/>
      <c r="WQK2" s="13"/>
      <c r="WQL2" s="13"/>
      <c r="WQM2" s="4"/>
      <c r="WQN2" s="13"/>
      <c r="WQO2" s="13"/>
      <c r="WQT2" s="18"/>
      <c r="WQU2" s="18"/>
      <c r="WQV2" s="18"/>
      <c r="WQW2" s="39"/>
      <c r="WQX2" s="18"/>
      <c r="WQY2" s="18"/>
      <c r="WQZ2" s="39"/>
      <c r="WRA2" s="18"/>
      <c r="WRB2" s="39"/>
      <c r="WRC2" s="13"/>
      <c r="WRD2" s="13"/>
      <c r="WRE2" s="4"/>
      <c r="WRF2" s="13"/>
      <c r="WRG2" s="13"/>
      <c r="WRL2" s="18"/>
      <c r="WRM2" s="18"/>
      <c r="WRN2" s="18"/>
      <c r="WRO2" s="39"/>
      <c r="WRP2" s="18"/>
      <c r="WRQ2" s="18"/>
      <c r="WRR2" s="39"/>
      <c r="WRS2" s="18"/>
      <c r="WRT2" s="39"/>
      <c r="WRU2" s="13"/>
      <c r="WRV2" s="13"/>
      <c r="WRW2" s="4"/>
      <c r="WRX2" s="13"/>
      <c r="WRY2" s="13"/>
      <c r="WSD2" s="18"/>
      <c r="WSE2" s="18"/>
      <c r="WSF2" s="18"/>
      <c r="WSG2" s="39"/>
      <c r="WSH2" s="18"/>
      <c r="WSI2" s="18"/>
      <c r="WSJ2" s="39"/>
      <c r="WSK2" s="18"/>
      <c r="WSL2" s="39"/>
      <c r="WSM2" s="13"/>
      <c r="WSN2" s="13"/>
      <c r="WSO2" s="4"/>
      <c r="WSP2" s="13"/>
      <c r="WSQ2" s="13"/>
      <c r="WSV2" s="18"/>
      <c r="WSW2" s="18"/>
      <c r="WSX2" s="18"/>
      <c r="WSY2" s="39"/>
      <c r="WSZ2" s="18"/>
      <c r="WTA2" s="18"/>
      <c r="WTB2" s="39"/>
      <c r="WTC2" s="18"/>
      <c r="WTD2" s="39"/>
      <c r="WTE2" s="13"/>
      <c r="WTF2" s="13"/>
      <c r="WTG2" s="4"/>
      <c r="WTH2" s="13"/>
      <c r="WTI2" s="13"/>
      <c r="WTN2" s="18"/>
      <c r="WTO2" s="18"/>
      <c r="WTP2" s="18"/>
      <c r="WTQ2" s="39"/>
      <c r="WTR2" s="18"/>
      <c r="WTS2" s="18"/>
      <c r="WTT2" s="39"/>
      <c r="WTU2" s="18"/>
      <c r="WTV2" s="39"/>
      <c r="WTW2" s="13"/>
      <c r="WTX2" s="13"/>
      <c r="WTY2" s="4"/>
      <c r="WTZ2" s="13"/>
      <c r="WUA2" s="13"/>
      <c r="WUF2" s="18"/>
      <c r="WUG2" s="18"/>
      <c r="WUH2" s="18"/>
      <c r="WUI2" s="39"/>
      <c r="WUJ2" s="18"/>
      <c r="WUK2" s="18"/>
      <c r="WUL2" s="39"/>
      <c r="WUM2" s="18"/>
      <c r="WUN2" s="39"/>
      <c r="WUO2" s="13"/>
      <c r="WUP2" s="13"/>
      <c r="WUQ2" s="4"/>
      <c r="WUR2" s="13"/>
      <c r="WUS2" s="13"/>
      <c r="WUX2" s="18"/>
      <c r="WUY2" s="18"/>
      <c r="WUZ2" s="18"/>
      <c r="WVA2" s="39"/>
      <c r="WVB2" s="18"/>
      <c r="WVC2" s="18"/>
      <c r="WVD2" s="39"/>
      <c r="WVE2" s="18"/>
      <c r="WVF2" s="39"/>
      <c r="WVG2" s="13"/>
      <c r="WVH2" s="13"/>
      <c r="WVI2" s="4"/>
      <c r="WVJ2" s="13"/>
      <c r="WVK2" s="13"/>
      <c r="WVP2" s="18"/>
      <c r="WVQ2" s="18"/>
      <c r="WVR2" s="18"/>
      <c r="WVS2" s="39"/>
      <c r="WVT2" s="18"/>
      <c r="WVU2" s="18"/>
      <c r="WVV2" s="39"/>
      <c r="WVW2" s="18"/>
      <c r="WVX2" s="39"/>
      <c r="WVY2" s="13"/>
      <c r="WVZ2" s="13"/>
      <c r="WWA2" s="4"/>
      <c r="WWB2" s="13"/>
      <c r="WWC2" s="13"/>
      <c r="WWH2" s="18"/>
      <c r="WWI2" s="18"/>
      <c r="WWJ2" s="18"/>
      <c r="WWK2" s="39"/>
      <c r="WWL2" s="18"/>
      <c r="WWM2" s="18"/>
      <c r="WWN2" s="39"/>
      <c r="WWO2" s="18"/>
      <c r="WWP2" s="39"/>
      <c r="WWQ2" s="13"/>
      <c r="WWR2" s="13"/>
      <c r="WWS2" s="4"/>
      <c r="WWT2" s="13"/>
      <c r="WWU2" s="13"/>
      <c r="WWZ2" s="18"/>
      <c r="WXA2" s="18"/>
      <c r="WXB2" s="18"/>
      <c r="WXC2" s="39"/>
      <c r="WXD2" s="18"/>
      <c r="WXE2" s="18"/>
      <c r="WXF2" s="39"/>
      <c r="WXG2" s="18"/>
      <c r="WXH2" s="39"/>
      <c r="WXI2" s="13"/>
      <c r="WXJ2" s="13"/>
      <c r="WXK2" s="4"/>
      <c r="WXL2" s="13"/>
      <c r="WXM2" s="13"/>
      <c r="WXR2" s="18"/>
      <c r="WXS2" s="18"/>
      <c r="WXT2" s="18"/>
      <c r="WXU2" s="39"/>
      <c r="WXV2" s="18"/>
      <c r="WXW2" s="18"/>
      <c r="WXX2" s="39"/>
      <c r="WXY2" s="18"/>
      <c r="WXZ2" s="39"/>
      <c r="WYA2" s="13"/>
      <c r="WYB2" s="13"/>
      <c r="WYC2" s="4"/>
      <c r="WYD2" s="13"/>
      <c r="WYE2" s="13"/>
      <c r="WYJ2" s="18"/>
      <c r="WYK2" s="18"/>
      <c r="WYL2" s="18"/>
      <c r="WYM2" s="39"/>
      <c r="WYN2" s="18"/>
      <c r="WYO2" s="18"/>
      <c r="WYP2" s="39"/>
      <c r="WYQ2" s="18"/>
      <c r="WYR2" s="39"/>
      <c r="WYS2" s="13"/>
      <c r="WYT2" s="13"/>
      <c r="WYU2" s="4"/>
      <c r="WYV2" s="13"/>
      <c r="WYW2" s="13"/>
      <c r="WZB2" s="18"/>
      <c r="WZC2" s="18"/>
      <c r="WZD2" s="18"/>
      <c r="WZE2" s="39"/>
      <c r="WZF2" s="18"/>
      <c r="WZG2" s="18"/>
      <c r="WZH2" s="39"/>
      <c r="WZI2" s="18"/>
      <c r="WZJ2" s="39"/>
      <c r="WZK2" s="13"/>
      <c r="WZL2" s="13"/>
      <c r="WZM2" s="4"/>
      <c r="WZN2" s="13"/>
      <c r="WZO2" s="13"/>
      <c r="WZT2" s="18"/>
      <c r="WZU2" s="18"/>
      <c r="WZV2" s="18"/>
      <c r="WZW2" s="39"/>
      <c r="WZX2" s="18"/>
      <c r="WZY2" s="18"/>
      <c r="WZZ2" s="39"/>
      <c r="XAA2" s="18"/>
      <c r="XAB2" s="39"/>
      <c r="XAC2" s="13"/>
      <c r="XAD2" s="13"/>
      <c r="XAE2" s="4"/>
      <c r="XAF2" s="13"/>
      <c r="XAG2" s="13"/>
      <c r="XAL2" s="18"/>
      <c r="XAM2" s="18"/>
      <c r="XAN2" s="18"/>
      <c r="XAO2" s="39"/>
      <c r="XAP2" s="18"/>
      <c r="XAQ2" s="18"/>
      <c r="XAR2" s="39"/>
      <c r="XAS2" s="18"/>
      <c r="XAT2" s="39"/>
      <c r="XAU2" s="13"/>
      <c r="XAV2" s="13"/>
      <c r="XAW2" s="4"/>
      <c r="XAX2" s="13"/>
      <c r="XAY2" s="13"/>
      <c r="XBD2" s="18"/>
      <c r="XBE2" s="18"/>
      <c r="XBF2" s="18"/>
      <c r="XBG2" s="39"/>
      <c r="XBH2" s="18"/>
      <c r="XBI2" s="18"/>
      <c r="XBJ2" s="39"/>
      <c r="XBK2" s="18"/>
      <c r="XBL2" s="39"/>
      <c r="XBM2" s="13"/>
      <c r="XBN2" s="13"/>
      <c r="XBO2" s="4"/>
      <c r="XBP2" s="13"/>
      <c r="XBQ2" s="13"/>
      <c r="XBV2" s="18"/>
      <c r="XBW2" s="18"/>
      <c r="XBX2" s="18"/>
      <c r="XBY2" s="39"/>
      <c r="XBZ2" s="18"/>
      <c r="XCA2" s="18"/>
      <c r="XCB2" s="39"/>
      <c r="XCC2" s="18"/>
      <c r="XCD2" s="39"/>
      <c r="XCE2" s="13"/>
      <c r="XCF2" s="13"/>
      <c r="XCG2" s="4"/>
      <c r="XCH2" s="13"/>
      <c r="XCI2" s="13"/>
      <c r="XCN2" s="18"/>
      <c r="XCO2" s="18"/>
      <c r="XCP2" s="18"/>
      <c r="XCQ2" s="39"/>
      <c r="XCR2" s="18"/>
      <c r="XCS2" s="18"/>
      <c r="XCT2" s="39"/>
      <c r="XCU2" s="18"/>
      <c r="XCV2" s="39"/>
      <c r="XCW2" s="13"/>
      <c r="XCX2" s="13"/>
      <c r="XCY2" s="4"/>
      <c r="XCZ2" s="13"/>
      <c r="XDA2" s="13"/>
      <c r="XDF2" s="18"/>
      <c r="XDG2" s="18"/>
      <c r="XDH2" s="18"/>
      <c r="XDI2" s="39"/>
      <c r="XDJ2" s="18"/>
      <c r="XDK2" s="18"/>
      <c r="XDL2" s="39"/>
      <c r="XDM2" s="18"/>
      <c r="XDN2" s="39"/>
      <c r="XDO2" s="13"/>
      <c r="XDP2" s="13"/>
      <c r="XDQ2" s="4"/>
      <c r="XDR2" s="13"/>
      <c r="XDS2" s="13"/>
      <c r="XDX2" s="18"/>
      <c r="XDY2" s="18"/>
      <c r="XDZ2" s="18"/>
      <c r="XEA2" s="39"/>
      <c r="XEB2" s="18"/>
      <c r="XEC2" s="18"/>
      <c r="XED2" s="39"/>
      <c r="XEE2" s="18"/>
      <c r="XEF2" s="39"/>
      <c r="XEG2" s="13"/>
      <c r="XEH2" s="13"/>
      <c r="XEI2" s="4"/>
      <c r="XEJ2" s="13"/>
      <c r="XEK2" s="13"/>
      <c r="XEP2" s="18"/>
      <c r="XEQ2" s="18"/>
      <c r="XER2" s="18"/>
      <c r="XES2" s="39"/>
      <c r="XET2" s="18"/>
      <c r="XEU2" s="18"/>
      <c r="XEV2" s="39"/>
      <c r="XEW2" s="18"/>
      <c r="XEX2" s="39"/>
      <c r="XEY2" s="13"/>
      <c r="XEZ2" s="13"/>
      <c r="XFA2" s="4"/>
      <c r="XFB2" s="13"/>
      <c r="XFC2" s="13"/>
    </row>
    <row r="3" spans="1:7167 7169:16383" x14ac:dyDescent="0.25">
      <c r="A3" s="92" t="s">
        <v>1071</v>
      </c>
      <c r="B3" s="13" cm="1">
        <f t="array" ref="B3">SUM(LARGE(H3:Z3,{1,2,3,4}))</f>
        <v>279.66333333333336</v>
      </c>
      <c r="C3" s="13" cm="1">
        <f t="array" ref="C3">SUM(LARGE(H3:Z3,{1,2,3}))</f>
        <v>211.16333333333336</v>
      </c>
      <c r="D3" s="44" t="s">
        <v>740</v>
      </c>
      <c r="E3" s="26" t="s">
        <v>17</v>
      </c>
      <c r="F3" s="26" t="s">
        <v>610</v>
      </c>
      <c r="G3" s="26" t="s">
        <v>29</v>
      </c>
      <c r="H3" s="14"/>
      <c r="I3" s="14"/>
      <c r="J3" s="14"/>
      <c r="K3" s="39">
        <f>211/300*100</f>
        <v>70.333333333333343</v>
      </c>
      <c r="L3" s="14"/>
      <c r="M3" s="39">
        <f>208.5/300*100</f>
        <v>69.5</v>
      </c>
      <c r="N3" s="39">
        <v>68.5</v>
      </c>
      <c r="O3" s="14"/>
      <c r="P3" s="14"/>
      <c r="Q3" s="18">
        <v>71.33</v>
      </c>
      <c r="R3" s="14"/>
      <c r="S3" s="14"/>
      <c r="T3" s="14"/>
      <c r="U3" s="14"/>
      <c r="W3" s="5"/>
      <c r="X3" s="5"/>
      <c r="Y3" s="5"/>
      <c r="Z3" s="18"/>
      <c r="AA3" s="18"/>
      <c r="AB3" s="18"/>
      <c r="AC3" s="39"/>
      <c r="AD3" s="18"/>
      <c r="AE3" s="18"/>
      <c r="AF3" s="39"/>
      <c r="AG3" s="18"/>
      <c r="AH3" s="39"/>
      <c r="AI3" s="13"/>
      <c r="AJ3" s="13"/>
      <c r="AK3" s="4"/>
      <c r="AL3" s="13"/>
      <c r="AM3" s="13"/>
      <c r="AR3" s="18"/>
      <c r="AS3" s="18"/>
      <c r="AT3" s="18"/>
      <c r="AU3" s="39"/>
      <c r="AV3" s="18"/>
      <c r="AW3" s="18"/>
      <c r="AX3" s="39"/>
      <c r="AY3" s="18"/>
      <c r="AZ3" s="39"/>
      <c r="BA3" s="13"/>
      <c r="BB3" s="13"/>
      <c r="BC3" s="4"/>
      <c r="BD3" s="13"/>
      <c r="BE3" s="13"/>
      <c r="BJ3" s="18"/>
      <c r="BK3" s="18"/>
      <c r="BL3" s="18"/>
      <c r="BM3" s="39"/>
      <c r="BN3" s="18"/>
      <c r="BO3" s="18"/>
      <c r="BP3" s="39"/>
      <c r="BQ3" s="18"/>
      <c r="BR3" s="39"/>
      <c r="BS3" s="13"/>
      <c r="BT3" s="13"/>
      <c r="BU3" s="4"/>
      <c r="BV3" s="13"/>
      <c r="BW3" s="13"/>
      <c r="CB3" s="18"/>
      <c r="CC3" s="18"/>
      <c r="CD3" s="18"/>
      <c r="CE3" s="39"/>
      <c r="CF3" s="18"/>
      <c r="CG3" s="18"/>
      <c r="CH3" s="39"/>
      <c r="CI3" s="18"/>
      <c r="CJ3" s="39"/>
      <c r="CK3" s="13"/>
      <c r="CL3" s="13"/>
      <c r="CM3" s="4"/>
      <c r="CN3" s="13"/>
      <c r="CO3" s="13"/>
      <c r="CT3" s="18"/>
      <c r="CU3" s="18"/>
      <c r="CV3" s="18"/>
      <c r="CW3" s="39"/>
      <c r="CX3" s="18"/>
      <c r="CY3" s="18"/>
      <c r="CZ3" s="39"/>
      <c r="DA3" s="18"/>
      <c r="DB3" s="39"/>
      <c r="DC3" s="13"/>
      <c r="DD3" s="13"/>
      <c r="DE3" s="4"/>
      <c r="DF3" s="13"/>
      <c r="DG3" s="13"/>
      <c r="DL3" s="18"/>
      <c r="DM3" s="18"/>
      <c r="DN3" s="18"/>
      <c r="DO3" s="39"/>
      <c r="DP3" s="18"/>
      <c r="DQ3" s="18"/>
      <c r="DR3" s="39"/>
      <c r="DS3" s="18"/>
      <c r="DT3" s="39"/>
      <c r="DU3" s="13"/>
      <c r="DV3" s="13"/>
      <c r="DW3" s="4"/>
      <c r="DX3" s="13"/>
      <c r="DY3" s="13"/>
      <c r="ED3" s="18"/>
      <c r="EE3" s="18"/>
      <c r="EF3" s="18"/>
      <c r="EG3" s="39"/>
      <c r="EH3" s="18"/>
      <c r="EI3" s="18"/>
      <c r="EJ3" s="39"/>
      <c r="EK3" s="18"/>
      <c r="EL3" s="39"/>
      <c r="EM3" s="13"/>
      <c r="EN3" s="13"/>
      <c r="EO3" s="4"/>
      <c r="EP3" s="13"/>
      <c r="EQ3" s="13"/>
      <c r="EV3" s="18"/>
      <c r="EW3" s="18"/>
      <c r="EX3" s="18"/>
      <c r="EY3" s="39"/>
      <c r="EZ3" s="18"/>
      <c r="FA3" s="18"/>
      <c r="FB3" s="39"/>
      <c r="FC3" s="18"/>
      <c r="FD3" s="39"/>
      <c r="FE3" s="13"/>
      <c r="FF3" s="13"/>
      <c r="FG3" s="4"/>
      <c r="FH3" s="13"/>
      <c r="FI3" s="13"/>
      <c r="FN3" s="18"/>
      <c r="FO3" s="18"/>
      <c r="FP3" s="18"/>
      <c r="FQ3" s="39"/>
      <c r="FR3" s="18"/>
      <c r="FS3" s="18"/>
      <c r="FT3" s="39"/>
      <c r="FU3" s="18"/>
      <c r="FV3" s="39"/>
      <c r="FW3" s="13"/>
      <c r="FX3" s="13"/>
      <c r="FY3" s="4"/>
      <c r="FZ3" s="13"/>
      <c r="GA3" s="13"/>
      <c r="GF3" s="18"/>
      <c r="GG3" s="18"/>
      <c r="GH3" s="18"/>
      <c r="GI3" s="39"/>
      <c r="GJ3" s="18"/>
      <c r="GK3" s="18"/>
      <c r="GL3" s="39"/>
      <c r="GM3" s="18"/>
      <c r="GN3" s="39"/>
      <c r="GO3" s="13"/>
      <c r="GP3" s="13"/>
      <c r="GQ3" s="4"/>
      <c r="GR3" s="13"/>
      <c r="GS3" s="13"/>
      <c r="GX3" s="18"/>
      <c r="GY3" s="18"/>
      <c r="GZ3" s="18"/>
      <c r="HA3" s="39"/>
      <c r="HB3" s="18"/>
      <c r="HC3" s="18"/>
      <c r="HD3" s="39"/>
      <c r="HE3" s="18"/>
      <c r="HF3" s="39"/>
      <c r="HG3" s="13"/>
      <c r="HH3" s="13"/>
      <c r="HI3" s="4"/>
      <c r="HJ3" s="13"/>
      <c r="HK3" s="13"/>
      <c r="HP3" s="18"/>
      <c r="HQ3" s="18"/>
      <c r="HR3" s="18"/>
      <c r="HS3" s="39"/>
      <c r="HT3" s="18"/>
      <c r="HU3" s="18"/>
      <c r="HV3" s="39"/>
      <c r="HW3" s="18"/>
      <c r="HX3" s="39"/>
      <c r="HY3" s="13"/>
      <c r="HZ3" s="13"/>
      <c r="IA3" s="4"/>
      <c r="IB3" s="13"/>
      <c r="IC3" s="13"/>
      <c r="IH3" s="18"/>
      <c r="II3" s="18"/>
      <c r="IJ3" s="18"/>
      <c r="IK3" s="39"/>
      <c r="IL3" s="18"/>
      <c r="IM3" s="18"/>
      <c r="IN3" s="39"/>
      <c r="IO3" s="18"/>
      <c r="IP3" s="39"/>
      <c r="IQ3" s="13"/>
      <c r="IR3" s="13"/>
      <c r="IS3" s="4"/>
      <c r="IT3" s="13"/>
      <c r="IU3" s="13"/>
      <c r="IZ3" s="18"/>
      <c r="JA3" s="18"/>
      <c r="JB3" s="18"/>
      <c r="JC3" s="39"/>
      <c r="JD3" s="18"/>
      <c r="JE3" s="18"/>
      <c r="JF3" s="39"/>
      <c r="JG3" s="18"/>
      <c r="JH3" s="39"/>
      <c r="JI3" s="13"/>
      <c r="JJ3" s="13"/>
      <c r="JK3" s="4"/>
      <c r="JL3" s="13"/>
      <c r="JM3" s="13"/>
      <c r="JR3" s="18"/>
      <c r="JS3" s="18"/>
      <c r="JT3" s="18"/>
      <c r="JU3" s="39"/>
      <c r="JV3" s="18"/>
      <c r="JW3" s="18"/>
      <c r="JX3" s="39"/>
      <c r="JY3" s="18"/>
      <c r="JZ3" s="39"/>
      <c r="KA3" s="13"/>
      <c r="KB3" s="13"/>
      <c r="KC3" s="4"/>
      <c r="KD3" s="13"/>
      <c r="KE3" s="13"/>
      <c r="KJ3" s="18"/>
      <c r="KK3" s="18"/>
      <c r="KL3" s="18"/>
      <c r="KM3" s="39"/>
      <c r="KN3" s="18"/>
      <c r="KO3" s="18"/>
      <c r="KP3" s="39"/>
      <c r="KQ3" s="18"/>
      <c r="KR3" s="39"/>
      <c r="KS3" s="13"/>
      <c r="KT3" s="13"/>
      <c r="KU3" s="4"/>
      <c r="KV3" s="13"/>
      <c r="KW3" s="13"/>
      <c r="LB3" s="18"/>
      <c r="LC3" s="18"/>
      <c r="LD3" s="18"/>
      <c r="LE3" s="39"/>
      <c r="LF3" s="18"/>
      <c r="LG3" s="18"/>
      <c r="LH3" s="39"/>
      <c r="LI3" s="18"/>
      <c r="LJ3" s="39"/>
      <c r="LK3" s="13"/>
      <c r="LL3" s="13"/>
      <c r="LM3" s="4"/>
      <c r="LN3" s="13"/>
      <c r="LO3" s="13"/>
      <c r="LT3" s="18"/>
      <c r="LU3" s="18"/>
      <c r="LV3" s="18"/>
      <c r="LW3" s="39"/>
      <c r="LX3" s="18"/>
      <c r="LY3" s="18"/>
      <c r="LZ3" s="39"/>
      <c r="MA3" s="18"/>
      <c r="MB3" s="39"/>
      <c r="MC3" s="13"/>
      <c r="MD3" s="13"/>
      <c r="ME3" s="4"/>
      <c r="MF3" s="13"/>
      <c r="MG3" s="13"/>
      <c r="ML3" s="18"/>
      <c r="MM3" s="18"/>
      <c r="MN3" s="18"/>
      <c r="MO3" s="39"/>
      <c r="MP3" s="18"/>
      <c r="MQ3" s="18"/>
      <c r="MR3" s="39"/>
      <c r="MS3" s="18"/>
      <c r="MT3" s="39"/>
      <c r="MU3" s="13"/>
      <c r="MV3" s="13"/>
      <c r="MW3" s="4"/>
      <c r="MX3" s="13"/>
      <c r="MY3" s="13"/>
      <c r="ND3" s="18"/>
      <c r="NE3" s="18"/>
      <c r="NF3" s="18"/>
      <c r="NG3" s="39"/>
      <c r="NH3" s="18"/>
      <c r="NI3" s="18"/>
      <c r="NJ3" s="39"/>
      <c r="NK3" s="18"/>
      <c r="NL3" s="39"/>
      <c r="NM3" s="13"/>
      <c r="NN3" s="13"/>
      <c r="NO3" s="4"/>
      <c r="NP3" s="13"/>
      <c r="NQ3" s="13"/>
      <c r="NV3" s="18"/>
      <c r="NW3" s="18"/>
      <c r="NX3" s="18"/>
      <c r="NY3" s="39"/>
      <c r="NZ3" s="18"/>
      <c r="OA3" s="18"/>
      <c r="OB3" s="39"/>
      <c r="OC3" s="18"/>
      <c r="OD3" s="39"/>
      <c r="OE3" s="13"/>
      <c r="OF3" s="13"/>
      <c r="OG3" s="4"/>
      <c r="OH3" s="13"/>
      <c r="OI3" s="13"/>
      <c r="ON3" s="18"/>
      <c r="OO3" s="18"/>
      <c r="OP3" s="18"/>
      <c r="OQ3" s="39"/>
      <c r="OR3" s="18"/>
      <c r="OS3" s="18"/>
      <c r="OT3" s="39"/>
      <c r="OU3" s="18"/>
      <c r="OV3" s="39"/>
      <c r="OW3" s="13"/>
      <c r="OX3" s="13"/>
      <c r="OY3" s="4"/>
      <c r="OZ3" s="13"/>
      <c r="PA3" s="13"/>
      <c r="PF3" s="18"/>
      <c r="PG3" s="18"/>
      <c r="PH3" s="18"/>
      <c r="PI3" s="39"/>
      <c r="PJ3" s="18"/>
      <c r="PK3" s="18"/>
      <c r="PL3" s="39"/>
      <c r="PM3" s="18"/>
      <c r="PN3" s="39"/>
      <c r="PO3" s="13"/>
      <c r="PP3" s="13"/>
      <c r="PQ3" s="4"/>
      <c r="PR3" s="13"/>
      <c r="PS3" s="13"/>
      <c r="PX3" s="18"/>
      <c r="PY3" s="18"/>
      <c r="PZ3" s="18"/>
      <c r="QA3" s="39"/>
      <c r="QB3" s="18"/>
      <c r="QC3" s="18"/>
      <c r="QD3" s="39"/>
      <c r="QE3" s="18"/>
      <c r="QF3" s="39"/>
      <c r="QG3" s="13"/>
      <c r="QH3" s="13"/>
      <c r="QI3" s="4"/>
      <c r="QJ3" s="13"/>
      <c r="QK3" s="13"/>
      <c r="QP3" s="18"/>
      <c r="QQ3" s="18"/>
      <c r="QR3" s="18"/>
      <c r="QS3" s="39"/>
      <c r="QT3" s="18"/>
      <c r="QU3" s="18"/>
      <c r="QV3" s="39"/>
      <c r="QW3" s="18"/>
      <c r="QX3" s="39"/>
      <c r="QY3" s="13"/>
      <c r="QZ3" s="13"/>
      <c r="RA3" s="4"/>
      <c r="RB3" s="13"/>
      <c r="RC3" s="13"/>
      <c r="RH3" s="18"/>
      <c r="RI3" s="18"/>
      <c r="RJ3" s="18"/>
      <c r="RK3" s="39"/>
      <c r="RL3" s="18"/>
      <c r="RM3" s="18"/>
      <c r="RN3" s="39"/>
      <c r="RO3" s="18"/>
      <c r="RP3" s="39"/>
      <c r="RQ3" s="13"/>
      <c r="RR3" s="13"/>
      <c r="RS3" s="4"/>
      <c r="RT3" s="13"/>
      <c r="RU3" s="13"/>
      <c r="RZ3" s="18"/>
      <c r="SA3" s="18"/>
      <c r="SB3" s="18"/>
      <c r="SC3" s="39"/>
      <c r="SD3" s="18"/>
      <c r="SE3" s="18"/>
      <c r="SF3" s="39"/>
      <c r="SG3" s="18"/>
      <c r="SH3" s="39"/>
      <c r="SI3" s="13"/>
      <c r="SJ3" s="13"/>
      <c r="SK3" s="4"/>
      <c r="SL3" s="13"/>
      <c r="SM3" s="13"/>
      <c r="SR3" s="18"/>
      <c r="SS3" s="18"/>
      <c r="ST3" s="18"/>
      <c r="SU3" s="39"/>
      <c r="SV3" s="18"/>
      <c r="SW3" s="18"/>
      <c r="SX3" s="39"/>
      <c r="SY3" s="18"/>
      <c r="SZ3" s="39"/>
      <c r="TA3" s="13"/>
      <c r="TB3" s="13"/>
      <c r="TC3" s="4"/>
      <c r="TD3" s="13"/>
      <c r="TE3" s="13"/>
      <c r="TJ3" s="18"/>
      <c r="TK3" s="18"/>
      <c r="TL3" s="18"/>
      <c r="TM3" s="39"/>
      <c r="TN3" s="18"/>
      <c r="TO3" s="18"/>
      <c r="TP3" s="39"/>
      <c r="TQ3" s="18"/>
      <c r="TR3" s="39"/>
      <c r="TS3" s="13"/>
      <c r="TT3" s="13"/>
      <c r="TU3" s="4"/>
      <c r="TV3" s="13"/>
      <c r="TW3" s="13"/>
      <c r="UB3" s="18"/>
      <c r="UC3" s="18"/>
      <c r="UD3" s="18"/>
      <c r="UE3" s="39"/>
      <c r="UF3" s="18"/>
      <c r="UG3" s="18"/>
      <c r="UH3" s="39"/>
      <c r="UI3" s="18"/>
      <c r="UJ3" s="39"/>
      <c r="UK3" s="13"/>
      <c r="UL3" s="13"/>
      <c r="UM3" s="4"/>
      <c r="UN3" s="13"/>
      <c r="UO3" s="13"/>
      <c r="UT3" s="18"/>
      <c r="UU3" s="18"/>
      <c r="UV3" s="18"/>
      <c r="UW3" s="39"/>
      <c r="UX3" s="18"/>
      <c r="UY3" s="18"/>
      <c r="UZ3" s="39"/>
      <c r="VA3" s="18"/>
      <c r="VB3" s="39"/>
      <c r="VC3" s="13"/>
      <c r="VD3" s="13"/>
      <c r="VE3" s="4"/>
      <c r="VF3" s="13"/>
      <c r="VG3" s="13"/>
      <c r="VL3" s="18"/>
      <c r="VM3" s="18"/>
      <c r="VN3" s="18"/>
      <c r="VO3" s="39"/>
      <c r="VP3" s="18"/>
      <c r="VQ3" s="18"/>
      <c r="VR3" s="39"/>
      <c r="VS3" s="18"/>
      <c r="VT3" s="39"/>
      <c r="VU3" s="13"/>
      <c r="VV3" s="13"/>
      <c r="VW3" s="4"/>
      <c r="VX3" s="13"/>
      <c r="VY3" s="13"/>
      <c r="WD3" s="18"/>
      <c r="WE3" s="18"/>
      <c r="WF3" s="18"/>
      <c r="WG3" s="39"/>
      <c r="WH3" s="18"/>
      <c r="WI3" s="18"/>
      <c r="WJ3" s="39"/>
      <c r="WK3" s="18"/>
      <c r="WL3" s="39"/>
      <c r="WM3" s="13"/>
      <c r="WN3" s="13"/>
      <c r="WO3" s="4"/>
      <c r="WP3" s="13"/>
      <c r="WQ3" s="13"/>
      <c r="WV3" s="18"/>
      <c r="WW3" s="18"/>
      <c r="WX3" s="18"/>
      <c r="WY3" s="39"/>
      <c r="WZ3" s="18"/>
      <c r="XA3" s="18"/>
      <c r="XB3" s="39"/>
      <c r="XC3" s="18"/>
      <c r="XD3" s="39"/>
      <c r="XE3" s="13"/>
      <c r="XF3" s="13"/>
      <c r="XG3" s="4"/>
      <c r="XH3" s="13"/>
      <c r="XI3" s="13"/>
      <c r="XN3" s="18"/>
      <c r="XO3" s="18"/>
      <c r="XP3" s="18"/>
      <c r="XQ3" s="39"/>
      <c r="XR3" s="18"/>
      <c r="XS3" s="18"/>
      <c r="XT3" s="39"/>
      <c r="XU3" s="18"/>
      <c r="XV3" s="39"/>
      <c r="XW3" s="13"/>
      <c r="XX3" s="13"/>
      <c r="XY3" s="4"/>
      <c r="XZ3" s="13"/>
      <c r="YA3" s="13"/>
      <c r="YF3" s="18"/>
      <c r="YG3" s="18"/>
      <c r="YH3" s="18"/>
      <c r="YI3" s="39"/>
      <c r="YJ3" s="18"/>
      <c r="YK3" s="18"/>
      <c r="YL3" s="39"/>
      <c r="YM3" s="18"/>
      <c r="YN3" s="39"/>
      <c r="YO3" s="13"/>
      <c r="YP3" s="13"/>
      <c r="YQ3" s="4"/>
      <c r="YR3" s="13"/>
      <c r="YS3" s="13"/>
      <c r="YX3" s="18"/>
      <c r="YY3" s="18"/>
      <c r="YZ3" s="18"/>
      <c r="ZA3" s="39"/>
      <c r="ZB3" s="18"/>
      <c r="ZC3" s="18"/>
      <c r="ZD3" s="39"/>
      <c r="ZE3" s="18"/>
      <c r="ZF3" s="39"/>
      <c r="ZG3" s="13"/>
      <c r="ZH3" s="13"/>
      <c r="ZI3" s="4"/>
      <c r="ZJ3" s="13"/>
      <c r="ZK3" s="13"/>
      <c r="ZP3" s="18"/>
      <c r="ZQ3" s="18"/>
      <c r="ZR3" s="18"/>
      <c r="ZS3" s="39"/>
      <c r="ZT3" s="18"/>
      <c r="ZU3" s="18"/>
      <c r="ZV3" s="39"/>
      <c r="ZW3" s="18"/>
      <c r="ZX3" s="39"/>
      <c r="ZY3" s="13"/>
      <c r="ZZ3" s="13"/>
      <c r="AAA3" s="4"/>
      <c r="AAB3" s="13"/>
      <c r="AAC3" s="13"/>
      <c r="AAH3" s="18"/>
      <c r="AAI3" s="18"/>
      <c r="AAJ3" s="18"/>
      <c r="AAK3" s="39"/>
      <c r="AAL3" s="18"/>
      <c r="AAM3" s="18"/>
      <c r="AAN3" s="39"/>
      <c r="AAO3" s="18"/>
      <c r="AAP3" s="39"/>
      <c r="AAQ3" s="13"/>
      <c r="AAR3" s="13"/>
      <c r="AAS3" s="4"/>
      <c r="AAT3" s="13"/>
      <c r="AAU3" s="13"/>
      <c r="AAZ3" s="18"/>
      <c r="ABA3" s="18"/>
      <c r="ABB3" s="18"/>
      <c r="ABC3" s="39"/>
      <c r="ABD3" s="18"/>
      <c r="ABE3" s="18"/>
      <c r="ABF3" s="39"/>
      <c r="ABG3" s="18"/>
      <c r="ABH3" s="39"/>
      <c r="ABI3" s="13"/>
      <c r="ABJ3" s="13"/>
      <c r="ABK3" s="4"/>
      <c r="ABL3" s="13"/>
      <c r="ABM3" s="13"/>
      <c r="ABR3" s="18"/>
      <c r="ABS3" s="18"/>
      <c r="ABT3" s="18"/>
      <c r="ABU3" s="39"/>
      <c r="ABV3" s="18"/>
      <c r="ABW3" s="18"/>
      <c r="ABX3" s="39"/>
      <c r="ABY3" s="18"/>
      <c r="ABZ3" s="39"/>
      <c r="ACA3" s="13"/>
      <c r="ACB3" s="13"/>
      <c r="ACC3" s="4"/>
      <c r="ACD3" s="13"/>
      <c r="ACE3" s="13"/>
      <c r="ACJ3" s="18"/>
      <c r="ACK3" s="18"/>
      <c r="ACL3" s="18"/>
      <c r="ACM3" s="39"/>
      <c r="ACN3" s="18"/>
      <c r="ACO3" s="18"/>
      <c r="ACP3" s="39"/>
      <c r="ACQ3" s="18"/>
      <c r="ACR3" s="39"/>
      <c r="ACS3" s="13"/>
      <c r="ACT3" s="13"/>
      <c r="ACU3" s="4"/>
      <c r="ACV3" s="13"/>
      <c r="ACW3" s="13"/>
      <c r="ADB3" s="18"/>
      <c r="ADC3" s="18"/>
      <c r="ADD3" s="18"/>
      <c r="ADE3" s="39"/>
      <c r="ADF3" s="18"/>
      <c r="ADG3" s="18"/>
      <c r="ADH3" s="39"/>
      <c r="ADI3" s="18"/>
      <c r="ADJ3" s="39"/>
      <c r="ADK3" s="13"/>
      <c r="ADL3" s="13"/>
      <c r="ADM3" s="4"/>
      <c r="ADN3" s="13"/>
      <c r="ADO3" s="13"/>
      <c r="ADT3" s="18"/>
      <c r="ADU3" s="18"/>
      <c r="ADV3" s="18"/>
      <c r="ADW3" s="39"/>
      <c r="ADX3" s="18"/>
      <c r="ADY3" s="18"/>
      <c r="ADZ3" s="39"/>
      <c r="AEA3" s="18"/>
      <c r="AEB3" s="39"/>
      <c r="AEC3" s="13"/>
      <c r="AED3" s="13"/>
      <c r="AEE3" s="4"/>
      <c r="AEF3" s="13"/>
      <c r="AEG3" s="13"/>
      <c r="AEL3" s="18"/>
      <c r="AEM3" s="18"/>
      <c r="AEN3" s="18"/>
      <c r="AEO3" s="39"/>
      <c r="AEP3" s="18"/>
      <c r="AEQ3" s="18"/>
      <c r="AER3" s="39"/>
      <c r="AES3" s="18"/>
      <c r="AET3" s="39"/>
      <c r="AEU3" s="13"/>
      <c r="AEV3" s="13"/>
      <c r="AEW3" s="4"/>
      <c r="AEX3" s="13"/>
      <c r="AEY3" s="13"/>
      <c r="AFD3" s="18"/>
      <c r="AFE3" s="18"/>
      <c r="AFF3" s="18"/>
      <c r="AFG3" s="39"/>
      <c r="AFH3" s="18"/>
      <c r="AFI3" s="18"/>
      <c r="AFJ3" s="39"/>
      <c r="AFK3" s="18"/>
      <c r="AFL3" s="39"/>
      <c r="AFM3" s="13"/>
      <c r="AFN3" s="13"/>
      <c r="AFO3" s="4"/>
      <c r="AFP3" s="13"/>
      <c r="AFQ3" s="13"/>
      <c r="AFV3" s="18"/>
      <c r="AFW3" s="18"/>
      <c r="AFX3" s="18"/>
      <c r="AFY3" s="39"/>
      <c r="AFZ3" s="18"/>
      <c r="AGA3" s="18"/>
      <c r="AGB3" s="39"/>
      <c r="AGC3" s="18"/>
      <c r="AGD3" s="39"/>
      <c r="AGE3" s="13"/>
      <c r="AGF3" s="13"/>
      <c r="AGG3" s="4"/>
      <c r="AGH3" s="13"/>
      <c r="AGI3" s="13"/>
      <c r="AGN3" s="18"/>
      <c r="AGO3" s="18"/>
      <c r="AGP3" s="18"/>
      <c r="AGQ3" s="39"/>
      <c r="AGR3" s="18"/>
      <c r="AGS3" s="18"/>
      <c r="AGT3" s="39"/>
      <c r="AGU3" s="18"/>
      <c r="AGV3" s="39"/>
      <c r="AGW3" s="13"/>
      <c r="AGX3" s="13"/>
      <c r="AGY3" s="4"/>
      <c r="AGZ3" s="13"/>
      <c r="AHA3" s="13"/>
      <c r="AHF3" s="18"/>
      <c r="AHG3" s="18"/>
      <c r="AHH3" s="18"/>
      <c r="AHI3" s="39"/>
      <c r="AHJ3" s="18"/>
      <c r="AHK3" s="18"/>
      <c r="AHL3" s="39"/>
      <c r="AHM3" s="18"/>
      <c r="AHN3" s="39"/>
      <c r="AHO3" s="13"/>
      <c r="AHP3" s="13"/>
      <c r="AHQ3" s="4"/>
      <c r="AHR3" s="13"/>
      <c r="AHS3" s="13"/>
      <c r="AHX3" s="18"/>
      <c r="AHY3" s="18"/>
      <c r="AHZ3" s="18"/>
      <c r="AIA3" s="39"/>
      <c r="AIB3" s="18"/>
      <c r="AIC3" s="18"/>
      <c r="AID3" s="39"/>
      <c r="AIE3" s="18"/>
      <c r="AIF3" s="39"/>
      <c r="AIG3" s="13"/>
      <c r="AIH3" s="13"/>
      <c r="AII3" s="4"/>
      <c r="AIJ3" s="13"/>
      <c r="AIK3" s="13"/>
      <c r="AIP3" s="18"/>
      <c r="AIQ3" s="18"/>
      <c r="AIR3" s="18"/>
      <c r="AIS3" s="39"/>
      <c r="AIT3" s="18"/>
      <c r="AIU3" s="18"/>
      <c r="AIV3" s="39"/>
      <c r="AIW3" s="18"/>
      <c r="AIX3" s="39"/>
      <c r="AIY3" s="13"/>
      <c r="AIZ3" s="13"/>
      <c r="AJA3" s="4"/>
      <c r="AJB3" s="13"/>
      <c r="AJC3" s="13"/>
      <c r="AJH3" s="18"/>
      <c r="AJI3" s="18"/>
      <c r="AJJ3" s="18"/>
      <c r="AJK3" s="39"/>
      <c r="AJL3" s="18"/>
      <c r="AJM3" s="18"/>
      <c r="AJN3" s="39"/>
      <c r="AJO3" s="18"/>
      <c r="AJP3" s="39"/>
      <c r="AJQ3" s="13"/>
      <c r="AJR3" s="13"/>
      <c r="AJS3" s="4"/>
      <c r="AJT3" s="13"/>
      <c r="AJU3" s="13"/>
      <c r="AJZ3" s="18"/>
      <c r="AKA3" s="18"/>
      <c r="AKB3" s="18"/>
      <c r="AKC3" s="39"/>
      <c r="AKD3" s="18"/>
      <c r="AKE3" s="18"/>
      <c r="AKF3" s="39"/>
      <c r="AKG3" s="18"/>
      <c r="AKH3" s="39"/>
      <c r="AKI3" s="13"/>
      <c r="AKJ3" s="13"/>
      <c r="AKK3" s="4"/>
      <c r="AKL3" s="13"/>
      <c r="AKM3" s="13"/>
      <c r="AKR3" s="18"/>
      <c r="AKS3" s="18"/>
      <c r="AKT3" s="18"/>
      <c r="AKU3" s="39"/>
      <c r="AKV3" s="18"/>
      <c r="AKW3" s="18"/>
      <c r="AKX3" s="39"/>
      <c r="AKY3" s="18"/>
      <c r="AKZ3" s="39"/>
      <c r="ALA3" s="13"/>
      <c r="ALB3" s="13"/>
      <c r="ALC3" s="4"/>
      <c r="ALD3" s="13"/>
      <c r="ALE3" s="13"/>
      <c r="ALJ3" s="18"/>
      <c r="ALK3" s="18"/>
      <c r="ALL3" s="18"/>
      <c r="ALM3" s="39"/>
      <c r="ALN3" s="18"/>
      <c r="ALO3" s="18"/>
      <c r="ALP3" s="39"/>
      <c r="ALQ3" s="18"/>
      <c r="ALR3" s="39"/>
      <c r="ALS3" s="13"/>
      <c r="ALT3" s="13"/>
      <c r="ALU3" s="4"/>
      <c r="ALV3" s="13"/>
      <c r="ALW3" s="13"/>
      <c r="AMB3" s="18"/>
      <c r="AMC3" s="18"/>
      <c r="AMD3" s="18"/>
      <c r="AME3" s="39"/>
      <c r="AMF3" s="18"/>
      <c r="AMG3" s="18"/>
      <c r="AMH3" s="39"/>
      <c r="AMI3" s="18"/>
      <c r="AMJ3" s="39"/>
      <c r="AMK3" s="13"/>
      <c r="AML3" s="13"/>
      <c r="AMM3" s="4"/>
      <c r="AMN3" s="13"/>
      <c r="AMO3" s="13"/>
      <c r="AMT3" s="18"/>
      <c r="AMU3" s="18"/>
      <c r="AMV3" s="18"/>
      <c r="AMW3" s="39"/>
      <c r="AMX3" s="18"/>
      <c r="AMY3" s="18"/>
      <c r="AMZ3" s="39"/>
      <c r="ANA3" s="18"/>
      <c r="ANB3" s="39"/>
      <c r="ANC3" s="13"/>
      <c r="AND3" s="13"/>
      <c r="ANE3" s="4"/>
      <c r="ANF3" s="13"/>
      <c r="ANG3" s="13"/>
      <c r="ANL3" s="18"/>
      <c r="ANM3" s="18"/>
      <c r="ANN3" s="18"/>
      <c r="ANO3" s="39"/>
      <c r="ANP3" s="18"/>
      <c r="ANQ3" s="18"/>
      <c r="ANR3" s="39"/>
      <c r="ANS3" s="18"/>
      <c r="ANT3" s="39"/>
      <c r="ANU3" s="13"/>
      <c r="ANV3" s="13"/>
      <c r="ANW3" s="4"/>
      <c r="ANX3" s="13"/>
      <c r="ANY3" s="13"/>
      <c r="AOD3" s="18"/>
      <c r="AOE3" s="18"/>
      <c r="AOF3" s="18"/>
      <c r="AOG3" s="39"/>
      <c r="AOH3" s="18"/>
      <c r="AOI3" s="18"/>
      <c r="AOJ3" s="39"/>
      <c r="AOK3" s="18"/>
      <c r="AOL3" s="39"/>
      <c r="AOM3" s="13"/>
      <c r="AON3" s="13"/>
      <c r="AOO3" s="4"/>
      <c r="AOP3" s="13"/>
      <c r="AOQ3" s="13"/>
      <c r="AOV3" s="18"/>
      <c r="AOW3" s="18"/>
      <c r="AOX3" s="18"/>
      <c r="AOY3" s="39"/>
      <c r="AOZ3" s="18"/>
      <c r="APA3" s="18"/>
      <c r="APB3" s="39"/>
      <c r="APC3" s="18"/>
      <c r="APD3" s="39"/>
      <c r="APE3" s="13"/>
      <c r="APF3" s="13"/>
      <c r="APG3" s="4"/>
      <c r="APH3" s="13"/>
      <c r="API3" s="13"/>
      <c r="APN3" s="18"/>
      <c r="APO3" s="18"/>
      <c r="APP3" s="18"/>
      <c r="APQ3" s="39"/>
      <c r="APR3" s="18"/>
      <c r="APS3" s="18"/>
      <c r="APT3" s="39"/>
      <c r="APU3" s="18"/>
      <c r="APV3" s="39"/>
      <c r="APW3" s="13"/>
      <c r="APX3" s="13"/>
      <c r="APY3" s="4"/>
      <c r="APZ3" s="13"/>
      <c r="AQA3" s="13"/>
      <c r="AQF3" s="18"/>
      <c r="AQG3" s="18"/>
      <c r="AQH3" s="18"/>
      <c r="AQI3" s="39"/>
      <c r="AQJ3" s="18"/>
      <c r="AQK3" s="18"/>
      <c r="AQL3" s="39"/>
      <c r="AQM3" s="18"/>
      <c r="AQN3" s="39"/>
      <c r="AQO3" s="13"/>
      <c r="AQP3" s="13"/>
      <c r="AQQ3" s="4"/>
      <c r="AQR3" s="13"/>
      <c r="AQS3" s="13"/>
      <c r="AQX3" s="18"/>
      <c r="AQY3" s="18"/>
      <c r="AQZ3" s="18"/>
      <c r="ARA3" s="39"/>
      <c r="ARB3" s="18"/>
      <c r="ARC3" s="18"/>
      <c r="ARD3" s="39"/>
      <c r="ARE3" s="18"/>
      <c r="ARF3" s="39"/>
      <c r="ARG3" s="13"/>
      <c r="ARH3" s="13"/>
      <c r="ARI3" s="4"/>
      <c r="ARJ3" s="13"/>
      <c r="ARK3" s="13"/>
      <c r="ARP3" s="18"/>
      <c r="ARQ3" s="18"/>
      <c r="ARR3" s="18"/>
      <c r="ARS3" s="39"/>
      <c r="ART3" s="18"/>
      <c r="ARU3" s="18"/>
      <c r="ARV3" s="39"/>
      <c r="ARW3" s="18"/>
      <c r="ARX3" s="39"/>
      <c r="ARY3" s="13"/>
      <c r="ARZ3" s="13"/>
      <c r="ASA3" s="4"/>
      <c r="ASB3" s="13"/>
      <c r="ASC3" s="13"/>
      <c r="ASH3" s="18"/>
      <c r="ASI3" s="18"/>
      <c r="ASJ3" s="18"/>
      <c r="ASK3" s="39"/>
      <c r="ASL3" s="18"/>
      <c r="ASM3" s="18"/>
      <c r="ASN3" s="39"/>
      <c r="ASO3" s="18"/>
      <c r="ASP3" s="39"/>
      <c r="ASQ3" s="13"/>
      <c r="ASR3" s="13"/>
      <c r="ASS3" s="4"/>
      <c r="AST3" s="13"/>
      <c r="ASU3" s="13"/>
      <c r="ASZ3" s="18"/>
      <c r="ATA3" s="18"/>
      <c r="ATB3" s="18"/>
      <c r="ATC3" s="39"/>
      <c r="ATD3" s="18"/>
      <c r="ATE3" s="18"/>
      <c r="ATF3" s="39"/>
      <c r="ATG3" s="18"/>
      <c r="ATH3" s="39"/>
      <c r="ATI3" s="13"/>
      <c r="ATJ3" s="13"/>
      <c r="ATK3" s="4"/>
      <c r="ATL3" s="13"/>
      <c r="ATM3" s="13"/>
      <c r="ATR3" s="18"/>
      <c r="ATS3" s="18"/>
      <c r="ATT3" s="18"/>
      <c r="ATU3" s="39"/>
      <c r="ATV3" s="18"/>
      <c r="ATW3" s="18"/>
      <c r="ATX3" s="39"/>
      <c r="ATY3" s="18"/>
      <c r="ATZ3" s="39"/>
      <c r="AUA3" s="13"/>
      <c r="AUB3" s="13"/>
      <c r="AUC3" s="4"/>
      <c r="AUD3" s="13"/>
      <c r="AUE3" s="13"/>
      <c r="AUJ3" s="18"/>
      <c r="AUK3" s="18"/>
      <c r="AUL3" s="18"/>
      <c r="AUM3" s="39"/>
      <c r="AUN3" s="18"/>
      <c r="AUO3" s="18"/>
      <c r="AUP3" s="39"/>
      <c r="AUQ3" s="18"/>
      <c r="AUR3" s="39"/>
      <c r="AUS3" s="13"/>
      <c r="AUT3" s="13"/>
      <c r="AUU3" s="4"/>
      <c r="AUV3" s="13"/>
      <c r="AUW3" s="13"/>
      <c r="AVB3" s="18"/>
      <c r="AVC3" s="18"/>
      <c r="AVD3" s="18"/>
      <c r="AVE3" s="39"/>
      <c r="AVF3" s="18"/>
      <c r="AVG3" s="18"/>
      <c r="AVH3" s="39"/>
      <c r="AVI3" s="18"/>
      <c r="AVJ3" s="39"/>
      <c r="AVK3" s="13"/>
      <c r="AVL3" s="13"/>
      <c r="AVM3" s="4"/>
      <c r="AVN3" s="13"/>
      <c r="AVO3" s="13"/>
      <c r="AVT3" s="18"/>
      <c r="AVU3" s="18"/>
      <c r="AVV3" s="18"/>
      <c r="AVW3" s="39"/>
      <c r="AVX3" s="18"/>
      <c r="AVY3" s="18"/>
      <c r="AVZ3" s="39"/>
      <c r="AWA3" s="18"/>
      <c r="AWB3" s="39"/>
      <c r="AWC3" s="13"/>
      <c r="AWD3" s="13"/>
      <c r="AWE3" s="4"/>
      <c r="AWF3" s="13"/>
      <c r="AWG3" s="13"/>
      <c r="AWL3" s="18"/>
      <c r="AWM3" s="18"/>
      <c r="AWN3" s="18"/>
      <c r="AWO3" s="39"/>
      <c r="AWP3" s="18"/>
      <c r="AWQ3" s="18"/>
      <c r="AWR3" s="39"/>
      <c r="AWS3" s="18"/>
      <c r="AWT3" s="39"/>
      <c r="AWU3" s="13"/>
      <c r="AWV3" s="13"/>
      <c r="AWW3" s="4"/>
      <c r="AWX3" s="13"/>
      <c r="AWY3" s="13"/>
      <c r="AXD3" s="18"/>
      <c r="AXE3" s="18"/>
      <c r="AXF3" s="18"/>
      <c r="AXG3" s="39"/>
      <c r="AXH3" s="18"/>
      <c r="AXI3" s="18"/>
      <c r="AXJ3" s="39"/>
      <c r="AXK3" s="18"/>
      <c r="AXL3" s="39"/>
      <c r="AXM3" s="13"/>
      <c r="AXN3" s="13"/>
      <c r="AXO3" s="4"/>
      <c r="AXP3" s="13"/>
      <c r="AXQ3" s="13"/>
      <c r="AXV3" s="18"/>
      <c r="AXW3" s="18"/>
      <c r="AXX3" s="18"/>
      <c r="AXY3" s="39"/>
      <c r="AXZ3" s="18"/>
      <c r="AYA3" s="18"/>
      <c r="AYB3" s="39"/>
      <c r="AYC3" s="18"/>
      <c r="AYD3" s="39"/>
      <c r="AYE3" s="13"/>
      <c r="AYF3" s="13"/>
      <c r="AYG3" s="4"/>
      <c r="AYH3" s="13"/>
      <c r="AYI3" s="13"/>
      <c r="AYN3" s="18"/>
      <c r="AYO3" s="18"/>
      <c r="AYP3" s="18"/>
      <c r="AYQ3" s="39"/>
      <c r="AYR3" s="18"/>
      <c r="AYS3" s="18"/>
      <c r="AYT3" s="39"/>
      <c r="AYU3" s="18"/>
      <c r="AYV3" s="39"/>
      <c r="AYW3" s="13"/>
      <c r="AYX3" s="13"/>
      <c r="AYY3" s="4"/>
      <c r="AYZ3" s="13"/>
      <c r="AZA3" s="13"/>
      <c r="AZF3" s="18"/>
      <c r="AZG3" s="18"/>
      <c r="AZH3" s="18"/>
      <c r="AZI3" s="39"/>
      <c r="AZJ3" s="18"/>
      <c r="AZK3" s="18"/>
      <c r="AZL3" s="39"/>
      <c r="AZM3" s="18"/>
      <c r="AZN3" s="39"/>
      <c r="AZO3" s="13"/>
      <c r="AZP3" s="13"/>
      <c r="AZQ3" s="4"/>
      <c r="AZR3" s="13"/>
      <c r="AZS3" s="13"/>
      <c r="AZX3" s="18"/>
      <c r="AZY3" s="18"/>
      <c r="AZZ3" s="18"/>
      <c r="BAA3" s="39"/>
      <c r="BAB3" s="18"/>
      <c r="BAC3" s="18"/>
      <c r="BAD3" s="39"/>
      <c r="BAE3" s="18"/>
      <c r="BAF3" s="39"/>
      <c r="BAG3" s="13"/>
      <c r="BAH3" s="13"/>
      <c r="BAI3" s="4"/>
      <c r="BAJ3" s="13"/>
      <c r="BAK3" s="13"/>
      <c r="BAP3" s="18"/>
      <c r="BAQ3" s="18"/>
      <c r="BAR3" s="18"/>
      <c r="BAS3" s="39"/>
      <c r="BAT3" s="18"/>
      <c r="BAU3" s="18"/>
      <c r="BAV3" s="39"/>
      <c r="BAW3" s="18"/>
      <c r="BAX3" s="39"/>
      <c r="BAY3" s="13"/>
      <c r="BAZ3" s="13"/>
      <c r="BBA3" s="4"/>
      <c r="BBB3" s="13"/>
      <c r="BBC3" s="13"/>
      <c r="BBH3" s="18"/>
      <c r="BBI3" s="18"/>
      <c r="BBJ3" s="18"/>
      <c r="BBK3" s="39"/>
      <c r="BBL3" s="18"/>
      <c r="BBM3" s="18"/>
      <c r="BBN3" s="39"/>
      <c r="BBO3" s="18"/>
      <c r="BBP3" s="39"/>
      <c r="BBQ3" s="13"/>
      <c r="BBR3" s="13"/>
      <c r="BBS3" s="4"/>
      <c r="BBT3" s="13"/>
      <c r="BBU3" s="13"/>
      <c r="BBZ3" s="18"/>
      <c r="BCA3" s="18"/>
      <c r="BCB3" s="18"/>
      <c r="BCC3" s="39"/>
      <c r="BCD3" s="18"/>
      <c r="BCE3" s="18"/>
      <c r="BCF3" s="39"/>
      <c r="BCG3" s="18"/>
      <c r="BCH3" s="39"/>
      <c r="BCI3" s="13"/>
      <c r="BCJ3" s="13"/>
      <c r="BCK3" s="4"/>
      <c r="BCL3" s="13"/>
      <c r="BCM3" s="13"/>
      <c r="BCR3" s="18"/>
      <c r="BCS3" s="18"/>
      <c r="BCT3" s="18"/>
      <c r="BCU3" s="39"/>
      <c r="BCV3" s="18"/>
      <c r="BCW3" s="18"/>
      <c r="BCX3" s="39"/>
      <c r="BCY3" s="18"/>
      <c r="BCZ3" s="39"/>
      <c r="BDA3" s="13"/>
      <c r="BDB3" s="13"/>
      <c r="BDC3" s="4"/>
      <c r="BDD3" s="13"/>
      <c r="BDE3" s="13"/>
      <c r="BDJ3" s="18"/>
      <c r="BDK3" s="18"/>
      <c r="BDL3" s="18"/>
      <c r="BDM3" s="39"/>
      <c r="BDN3" s="18"/>
      <c r="BDO3" s="18"/>
      <c r="BDP3" s="39"/>
      <c r="BDQ3" s="18"/>
      <c r="BDR3" s="39"/>
      <c r="BDS3" s="13"/>
      <c r="BDT3" s="13"/>
      <c r="BDU3" s="4"/>
      <c r="BDV3" s="13"/>
      <c r="BDW3" s="13"/>
      <c r="BEB3" s="18"/>
      <c r="BEC3" s="18"/>
      <c r="BED3" s="18"/>
      <c r="BEE3" s="39"/>
      <c r="BEF3" s="18"/>
      <c r="BEG3" s="18"/>
      <c r="BEH3" s="39"/>
      <c r="BEI3" s="18"/>
      <c r="BEJ3" s="39"/>
      <c r="BEK3" s="13"/>
      <c r="BEL3" s="13"/>
      <c r="BEM3" s="4"/>
      <c r="BEN3" s="13"/>
      <c r="BEO3" s="13"/>
      <c r="BET3" s="18"/>
      <c r="BEU3" s="18"/>
      <c r="BEV3" s="18"/>
      <c r="BEW3" s="39"/>
      <c r="BEX3" s="18"/>
      <c r="BEY3" s="18"/>
      <c r="BEZ3" s="39"/>
      <c r="BFA3" s="18"/>
      <c r="BFB3" s="39"/>
      <c r="BFC3" s="13"/>
      <c r="BFD3" s="13"/>
      <c r="BFE3" s="4"/>
      <c r="BFF3" s="13"/>
      <c r="BFG3" s="13"/>
      <c r="BFL3" s="18"/>
      <c r="BFM3" s="18"/>
      <c r="BFN3" s="18"/>
      <c r="BFO3" s="39"/>
      <c r="BFP3" s="18"/>
      <c r="BFQ3" s="18"/>
      <c r="BFR3" s="39"/>
      <c r="BFS3" s="18"/>
      <c r="BFT3" s="39"/>
      <c r="BFU3" s="13"/>
      <c r="BFV3" s="13"/>
      <c r="BFW3" s="4"/>
      <c r="BFX3" s="13"/>
      <c r="BFY3" s="13"/>
      <c r="BGD3" s="18"/>
      <c r="BGE3" s="18"/>
      <c r="BGF3" s="18"/>
      <c r="BGG3" s="39"/>
      <c r="BGH3" s="18"/>
      <c r="BGI3" s="18"/>
      <c r="BGJ3" s="39"/>
      <c r="BGK3" s="18"/>
      <c r="BGL3" s="39"/>
      <c r="BGM3" s="13"/>
      <c r="BGN3" s="13"/>
      <c r="BGO3" s="4"/>
      <c r="BGP3" s="13"/>
      <c r="BGQ3" s="13"/>
      <c r="BGV3" s="18"/>
      <c r="BGW3" s="18"/>
      <c r="BGX3" s="18"/>
      <c r="BGY3" s="39"/>
      <c r="BGZ3" s="18"/>
      <c r="BHA3" s="18"/>
      <c r="BHB3" s="39"/>
      <c r="BHC3" s="18"/>
      <c r="BHD3" s="39"/>
      <c r="BHE3" s="13"/>
      <c r="BHF3" s="13"/>
      <c r="BHG3" s="4"/>
      <c r="BHH3" s="13"/>
      <c r="BHI3" s="13"/>
      <c r="BHN3" s="18"/>
      <c r="BHO3" s="18"/>
      <c r="BHP3" s="18"/>
      <c r="BHQ3" s="39"/>
      <c r="BHR3" s="18"/>
      <c r="BHS3" s="18"/>
      <c r="BHT3" s="39"/>
      <c r="BHU3" s="18"/>
      <c r="BHV3" s="39"/>
      <c r="BHW3" s="13"/>
      <c r="BHX3" s="13"/>
      <c r="BHY3" s="4"/>
      <c r="BHZ3" s="13"/>
      <c r="BIA3" s="13"/>
      <c r="BIF3" s="18"/>
      <c r="BIG3" s="18"/>
      <c r="BIH3" s="18"/>
      <c r="BII3" s="39"/>
      <c r="BIJ3" s="18"/>
      <c r="BIK3" s="18"/>
      <c r="BIL3" s="39"/>
      <c r="BIM3" s="18"/>
      <c r="BIN3" s="39"/>
      <c r="BIO3" s="13"/>
      <c r="BIP3" s="13"/>
      <c r="BIQ3" s="4"/>
      <c r="BIR3" s="13"/>
      <c r="BIS3" s="13"/>
      <c r="BIX3" s="18"/>
      <c r="BIY3" s="18"/>
      <c r="BIZ3" s="18"/>
      <c r="BJA3" s="39"/>
      <c r="BJB3" s="18"/>
      <c r="BJC3" s="18"/>
      <c r="BJD3" s="39"/>
      <c r="BJE3" s="18"/>
      <c r="BJF3" s="39"/>
      <c r="BJG3" s="13"/>
      <c r="BJH3" s="13"/>
      <c r="BJI3" s="4"/>
      <c r="BJJ3" s="13"/>
      <c r="BJK3" s="13"/>
      <c r="BJP3" s="18"/>
      <c r="BJQ3" s="18"/>
      <c r="BJR3" s="18"/>
      <c r="BJS3" s="39"/>
      <c r="BJT3" s="18"/>
      <c r="BJU3" s="18"/>
      <c r="BJV3" s="39"/>
      <c r="BJW3" s="18"/>
      <c r="BJX3" s="39"/>
      <c r="BJY3" s="13"/>
      <c r="BJZ3" s="13"/>
      <c r="BKA3" s="4"/>
      <c r="BKB3" s="13"/>
      <c r="BKC3" s="13"/>
      <c r="BKH3" s="18"/>
      <c r="BKI3" s="18"/>
      <c r="BKJ3" s="18"/>
      <c r="BKK3" s="39"/>
      <c r="BKL3" s="18"/>
      <c r="BKM3" s="18"/>
      <c r="BKN3" s="39"/>
      <c r="BKO3" s="18"/>
      <c r="BKP3" s="39"/>
      <c r="BKQ3" s="13"/>
      <c r="BKR3" s="13"/>
      <c r="BKS3" s="4"/>
      <c r="BKT3" s="13"/>
      <c r="BKU3" s="13"/>
      <c r="BKZ3" s="18"/>
      <c r="BLA3" s="18"/>
      <c r="BLB3" s="18"/>
      <c r="BLC3" s="39"/>
      <c r="BLD3" s="18"/>
      <c r="BLE3" s="18"/>
      <c r="BLF3" s="39"/>
      <c r="BLG3" s="18"/>
      <c r="BLH3" s="39"/>
      <c r="BLI3" s="13"/>
      <c r="BLJ3" s="13"/>
      <c r="BLK3" s="4"/>
      <c r="BLL3" s="13"/>
      <c r="BLM3" s="13"/>
      <c r="BLR3" s="18"/>
      <c r="BLS3" s="18"/>
      <c r="BLT3" s="18"/>
      <c r="BLU3" s="39"/>
      <c r="BLV3" s="18"/>
      <c r="BLW3" s="18"/>
      <c r="BLX3" s="39"/>
      <c r="BLY3" s="18"/>
      <c r="BLZ3" s="39"/>
      <c r="BMA3" s="13"/>
      <c r="BMB3" s="13"/>
      <c r="BMC3" s="4"/>
      <c r="BMD3" s="13"/>
      <c r="BME3" s="13"/>
      <c r="BMJ3" s="18"/>
      <c r="BMK3" s="18"/>
      <c r="BML3" s="18"/>
      <c r="BMM3" s="39"/>
      <c r="BMN3" s="18"/>
      <c r="BMO3" s="18"/>
      <c r="BMP3" s="39"/>
      <c r="BMQ3" s="18"/>
      <c r="BMR3" s="39"/>
      <c r="BMS3" s="13"/>
      <c r="BMT3" s="13"/>
      <c r="BMU3" s="4"/>
      <c r="BMV3" s="13"/>
      <c r="BMW3" s="13"/>
      <c r="BNB3" s="18"/>
      <c r="BNC3" s="18"/>
      <c r="BND3" s="18"/>
      <c r="BNE3" s="39"/>
      <c r="BNF3" s="18"/>
      <c r="BNG3" s="18"/>
      <c r="BNH3" s="39"/>
      <c r="BNI3" s="18"/>
      <c r="BNJ3" s="39"/>
      <c r="BNK3" s="13"/>
      <c r="BNL3" s="13"/>
      <c r="BNM3" s="4"/>
      <c r="BNN3" s="13"/>
      <c r="BNO3" s="13"/>
      <c r="BNT3" s="18"/>
      <c r="BNU3" s="18"/>
      <c r="BNV3" s="18"/>
      <c r="BNW3" s="39"/>
      <c r="BNX3" s="18"/>
      <c r="BNY3" s="18"/>
      <c r="BNZ3" s="39"/>
      <c r="BOA3" s="18"/>
      <c r="BOB3" s="39"/>
      <c r="BOC3" s="13"/>
      <c r="BOD3" s="13"/>
      <c r="BOE3" s="4"/>
      <c r="BOF3" s="13"/>
      <c r="BOG3" s="13"/>
      <c r="BOL3" s="18"/>
      <c r="BOM3" s="18"/>
      <c r="BON3" s="18"/>
      <c r="BOO3" s="39"/>
      <c r="BOP3" s="18"/>
      <c r="BOQ3" s="18"/>
      <c r="BOR3" s="39"/>
      <c r="BOS3" s="18"/>
      <c r="BOT3" s="39"/>
      <c r="BOU3" s="13"/>
      <c r="BOV3" s="13"/>
      <c r="BOW3" s="4"/>
      <c r="BOX3" s="13"/>
      <c r="BOY3" s="13"/>
      <c r="BPD3" s="18"/>
      <c r="BPE3" s="18"/>
      <c r="BPF3" s="18"/>
      <c r="BPG3" s="39"/>
      <c r="BPH3" s="18"/>
      <c r="BPI3" s="18"/>
      <c r="BPJ3" s="39"/>
      <c r="BPK3" s="18"/>
      <c r="BPL3" s="39"/>
      <c r="BPM3" s="13"/>
      <c r="BPN3" s="13"/>
      <c r="BPO3" s="4"/>
      <c r="BPP3" s="13"/>
      <c r="BPQ3" s="13"/>
      <c r="BPV3" s="18"/>
      <c r="BPW3" s="18"/>
      <c r="BPX3" s="18"/>
      <c r="BPY3" s="39"/>
      <c r="BPZ3" s="18"/>
      <c r="BQA3" s="18"/>
      <c r="BQB3" s="39"/>
      <c r="BQC3" s="18"/>
      <c r="BQD3" s="39"/>
      <c r="BQE3" s="13"/>
      <c r="BQF3" s="13"/>
      <c r="BQG3" s="4"/>
      <c r="BQH3" s="13"/>
      <c r="BQI3" s="13"/>
      <c r="BQN3" s="18"/>
      <c r="BQO3" s="18"/>
      <c r="BQP3" s="18"/>
      <c r="BQQ3" s="39"/>
      <c r="BQR3" s="18"/>
      <c r="BQS3" s="18"/>
      <c r="BQT3" s="39"/>
      <c r="BQU3" s="18"/>
      <c r="BQV3" s="39"/>
      <c r="BQW3" s="13"/>
      <c r="BQX3" s="13"/>
      <c r="BQY3" s="4"/>
      <c r="BQZ3" s="13"/>
      <c r="BRA3" s="13"/>
      <c r="BRF3" s="18"/>
      <c r="BRG3" s="18"/>
      <c r="BRH3" s="18"/>
      <c r="BRI3" s="39"/>
      <c r="BRJ3" s="18"/>
      <c r="BRK3" s="18"/>
      <c r="BRL3" s="39"/>
      <c r="BRM3" s="18"/>
      <c r="BRN3" s="39"/>
      <c r="BRO3" s="13"/>
      <c r="BRP3" s="13"/>
      <c r="BRQ3" s="4"/>
      <c r="BRR3" s="13"/>
      <c r="BRS3" s="13"/>
      <c r="BRX3" s="18"/>
      <c r="BRY3" s="18"/>
      <c r="BRZ3" s="18"/>
      <c r="BSA3" s="39"/>
      <c r="BSB3" s="18"/>
      <c r="BSC3" s="18"/>
      <c r="BSD3" s="39"/>
      <c r="BSE3" s="18"/>
      <c r="BSF3" s="39"/>
      <c r="BSG3" s="13"/>
      <c r="BSH3" s="13"/>
      <c r="BSI3" s="4"/>
      <c r="BSJ3" s="13"/>
      <c r="BSK3" s="13"/>
      <c r="BSP3" s="18"/>
      <c r="BSQ3" s="18"/>
      <c r="BSR3" s="18"/>
      <c r="BSS3" s="39"/>
      <c r="BST3" s="18"/>
      <c r="BSU3" s="18"/>
      <c r="BSV3" s="39"/>
      <c r="BSW3" s="18"/>
      <c r="BSX3" s="39"/>
      <c r="BSY3" s="13"/>
      <c r="BSZ3" s="13"/>
      <c r="BTA3" s="4"/>
      <c r="BTB3" s="13"/>
      <c r="BTC3" s="13"/>
      <c r="BTH3" s="18"/>
      <c r="BTI3" s="18"/>
      <c r="BTJ3" s="18"/>
      <c r="BTK3" s="39"/>
      <c r="BTL3" s="18"/>
      <c r="BTM3" s="18"/>
      <c r="BTN3" s="39"/>
      <c r="BTO3" s="18"/>
      <c r="BTP3" s="39"/>
      <c r="BTQ3" s="13"/>
      <c r="BTR3" s="13"/>
      <c r="BTS3" s="4"/>
      <c r="BTT3" s="13"/>
      <c r="BTU3" s="13"/>
      <c r="BTZ3" s="18"/>
      <c r="BUA3" s="18"/>
      <c r="BUB3" s="18"/>
      <c r="BUC3" s="39"/>
      <c r="BUD3" s="18"/>
      <c r="BUE3" s="18"/>
      <c r="BUF3" s="39"/>
      <c r="BUG3" s="18"/>
      <c r="BUH3" s="39"/>
      <c r="BUI3" s="13"/>
      <c r="BUJ3" s="13"/>
      <c r="BUK3" s="4"/>
      <c r="BUL3" s="13"/>
      <c r="BUM3" s="13"/>
      <c r="BUR3" s="18"/>
      <c r="BUS3" s="18"/>
      <c r="BUT3" s="18"/>
      <c r="BUU3" s="39"/>
      <c r="BUV3" s="18"/>
      <c r="BUW3" s="18"/>
      <c r="BUX3" s="39"/>
      <c r="BUY3" s="18"/>
      <c r="BUZ3" s="39"/>
      <c r="BVA3" s="13"/>
      <c r="BVB3" s="13"/>
      <c r="BVC3" s="4"/>
      <c r="BVD3" s="13"/>
      <c r="BVE3" s="13"/>
      <c r="BVJ3" s="18"/>
      <c r="BVK3" s="18"/>
      <c r="BVL3" s="18"/>
      <c r="BVM3" s="39"/>
      <c r="BVN3" s="18"/>
      <c r="BVO3" s="18"/>
      <c r="BVP3" s="39"/>
      <c r="BVQ3" s="18"/>
      <c r="BVR3" s="39"/>
      <c r="BVS3" s="13"/>
      <c r="BVT3" s="13"/>
      <c r="BVU3" s="4"/>
      <c r="BVV3" s="13"/>
      <c r="BVW3" s="13"/>
      <c r="BWB3" s="18"/>
      <c r="BWC3" s="18"/>
      <c r="BWD3" s="18"/>
      <c r="BWE3" s="39"/>
      <c r="BWF3" s="18"/>
      <c r="BWG3" s="18"/>
      <c r="BWH3" s="39"/>
      <c r="BWI3" s="18"/>
      <c r="BWJ3" s="39"/>
      <c r="BWK3" s="13"/>
      <c r="BWL3" s="13"/>
      <c r="BWM3" s="4"/>
      <c r="BWN3" s="13"/>
      <c r="BWO3" s="13"/>
      <c r="BWT3" s="18"/>
      <c r="BWU3" s="18"/>
      <c r="BWV3" s="18"/>
      <c r="BWW3" s="39"/>
      <c r="BWX3" s="18"/>
      <c r="BWY3" s="18"/>
      <c r="BWZ3" s="39"/>
      <c r="BXA3" s="18"/>
      <c r="BXB3" s="39"/>
      <c r="BXC3" s="13"/>
      <c r="BXD3" s="13"/>
      <c r="BXE3" s="4"/>
      <c r="BXF3" s="13"/>
      <c r="BXG3" s="13"/>
      <c r="BXL3" s="18"/>
      <c r="BXM3" s="18"/>
      <c r="BXN3" s="18"/>
      <c r="BXO3" s="39"/>
      <c r="BXP3" s="18"/>
      <c r="BXQ3" s="18"/>
      <c r="BXR3" s="39"/>
      <c r="BXS3" s="18"/>
      <c r="BXT3" s="39"/>
      <c r="BXU3" s="13"/>
      <c r="BXV3" s="13"/>
      <c r="BXW3" s="4"/>
      <c r="BXX3" s="13"/>
      <c r="BXY3" s="13"/>
      <c r="BYD3" s="18"/>
      <c r="BYE3" s="18"/>
      <c r="BYF3" s="18"/>
      <c r="BYG3" s="39"/>
      <c r="BYH3" s="18"/>
      <c r="BYI3" s="18"/>
      <c r="BYJ3" s="39"/>
      <c r="BYK3" s="18"/>
      <c r="BYL3" s="39"/>
      <c r="BYM3" s="13"/>
      <c r="BYN3" s="13"/>
      <c r="BYO3" s="4"/>
      <c r="BYP3" s="13"/>
      <c r="BYQ3" s="13"/>
      <c r="BYV3" s="18"/>
      <c r="BYW3" s="18"/>
      <c r="BYX3" s="18"/>
      <c r="BYY3" s="39"/>
      <c r="BYZ3" s="18"/>
      <c r="BZA3" s="18"/>
      <c r="BZB3" s="39"/>
      <c r="BZC3" s="18"/>
      <c r="BZD3" s="39"/>
      <c r="BZE3" s="13"/>
      <c r="BZF3" s="13"/>
      <c r="BZG3" s="4"/>
      <c r="BZH3" s="13"/>
      <c r="BZI3" s="13"/>
      <c r="BZN3" s="18"/>
      <c r="BZO3" s="18"/>
      <c r="BZP3" s="18"/>
      <c r="BZQ3" s="39"/>
      <c r="BZR3" s="18"/>
      <c r="BZS3" s="18"/>
      <c r="BZT3" s="39"/>
      <c r="BZU3" s="18"/>
      <c r="BZV3" s="39"/>
      <c r="BZW3" s="13"/>
      <c r="BZX3" s="13"/>
      <c r="BZY3" s="4"/>
      <c r="BZZ3" s="13"/>
      <c r="CAA3" s="13"/>
      <c r="CAF3" s="18"/>
      <c r="CAG3" s="18"/>
      <c r="CAH3" s="18"/>
      <c r="CAI3" s="39"/>
      <c r="CAJ3" s="18"/>
      <c r="CAK3" s="18"/>
      <c r="CAL3" s="39"/>
      <c r="CAM3" s="18"/>
      <c r="CAN3" s="39"/>
      <c r="CAO3" s="13"/>
      <c r="CAP3" s="13"/>
      <c r="CAQ3" s="4"/>
      <c r="CAR3" s="13"/>
      <c r="CAS3" s="13"/>
      <c r="CAX3" s="18"/>
      <c r="CAY3" s="18"/>
      <c r="CAZ3" s="18"/>
      <c r="CBA3" s="39"/>
      <c r="CBB3" s="18"/>
      <c r="CBC3" s="18"/>
      <c r="CBD3" s="39"/>
      <c r="CBE3" s="18"/>
      <c r="CBF3" s="39"/>
      <c r="CBG3" s="13"/>
      <c r="CBH3" s="13"/>
      <c r="CBI3" s="4"/>
      <c r="CBJ3" s="13"/>
      <c r="CBK3" s="13"/>
      <c r="CBP3" s="18"/>
      <c r="CBQ3" s="18"/>
      <c r="CBR3" s="18"/>
      <c r="CBS3" s="39"/>
      <c r="CBT3" s="18"/>
      <c r="CBU3" s="18"/>
      <c r="CBV3" s="39"/>
      <c r="CBW3" s="18"/>
      <c r="CBX3" s="39"/>
      <c r="CBY3" s="13"/>
      <c r="CBZ3" s="13"/>
      <c r="CCA3" s="4"/>
      <c r="CCB3" s="13"/>
      <c r="CCC3" s="13"/>
      <c r="CCH3" s="18"/>
      <c r="CCI3" s="18"/>
      <c r="CCJ3" s="18"/>
      <c r="CCK3" s="39"/>
      <c r="CCL3" s="18"/>
      <c r="CCM3" s="18"/>
      <c r="CCN3" s="39"/>
      <c r="CCO3" s="18"/>
      <c r="CCP3" s="39"/>
      <c r="CCQ3" s="13"/>
      <c r="CCR3" s="13"/>
      <c r="CCS3" s="4"/>
      <c r="CCT3" s="13"/>
      <c r="CCU3" s="13"/>
      <c r="CCZ3" s="18"/>
      <c r="CDA3" s="18"/>
      <c r="CDB3" s="18"/>
      <c r="CDC3" s="39"/>
      <c r="CDD3" s="18"/>
      <c r="CDE3" s="18"/>
      <c r="CDF3" s="39"/>
      <c r="CDG3" s="18"/>
      <c r="CDH3" s="39"/>
      <c r="CDI3" s="13"/>
      <c r="CDJ3" s="13"/>
      <c r="CDK3" s="4"/>
      <c r="CDL3" s="13"/>
      <c r="CDM3" s="13"/>
      <c r="CDR3" s="18"/>
      <c r="CDS3" s="18"/>
      <c r="CDT3" s="18"/>
      <c r="CDU3" s="39"/>
      <c r="CDV3" s="18"/>
      <c r="CDW3" s="18"/>
      <c r="CDX3" s="39"/>
      <c r="CDY3" s="18"/>
      <c r="CDZ3" s="39"/>
      <c r="CEA3" s="13"/>
      <c r="CEB3" s="13"/>
      <c r="CEC3" s="4"/>
      <c r="CED3" s="13"/>
      <c r="CEE3" s="13"/>
      <c r="CEJ3" s="18"/>
      <c r="CEK3" s="18"/>
      <c r="CEL3" s="18"/>
      <c r="CEM3" s="39"/>
      <c r="CEN3" s="18"/>
      <c r="CEO3" s="18"/>
      <c r="CEP3" s="39"/>
      <c r="CEQ3" s="18"/>
      <c r="CER3" s="39"/>
      <c r="CES3" s="13"/>
      <c r="CET3" s="13"/>
      <c r="CEU3" s="4"/>
      <c r="CEV3" s="13"/>
      <c r="CEW3" s="13"/>
      <c r="CFB3" s="18"/>
      <c r="CFC3" s="18"/>
      <c r="CFD3" s="18"/>
      <c r="CFE3" s="39"/>
      <c r="CFF3" s="18"/>
      <c r="CFG3" s="18"/>
      <c r="CFH3" s="39"/>
      <c r="CFI3" s="18"/>
      <c r="CFJ3" s="39"/>
      <c r="CFK3" s="13"/>
      <c r="CFL3" s="13"/>
      <c r="CFM3" s="4"/>
      <c r="CFN3" s="13"/>
      <c r="CFO3" s="13"/>
      <c r="CFT3" s="18"/>
      <c r="CFU3" s="18"/>
      <c r="CFV3" s="18"/>
      <c r="CFW3" s="39"/>
      <c r="CFX3" s="18"/>
      <c r="CFY3" s="18"/>
      <c r="CFZ3" s="39"/>
      <c r="CGA3" s="18"/>
      <c r="CGB3" s="39"/>
      <c r="CGC3" s="13"/>
      <c r="CGD3" s="13"/>
      <c r="CGE3" s="4"/>
      <c r="CGF3" s="13"/>
      <c r="CGG3" s="13"/>
      <c r="CGL3" s="18"/>
      <c r="CGM3" s="18"/>
      <c r="CGN3" s="18"/>
      <c r="CGO3" s="39"/>
      <c r="CGP3" s="18"/>
      <c r="CGQ3" s="18"/>
      <c r="CGR3" s="39"/>
      <c r="CGS3" s="18"/>
      <c r="CGT3" s="39"/>
      <c r="CGU3" s="13"/>
      <c r="CGV3" s="13"/>
      <c r="CGW3" s="4"/>
      <c r="CGX3" s="13"/>
      <c r="CGY3" s="13"/>
      <c r="CHD3" s="18"/>
      <c r="CHE3" s="18"/>
      <c r="CHF3" s="18"/>
      <c r="CHG3" s="39"/>
      <c r="CHH3" s="18"/>
      <c r="CHI3" s="18"/>
      <c r="CHJ3" s="39"/>
      <c r="CHK3" s="18"/>
      <c r="CHL3" s="39"/>
      <c r="CHM3" s="13"/>
      <c r="CHN3" s="13"/>
      <c r="CHO3" s="4"/>
      <c r="CHP3" s="13"/>
      <c r="CHQ3" s="13"/>
      <c r="CHV3" s="18"/>
      <c r="CHW3" s="18"/>
      <c r="CHX3" s="18"/>
      <c r="CHY3" s="39"/>
      <c r="CHZ3" s="18"/>
      <c r="CIA3" s="18"/>
      <c r="CIB3" s="39"/>
      <c r="CIC3" s="18"/>
      <c r="CID3" s="39"/>
      <c r="CIE3" s="13"/>
      <c r="CIF3" s="13"/>
      <c r="CIG3" s="4"/>
      <c r="CIH3" s="13"/>
      <c r="CII3" s="13"/>
      <c r="CIN3" s="18"/>
      <c r="CIO3" s="18"/>
      <c r="CIP3" s="18"/>
      <c r="CIQ3" s="39"/>
      <c r="CIR3" s="18"/>
      <c r="CIS3" s="18"/>
      <c r="CIT3" s="39"/>
      <c r="CIU3" s="18"/>
      <c r="CIV3" s="39"/>
      <c r="CIW3" s="13"/>
      <c r="CIX3" s="13"/>
      <c r="CIY3" s="4"/>
      <c r="CIZ3" s="13"/>
      <c r="CJA3" s="13"/>
      <c r="CJF3" s="18"/>
      <c r="CJG3" s="18"/>
      <c r="CJH3" s="18"/>
      <c r="CJI3" s="39"/>
      <c r="CJJ3" s="18"/>
      <c r="CJK3" s="18"/>
      <c r="CJL3" s="39"/>
      <c r="CJM3" s="18"/>
      <c r="CJN3" s="39"/>
      <c r="CJO3" s="13"/>
      <c r="CJP3" s="13"/>
      <c r="CJQ3" s="4"/>
      <c r="CJR3" s="13"/>
      <c r="CJS3" s="13"/>
      <c r="CJX3" s="18"/>
      <c r="CJY3" s="18"/>
      <c r="CJZ3" s="18"/>
      <c r="CKA3" s="39"/>
      <c r="CKB3" s="18"/>
      <c r="CKC3" s="18"/>
      <c r="CKD3" s="39"/>
      <c r="CKE3" s="18"/>
      <c r="CKF3" s="39"/>
      <c r="CKG3" s="13"/>
      <c r="CKH3" s="13"/>
      <c r="CKI3" s="4"/>
      <c r="CKJ3" s="13"/>
      <c r="CKK3" s="13"/>
      <c r="CKP3" s="18"/>
      <c r="CKQ3" s="18"/>
      <c r="CKR3" s="18"/>
      <c r="CKS3" s="39"/>
      <c r="CKT3" s="18"/>
      <c r="CKU3" s="18"/>
      <c r="CKV3" s="39"/>
      <c r="CKW3" s="18"/>
      <c r="CKX3" s="39"/>
      <c r="CKY3" s="13"/>
      <c r="CKZ3" s="13"/>
      <c r="CLA3" s="4"/>
      <c r="CLB3" s="13"/>
      <c r="CLC3" s="13"/>
      <c r="CLH3" s="18"/>
      <c r="CLI3" s="18"/>
      <c r="CLJ3" s="18"/>
      <c r="CLK3" s="39"/>
      <c r="CLL3" s="18"/>
      <c r="CLM3" s="18"/>
      <c r="CLN3" s="39"/>
      <c r="CLO3" s="18"/>
      <c r="CLP3" s="39"/>
      <c r="CLQ3" s="13"/>
      <c r="CLR3" s="13"/>
      <c r="CLS3" s="4"/>
      <c r="CLT3" s="13"/>
      <c r="CLU3" s="13"/>
      <c r="CLZ3" s="18"/>
      <c r="CMA3" s="18"/>
      <c r="CMB3" s="18"/>
      <c r="CMC3" s="39"/>
      <c r="CMD3" s="18"/>
      <c r="CME3" s="18"/>
      <c r="CMF3" s="39"/>
      <c r="CMG3" s="18"/>
      <c r="CMH3" s="39"/>
      <c r="CMI3" s="13"/>
      <c r="CMJ3" s="13"/>
      <c r="CMK3" s="4"/>
      <c r="CML3" s="13"/>
      <c r="CMM3" s="13"/>
      <c r="CMR3" s="18"/>
      <c r="CMS3" s="18"/>
      <c r="CMT3" s="18"/>
      <c r="CMU3" s="39"/>
      <c r="CMV3" s="18"/>
      <c r="CMW3" s="18"/>
      <c r="CMX3" s="39"/>
      <c r="CMY3" s="18"/>
      <c r="CMZ3" s="39"/>
      <c r="CNA3" s="13"/>
      <c r="CNB3" s="13"/>
      <c r="CNC3" s="4"/>
      <c r="CND3" s="13"/>
      <c r="CNE3" s="13"/>
      <c r="CNJ3" s="18"/>
      <c r="CNK3" s="18"/>
      <c r="CNL3" s="18"/>
      <c r="CNM3" s="39"/>
      <c r="CNN3" s="18"/>
      <c r="CNO3" s="18"/>
      <c r="CNP3" s="39"/>
      <c r="CNQ3" s="18"/>
      <c r="CNR3" s="39"/>
      <c r="CNS3" s="13"/>
      <c r="CNT3" s="13"/>
      <c r="CNU3" s="4"/>
      <c r="CNV3" s="13"/>
      <c r="CNW3" s="13"/>
      <c r="COB3" s="18"/>
      <c r="COC3" s="18"/>
      <c r="COD3" s="18"/>
      <c r="COE3" s="39"/>
      <c r="COF3" s="18"/>
      <c r="COG3" s="18"/>
      <c r="COH3" s="39"/>
      <c r="COI3" s="18"/>
      <c r="COJ3" s="39"/>
      <c r="COK3" s="13"/>
      <c r="COL3" s="13"/>
      <c r="COM3" s="4"/>
      <c r="CON3" s="13"/>
      <c r="COO3" s="13"/>
      <c r="COT3" s="18"/>
      <c r="COU3" s="18"/>
      <c r="COV3" s="18"/>
      <c r="COW3" s="39"/>
      <c r="COX3" s="18"/>
      <c r="COY3" s="18"/>
      <c r="COZ3" s="39"/>
      <c r="CPA3" s="18"/>
      <c r="CPB3" s="39"/>
      <c r="CPC3" s="13"/>
      <c r="CPD3" s="13"/>
      <c r="CPE3" s="4"/>
      <c r="CPF3" s="13"/>
      <c r="CPG3" s="13"/>
      <c r="CPL3" s="18"/>
      <c r="CPM3" s="18"/>
      <c r="CPN3" s="18"/>
      <c r="CPO3" s="39"/>
      <c r="CPP3" s="18"/>
      <c r="CPQ3" s="18"/>
      <c r="CPR3" s="39"/>
      <c r="CPS3" s="18"/>
      <c r="CPT3" s="39"/>
      <c r="CPU3" s="13"/>
      <c r="CPV3" s="13"/>
      <c r="CPW3" s="4"/>
      <c r="CPX3" s="13"/>
      <c r="CPY3" s="13"/>
      <c r="CQD3" s="18"/>
      <c r="CQE3" s="18"/>
      <c r="CQF3" s="18"/>
      <c r="CQG3" s="39"/>
      <c r="CQH3" s="18"/>
      <c r="CQI3" s="18"/>
      <c r="CQJ3" s="39"/>
      <c r="CQK3" s="18"/>
      <c r="CQL3" s="39"/>
      <c r="CQM3" s="13"/>
      <c r="CQN3" s="13"/>
      <c r="CQO3" s="4"/>
      <c r="CQP3" s="13"/>
      <c r="CQQ3" s="13"/>
      <c r="CQV3" s="18"/>
      <c r="CQW3" s="18"/>
      <c r="CQX3" s="18"/>
      <c r="CQY3" s="39"/>
      <c r="CQZ3" s="18"/>
      <c r="CRA3" s="18"/>
      <c r="CRB3" s="39"/>
      <c r="CRC3" s="18"/>
      <c r="CRD3" s="39"/>
      <c r="CRE3" s="13"/>
      <c r="CRF3" s="13"/>
      <c r="CRG3" s="4"/>
      <c r="CRH3" s="13"/>
      <c r="CRI3" s="13"/>
      <c r="CRN3" s="18"/>
      <c r="CRO3" s="18"/>
      <c r="CRP3" s="18"/>
      <c r="CRQ3" s="39"/>
      <c r="CRR3" s="18"/>
      <c r="CRS3" s="18"/>
      <c r="CRT3" s="39"/>
      <c r="CRU3" s="18"/>
      <c r="CRV3" s="39"/>
      <c r="CRW3" s="13"/>
      <c r="CRX3" s="13"/>
      <c r="CRY3" s="4"/>
      <c r="CRZ3" s="13"/>
      <c r="CSA3" s="13"/>
      <c r="CSF3" s="18"/>
      <c r="CSG3" s="18"/>
      <c r="CSH3" s="18"/>
      <c r="CSI3" s="39"/>
      <c r="CSJ3" s="18"/>
      <c r="CSK3" s="18"/>
      <c r="CSL3" s="39"/>
      <c r="CSM3" s="18"/>
      <c r="CSN3" s="39"/>
      <c r="CSO3" s="13"/>
      <c r="CSP3" s="13"/>
      <c r="CSQ3" s="4"/>
      <c r="CSR3" s="13"/>
      <c r="CSS3" s="13"/>
      <c r="CSX3" s="18"/>
      <c r="CSY3" s="18"/>
      <c r="CSZ3" s="18"/>
      <c r="CTA3" s="39"/>
      <c r="CTB3" s="18"/>
      <c r="CTC3" s="18"/>
      <c r="CTD3" s="39"/>
      <c r="CTE3" s="18"/>
      <c r="CTF3" s="39"/>
      <c r="CTG3" s="13"/>
      <c r="CTH3" s="13"/>
      <c r="CTI3" s="4"/>
      <c r="CTJ3" s="13"/>
      <c r="CTK3" s="13"/>
      <c r="CTP3" s="18"/>
      <c r="CTQ3" s="18"/>
      <c r="CTR3" s="18"/>
      <c r="CTS3" s="39"/>
      <c r="CTT3" s="18"/>
      <c r="CTU3" s="18"/>
      <c r="CTV3" s="39"/>
      <c r="CTW3" s="18"/>
      <c r="CTX3" s="39"/>
      <c r="CTY3" s="13"/>
      <c r="CTZ3" s="13"/>
      <c r="CUA3" s="4"/>
      <c r="CUB3" s="13"/>
      <c r="CUC3" s="13"/>
      <c r="CUH3" s="18"/>
      <c r="CUI3" s="18"/>
      <c r="CUJ3" s="18"/>
      <c r="CUK3" s="39"/>
      <c r="CUL3" s="18"/>
      <c r="CUM3" s="18"/>
      <c r="CUN3" s="39"/>
      <c r="CUO3" s="18"/>
      <c r="CUP3" s="39"/>
      <c r="CUQ3" s="13"/>
      <c r="CUR3" s="13"/>
      <c r="CUS3" s="4"/>
      <c r="CUT3" s="13"/>
      <c r="CUU3" s="13"/>
      <c r="CUZ3" s="18"/>
      <c r="CVA3" s="18"/>
      <c r="CVB3" s="18"/>
      <c r="CVC3" s="39"/>
      <c r="CVD3" s="18"/>
      <c r="CVE3" s="18"/>
      <c r="CVF3" s="39"/>
      <c r="CVG3" s="18"/>
      <c r="CVH3" s="39"/>
      <c r="CVI3" s="13"/>
      <c r="CVJ3" s="13"/>
      <c r="CVK3" s="4"/>
      <c r="CVL3" s="13"/>
      <c r="CVM3" s="13"/>
      <c r="CVR3" s="18"/>
      <c r="CVS3" s="18"/>
      <c r="CVT3" s="18"/>
      <c r="CVU3" s="39"/>
      <c r="CVV3" s="18"/>
      <c r="CVW3" s="18"/>
      <c r="CVX3" s="39"/>
      <c r="CVY3" s="18"/>
      <c r="CVZ3" s="39"/>
      <c r="CWA3" s="13"/>
      <c r="CWB3" s="13"/>
      <c r="CWC3" s="4"/>
      <c r="CWD3" s="13"/>
      <c r="CWE3" s="13"/>
      <c r="CWJ3" s="18"/>
      <c r="CWK3" s="18"/>
      <c r="CWL3" s="18"/>
      <c r="CWM3" s="39"/>
      <c r="CWN3" s="18"/>
      <c r="CWO3" s="18"/>
      <c r="CWP3" s="39"/>
      <c r="CWQ3" s="18"/>
      <c r="CWR3" s="39"/>
      <c r="CWS3" s="13"/>
      <c r="CWT3" s="13"/>
      <c r="CWU3" s="4"/>
      <c r="CWV3" s="13"/>
      <c r="CWW3" s="13"/>
      <c r="CXB3" s="18"/>
      <c r="CXC3" s="18"/>
      <c r="CXD3" s="18"/>
      <c r="CXE3" s="39"/>
      <c r="CXF3" s="18"/>
      <c r="CXG3" s="18"/>
      <c r="CXH3" s="39"/>
      <c r="CXI3" s="18"/>
      <c r="CXJ3" s="39"/>
      <c r="CXK3" s="13"/>
      <c r="CXL3" s="13"/>
      <c r="CXM3" s="4"/>
      <c r="CXN3" s="13"/>
      <c r="CXO3" s="13"/>
      <c r="CXT3" s="18"/>
      <c r="CXU3" s="18"/>
      <c r="CXV3" s="18"/>
      <c r="CXW3" s="39"/>
      <c r="CXX3" s="18"/>
      <c r="CXY3" s="18"/>
      <c r="CXZ3" s="39"/>
      <c r="CYA3" s="18"/>
      <c r="CYB3" s="39"/>
      <c r="CYC3" s="13"/>
      <c r="CYD3" s="13"/>
      <c r="CYE3" s="4"/>
      <c r="CYF3" s="13"/>
      <c r="CYG3" s="13"/>
      <c r="CYL3" s="18"/>
      <c r="CYM3" s="18"/>
      <c r="CYN3" s="18"/>
      <c r="CYO3" s="39"/>
      <c r="CYP3" s="18"/>
      <c r="CYQ3" s="18"/>
      <c r="CYR3" s="39"/>
      <c r="CYS3" s="18"/>
      <c r="CYT3" s="39"/>
      <c r="CYU3" s="13"/>
      <c r="CYV3" s="13"/>
      <c r="CYW3" s="4"/>
      <c r="CYX3" s="13"/>
      <c r="CYY3" s="13"/>
      <c r="CZD3" s="18"/>
      <c r="CZE3" s="18"/>
      <c r="CZF3" s="18"/>
      <c r="CZG3" s="39"/>
      <c r="CZH3" s="18"/>
      <c r="CZI3" s="18"/>
      <c r="CZJ3" s="39"/>
      <c r="CZK3" s="18"/>
      <c r="CZL3" s="39"/>
      <c r="CZM3" s="13"/>
      <c r="CZN3" s="13"/>
      <c r="CZO3" s="4"/>
      <c r="CZP3" s="13"/>
      <c r="CZQ3" s="13"/>
      <c r="CZV3" s="18"/>
      <c r="CZW3" s="18"/>
      <c r="CZX3" s="18"/>
      <c r="CZY3" s="39"/>
      <c r="CZZ3" s="18"/>
      <c r="DAA3" s="18"/>
      <c r="DAB3" s="39"/>
      <c r="DAC3" s="18"/>
      <c r="DAD3" s="39"/>
      <c r="DAE3" s="13"/>
      <c r="DAF3" s="13"/>
      <c r="DAG3" s="4"/>
      <c r="DAH3" s="13"/>
      <c r="DAI3" s="13"/>
      <c r="DAN3" s="18"/>
      <c r="DAO3" s="18"/>
      <c r="DAP3" s="18"/>
      <c r="DAQ3" s="39"/>
      <c r="DAR3" s="18"/>
      <c r="DAS3" s="18"/>
      <c r="DAT3" s="39"/>
      <c r="DAU3" s="18"/>
      <c r="DAV3" s="39"/>
      <c r="DAW3" s="13"/>
      <c r="DAX3" s="13"/>
      <c r="DAY3" s="4"/>
      <c r="DAZ3" s="13"/>
      <c r="DBA3" s="13"/>
      <c r="DBF3" s="18"/>
      <c r="DBG3" s="18"/>
      <c r="DBH3" s="18"/>
      <c r="DBI3" s="39"/>
      <c r="DBJ3" s="18"/>
      <c r="DBK3" s="18"/>
      <c r="DBL3" s="39"/>
      <c r="DBM3" s="18"/>
      <c r="DBN3" s="39"/>
      <c r="DBO3" s="13"/>
      <c r="DBP3" s="13"/>
      <c r="DBQ3" s="4"/>
      <c r="DBR3" s="13"/>
      <c r="DBS3" s="13"/>
      <c r="DBX3" s="18"/>
      <c r="DBY3" s="18"/>
      <c r="DBZ3" s="18"/>
      <c r="DCA3" s="39"/>
      <c r="DCB3" s="18"/>
      <c r="DCC3" s="18"/>
      <c r="DCD3" s="39"/>
      <c r="DCE3" s="18"/>
      <c r="DCF3" s="39"/>
      <c r="DCG3" s="13"/>
      <c r="DCH3" s="13"/>
      <c r="DCI3" s="4"/>
      <c r="DCJ3" s="13"/>
      <c r="DCK3" s="13"/>
      <c r="DCP3" s="18"/>
      <c r="DCQ3" s="18"/>
      <c r="DCR3" s="18"/>
      <c r="DCS3" s="39"/>
      <c r="DCT3" s="18"/>
      <c r="DCU3" s="18"/>
      <c r="DCV3" s="39"/>
      <c r="DCW3" s="18"/>
      <c r="DCX3" s="39"/>
      <c r="DCY3" s="13"/>
      <c r="DCZ3" s="13"/>
      <c r="DDA3" s="4"/>
      <c r="DDB3" s="13"/>
      <c r="DDC3" s="13"/>
      <c r="DDH3" s="18"/>
      <c r="DDI3" s="18"/>
      <c r="DDJ3" s="18"/>
      <c r="DDK3" s="39"/>
      <c r="DDL3" s="18"/>
      <c r="DDM3" s="18"/>
      <c r="DDN3" s="39"/>
      <c r="DDO3" s="18"/>
      <c r="DDP3" s="39"/>
      <c r="DDQ3" s="13"/>
      <c r="DDR3" s="13"/>
      <c r="DDS3" s="4"/>
      <c r="DDT3" s="13"/>
      <c r="DDU3" s="13"/>
      <c r="DDZ3" s="18"/>
      <c r="DEA3" s="18"/>
      <c r="DEB3" s="18"/>
      <c r="DEC3" s="39"/>
      <c r="DED3" s="18"/>
      <c r="DEE3" s="18"/>
      <c r="DEF3" s="39"/>
      <c r="DEG3" s="18"/>
      <c r="DEH3" s="39"/>
      <c r="DEI3" s="13"/>
      <c r="DEJ3" s="13"/>
      <c r="DEK3" s="4"/>
      <c r="DEL3" s="13"/>
      <c r="DEM3" s="13"/>
      <c r="DER3" s="18"/>
      <c r="DES3" s="18"/>
      <c r="DET3" s="18"/>
      <c r="DEU3" s="39"/>
      <c r="DEV3" s="18"/>
      <c r="DEW3" s="18"/>
      <c r="DEX3" s="39"/>
      <c r="DEY3" s="18"/>
      <c r="DEZ3" s="39"/>
      <c r="DFA3" s="13"/>
      <c r="DFB3" s="13"/>
      <c r="DFC3" s="4"/>
      <c r="DFD3" s="13"/>
      <c r="DFE3" s="13"/>
      <c r="DFJ3" s="18"/>
      <c r="DFK3" s="18"/>
      <c r="DFL3" s="18"/>
      <c r="DFM3" s="39"/>
      <c r="DFN3" s="18"/>
      <c r="DFO3" s="18"/>
      <c r="DFP3" s="39"/>
      <c r="DFQ3" s="18"/>
      <c r="DFR3" s="39"/>
      <c r="DFS3" s="13"/>
      <c r="DFT3" s="13"/>
      <c r="DFU3" s="4"/>
      <c r="DFV3" s="13"/>
      <c r="DFW3" s="13"/>
      <c r="DGB3" s="18"/>
      <c r="DGC3" s="18"/>
      <c r="DGD3" s="18"/>
      <c r="DGE3" s="39"/>
      <c r="DGF3" s="18"/>
      <c r="DGG3" s="18"/>
      <c r="DGH3" s="39"/>
      <c r="DGI3" s="18"/>
      <c r="DGJ3" s="39"/>
      <c r="DGK3" s="13"/>
      <c r="DGL3" s="13"/>
      <c r="DGM3" s="4"/>
      <c r="DGN3" s="13"/>
      <c r="DGO3" s="13"/>
      <c r="DGT3" s="18"/>
      <c r="DGU3" s="18"/>
      <c r="DGV3" s="18"/>
      <c r="DGW3" s="39"/>
      <c r="DGX3" s="18"/>
      <c r="DGY3" s="18"/>
      <c r="DGZ3" s="39"/>
      <c r="DHA3" s="18"/>
      <c r="DHB3" s="39"/>
      <c r="DHC3" s="13"/>
      <c r="DHD3" s="13"/>
      <c r="DHE3" s="4"/>
      <c r="DHF3" s="13"/>
      <c r="DHG3" s="13"/>
      <c r="DHL3" s="18"/>
      <c r="DHM3" s="18"/>
      <c r="DHN3" s="18"/>
      <c r="DHO3" s="39"/>
      <c r="DHP3" s="18"/>
      <c r="DHQ3" s="18"/>
      <c r="DHR3" s="39"/>
      <c r="DHS3" s="18"/>
      <c r="DHT3" s="39"/>
      <c r="DHU3" s="13"/>
      <c r="DHV3" s="13"/>
      <c r="DHW3" s="4"/>
      <c r="DHX3" s="13"/>
      <c r="DHY3" s="13"/>
      <c r="DID3" s="18"/>
      <c r="DIE3" s="18"/>
      <c r="DIF3" s="18"/>
      <c r="DIG3" s="39"/>
      <c r="DIH3" s="18"/>
      <c r="DII3" s="18"/>
      <c r="DIJ3" s="39"/>
      <c r="DIK3" s="18"/>
      <c r="DIL3" s="39"/>
      <c r="DIM3" s="13"/>
      <c r="DIN3" s="13"/>
      <c r="DIO3" s="4"/>
      <c r="DIP3" s="13"/>
      <c r="DIQ3" s="13"/>
      <c r="DIV3" s="18"/>
      <c r="DIW3" s="18"/>
      <c r="DIX3" s="18"/>
      <c r="DIY3" s="39"/>
      <c r="DIZ3" s="18"/>
      <c r="DJA3" s="18"/>
      <c r="DJB3" s="39"/>
      <c r="DJC3" s="18"/>
      <c r="DJD3" s="39"/>
      <c r="DJE3" s="13"/>
      <c r="DJF3" s="13"/>
      <c r="DJG3" s="4"/>
      <c r="DJH3" s="13"/>
      <c r="DJI3" s="13"/>
      <c r="DJN3" s="18"/>
      <c r="DJO3" s="18"/>
      <c r="DJP3" s="18"/>
      <c r="DJQ3" s="39"/>
      <c r="DJR3" s="18"/>
      <c r="DJS3" s="18"/>
      <c r="DJT3" s="39"/>
      <c r="DJU3" s="18"/>
      <c r="DJV3" s="39"/>
      <c r="DJW3" s="13"/>
      <c r="DJX3" s="13"/>
      <c r="DJY3" s="4"/>
      <c r="DJZ3" s="13"/>
      <c r="DKA3" s="13"/>
      <c r="DKF3" s="18"/>
      <c r="DKG3" s="18"/>
      <c r="DKH3" s="18"/>
      <c r="DKI3" s="39"/>
      <c r="DKJ3" s="18"/>
      <c r="DKK3" s="18"/>
      <c r="DKL3" s="39"/>
      <c r="DKM3" s="18"/>
      <c r="DKN3" s="39"/>
      <c r="DKO3" s="13"/>
      <c r="DKP3" s="13"/>
      <c r="DKQ3" s="4"/>
      <c r="DKR3" s="13"/>
      <c r="DKS3" s="13"/>
      <c r="DKX3" s="18"/>
      <c r="DKY3" s="18"/>
      <c r="DKZ3" s="18"/>
      <c r="DLA3" s="39"/>
      <c r="DLB3" s="18"/>
      <c r="DLC3" s="18"/>
      <c r="DLD3" s="39"/>
      <c r="DLE3" s="18"/>
      <c r="DLF3" s="39"/>
      <c r="DLG3" s="13"/>
      <c r="DLH3" s="13"/>
      <c r="DLI3" s="4"/>
      <c r="DLJ3" s="13"/>
      <c r="DLK3" s="13"/>
      <c r="DLP3" s="18"/>
      <c r="DLQ3" s="18"/>
      <c r="DLR3" s="18"/>
      <c r="DLS3" s="39"/>
      <c r="DLT3" s="18"/>
      <c r="DLU3" s="18"/>
      <c r="DLV3" s="39"/>
      <c r="DLW3" s="18"/>
      <c r="DLX3" s="39"/>
      <c r="DLY3" s="13"/>
      <c r="DLZ3" s="13"/>
      <c r="DMA3" s="4"/>
      <c r="DMB3" s="13"/>
      <c r="DMC3" s="13"/>
      <c r="DMH3" s="18"/>
      <c r="DMI3" s="18"/>
      <c r="DMJ3" s="18"/>
      <c r="DMK3" s="39"/>
      <c r="DML3" s="18"/>
      <c r="DMM3" s="18"/>
      <c r="DMN3" s="39"/>
      <c r="DMO3" s="18"/>
      <c r="DMP3" s="39"/>
      <c r="DMQ3" s="13"/>
      <c r="DMR3" s="13"/>
      <c r="DMS3" s="4"/>
      <c r="DMT3" s="13"/>
      <c r="DMU3" s="13"/>
      <c r="DMZ3" s="18"/>
      <c r="DNA3" s="18"/>
      <c r="DNB3" s="18"/>
      <c r="DNC3" s="39"/>
      <c r="DND3" s="18"/>
      <c r="DNE3" s="18"/>
      <c r="DNF3" s="39"/>
      <c r="DNG3" s="18"/>
      <c r="DNH3" s="39"/>
      <c r="DNI3" s="13"/>
      <c r="DNJ3" s="13"/>
      <c r="DNK3" s="4"/>
      <c r="DNL3" s="13"/>
      <c r="DNM3" s="13"/>
      <c r="DNR3" s="18"/>
      <c r="DNS3" s="18"/>
      <c r="DNT3" s="18"/>
      <c r="DNU3" s="39"/>
      <c r="DNV3" s="18"/>
      <c r="DNW3" s="18"/>
      <c r="DNX3" s="39"/>
      <c r="DNY3" s="18"/>
      <c r="DNZ3" s="39"/>
      <c r="DOA3" s="13"/>
      <c r="DOB3" s="13"/>
      <c r="DOC3" s="4"/>
      <c r="DOD3" s="13"/>
      <c r="DOE3" s="13"/>
      <c r="DOJ3" s="18"/>
      <c r="DOK3" s="18"/>
      <c r="DOL3" s="18"/>
      <c r="DOM3" s="39"/>
      <c r="DON3" s="18"/>
      <c r="DOO3" s="18"/>
      <c r="DOP3" s="39"/>
      <c r="DOQ3" s="18"/>
      <c r="DOR3" s="39"/>
      <c r="DOS3" s="13"/>
      <c r="DOT3" s="13"/>
      <c r="DOU3" s="4"/>
      <c r="DOV3" s="13"/>
      <c r="DOW3" s="13"/>
      <c r="DPB3" s="18"/>
      <c r="DPC3" s="18"/>
      <c r="DPD3" s="18"/>
      <c r="DPE3" s="39"/>
      <c r="DPF3" s="18"/>
      <c r="DPG3" s="18"/>
      <c r="DPH3" s="39"/>
      <c r="DPI3" s="18"/>
      <c r="DPJ3" s="39"/>
      <c r="DPK3" s="13"/>
      <c r="DPL3" s="13"/>
      <c r="DPM3" s="4"/>
      <c r="DPN3" s="13"/>
      <c r="DPO3" s="13"/>
      <c r="DPT3" s="18"/>
      <c r="DPU3" s="18"/>
      <c r="DPV3" s="18"/>
      <c r="DPW3" s="39"/>
      <c r="DPX3" s="18"/>
      <c r="DPY3" s="18"/>
      <c r="DPZ3" s="39"/>
      <c r="DQA3" s="18"/>
      <c r="DQB3" s="39"/>
      <c r="DQC3" s="13"/>
      <c r="DQD3" s="13"/>
      <c r="DQE3" s="4"/>
      <c r="DQF3" s="13"/>
      <c r="DQG3" s="13"/>
      <c r="DQL3" s="18"/>
      <c r="DQM3" s="18"/>
      <c r="DQN3" s="18"/>
      <c r="DQO3" s="39"/>
      <c r="DQP3" s="18"/>
      <c r="DQQ3" s="18"/>
      <c r="DQR3" s="39"/>
      <c r="DQS3" s="18"/>
      <c r="DQT3" s="39"/>
      <c r="DQU3" s="13"/>
      <c r="DQV3" s="13"/>
      <c r="DQW3" s="4"/>
      <c r="DQX3" s="13"/>
      <c r="DQY3" s="13"/>
      <c r="DRD3" s="18"/>
      <c r="DRE3" s="18"/>
      <c r="DRF3" s="18"/>
      <c r="DRG3" s="39"/>
      <c r="DRH3" s="18"/>
      <c r="DRI3" s="18"/>
      <c r="DRJ3" s="39"/>
      <c r="DRK3" s="18"/>
      <c r="DRL3" s="39"/>
      <c r="DRM3" s="13"/>
      <c r="DRN3" s="13"/>
      <c r="DRO3" s="4"/>
      <c r="DRP3" s="13"/>
      <c r="DRQ3" s="13"/>
      <c r="DRV3" s="18"/>
      <c r="DRW3" s="18"/>
      <c r="DRX3" s="18"/>
      <c r="DRY3" s="39"/>
      <c r="DRZ3" s="18"/>
      <c r="DSA3" s="18"/>
      <c r="DSB3" s="39"/>
      <c r="DSC3" s="18"/>
      <c r="DSD3" s="39"/>
      <c r="DSE3" s="13"/>
      <c r="DSF3" s="13"/>
      <c r="DSG3" s="4"/>
      <c r="DSH3" s="13"/>
      <c r="DSI3" s="13"/>
      <c r="DSN3" s="18"/>
      <c r="DSO3" s="18"/>
      <c r="DSP3" s="18"/>
      <c r="DSQ3" s="39"/>
      <c r="DSR3" s="18"/>
      <c r="DSS3" s="18"/>
      <c r="DST3" s="39"/>
      <c r="DSU3" s="18"/>
      <c r="DSV3" s="39"/>
      <c r="DSW3" s="13"/>
      <c r="DSX3" s="13"/>
      <c r="DSY3" s="4"/>
      <c r="DSZ3" s="13"/>
      <c r="DTA3" s="13"/>
      <c r="DTF3" s="18"/>
      <c r="DTG3" s="18"/>
      <c r="DTH3" s="18"/>
      <c r="DTI3" s="39"/>
      <c r="DTJ3" s="18"/>
      <c r="DTK3" s="18"/>
      <c r="DTL3" s="39"/>
      <c r="DTM3" s="18"/>
      <c r="DTN3" s="39"/>
      <c r="DTO3" s="13"/>
      <c r="DTP3" s="13"/>
      <c r="DTQ3" s="4"/>
      <c r="DTR3" s="13"/>
      <c r="DTS3" s="13"/>
      <c r="DTX3" s="18"/>
      <c r="DTY3" s="18"/>
      <c r="DTZ3" s="18"/>
      <c r="DUA3" s="39"/>
      <c r="DUB3" s="18"/>
      <c r="DUC3" s="18"/>
      <c r="DUD3" s="39"/>
      <c r="DUE3" s="18"/>
      <c r="DUF3" s="39"/>
      <c r="DUG3" s="13"/>
      <c r="DUH3" s="13"/>
      <c r="DUI3" s="4"/>
      <c r="DUJ3" s="13"/>
      <c r="DUK3" s="13"/>
      <c r="DUP3" s="18"/>
      <c r="DUQ3" s="18"/>
      <c r="DUR3" s="18"/>
      <c r="DUS3" s="39"/>
      <c r="DUT3" s="18"/>
      <c r="DUU3" s="18"/>
      <c r="DUV3" s="39"/>
      <c r="DUW3" s="18"/>
      <c r="DUX3" s="39"/>
      <c r="DUY3" s="13"/>
      <c r="DUZ3" s="13"/>
      <c r="DVA3" s="4"/>
      <c r="DVB3" s="13"/>
      <c r="DVC3" s="13"/>
      <c r="DVH3" s="18"/>
      <c r="DVI3" s="18"/>
      <c r="DVJ3" s="18"/>
      <c r="DVK3" s="39"/>
      <c r="DVL3" s="18"/>
      <c r="DVM3" s="18"/>
      <c r="DVN3" s="39"/>
      <c r="DVO3" s="18"/>
      <c r="DVP3" s="39"/>
      <c r="DVQ3" s="13"/>
      <c r="DVR3" s="13"/>
      <c r="DVS3" s="4"/>
      <c r="DVT3" s="13"/>
      <c r="DVU3" s="13"/>
      <c r="DVZ3" s="18"/>
      <c r="DWA3" s="18"/>
      <c r="DWB3" s="18"/>
      <c r="DWC3" s="39"/>
      <c r="DWD3" s="18"/>
      <c r="DWE3" s="18"/>
      <c r="DWF3" s="39"/>
      <c r="DWG3" s="18"/>
      <c r="DWH3" s="39"/>
      <c r="DWI3" s="13"/>
      <c r="DWJ3" s="13"/>
      <c r="DWK3" s="4"/>
      <c r="DWL3" s="13"/>
      <c r="DWM3" s="13"/>
      <c r="DWR3" s="18"/>
      <c r="DWS3" s="18"/>
      <c r="DWT3" s="18"/>
      <c r="DWU3" s="39"/>
      <c r="DWV3" s="18"/>
      <c r="DWW3" s="18"/>
      <c r="DWX3" s="39"/>
      <c r="DWY3" s="18"/>
      <c r="DWZ3" s="39"/>
      <c r="DXA3" s="13"/>
      <c r="DXB3" s="13"/>
      <c r="DXC3" s="4"/>
      <c r="DXD3" s="13"/>
      <c r="DXE3" s="13"/>
      <c r="DXJ3" s="18"/>
      <c r="DXK3" s="18"/>
      <c r="DXL3" s="18"/>
      <c r="DXM3" s="39"/>
      <c r="DXN3" s="18"/>
      <c r="DXO3" s="18"/>
      <c r="DXP3" s="39"/>
      <c r="DXQ3" s="18"/>
      <c r="DXR3" s="39"/>
      <c r="DXS3" s="13"/>
      <c r="DXT3" s="13"/>
      <c r="DXU3" s="4"/>
      <c r="DXV3" s="13"/>
      <c r="DXW3" s="13"/>
      <c r="DYB3" s="18"/>
      <c r="DYC3" s="18"/>
      <c r="DYD3" s="18"/>
      <c r="DYE3" s="39"/>
      <c r="DYF3" s="18"/>
      <c r="DYG3" s="18"/>
      <c r="DYH3" s="39"/>
      <c r="DYI3" s="18"/>
      <c r="DYJ3" s="39"/>
      <c r="DYK3" s="13"/>
      <c r="DYL3" s="13"/>
      <c r="DYM3" s="4"/>
      <c r="DYN3" s="13"/>
      <c r="DYO3" s="13"/>
      <c r="DYT3" s="18"/>
      <c r="DYU3" s="18"/>
      <c r="DYV3" s="18"/>
      <c r="DYW3" s="39"/>
      <c r="DYX3" s="18"/>
      <c r="DYY3" s="18"/>
      <c r="DYZ3" s="39"/>
      <c r="DZA3" s="18"/>
      <c r="DZB3" s="39"/>
      <c r="DZC3" s="13"/>
      <c r="DZD3" s="13"/>
      <c r="DZE3" s="4"/>
      <c r="DZF3" s="13"/>
      <c r="DZG3" s="13"/>
      <c r="DZL3" s="18"/>
      <c r="DZM3" s="18"/>
      <c r="DZN3" s="18"/>
      <c r="DZO3" s="39"/>
      <c r="DZP3" s="18"/>
      <c r="DZQ3" s="18"/>
      <c r="DZR3" s="39"/>
      <c r="DZS3" s="18"/>
      <c r="DZT3" s="39"/>
      <c r="DZU3" s="13"/>
      <c r="DZV3" s="13"/>
      <c r="DZW3" s="4"/>
      <c r="DZX3" s="13"/>
      <c r="DZY3" s="13"/>
      <c r="EAD3" s="18"/>
      <c r="EAE3" s="18"/>
      <c r="EAF3" s="18"/>
      <c r="EAG3" s="39"/>
      <c r="EAH3" s="18"/>
      <c r="EAI3" s="18"/>
      <c r="EAJ3" s="39"/>
      <c r="EAK3" s="18"/>
      <c r="EAL3" s="39"/>
      <c r="EAM3" s="13"/>
      <c r="EAN3" s="13"/>
      <c r="EAO3" s="4"/>
      <c r="EAP3" s="13"/>
      <c r="EAQ3" s="13"/>
      <c r="EAV3" s="18"/>
      <c r="EAW3" s="18"/>
      <c r="EAX3" s="18"/>
      <c r="EAY3" s="39"/>
      <c r="EAZ3" s="18"/>
      <c r="EBA3" s="18"/>
      <c r="EBB3" s="39"/>
      <c r="EBC3" s="18"/>
      <c r="EBD3" s="39"/>
      <c r="EBE3" s="13"/>
      <c r="EBF3" s="13"/>
      <c r="EBG3" s="4"/>
      <c r="EBH3" s="13"/>
      <c r="EBI3" s="13"/>
      <c r="EBN3" s="18"/>
      <c r="EBO3" s="18"/>
      <c r="EBP3" s="18"/>
      <c r="EBQ3" s="39"/>
      <c r="EBR3" s="18"/>
      <c r="EBS3" s="18"/>
      <c r="EBT3" s="39"/>
      <c r="EBU3" s="18"/>
      <c r="EBV3" s="39"/>
      <c r="EBW3" s="13"/>
      <c r="EBX3" s="13"/>
      <c r="EBY3" s="4"/>
      <c r="EBZ3" s="13"/>
      <c r="ECA3" s="13"/>
      <c r="ECF3" s="18"/>
      <c r="ECG3" s="18"/>
      <c r="ECH3" s="18"/>
      <c r="ECI3" s="39"/>
      <c r="ECJ3" s="18"/>
      <c r="ECK3" s="18"/>
      <c r="ECL3" s="39"/>
      <c r="ECM3" s="18"/>
      <c r="ECN3" s="39"/>
      <c r="ECO3" s="13"/>
      <c r="ECP3" s="13"/>
      <c r="ECQ3" s="4"/>
      <c r="ECR3" s="13"/>
      <c r="ECS3" s="13"/>
      <c r="ECX3" s="18"/>
      <c r="ECY3" s="18"/>
      <c r="ECZ3" s="18"/>
      <c r="EDA3" s="39"/>
      <c r="EDB3" s="18"/>
      <c r="EDC3" s="18"/>
      <c r="EDD3" s="39"/>
      <c r="EDE3" s="18"/>
      <c r="EDF3" s="39"/>
      <c r="EDG3" s="13"/>
      <c r="EDH3" s="13"/>
      <c r="EDI3" s="4"/>
      <c r="EDJ3" s="13"/>
      <c r="EDK3" s="13"/>
      <c r="EDP3" s="18"/>
      <c r="EDQ3" s="18"/>
      <c r="EDR3" s="18"/>
      <c r="EDS3" s="39"/>
      <c r="EDT3" s="18"/>
      <c r="EDU3" s="18"/>
      <c r="EDV3" s="39"/>
      <c r="EDW3" s="18"/>
      <c r="EDX3" s="39"/>
      <c r="EDY3" s="13"/>
      <c r="EDZ3" s="13"/>
      <c r="EEA3" s="4"/>
      <c r="EEB3" s="13"/>
      <c r="EEC3" s="13"/>
      <c r="EEH3" s="18"/>
      <c r="EEI3" s="18"/>
      <c r="EEJ3" s="18"/>
      <c r="EEK3" s="39"/>
      <c r="EEL3" s="18"/>
      <c r="EEM3" s="18"/>
      <c r="EEN3" s="39"/>
      <c r="EEO3" s="18"/>
      <c r="EEP3" s="39"/>
      <c r="EEQ3" s="13"/>
      <c r="EER3" s="13"/>
      <c r="EES3" s="4"/>
      <c r="EET3" s="13"/>
      <c r="EEU3" s="13"/>
      <c r="EEZ3" s="18"/>
      <c r="EFA3" s="18"/>
      <c r="EFB3" s="18"/>
      <c r="EFC3" s="39"/>
      <c r="EFD3" s="18"/>
      <c r="EFE3" s="18"/>
      <c r="EFF3" s="39"/>
      <c r="EFG3" s="18"/>
      <c r="EFH3" s="39"/>
      <c r="EFI3" s="13"/>
      <c r="EFJ3" s="13"/>
      <c r="EFK3" s="4"/>
      <c r="EFL3" s="13"/>
      <c r="EFM3" s="13"/>
      <c r="EFR3" s="18"/>
      <c r="EFS3" s="18"/>
      <c r="EFT3" s="18"/>
      <c r="EFU3" s="39"/>
      <c r="EFV3" s="18"/>
      <c r="EFW3" s="18"/>
      <c r="EFX3" s="39"/>
      <c r="EFY3" s="18"/>
      <c r="EFZ3" s="39"/>
      <c r="EGA3" s="13"/>
      <c r="EGB3" s="13"/>
      <c r="EGC3" s="4"/>
      <c r="EGD3" s="13"/>
      <c r="EGE3" s="13"/>
      <c r="EGJ3" s="18"/>
      <c r="EGK3" s="18"/>
      <c r="EGL3" s="18"/>
      <c r="EGM3" s="39"/>
      <c r="EGN3" s="18"/>
      <c r="EGO3" s="18"/>
      <c r="EGP3" s="39"/>
      <c r="EGQ3" s="18"/>
      <c r="EGR3" s="39"/>
      <c r="EGS3" s="13"/>
      <c r="EGT3" s="13"/>
      <c r="EGU3" s="4"/>
      <c r="EGV3" s="13"/>
      <c r="EGW3" s="13"/>
      <c r="EHB3" s="18"/>
      <c r="EHC3" s="18"/>
      <c r="EHD3" s="18"/>
      <c r="EHE3" s="39"/>
      <c r="EHF3" s="18"/>
      <c r="EHG3" s="18"/>
      <c r="EHH3" s="39"/>
      <c r="EHI3" s="18"/>
      <c r="EHJ3" s="39"/>
      <c r="EHK3" s="13"/>
      <c r="EHL3" s="13"/>
      <c r="EHM3" s="4"/>
      <c r="EHN3" s="13"/>
      <c r="EHO3" s="13"/>
      <c r="EHT3" s="18"/>
      <c r="EHU3" s="18"/>
      <c r="EHV3" s="18"/>
      <c r="EHW3" s="39"/>
      <c r="EHX3" s="18"/>
      <c r="EHY3" s="18"/>
      <c r="EHZ3" s="39"/>
      <c r="EIA3" s="18"/>
      <c r="EIB3" s="39"/>
      <c r="EIC3" s="13"/>
      <c r="EID3" s="13"/>
      <c r="EIE3" s="4"/>
      <c r="EIF3" s="13"/>
      <c r="EIG3" s="13"/>
      <c r="EIL3" s="18"/>
      <c r="EIM3" s="18"/>
      <c r="EIN3" s="18"/>
      <c r="EIO3" s="39"/>
      <c r="EIP3" s="18"/>
      <c r="EIQ3" s="18"/>
      <c r="EIR3" s="39"/>
      <c r="EIS3" s="18"/>
      <c r="EIT3" s="39"/>
      <c r="EIU3" s="13"/>
      <c r="EIV3" s="13"/>
      <c r="EIW3" s="4"/>
      <c r="EIX3" s="13"/>
      <c r="EIY3" s="13"/>
      <c r="EJD3" s="18"/>
      <c r="EJE3" s="18"/>
      <c r="EJF3" s="18"/>
      <c r="EJG3" s="39"/>
      <c r="EJH3" s="18"/>
      <c r="EJI3" s="18"/>
      <c r="EJJ3" s="39"/>
      <c r="EJK3" s="18"/>
      <c r="EJL3" s="39"/>
      <c r="EJM3" s="13"/>
      <c r="EJN3" s="13"/>
      <c r="EJO3" s="4"/>
      <c r="EJP3" s="13"/>
      <c r="EJQ3" s="13"/>
      <c r="EJV3" s="18"/>
      <c r="EJW3" s="18"/>
      <c r="EJX3" s="18"/>
      <c r="EJY3" s="39"/>
      <c r="EJZ3" s="18"/>
      <c r="EKA3" s="18"/>
      <c r="EKB3" s="39"/>
      <c r="EKC3" s="18"/>
      <c r="EKD3" s="39"/>
      <c r="EKE3" s="13"/>
      <c r="EKF3" s="13"/>
      <c r="EKG3" s="4"/>
      <c r="EKH3" s="13"/>
      <c r="EKI3" s="13"/>
      <c r="EKN3" s="18"/>
      <c r="EKO3" s="18"/>
      <c r="EKP3" s="18"/>
      <c r="EKQ3" s="39"/>
      <c r="EKR3" s="18"/>
      <c r="EKS3" s="18"/>
      <c r="EKT3" s="39"/>
      <c r="EKU3" s="18"/>
      <c r="EKV3" s="39"/>
      <c r="EKW3" s="13"/>
      <c r="EKX3" s="13"/>
      <c r="EKY3" s="4"/>
      <c r="EKZ3" s="13"/>
      <c r="ELA3" s="13"/>
      <c r="ELF3" s="18"/>
      <c r="ELG3" s="18"/>
      <c r="ELH3" s="18"/>
      <c r="ELI3" s="39"/>
      <c r="ELJ3" s="18"/>
      <c r="ELK3" s="18"/>
      <c r="ELL3" s="39"/>
      <c r="ELM3" s="18"/>
      <c r="ELN3" s="39"/>
      <c r="ELO3" s="13"/>
      <c r="ELP3" s="13"/>
      <c r="ELQ3" s="4"/>
      <c r="ELR3" s="13"/>
      <c r="ELS3" s="13"/>
      <c r="ELX3" s="18"/>
      <c r="ELY3" s="18"/>
      <c r="ELZ3" s="18"/>
      <c r="EMA3" s="39"/>
      <c r="EMB3" s="18"/>
      <c r="EMC3" s="18"/>
      <c r="EMD3" s="39"/>
      <c r="EME3" s="18"/>
      <c r="EMF3" s="39"/>
      <c r="EMG3" s="13"/>
      <c r="EMH3" s="13"/>
      <c r="EMI3" s="4"/>
      <c r="EMJ3" s="13"/>
      <c r="EMK3" s="13"/>
      <c r="EMP3" s="18"/>
      <c r="EMQ3" s="18"/>
      <c r="EMR3" s="18"/>
      <c r="EMS3" s="39"/>
      <c r="EMT3" s="18"/>
      <c r="EMU3" s="18"/>
      <c r="EMV3" s="39"/>
      <c r="EMW3" s="18"/>
      <c r="EMX3" s="39"/>
      <c r="EMY3" s="13"/>
      <c r="EMZ3" s="13"/>
      <c r="ENA3" s="4"/>
      <c r="ENB3" s="13"/>
      <c r="ENC3" s="13"/>
      <c r="ENH3" s="18"/>
      <c r="ENI3" s="18"/>
      <c r="ENJ3" s="18"/>
      <c r="ENK3" s="39"/>
      <c r="ENL3" s="18"/>
      <c r="ENM3" s="18"/>
      <c r="ENN3" s="39"/>
      <c r="ENO3" s="18"/>
      <c r="ENP3" s="39"/>
      <c r="ENQ3" s="13"/>
      <c r="ENR3" s="13"/>
      <c r="ENS3" s="4"/>
      <c r="ENT3" s="13"/>
      <c r="ENU3" s="13"/>
      <c r="ENZ3" s="18"/>
      <c r="EOA3" s="18"/>
      <c r="EOB3" s="18"/>
      <c r="EOC3" s="39"/>
      <c r="EOD3" s="18"/>
      <c r="EOE3" s="18"/>
      <c r="EOF3" s="39"/>
      <c r="EOG3" s="18"/>
      <c r="EOH3" s="39"/>
      <c r="EOI3" s="13"/>
      <c r="EOJ3" s="13"/>
      <c r="EOK3" s="4"/>
      <c r="EOL3" s="13"/>
      <c r="EOM3" s="13"/>
      <c r="EOR3" s="18"/>
      <c r="EOS3" s="18"/>
      <c r="EOT3" s="18"/>
      <c r="EOU3" s="39"/>
      <c r="EOV3" s="18"/>
      <c r="EOW3" s="18"/>
      <c r="EOX3" s="39"/>
      <c r="EOY3" s="18"/>
      <c r="EOZ3" s="39"/>
      <c r="EPA3" s="13"/>
      <c r="EPB3" s="13"/>
      <c r="EPC3" s="4"/>
      <c r="EPD3" s="13"/>
      <c r="EPE3" s="13"/>
      <c r="EPJ3" s="18"/>
      <c r="EPK3" s="18"/>
      <c r="EPL3" s="18"/>
      <c r="EPM3" s="39"/>
      <c r="EPN3" s="18"/>
      <c r="EPO3" s="18"/>
      <c r="EPP3" s="39"/>
      <c r="EPQ3" s="18"/>
      <c r="EPR3" s="39"/>
      <c r="EPS3" s="13"/>
      <c r="EPT3" s="13"/>
      <c r="EPU3" s="4"/>
      <c r="EPV3" s="13"/>
      <c r="EPW3" s="13"/>
      <c r="EQB3" s="18"/>
      <c r="EQC3" s="18"/>
      <c r="EQD3" s="18"/>
      <c r="EQE3" s="39"/>
      <c r="EQF3" s="18"/>
      <c r="EQG3" s="18"/>
      <c r="EQH3" s="39"/>
      <c r="EQI3" s="18"/>
      <c r="EQJ3" s="39"/>
      <c r="EQK3" s="13"/>
      <c r="EQL3" s="13"/>
      <c r="EQM3" s="4"/>
      <c r="EQN3" s="13"/>
      <c r="EQO3" s="13"/>
      <c r="EQT3" s="18"/>
      <c r="EQU3" s="18"/>
      <c r="EQV3" s="18"/>
      <c r="EQW3" s="39"/>
      <c r="EQX3" s="18"/>
      <c r="EQY3" s="18"/>
      <c r="EQZ3" s="39"/>
      <c r="ERA3" s="18"/>
      <c r="ERB3" s="39"/>
      <c r="ERC3" s="13"/>
      <c r="ERD3" s="13"/>
      <c r="ERE3" s="4"/>
      <c r="ERF3" s="13"/>
      <c r="ERG3" s="13"/>
      <c r="ERL3" s="18"/>
      <c r="ERM3" s="18"/>
      <c r="ERN3" s="18"/>
      <c r="ERO3" s="39"/>
      <c r="ERP3" s="18"/>
      <c r="ERQ3" s="18"/>
      <c r="ERR3" s="39"/>
      <c r="ERS3" s="18"/>
      <c r="ERT3" s="39"/>
      <c r="ERU3" s="13"/>
      <c r="ERV3" s="13"/>
      <c r="ERW3" s="4"/>
      <c r="ERX3" s="13"/>
      <c r="ERY3" s="13"/>
      <c r="ESD3" s="18"/>
      <c r="ESE3" s="18"/>
      <c r="ESF3" s="18"/>
      <c r="ESG3" s="39"/>
      <c r="ESH3" s="18"/>
      <c r="ESI3" s="18"/>
      <c r="ESJ3" s="39"/>
      <c r="ESK3" s="18"/>
      <c r="ESL3" s="39"/>
      <c r="ESM3" s="13"/>
      <c r="ESN3" s="13"/>
      <c r="ESO3" s="4"/>
      <c r="ESP3" s="13"/>
      <c r="ESQ3" s="13"/>
      <c r="ESV3" s="18"/>
      <c r="ESW3" s="18"/>
      <c r="ESX3" s="18"/>
      <c r="ESY3" s="39"/>
      <c r="ESZ3" s="18"/>
      <c r="ETA3" s="18"/>
      <c r="ETB3" s="39"/>
      <c r="ETC3" s="18"/>
      <c r="ETD3" s="39"/>
      <c r="ETE3" s="13"/>
      <c r="ETF3" s="13"/>
      <c r="ETG3" s="4"/>
      <c r="ETH3" s="13"/>
      <c r="ETI3" s="13"/>
      <c r="ETN3" s="18"/>
      <c r="ETO3" s="18"/>
      <c r="ETP3" s="18"/>
      <c r="ETQ3" s="39"/>
      <c r="ETR3" s="18"/>
      <c r="ETS3" s="18"/>
      <c r="ETT3" s="39"/>
      <c r="ETU3" s="18"/>
      <c r="ETV3" s="39"/>
      <c r="ETW3" s="13"/>
      <c r="ETX3" s="13"/>
      <c r="ETY3" s="4"/>
      <c r="ETZ3" s="13"/>
      <c r="EUA3" s="13"/>
      <c r="EUF3" s="18"/>
      <c r="EUG3" s="18"/>
      <c r="EUH3" s="18"/>
      <c r="EUI3" s="39"/>
      <c r="EUJ3" s="18"/>
      <c r="EUK3" s="18"/>
      <c r="EUL3" s="39"/>
      <c r="EUM3" s="18"/>
      <c r="EUN3" s="39"/>
      <c r="EUO3" s="13"/>
      <c r="EUP3" s="13"/>
      <c r="EUQ3" s="4"/>
      <c r="EUR3" s="13"/>
      <c r="EUS3" s="13"/>
      <c r="EUX3" s="18"/>
      <c r="EUY3" s="18"/>
      <c r="EUZ3" s="18"/>
      <c r="EVA3" s="39"/>
      <c r="EVB3" s="18"/>
      <c r="EVC3" s="18"/>
      <c r="EVD3" s="39"/>
      <c r="EVE3" s="18"/>
      <c r="EVF3" s="39"/>
      <c r="EVG3" s="13"/>
      <c r="EVH3" s="13"/>
      <c r="EVI3" s="4"/>
      <c r="EVJ3" s="13"/>
      <c r="EVK3" s="13"/>
      <c r="EVP3" s="18"/>
      <c r="EVQ3" s="18"/>
      <c r="EVR3" s="18"/>
      <c r="EVS3" s="39"/>
      <c r="EVT3" s="18"/>
      <c r="EVU3" s="18"/>
      <c r="EVV3" s="39"/>
      <c r="EVW3" s="18"/>
      <c r="EVX3" s="39"/>
      <c r="EVY3" s="13"/>
      <c r="EVZ3" s="13"/>
      <c r="EWA3" s="4"/>
      <c r="EWB3" s="13"/>
      <c r="EWC3" s="13"/>
      <c r="EWH3" s="18"/>
      <c r="EWI3" s="18"/>
      <c r="EWJ3" s="18"/>
      <c r="EWK3" s="39"/>
      <c r="EWL3" s="18"/>
      <c r="EWM3" s="18"/>
      <c r="EWN3" s="39"/>
      <c r="EWO3" s="18"/>
      <c r="EWP3" s="39"/>
      <c r="EWQ3" s="13"/>
      <c r="EWR3" s="13"/>
      <c r="EWS3" s="4"/>
      <c r="EWT3" s="13"/>
      <c r="EWU3" s="13"/>
      <c r="EWZ3" s="18"/>
      <c r="EXA3" s="18"/>
      <c r="EXB3" s="18"/>
      <c r="EXC3" s="39"/>
      <c r="EXD3" s="18"/>
      <c r="EXE3" s="18"/>
      <c r="EXF3" s="39"/>
      <c r="EXG3" s="18"/>
      <c r="EXH3" s="39"/>
      <c r="EXI3" s="13"/>
      <c r="EXJ3" s="13"/>
      <c r="EXK3" s="4"/>
      <c r="EXL3" s="13"/>
      <c r="EXM3" s="13"/>
      <c r="EXR3" s="18"/>
      <c r="EXS3" s="18"/>
      <c r="EXT3" s="18"/>
      <c r="EXU3" s="39"/>
      <c r="EXV3" s="18"/>
      <c r="EXW3" s="18"/>
      <c r="EXX3" s="39"/>
      <c r="EXY3" s="18"/>
      <c r="EXZ3" s="39"/>
      <c r="EYA3" s="13"/>
      <c r="EYB3" s="13"/>
      <c r="EYC3" s="4"/>
      <c r="EYD3" s="13"/>
      <c r="EYE3" s="13"/>
      <c r="EYJ3" s="18"/>
      <c r="EYK3" s="18"/>
      <c r="EYL3" s="18"/>
      <c r="EYM3" s="39"/>
      <c r="EYN3" s="18"/>
      <c r="EYO3" s="18"/>
      <c r="EYP3" s="39"/>
      <c r="EYQ3" s="18"/>
      <c r="EYR3" s="39"/>
      <c r="EYS3" s="13"/>
      <c r="EYT3" s="13"/>
      <c r="EYU3" s="4"/>
      <c r="EYV3" s="13"/>
      <c r="EYW3" s="13"/>
      <c r="EZB3" s="18"/>
      <c r="EZC3" s="18"/>
      <c r="EZD3" s="18"/>
      <c r="EZE3" s="39"/>
      <c r="EZF3" s="18"/>
      <c r="EZG3" s="18"/>
      <c r="EZH3" s="39"/>
      <c r="EZI3" s="18"/>
      <c r="EZJ3" s="39"/>
      <c r="EZK3" s="13"/>
      <c r="EZL3" s="13"/>
      <c r="EZM3" s="4"/>
      <c r="EZN3" s="13"/>
      <c r="EZO3" s="13"/>
      <c r="EZT3" s="18"/>
      <c r="EZU3" s="18"/>
      <c r="EZV3" s="18"/>
      <c r="EZW3" s="39"/>
      <c r="EZX3" s="18"/>
      <c r="EZY3" s="18"/>
      <c r="EZZ3" s="39"/>
      <c r="FAA3" s="18"/>
      <c r="FAB3" s="39"/>
      <c r="FAC3" s="13"/>
      <c r="FAD3" s="13"/>
      <c r="FAE3" s="4"/>
      <c r="FAF3" s="13"/>
      <c r="FAG3" s="13"/>
      <c r="FAL3" s="18"/>
      <c r="FAM3" s="18"/>
      <c r="FAN3" s="18"/>
      <c r="FAO3" s="39"/>
      <c r="FAP3" s="18"/>
      <c r="FAQ3" s="18"/>
      <c r="FAR3" s="39"/>
      <c r="FAS3" s="18"/>
      <c r="FAT3" s="39"/>
      <c r="FAU3" s="13"/>
      <c r="FAV3" s="13"/>
      <c r="FAW3" s="4"/>
      <c r="FAX3" s="13"/>
      <c r="FAY3" s="13"/>
      <c r="FBD3" s="18"/>
      <c r="FBE3" s="18"/>
      <c r="FBF3" s="18"/>
      <c r="FBG3" s="39"/>
      <c r="FBH3" s="18"/>
      <c r="FBI3" s="18"/>
      <c r="FBJ3" s="39"/>
      <c r="FBK3" s="18"/>
      <c r="FBL3" s="39"/>
      <c r="FBM3" s="13"/>
      <c r="FBN3" s="13"/>
      <c r="FBO3" s="4"/>
      <c r="FBP3" s="13"/>
      <c r="FBQ3" s="13"/>
      <c r="FBV3" s="18"/>
      <c r="FBW3" s="18"/>
      <c r="FBX3" s="18"/>
      <c r="FBY3" s="39"/>
      <c r="FBZ3" s="18"/>
      <c r="FCA3" s="18"/>
      <c r="FCB3" s="39"/>
      <c r="FCC3" s="18"/>
      <c r="FCD3" s="39"/>
      <c r="FCE3" s="13"/>
      <c r="FCF3" s="13"/>
      <c r="FCG3" s="4"/>
      <c r="FCH3" s="13"/>
      <c r="FCI3" s="13"/>
      <c r="FCN3" s="18"/>
      <c r="FCO3" s="18"/>
      <c r="FCP3" s="18"/>
      <c r="FCQ3" s="39"/>
      <c r="FCR3" s="18"/>
      <c r="FCS3" s="18"/>
      <c r="FCT3" s="39"/>
      <c r="FCU3" s="18"/>
      <c r="FCV3" s="39"/>
      <c r="FCW3" s="13"/>
      <c r="FCX3" s="13"/>
      <c r="FCY3" s="4"/>
      <c r="FCZ3" s="13"/>
      <c r="FDA3" s="13"/>
      <c r="FDF3" s="18"/>
      <c r="FDG3" s="18"/>
      <c r="FDH3" s="18"/>
      <c r="FDI3" s="39"/>
      <c r="FDJ3" s="18"/>
      <c r="FDK3" s="18"/>
      <c r="FDL3" s="39"/>
      <c r="FDM3" s="18"/>
      <c r="FDN3" s="39"/>
      <c r="FDO3" s="13"/>
      <c r="FDP3" s="13"/>
      <c r="FDQ3" s="4"/>
      <c r="FDR3" s="13"/>
      <c r="FDS3" s="13"/>
      <c r="FDX3" s="18"/>
      <c r="FDY3" s="18"/>
      <c r="FDZ3" s="18"/>
      <c r="FEA3" s="39"/>
      <c r="FEB3" s="18"/>
      <c r="FEC3" s="18"/>
      <c r="FED3" s="39"/>
      <c r="FEE3" s="18"/>
      <c r="FEF3" s="39"/>
      <c r="FEG3" s="13"/>
      <c r="FEH3" s="13"/>
      <c r="FEI3" s="4"/>
      <c r="FEJ3" s="13"/>
      <c r="FEK3" s="13"/>
      <c r="FEP3" s="18"/>
      <c r="FEQ3" s="18"/>
      <c r="FER3" s="18"/>
      <c r="FES3" s="39"/>
      <c r="FET3" s="18"/>
      <c r="FEU3" s="18"/>
      <c r="FEV3" s="39"/>
      <c r="FEW3" s="18"/>
      <c r="FEX3" s="39"/>
      <c r="FEY3" s="13"/>
      <c r="FEZ3" s="13"/>
      <c r="FFA3" s="4"/>
      <c r="FFB3" s="13"/>
      <c r="FFC3" s="13"/>
      <c r="FFH3" s="18"/>
      <c r="FFI3" s="18"/>
      <c r="FFJ3" s="18"/>
      <c r="FFK3" s="39"/>
      <c r="FFL3" s="18"/>
      <c r="FFM3" s="18"/>
      <c r="FFN3" s="39"/>
      <c r="FFO3" s="18"/>
      <c r="FFP3" s="39"/>
      <c r="FFQ3" s="13"/>
      <c r="FFR3" s="13"/>
      <c r="FFS3" s="4"/>
      <c r="FFT3" s="13"/>
      <c r="FFU3" s="13"/>
      <c r="FFZ3" s="18"/>
      <c r="FGA3" s="18"/>
      <c r="FGB3" s="18"/>
      <c r="FGC3" s="39"/>
      <c r="FGD3" s="18"/>
      <c r="FGE3" s="18"/>
      <c r="FGF3" s="39"/>
      <c r="FGG3" s="18"/>
      <c r="FGH3" s="39"/>
      <c r="FGI3" s="13"/>
      <c r="FGJ3" s="13"/>
      <c r="FGK3" s="4"/>
      <c r="FGL3" s="13"/>
      <c r="FGM3" s="13"/>
      <c r="FGR3" s="18"/>
      <c r="FGS3" s="18"/>
      <c r="FGT3" s="18"/>
      <c r="FGU3" s="39"/>
      <c r="FGV3" s="18"/>
      <c r="FGW3" s="18"/>
      <c r="FGX3" s="39"/>
      <c r="FGY3" s="18"/>
      <c r="FGZ3" s="39"/>
      <c r="FHA3" s="13"/>
      <c r="FHB3" s="13"/>
      <c r="FHC3" s="4"/>
      <c r="FHD3" s="13"/>
      <c r="FHE3" s="13"/>
      <c r="FHJ3" s="18"/>
      <c r="FHK3" s="18"/>
      <c r="FHL3" s="18"/>
      <c r="FHM3" s="39"/>
      <c r="FHN3" s="18"/>
      <c r="FHO3" s="18"/>
      <c r="FHP3" s="39"/>
      <c r="FHQ3" s="18"/>
      <c r="FHR3" s="39"/>
      <c r="FHS3" s="13"/>
      <c r="FHT3" s="13"/>
      <c r="FHU3" s="4"/>
      <c r="FHV3" s="13"/>
      <c r="FHW3" s="13"/>
      <c r="FIB3" s="18"/>
      <c r="FIC3" s="18"/>
      <c r="FID3" s="18"/>
      <c r="FIE3" s="39"/>
      <c r="FIF3" s="18"/>
      <c r="FIG3" s="18"/>
      <c r="FIH3" s="39"/>
      <c r="FII3" s="18"/>
      <c r="FIJ3" s="39"/>
      <c r="FIK3" s="13"/>
      <c r="FIL3" s="13"/>
      <c r="FIM3" s="4"/>
      <c r="FIN3" s="13"/>
      <c r="FIO3" s="13"/>
      <c r="FIT3" s="18"/>
      <c r="FIU3" s="18"/>
      <c r="FIV3" s="18"/>
      <c r="FIW3" s="39"/>
      <c r="FIX3" s="18"/>
      <c r="FIY3" s="18"/>
      <c r="FIZ3" s="39"/>
      <c r="FJA3" s="18"/>
      <c r="FJB3" s="39"/>
      <c r="FJC3" s="13"/>
      <c r="FJD3" s="13"/>
      <c r="FJE3" s="4"/>
      <c r="FJF3" s="13"/>
      <c r="FJG3" s="13"/>
      <c r="FJL3" s="18"/>
      <c r="FJM3" s="18"/>
      <c r="FJN3" s="18"/>
      <c r="FJO3" s="39"/>
      <c r="FJP3" s="18"/>
      <c r="FJQ3" s="18"/>
      <c r="FJR3" s="39"/>
      <c r="FJS3" s="18"/>
      <c r="FJT3" s="39"/>
      <c r="FJU3" s="13"/>
      <c r="FJV3" s="13"/>
      <c r="FJW3" s="4"/>
      <c r="FJX3" s="13"/>
      <c r="FJY3" s="13"/>
      <c r="FKD3" s="18"/>
      <c r="FKE3" s="18"/>
      <c r="FKF3" s="18"/>
      <c r="FKG3" s="39"/>
      <c r="FKH3" s="18"/>
      <c r="FKI3" s="18"/>
      <c r="FKJ3" s="39"/>
      <c r="FKK3" s="18"/>
      <c r="FKL3" s="39"/>
      <c r="FKM3" s="13"/>
      <c r="FKN3" s="13"/>
      <c r="FKO3" s="4"/>
      <c r="FKP3" s="13"/>
      <c r="FKQ3" s="13"/>
      <c r="FKV3" s="18"/>
      <c r="FKW3" s="18"/>
      <c r="FKX3" s="18"/>
      <c r="FKY3" s="39"/>
      <c r="FKZ3" s="18"/>
      <c r="FLA3" s="18"/>
      <c r="FLB3" s="39"/>
      <c r="FLC3" s="18"/>
      <c r="FLD3" s="39"/>
      <c r="FLE3" s="13"/>
      <c r="FLF3" s="13"/>
      <c r="FLG3" s="4"/>
      <c r="FLH3" s="13"/>
      <c r="FLI3" s="13"/>
      <c r="FLN3" s="18"/>
      <c r="FLO3" s="18"/>
      <c r="FLP3" s="18"/>
      <c r="FLQ3" s="39"/>
      <c r="FLR3" s="18"/>
      <c r="FLS3" s="18"/>
      <c r="FLT3" s="39"/>
      <c r="FLU3" s="18"/>
      <c r="FLV3" s="39"/>
      <c r="FLW3" s="13"/>
      <c r="FLX3" s="13"/>
      <c r="FLY3" s="4"/>
      <c r="FLZ3" s="13"/>
      <c r="FMA3" s="13"/>
      <c r="FMF3" s="18"/>
      <c r="FMG3" s="18"/>
      <c r="FMH3" s="18"/>
      <c r="FMI3" s="39"/>
      <c r="FMJ3" s="18"/>
      <c r="FMK3" s="18"/>
      <c r="FML3" s="39"/>
      <c r="FMM3" s="18"/>
      <c r="FMN3" s="39"/>
      <c r="FMO3" s="13"/>
      <c r="FMP3" s="13"/>
      <c r="FMQ3" s="4"/>
      <c r="FMR3" s="13"/>
      <c r="FMS3" s="13"/>
      <c r="FMX3" s="18"/>
      <c r="FMY3" s="18"/>
      <c r="FMZ3" s="18"/>
      <c r="FNA3" s="39"/>
      <c r="FNB3" s="18"/>
      <c r="FNC3" s="18"/>
      <c r="FND3" s="39"/>
      <c r="FNE3" s="18"/>
      <c r="FNF3" s="39"/>
      <c r="FNG3" s="13"/>
      <c r="FNH3" s="13"/>
      <c r="FNI3" s="4"/>
      <c r="FNJ3" s="13"/>
      <c r="FNK3" s="13"/>
      <c r="FNP3" s="18"/>
      <c r="FNQ3" s="18"/>
      <c r="FNR3" s="18"/>
      <c r="FNS3" s="39"/>
      <c r="FNT3" s="18"/>
      <c r="FNU3" s="18"/>
      <c r="FNV3" s="39"/>
      <c r="FNW3" s="18"/>
      <c r="FNX3" s="39"/>
      <c r="FNY3" s="13"/>
      <c r="FNZ3" s="13"/>
      <c r="FOA3" s="4"/>
      <c r="FOB3" s="13"/>
      <c r="FOC3" s="13"/>
      <c r="FOH3" s="18"/>
      <c r="FOI3" s="18"/>
      <c r="FOJ3" s="18"/>
      <c r="FOK3" s="39"/>
      <c r="FOL3" s="18"/>
      <c r="FOM3" s="18"/>
      <c r="FON3" s="39"/>
      <c r="FOO3" s="18"/>
      <c r="FOP3" s="39"/>
      <c r="FOQ3" s="13"/>
      <c r="FOR3" s="13"/>
      <c r="FOS3" s="4"/>
      <c r="FOT3" s="13"/>
      <c r="FOU3" s="13"/>
      <c r="FOZ3" s="18"/>
      <c r="FPA3" s="18"/>
      <c r="FPB3" s="18"/>
      <c r="FPC3" s="39"/>
      <c r="FPD3" s="18"/>
      <c r="FPE3" s="18"/>
      <c r="FPF3" s="39"/>
      <c r="FPG3" s="18"/>
      <c r="FPH3" s="39"/>
      <c r="FPI3" s="13"/>
      <c r="FPJ3" s="13"/>
      <c r="FPK3" s="4"/>
      <c r="FPL3" s="13"/>
      <c r="FPM3" s="13"/>
      <c r="FPR3" s="18"/>
      <c r="FPS3" s="18"/>
      <c r="FPT3" s="18"/>
      <c r="FPU3" s="39"/>
      <c r="FPV3" s="18"/>
      <c r="FPW3" s="18"/>
      <c r="FPX3" s="39"/>
      <c r="FPY3" s="18"/>
      <c r="FPZ3" s="39"/>
      <c r="FQA3" s="13"/>
      <c r="FQB3" s="13"/>
      <c r="FQC3" s="4"/>
      <c r="FQD3" s="13"/>
      <c r="FQE3" s="13"/>
      <c r="FQJ3" s="18"/>
      <c r="FQK3" s="18"/>
      <c r="FQL3" s="18"/>
      <c r="FQM3" s="39"/>
      <c r="FQN3" s="18"/>
      <c r="FQO3" s="18"/>
      <c r="FQP3" s="39"/>
      <c r="FQQ3" s="18"/>
      <c r="FQR3" s="39"/>
      <c r="FQS3" s="13"/>
      <c r="FQT3" s="13"/>
      <c r="FQU3" s="4"/>
      <c r="FQV3" s="13"/>
      <c r="FQW3" s="13"/>
      <c r="FRB3" s="18"/>
      <c r="FRC3" s="18"/>
      <c r="FRD3" s="18"/>
      <c r="FRE3" s="39"/>
      <c r="FRF3" s="18"/>
      <c r="FRG3" s="18"/>
      <c r="FRH3" s="39"/>
      <c r="FRI3" s="18"/>
      <c r="FRJ3" s="39"/>
      <c r="FRK3" s="13"/>
      <c r="FRL3" s="13"/>
      <c r="FRM3" s="4"/>
      <c r="FRN3" s="13"/>
      <c r="FRO3" s="13"/>
      <c r="FRT3" s="18"/>
      <c r="FRU3" s="18"/>
      <c r="FRV3" s="18"/>
      <c r="FRW3" s="39"/>
      <c r="FRX3" s="18"/>
      <c r="FRY3" s="18"/>
      <c r="FRZ3" s="39"/>
      <c r="FSA3" s="18"/>
      <c r="FSB3" s="39"/>
      <c r="FSC3" s="13"/>
      <c r="FSD3" s="13"/>
      <c r="FSE3" s="4"/>
      <c r="FSF3" s="13"/>
      <c r="FSG3" s="13"/>
      <c r="FSL3" s="18"/>
      <c r="FSM3" s="18"/>
      <c r="FSN3" s="18"/>
      <c r="FSO3" s="39"/>
      <c r="FSP3" s="18"/>
      <c r="FSQ3" s="18"/>
      <c r="FSR3" s="39"/>
      <c r="FSS3" s="18"/>
      <c r="FST3" s="39"/>
      <c r="FSU3" s="13"/>
      <c r="FSV3" s="13"/>
      <c r="FSW3" s="4"/>
      <c r="FSX3" s="13"/>
      <c r="FSY3" s="13"/>
      <c r="FTD3" s="18"/>
      <c r="FTE3" s="18"/>
      <c r="FTF3" s="18"/>
      <c r="FTG3" s="39"/>
      <c r="FTH3" s="18"/>
      <c r="FTI3" s="18"/>
      <c r="FTJ3" s="39"/>
      <c r="FTK3" s="18"/>
      <c r="FTL3" s="39"/>
      <c r="FTM3" s="13"/>
      <c r="FTN3" s="13"/>
      <c r="FTO3" s="4"/>
      <c r="FTP3" s="13"/>
      <c r="FTQ3" s="13"/>
      <c r="FTV3" s="18"/>
      <c r="FTW3" s="18"/>
      <c r="FTX3" s="18"/>
      <c r="FTY3" s="39"/>
      <c r="FTZ3" s="18"/>
      <c r="FUA3" s="18"/>
      <c r="FUB3" s="39"/>
      <c r="FUC3" s="18"/>
      <c r="FUD3" s="39"/>
      <c r="FUE3" s="13"/>
      <c r="FUF3" s="13"/>
      <c r="FUG3" s="4"/>
      <c r="FUH3" s="13"/>
      <c r="FUI3" s="13"/>
      <c r="FUN3" s="18"/>
      <c r="FUO3" s="18"/>
      <c r="FUP3" s="18"/>
      <c r="FUQ3" s="39"/>
      <c r="FUR3" s="18"/>
      <c r="FUS3" s="18"/>
      <c r="FUT3" s="39"/>
      <c r="FUU3" s="18"/>
      <c r="FUV3" s="39"/>
      <c r="FUW3" s="13"/>
      <c r="FUX3" s="13"/>
      <c r="FUY3" s="4"/>
      <c r="FUZ3" s="13"/>
      <c r="FVA3" s="13"/>
      <c r="FVF3" s="18"/>
      <c r="FVG3" s="18"/>
      <c r="FVH3" s="18"/>
      <c r="FVI3" s="39"/>
      <c r="FVJ3" s="18"/>
      <c r="FVK3" s="18"/>
      <c r="FVL3" s="39"/>
      <c r="FVM3" s="18"/>
      <c r="FVN3" s="39"/>
      <c r="FVO3" s="13"/>
      <c r="FVP3" s="13"/>
      <c r="FVQ3" s="4"/>
      <c r="FVR3" s="13"/>
      <c r="FVS3" s="13"/>
      <c r="FVX3" s="18"/>
      <c r="FVY3" s="18"/>
      <c r="FVZ3" s="18"/>
      <c r="FWA3" s="39"/>
      <c r="FWB3" s="18"/>
      <c r="FWC3" s="18"/>
      <c r="FWD3" s="39"/>
      <c r="FWE3" s="18"/>
      <c r="FWF3" s="39"/>
      <c r="FWG3" s="13"/>
      <c r="FWH3" s="13"/>
      <c r="FWI3" s="4"/>
      <c r="FWJ3" s="13"/>
      <c r="FWK3" s="13"/>
      <c r="FWP3" s="18"/>
      <c r="FWQ3" s="18"/>
      <c r="FWR3" s="18"/>
      <c r="FWS3" s="39"/>
      <c r="FWT3" s="18"/>
      <c r="FWU3" s="18"/>
      <c r="FWV3" s="39"/>
      <c r="FWW3" s="18"/>
      <c r="FWX3" s="39"/>
      <c r="FWY3" s="13"/>
      <c r="FWZ3" s="13"/>
      <c r="FXA3" s="4"/>
      <c r="FXB3" s="13"/>
      <c r="FXC3" s="13"/>
      <c r="FXH3" s="18"/>
      <c r="FXI3" s="18"/>
      <c r="FXJ3" s="18"/>
      <c r="FXK3" s="39"/>
      <c r="FXL3" s="18"/>
      <c r="FXM3" s="18"/>
      <c r="FXN3" s="39"/>
      <c r="FXO3" s="18"/>
      <c r="FXP3" s="39"/>
      <c r="FXQ3" s="13"/>
      <c r="FXR3" s="13"/>
      <c r="FXS3" s="4"/>
      <c r="FXT3" s="13"/>
      <c r="FXU3" s="13"/>
      <c r="FXZ3" s="18"/>
      <c r="FYA3" s="18"/>
      <c r="FYB3" s="18"/>
      <c r="FYC3" s="39"/>
      <c r="FYD3" s="18"/>
      <c r="FYE3" s="18"/>
      <c r="FYF3" s="39"/>
      <c r="FYG3" s="18"/>
      <c r="FYH3" s="39"/>
      <c r="FYI3" s="13"/>
      <c r="FYJ3" s="13"/>
      <c r="FYK3" s="4"/>
      <c r="FYL3" s="13"/>
      <c r="FYM3" s="13"/>
      <c r="FYR3" s="18"/>
      <c r="FYS3" s="18"/>
      <c r="FYT3" s="18"/>
      <c r="FYU3" s="39"/>
      <c r="FYV3" s="18"/>
      <c r="FYW3" s="18"/>
      <c r="FYX3" s="39"/>
      <c r="FYY3" s="18"/>
      <c r="FYZ3" s="39"/>
      <c r="FZA3" s="13"/>
      <c r="FZB3" s="13"/>
      <c r="FZC3" s="4"/>
      <c r="FZD3" s="13"/>
      <c r="FZE3" s="13"/>
      <c r="FZJ3" s="18"/>
      <c r="FZK3" s="18"/>
      <c r="FZL3" s="18"/>
      <c r="FZM3" s="39"/>
      <c r="FZN3" s="18"/>
      <c r="FZO3" s="18"/>
      <c r="FZP3" s="39"/>
      <c r="FZQ3" s="18"/>
      <c r="FZR3" s="39"/>
      <c r="FZS3" s="13"/>
      <c r="FZT3" s="13"/>
      <c r="FZU3" s="4"/>
      <c r="FZV3" s="13"/>
      <c r="FZW3" s="13"/>
      <c r="GAB3" s="18"/>
      <c r="GAC3" s="18"/>
      <c r="GAD3" s="18"/>
      <c r="GAE3" s="39"/>
      <c r="GAF3" s="18"/>
      <c r="GAG3" s="18"/>
      <c r="GAH3" s="39"/>
      <c r="GAI3" s="18"/>
      <c r="GAJ3" s="39"/>
      <c r="GAK3" s="13"/>
      <c r="GAL3" s="13"/>
      <c r="GAM3" s="4"/>
      <c r="GAN3" s="13"/>
      <c r="GAO3" s="13"/>
      <c r="GAT3" s="18"/>
      <c r="GAU3" s="18"/>
      <c r="GAV3" s="18"/>
      <c r="GAW3" s="39"/>
      <c r="GAX3" s="18"/>
      <c r="GAY3" s="18"/>
      <c r="GAZ3" s="39"/>
      <c r="GBA3" s="18"/>
      <c r="GBB3" s="39"/>
      <c r="GBC3" s="13"/>
      <c r="GBD3" s="13"/>
      <c r="GBE3" s="4"/>
      <c r="GBF3" s="13"/>
      <c r="GBG3" s="13"/>
      <c r="GBL3" s="18"/>
      <c r="GBM3" s="18"/>
      <c r="GBN3" s="18"/>
      <c r="GBO3" s="39"/>
      <c r="GBP3" s="18"/>
      <c r="GBQ3" s="18"/>
      <c r="GBR3" s="39"/>
      <c r="GBS3" s="18"/>
      <c r="GBT3" s="39"/>
      <c r="GBU3" s="13"/>
      <c r="GBV3" s="13"/>
      <c r="GBW3" s="4"/>
      <c r="GBX3" s="13"/>
      <c r="GBY3" s="13"/>
      <c r="GCD3" s="18"/>
      <c r="GCE3" s="18"/>
      <c r="GCF3" s="18"/>
      <c r="GCG3" s="39"/>
      <c r="GCH3" s="18"/>
      <c r="GCI3" s="18"/>
      <c r="GCJ3" s="39"/>
      <c r="GCK3" s="18"/>
      <c r="GCL3" s="39"/>
      <c r="GCM3" s="13"/>
      <c r="GCN3" s="13"/>
      <c r="GCO3" s="4"/>
      <c r="GCP3" s="13"/>
      <c r="GCQ3" s="13"/>
      <c r="GCV3" s="18"/>
      <c r="GCW3" s="18"/>
      <c r="GCX3" s="18"/>
      <c r="GCY3" s="39"/>
      <c r="GCZ3" s="18"/>
      <c r="GDA3" s="18"/>
      <c r="GDB3" s="39"/>
      <c r="GDC3" s="18"/>
      <c r="GDD3" s="39"/>
      <c r="GDE3" s="13"/>
      <c r="GDF3" s="13"/>
      <c r="GDG3" s="4"/>
      <c r="GDH3" s="13"/>
      <c r="GDI3" s="13"/>
      <c r="GDN3" s="18"/>
      <c r="GDO3" s="18"/>
      <c r="GDP3" s="18"/>
      <c r="GDQ3" s="39"/>
      <c r="GDR3" s="18"/>
      <c r="GDS3" s="18"/>
      <c r="GDT3" s="39"/>
      <c r="GDU3" s="18"/>
      <c r="GDV3" s="39"/>
      <c r="GDW3" s="13"/>
      <c r="GDX3" s="13"/>
      <c r="GDY3" s="4"/>
      <c r="GDZ3" s="13"/>
      <c r="GEA3" s="13"/>
      <c r="GEF3" s="18"/>
      <c r="GEG3" s="18"/>
      <c r="GEH3" s="18"/>
      <c r="GEI3" s="39"/>
      <c r="GEJ3" s="18"/>
      <c r="GEK3" s="18"/>
      <c r="GEL3" s="39"/>
      <c r="GEM3" s="18"/>
      <c r="GEN3" s="39"/>
      <c r="GEO3" s="13"/>
      <c r="GEP3" s="13"/>
      <c r="GEQ3" s="4"/>
      <c r="GER3" s="13"/>
      <c r="GES3" s="13"/>
      <c r="GEX3" s="18"/>
      <c r="GEY3" s="18"/>
      <c r="GEZ3" s="18"/>
      <c r="GFA3" s="39"/>
      <c r="GFB3" s="18"/>
      <c r="GFC3" s="18"/>
      <c r="GFD3" s="39"/>
      <c r="GFE3" s="18"/>
      <c r="GFF3" s="39"/>
      <c r="GFG3" s="13"/>
      <c r="GFH3" s="13"/>
      <c r="GFI3" s="4"/>
      <c r="GFJ3" s="13"/>
      <c r="GFK3" s="13"/>
      <c r="GFP3" s="18"/>
      <c r="GFQ3" s="18"/>
      <c r="GFR3" s="18"/>
      <c r="GFS3" s="39"/>
      <c r="GFT3" s="18"/>
      <c r="GFU3" s="18"/>
      <c r="GFV3" s="39"/>
      <c r="GFW3" s="18"/>
      <c r="GFX3" s="39"/>
      <c r="GFY3" s="13"/>
      <c r="GFZ3" s="13"/>
      <c r="GGA3" s="4"/>
      <c r="GGB3" s="13"/>
      <c r="GGC3" s="13"/>
      <c r="GGH3" s="18"/>
      <c r="GGI3" s="18"/>
      <c r="GGJ3" s="18"/>
      <c r="GGK3" s="39"/>
      <c r="GGL3" s="18"/>
      <c r="GGM3" s="18"/>
      <c r="GGN3" s="39"/>
      <c r="GGO3" s="18"/>
      <c r="GGP3" s="39"/>
      <c r="GGQ3" s="13"/>
      <c r="GGR3" s="13"/>
      <c r="GGS3" s="4"/>
      <c r="GGT3" s="13"/>
      <c r="GGU3" s="13"/>
      <c r="GGZ3" s="18"/>
      <c r="GHA3" s="18"/>
      <c r="GHB3" s="18"/>
      <c r="GHC3" s="39"/>
      <c r="GHD3" s="18"/>
      <c r="GHE3" s="18"/>
      <c r="GHF3" s="39"/>
      <c r="GHG3" s="18"/>
      <c r="GHH3" s="39"/>
      <c r="GHI3" s="13"/>
      <c r="GHJ3" s="13"/>
      <c r="GHK3" s="4"/>
      <c r="GHL3" s="13"/>
      <c r="GHM3" s="13"/>
      <c r="GHR3" s="18"/>
      <c r="GHS3" s="18"/>
      <c r="GHT3" s="18"/>
      <c r="GHU3" s="39"/>
      <c r="GHV3" s="18"/>
      <c r="GHW3" s="18"/>
      <c r="GHX3" s="39"/>
      <c r="GHY3" s="18"/>
      <c r="GHZ3" s="39"/>
      <c r="GIA3" s="13"/>
      <c r="GIB3" s="13"/>
      <c r="GIC3" s="4"/>
      <c r="GID3" s="13"/>
      <c r="GIE3" s="13"/>
      <c r="GIJ3" s="18"/>
      <c r="GIK3" s="18"/>
      <c r="GIL3" s="18"/>
      <c r="GIM3" s="39"/>
      <c r="GIN3" s="18"/>
      <c r="GIO3" s="18"/>
      <c r="GIP3" s="39"/>
      <c r="GIQ3" s="18"/>
      <c r="GIR3" s="39"/>
      <c r="GIS3" s="13"/>
      <c r="GIT3" s="13"/>
      <c r="GIU3" s="4"/>
      <c r="GIV3" s="13"/>
      <c r="GIW3" s="13"/>
      <c r="GJB3" s="18"/>
      <c r="GJC3" s="18"/>
      <c r="GJD3" s="18"/>
      <c r="GJE3" s="39"/>
      <c r="GJF3" s="18"/>
      <c r="GJG3" s="18"/>
      <c r="GJH3" s="39"/>
      <c r="GJI3" s="18"/>
      <c r="GJJ3" s="39"/>
      <c r="GJK3" s="13"/>
      <c r="GJL3" s="13"/>
      <c r="GJM3" s="4"/>
      <c r="GJN3" s="13"/>
      <c r="GJO3" s="13"/>
      <c r="GJT3" s="18"/>
      <c r="GJU3" s="18"/>
      <c r="GJV3" s="18"/>
      <c r="GJW3" s="39"/>
      <c r="GJX3" s="18"/>
      <c r="GJY3" s="18"/>
      <c r="GJZ3" s="39"/>
      <c r="GKA3" s="18"/>
      <c r="GKB3" s="39"/>
      <c r="GKC3" s="13"/>
      <c r="GKD3" s="13"/>
      <c r="GKE3" s="4"/>
      <c r="GKF3" s="13"/>
      <c r="GKG3" s="13"/>
      <c r="GKL3" s="18"/>
      <c r="GKM3" s="18"/>
      <c r="GKN3" s="18"/>
      <c r="GKO3" s="39"/>
      <c r="GKP3" s="18"/>
      <c r="GKQ3" s="18"/>
      <c r="GKR3" s="39"/>
      <c r="GKS3" s="18"/>
      <c r="GKT3" s="39"/>
      <c r="GKU3" s="13"/>
      <c r="GKV3" s="13"/>
      <c r="GKW3" s="4"/>
      <c r="GKX3" s="13"/>
      <c r="GKY3" s="13"/>
      <c r="GLD3" s="18"/>
      <c r="GLE3" s="18"/>
      <c r="GLF3" s="18"/>
      <c r="GLG3" s="39"/>
      <c r="GLH3" s="18"/>
      <c r="GLI3" s="18"/>
      <c r="GLJ3" s="39"/>
      <c r="GLK3" s="18"/>
      <c r="GLL3" s="39"/>
      <c r="GLM3" s="13"/>
      <c r="GLN3" s="13"/>
      <c r="GLO3" s="4"/>
      <c r="GLP3" s="13"/>
      <c r="GLQ3" s="13"/>
      <c r="GLV3" s="18"/>
      <c r="GLW3" s="18"/>
      <c r="GLX3" s="18"/>
      <c r="GLY3" s="39"/>
      <c r="GLZ3" s="18"/>
      <c r="GMA3" s="18"/>
      <c r="GMB3" s="39"/>
      <c r="GMC3" s="18"/>
      <c r="GMD3" s="39"/>
      <c r="GME3" s="13"/>
      <c r="GMF3" s="13"/>
      <c r="GMG3" s="4"/>
      <c r="GMH3" s="13"/>
      <c r="GMI3" s="13"/>
      <c r="GMN3" s="18"/>
      <c r="GMO3" s="18"/>
      <c r="GMP3" s="18"/>
      <c r="GMQ3" s="39"/>
      <c r="GMR3" s="18"/>
      <c r="GMS3" s="18"/>
      <c r="GMT3" s="39"/>
      <c r="GMU3" s="18"/>
      <c r="GMV3" s="39"/>
      <c r="GMW3" s="13"/>
      <c r="GMX3" s="13"/>
      <c r="GMY3" s="4"/>
      <c r="GMZ3" s="13"/>
      <c r="GNA3" s="13"/>
      <c r="GNF3" s="18"/>
      <c r="GNG3" s="18"/>
      <c r="GNH3" s="18"/>
      <c r="GNI3" s="39"/>
      <c r="GNJ3" s="18"/>
      <c r="GNK3" s="18"/>
      <c r="GNL3" s="39"/>
      <c r="GNM3" s="18"/>
      <c r="GNN3" s="39"/>
      <c r="GNO3" s="13"/>
      <c r="GNP3" s="13"/>
      <c r="GNQ3" s="4"/>
      <c r="GNR3" s="13"/>
      <c r="GNS3" s="13"/>
      <c r="GNX3" s="18"/>
      <c r="GNY3" s="18"/>
      <c r="GNZ3" s="18"/>
      <c r="GOA3" s="39"/>
      <c r="GOB3" s="18"/>
      <c r="GOC3" s="18"/>
      <c r="GOD3" s="39"/>
      <c r="GOE3" s="18"/>
      <c r="GOF3" s="39"/>
      <c r="GOG3" s="13"/>
      <c r="GOH3" s="13"/>
      <c r="GOI3" s="4"/>
      <c r="GOJ3" s="13"/>
      <c r="GOK3" s="13"/>
      <c r="GOP3" s="18"/>
      <c r="GOQ3" s="18"/>
      <c r="GOR3" s="18"/>
      <c r="GOS3" s="39"/>
      <c r="GOT3" s="18"/>
      <c r="GOU3" s="18"/>
      <c r="GOV3" s="39"/>
      <c r="GOW3" s="18"/>
      <c r="GOX3" s="39"/>
      <c r="GOY3" s="13"/>
      <c r="GOZ3" s="13"/>
      <c r="GPA3" s="4"/>
      <c r="GPB3" s="13"/>
      <c r="GPC3" s="13"/>
      <c r="GPH3" s="18"/>
      <c r="GPI3" s="18"/>
      <c r="GPJ3" s="18"/>
      <c r="GPK3" s="39"/>
      <c r="GPL3" s="18"/>
      <c r="GPM3" s="18"/>
      <c r="GPN3" s="39"/>
      <c r="GPO3" s="18"/>
      <c r="GPP3" s="39"/>
      <c r="GPQ3" s="13"/>
      <c r="GPR3" s="13"/>
      <c r="GPS3" s="4"/>
      <c r="GPT3" s="13"/>
      <c r="GPU3" s="13"/>
      <c r="GPZ3" s="18"/>
      <c r="GQA3" s="18"/>
      <c r="GQB3" s="18"/>
      <c r="GQC3" s="39"/>
      <c r="GQD3" s="18"/>
      <c r="GQE3" s="18"/>
      <c r="GQF3" s="39"/>
      <c r="GQG3" s="18"/>
      <c r="GQH3" s="39"/>
      <c r="GQI3" s="13"/>
      <c r="GQJ3" s="13"/>
      <c r="GQK3" s="4"/>
      <c r="GQL3" s="13"/>
      <c r="GQM3" s="13"/>
      <c r="GQR3" s="18"/>
      <c r="GQS3" s="18"/>
      <c r="GQT3" s="18"/>
      <c r="GQU3" s="39"/>
      <c r="GQV3" s="18"/>
      <c r="GQW3" s="18"/>
      <c r="GQX3" s="39"/>
      <c r="GQY3" s="18"/>
      <c r="GQZ3" s="39"/>
      <c r="GRA3" s="13"/>
      <c r="GRB3" s="13"/>
      <c r="GRC3" s="4"/>
      <c r="GRD3" s="13"/>
      <c r="GRE3" s="13"/>
      <c r="GRJ3" s="18"/>
      <c r="GRK3" s="18"/>
      <c r="GRL3" s="18"/>
      <c r="GRM3" s="39"/>
      <c r="GRN3" s="18"/>
      <c r="GRO3" s="18"/>
      <c r="GRP3" s="39"/>
      <c r="GRQ3" s="18"/>
      <c r="GRR3" s="39"/>
      <c r="GRS3" s="13"/>
      <c r="GRT3" s="13"/>
      <c r="GRU3" s="4"/>
      <c r="GRV3" s="13"/>
      <c r="GRW3" s="13"/>
      <c r="GSB3" s="18"/>
      <c r="GSC3" s="18"/>
      <c r="GSD3" s="18"/>
      <c r="GSE3" s="39"/>
      <c r="GSF3" s="18"/>
      <c r="GSG3" s="18"/>
      <c r="GSH3" s="39"/>
      <c r="GSI3" s="18"/>
      <c r="GSJ3" s="39"/>
      <c r="GSK3" s="13"/>
      <c r="GSL3" s="13"/>
      <c r="GSM3" s="4"/>
      <c r="GSN3" s="13"/>
      <c r="GSO3" s="13"/>
      <c r="GST3" s="18"/>
      <c r="GSU3" s="18"/>
      <c r="GSV3" s="18"/>
      <c r="GSW3" s="39"/>
      <c r="GSX3" s="18"/>
      <c r="GSY3" s="18"/>
      <c r="GSZ3" s="39"/>
      <c r="GTA3" s="18"/>
      <c r="GTB3" s="39"/>
      <c r="GTC3" s="13"/>
      <c r="GTD3" s="13"/>
      <c r="GTE3" s="4"/>
      <c r="GTF3" s="13"/>
      <c r="GTG3" s="13"/>
      <c r="GTL3" s="18"/>
      <c r="GTM3" s="18"/>
      <c r="GTN3" s="18"/>
      <c r="GTO3" s="39"/>
      <c r="GTP3" s="18"/>
      <c r="GTQ3" s="18"/>
      <c r="GTR3" s="39"/>
      <c r="GTS3" s="18"/>
      <c r="GTT3" s="39"/>
      <c r="GTU3" s="13"/>
      <c r="GTV3" s="13"/>
      <c r="GTW3" s="4"/>
      <c r="GTX3" s="13"/>
      <c r="GTY3" s="13"/>
      <c r="GUD3" s="18"/>
      <c r="GUE3" s="18"/>
      <c r="GUF3" s="18"/>
      <c r="GUG3" s="39"/>
      <c r="GUH3" s="18"/>
      <c r="GUI3" s="18"/>
      <c r="GUJ3" s="39"/>
      <c r="GUK3" s="18"/>
      <c r="GUL3" s="39"/>
      <c r="GUM3" s="13"/>
      <c r="GUN3" s="13"/>
      <c r="GUO3" s="4"/>
      <c r="GUP3" s="13"/>
      <c r="GUQ3" s="13"/>
      <c r="GUV3" s="18"/>
      <c r="GUW3" s="18"/>
      <c r="GUX3" s="18"/>
      <c r="GUY3" s="39"/>
      <c r="GUZ3" s="18"/>
      <c r="GVA3" s="18"/>
      <c r="GVB3" s="39"/>
      <c r="GVC3" s="18"/>
      <c r="GVD3" s="39"/>
      <c r="GVE3" s="13"/>
      <c r="GVF3" s="13"/>
      <c r="GVG3" s="4"/>
      <c r="GVH3" s="13"/>
      <c r="GVI3" s="13"/>
      <c r="GVN3" s="18"/>
      <c r="GVO3" s="18"/>
      <c r="GVP3" s="18"/>
      <c r="GVQ3" s="39"/>
      <c r="GVR3" s="18"/>
      <c r="GVS3" s="18"/>
      <c r="GVT3" s="39"/>
      <c r="GVU3" s="18"/>
      <c r="GVV3" s="39"/>
      <c r="GVW3" s="13"/>
      <c r="GVX3" s="13"/>
      <c r="GVY3" s="4"/>
      <c r="GVZ3" s="13"/>
      <c r="GWA3" s="13"/>
      <c r="GWF3" s="18"/>
      <c r="GWG3" s="18"/>
      <c r="GWH3" s="18"/>
      <c r="GWI3" s="39"/>
      <c r="GWJ3" s="18"/>
      <c r="GWK3" s="18"/>
      <c r="GWL3" s="39"/>
      <c r="GWM3" s="18"/>
      <c r="GWN3" s="39"/>
      <c r="GWO3" s="13"/>
      <c r="GWP3" s="13"/>
      <c r="GWQ3" s="4"/>
      <c r="GWR3" s="13"/>
      <c r="GWS3" s="13"/>
      <c r="GWX3" s="18"/>
      <c r="GWY3" s="18"/>
      <c r="GWZ3" s="18"/>
      <c r="GXA3" s="39"/>
      <c r="GXB3" s="18"/>
      <c r="GXC3" s="18"/>
      <c r="GXD3" s="39"/>
      <c r="GXE3" s="18"/>
      <c r="GXF3" s="39"/>
      <c r="GXG3" s="13"/>
      <c r="GXH3" s="13"/>
      <c r="GXI3" s="4"/>
      <c r="GXJ3" s="13"/>
      <c r="GXK3" s="13"/>
      <c r="GXP3" s="18"/>
      <c r="GXQ3" s="18"/>
      <c r="GXR3" s="18"/>
      <c r="GXS3" s="39"/>
      <c r="GXT3" s="18"/>
      <c r="GXU3" s="18"/>
      <c r="GXV3" s="39"/>
      <c r="GXW3" s="18"/>
      <c r="GXX3" s="39"/>
      <c r="GXY3" s="13"/>
      <c r="GXZ3" s="13"/>
      <c r="GYA3" s="4"/>
      <c r="GYB3" s="13"/>
      <c r="GYC3" s="13"/>
      <c r="GYH3" s="18"/>
      <c r="GYI3" s="18"/>
      <c r="GYJ3" s="18"/>
      <c r="GYK3" s="39"/>
      <c r="GYL3" s="18"/>
      <c r="GYM3" s="18"/>
      <c r="GYN3" s="39"/>
      <c r="GYO3" s="18"/>
      <c r="GYP3" s="39"/>
      <c r="GYQ3" s="13"/>
      <c r="GYR3" s="13"/>
      <c r="GYS3" s="4"/>
      <c r="GYT3" s="13"/>
      <c r="GYU3" s="13"/>
      <c r="GYZ3" s="18"/>
      <c r="GZA3" s="18"/>
      <c r="GZB3" s="18"/>
      <c r="GZC3" s="39"/>
      <c r="GZD3" s="18"/>
      <c r="GZE3" s="18"/>
      <c r="GZF3" s="39"/>
      <c r="GZG3" s="18"/>
      <c r="GZH3" s="39"/>
      <c r="GZI3" s="13"/>
      <c r="GZJ3" s="13"/>
      <c r="GZK3" s="4"/>
      <c r="GZL3" s="13"/>
      <c r="GZM3" s="13"/>
      <c r="GZR3" s="18"/>
      <c r="GZS3" s="18"/>
      <c r="GZT3" s="18"/>
      <c r="GZU3" s="39"/>
      <c r="GZV3" s="18"/>
      <c r="GZW3" s="18"/>
      <c r="GZX3" s="39"/>
      <c r="GZY3" s="18"/>
      <c r="GZZ3" s="39"/>
      <c r="HAA3" s="13"/>
      <c r="HAB3" s="13"/>
      <c r="HAC3" s="4"/>
      <c r="HAD3" s="13"/>
      <c r="HAE3" s="13"/>
      <c r="HAJ3" s="18"/>
      <c r="HAK3" s="18"/>
      <c r="HAL3" s="18"/>
      <c r="HAM3" s="39"/>
      <c r="HAN3" s="18"/>
      <c r="HAO3" s="18"/>
      <c r="HAP3" s="39"/>
      <c r="HAQ3" s="18"/>
      <c r="HAR3" s="39"/>
      <c r="HAS3" s="13"/>
      <c r="HAT3" s="13"/>
      <c r="HAU3" s="4"/>
      <c r="HAV3" s="13"/>
      <c r="HAW3" s="13"/>
      <c r="HBB3" s="18"/>
      <c r="HBC3" s="18"/>
      <c r="HBD3" s="18"/>
      <c r="HBE3" s="39"/>
      <c r="HBF3" s="18"/>
      <c r="HBG3" s="18"/>
      <c r="HBH3" s="39"/>
      <c r="HBI3" s="18"/>
      <c r="HBJ3" s="39"/>
      <c r="HBK3" s="13"/>
      <c r="HBL3" s="13"/>
      <c r="HBM3" s="4"/>
      <c r="HBN3" s="13"/>
      <c r="HBO3" s="13"/>
      <c r="HBT3" s="18"/>
      <c r="HBU3" s="18"/>
      <c r="HBV3" s="18"/>
      <c r="HBW3" s="39"/>
      <c r="HBX3" s="18"/>
      <c r="HBY3" s="18"/>
      <c r="HBZ3" s="39"/>
      <c r="HCA3" s="18"/>
      <c r="HCB3" s="39"/>
      <c r="HCC3" s="13"/>
      <c r="HCD3" s="13"/>
      <c r="HCE3" s="4"/>
      <c r="HCF3" s="13"/>
      <c r="HCG3" s="13"/>
      <c r="HCL3" s="18"/>
      <c r="HCM3" s="18"/>
      <c r="HCN3" s="18"/>
      <c r="HCO3" s="39"/>
      <c r="HCP3" s="18"/>
      <c r="HCQ3" s="18"/>
      <c r="HCR3" s="39"/>
      <c r="HCS3" s="18"/>
      <c r="HCT3" s="39"/>
      <c r="HCU3" s="13"/>
      <c r="HCV3" s="13"/>
      <c r="HCW3" s="4"/>
      <c r="HCX3" s="13"/>
      <c r="HCY3" s="13"/>
      <c r="HDD3" s="18"/>
      <c r="HDE3" s="18"/>
      <c r="HDF3" s="18"/>
      <c r="HDG3" s="39"/>
      <c r="HDH3" s="18"/>
      <c r="HDI3" s="18"/>
      <c r="HDJ3" s="39"/>
      <c r="HDK3" s="18"/>
      <c r="HDL3" s="39"/>
      <c r="HDM3" s="13"/>
      <c r="HDN3" s="13"/>
      <c r="HDO3" s="4"/>
      <c r="HDP3" s="13"/>
      <c r="HDQ3" s="13"/>
      <c r="HDV3" s="18"/>
      <c r="HDW3" s="18"/>
      <c r="HDX3" s="18"/>
      <c r="HDY3" s="39"/>
      <c r="HDZ3" s="18"/>
      <c r="HEA3" s="18"/>
      <c r="HEB3" s="39"/>
      <c r="HEC3" s="18"/>
      <c r="HED3" s="39"/>
      <c r="HEE3" s="13"/>
      <c r="HEF3" s="13"/>
      <c r="HEG3" s="4"/>
      <c r="HEH3" s="13"/>
      <c r="HEI3" s="13"/>
      <c r="HEN3" s="18"/>
      <c r="HEO3" s="18"/>
      <c r="HEP3" s="18"/>
      <c r="HEQ3" s="39"/>
      <c r="HER3" s="18"/>
      <c r="HES3" s="18"/>
      <c r="HET3" s="39"/>
      <c r="HEU3" s="18"/>
      <c r="HEV3" s="39"/>
      <c r="HEW3" s="13"/>
      <c r="HEX3" s="13"/>
      <c r="HEY3" s="4"/>
      <c r="HEZ3" s="13"/>
      <c r="HFA3" s="13"/>
      <c r="HFF3" s="18"/>
      <c r="HFG3" s="18"/>
      <c r="HFH3" s="18"/>
      <c r="HFI3" s="39"/>
      <c r="HFJ3" s="18"/>
      <c r="HFK3" s="18"/>
      <c r="HFL3" s="39"/>
      <c r="HFM3" s="18"/>
      <c r="HFN3" s="39"/>
      <c r="HFO3" s="13"/>
      <c r="HFP3" s="13"/>
      <c r="HFQ3" s="4"/>
      <c r="HFR3" s="13"/>
      <c r="HFS3" s="13"/>
      <c r="HFX3" s="18"/>
      <c r="HFY3" s="18"/>
      <c r="HFZ3" s="18"/>
      <c r="HGA3" s="39"/>
      <c r="HGB3" s="18"/>
      <c r="HGC3" s="18"/>
      <c r="HGD3" s="39"/>
      <c r="HGE3" s="18"/>
      <c r="HGF3" s="39"/>
      <c r="HGG3" s="13"/>
      <c r="HGH3" s="13"/>
      <c r="HGI3" s="4"/>
      <c r="HGJ3" s="13"/>
      <c r="HGK3" s="13"/>
      <c r="HGP3" s="18"/>
      <c r="HGQ3" s="18"/>
      <c r="HGR3" s="18"/>
      <c r="HGS3" s="39"/>
      <c r="HGT3" s="18"/>
      <c r="HGU3" s="18"/>
      <c r="HGV3" s="39"/>
      <c r="HGW3" s="18"/>
      <c r="HGX3" s="39"/>
      <c r="HGY3" s="13"/>
      <c r="HGZ3" s="13"/>
      <c r="HHA3" s="4"/>
      <c r="HHB3" s="13"/>
      <c r="HHC3" s="13"/>
      <c r="HHH3" s="18"/>
      <c r="HHI3" s="18"/>
      <c r="HHJ3" s="18"/>
      <c r="HHK3" s="39"/>
      <c r="HHL3" s="18"/>
      <c r="HHM3" s="18"/>
      <c r="HHN3" s="39"/>
      <c r="HHO3" s="18"/>
      <c r="HHP3" s="39"/>
      <c r="HHQ3" s="13"/>
      <c r="HHR3" s="13"/>
      <c r="HHS3" s="4"/>
      <c r="HHT3" s="13"/>
      <c r="HHU3" s="13"/>
      <c r="HHZ3" s="18"/>
      <c r="HIA3" s="18"/>
      <c r="HIB3" s="18"/>
      <c r="HIC3" s="39"/>
      <c r="HID3" s="18"/>
      <c r="HIE3" s="18"/>
      <c r="HIF3" s="39"/>
      <c r="HIG3" s="18"/>
      <c r="HIH3" s="39"/>
      <c r="HII3" s="13"/>
      <c r="HIJ3" s="13"/>
      <c r="HIK3" s="4"/>
      <c r="HIL3" s="13"/>
      <c r="HIM3" s="13"/>
      <c r="HIR3" s="18"/>
      <c r="HIS3" s="18"/>
      <c r="HIT3" s="18"/>
      <c r="HIU3" s="39"/>
      <c r="HIV3" s="18"/>
      <c r="HIW3" s="18"/>
      <c r="HIX3" s="39"/>
      <c r="HIY3" s="18"/>
      <c r="HIZ3" s="39"/>
      <c r="HJA3" s="13"/>
      <c r="HJB3" s="13"/>
      <c r="HJC3" s="4"/>
      <c r="HJD3" s="13"/>
      <c r="HJE3" s="13"/>
      <c r="HJJ3" s="18"/>
      <c r="HJK3" s="18"/>
      <c r="HJL3" s="18"/>
      <c r="HJM3" s="39"/>
      <c r="HJN3" s="18"/>
      <c r="HJO3" s="18"/>
      <c r="HJP3" s="39"/>
      <c r="HJQ3" s="18"/>
      <c r="HJR3" s="39"/>
      <c r="HJS3" s="13"/>
      <c r="HJT3" s="13"/>
      <c r="HJU3" s="4"/>
      <c r="HJV3" s="13"/>
      <c r="HJW3" s="13"/>
      <c r="HKB3" s="18"/>
      <c r="HKC3" s="18"/>
      <c r="HKD3" s="18"/>
      <c r="HKE3" s="39"/>
      <c r="HKF3" s="18"/>
      <c r="HKG3" s="18"/>
      <c r="HKH3" s="39"/>
      <c r="HKI3" s="18"/>
      <c r="HKJ3" s="39"/>
      <c r="HKK3" s="13"/>
      <c r="HKL3" s="13"/>
      <c r="HKM3" s="4"/>
      <c r="HKN3" s="13"/>
      <c r="HKO3" s="13"/>
      <c r="HKT3" s="18"/>
      <c r="HKU3" s="18"/>
      <c r="HKV3" s="18"/>
      <c r="HKW3" s="39"/>
      <c r="HKX3" s="18"/>
      <c r="HKY3" s="18"/>
      <c r="HKZ3" s="39"/>
      <c r="HLA3" s="18"/>
      <c r="HLB3" s="39"/>
      <c r="HLC3" s="13"/>
      <c r="HLD3" s="13"/>
      <c r="HLE3" s="4"/>
      <c r="HLF3" s="13"/>
      <c r="HLG3" s="13"/>
      <c r="HLL3" s="18"/>
      <c r="HLM3" s="18"/>
      <c r="HLN3" s="18"/>
      <c r="HLO3" s="39"/>
      <c r="HLP3" s="18"/>
      <c r="HLQ3" s="18"/>
      <c r="HLR3" s="39"/>
      <c r="HLS3" s="18"/>
      <c r="HLT3" s="39"/>
      <c r="HLU3" s="13"/>
      <c r="HLV3" s="13"/>
      <c r="HLW3" s="4"/>
      <c r="HLX3" s="13"/>
      <c r="HLY3" s="13"/>
      <c r="HMD3" s="18"/>
      <c r="HME3" s="18"/>
      <c r="HMF3" s="18"/>
      <c r="HMG3" s="39"/>
      <c r="HMH3" s="18"/>
      <c r="HMI3" s="18"/>
      <c r="HMJ3" s="39"/>
      <c r="HMK3" s="18"/>
      <c r="HML3" s="39"/>
      <c r="HMM3" s="13"/>
      <c r="HMN3" s="13"/>
      <c r="HMO3" s="4"/>
      <c r="HMP3" s="13"/>
      <c r="HMQ3" s="13"/>
      <c r="HMV3" s="18"/>
      <c r="HMW3" s="18"/>
      <c r="HMX3" s="18"/>
      <c r="HMY3" s="39"/>
      <c r="HMZ3" s="18"/>
      <c r="HNA3" s="18"/>
      <c r="HNB3" s="39"/>
      <c r="HNC3" s="18"/>
      <c r="HND3" s="39"/>
      <c r="HNE3" s="13"/>
      <c r="HNF3" s="13"/>
      <c r="HNG3" s="4"/>
      <c r="HNH3" s="13"/>
      <c r="HNI3" s="13"/>
      <c r="HNN3" s="18"/>
      <c r="HNO3" s="18"/>
      <c r="HNP3" s="18"/>
      <c r="HNQ3" s="39"/>
      <c r="HNR3" s="18"/>
      <c r="HNS3" s="18"/>
      <c r="HNT3" s="39"/>
      <c r="HNU3" s="18"/>
      <c r="HNV3" s="39"/>
      <c r="HNW3" s="13"/>
      <c r="HNX3" s="13"/>
      <c r="HNY3" s="4"/>
      <c r="HNZ3" s="13"/>
      <c r="HOA3" s="13"/>
      <c r="HOF3" s="18"/>
      <c r="HOG3" s="18"/>
      <c r="HOH3" s="18"/>
      <c r="HOI3" s="39"/>
      <c r="HOJ3" s="18"/>
      <c r="HOK3" s="18"/>
      <c r="HOL3" s="39"/>
      <c r="HOM3" s="18"/>
      <c r="HON3" s="39"/>
      <c r="HOO3" s="13"/>
      <c r="HOP3" s="13"/>
      <c r="HOQ3" s="4"/>
      <c r="HOR3" s="13"/>
      <c r="HOS3" s="13"/>
      <c r="HOX3" s="18"/>
      <c r="HOY3" s="18"/>
      <c r="HOZ3" s="18"/>
      <c r="HPA3" s="39"/>
      <c r="HPB3" s="18"/>
      <c r="HPC3" s="18"/>
      <c r="HPD3" s="39"/>
      <c r="HPE3" s="18"/>
      <c r="HPF3" s="39"/>
      <c r="HPG3" s="13"/>
      <c r="HPH3" s="13"/>
      <c r="HPI3" s="4"/>
      <c r="HPJ3" s="13"/>
      <c r="HPK3" s="13"/>
      <c r="HPP3" s="18"/>
      <c r="HPQ3" s="18"/>
      <c r="HPR3" s="18"/>
      <c r="HPS3" s="39"/>
      <c r="HPT3" s="18"/>
      <c r="HPU3" s="18"/>
      <c r="HPV3" s="39"/>
      <c r="HPW3" s="18"/>
      <c r="HPX3" s="39"/>
      <c r="HPY3" s="13"/>
      <c r="HPZ3" s="13"/>
      <c r="HQA3" s="4"/>
      <c r="HQB3" s="13"/>
      <c r="HQC3" s="13"/>
      <c r="HQH3" s="18"/>
      <c r="HQI3" s="18"/>
      <c r="HQJ3" s="18"/>
      <c r="HQK3" s="39"/>
      <c r="HQL3" s="18"/>
      <c r="HQM3" s="18"/>
      <c r="HQN3" s="39"/>
      <c r="HQO3" s="18"/>
      <c r="HQP3" s="39"/>
      <c r="HQQ3" s="13"/>
      <c r="HQR3" s="13"/>
      <c r="HQS3" s="4"/>
      <c r="HQT3" s="13"/>
      <c r="HQU3" s="13"/>
      <c r="HQZ3" s="18"/>
      <c r="HRA3" s="18"/>
      <c r="HRB3" s="18"/>
      <c r="HRC3" s="39"/>
      <c r="HRD3" s="18"/>
      <c r="HRE3" s="18"/>
      <c r="HRF3" s="39"/>
      <c r="HRG3" s="18"/>
      <c r="HRH3" s="39"/>
      <c r="HRI3" s="13"/>
      <c r="HRJ3" s="13"/>
      <c r="HRK3" s="4"/>
      <c r="HRL3" s="13"/>
      <c r="HRM3" s="13"/>
      <c r="HRR3" s="18"/>
      <c r="HRS3" s="18"/>
      <c r="HRT3" s="18"/>
      <c r="HRU3" s="39"/>
      <c r="HRV3" s="18"/>
      <c r="HRW3" s="18"/>
      <c r="HRX3" s="39"/>
      <c r="HRY3" s="18"/>
      <c r="HRZ3" s="39"/>
      <c r="HSA3" s="13"/>
      <c r="HSB3" s="13"/>
      <c r="HSC3" s="4"/>
      <c r="HSD3" s="13"/>
      <c r="HSE3" s="13"/>
      <c r="HSJ3" s="18"/>
      <c r="HSK3" s="18"/>
      <c r="HSL3" s="18"/>
      <c r="HSM3" s="39"/>
      <c r="HSN3" s="18"/>
      <c r="HSO3" s="18"/>
      <c r="HSP3" s="39"/>
      <c r="HSQ3" s="18"/>
      <c r="HSR3" s="39"/>
      <c r="HSS3" s="13"/>
      <c r="HST3" s="13"/>
      <c r="HSU3" s="4"/>
      <c r="HSV3" s="13"/>
      <c r="HSW3" s="13"/>
      <c r="HTB3" s="18"/>
      <c r="HTC3" s="18"/>
      <c r="HTD3" s="18"/>
      <c r="HTE3" s="39"/>
      <c r="HTF3" s="18"/>
      <c r="HTG3" s="18"/>
      <c r="HTH3" s="39"/>
      <c r="HTI3" s="18"/>
      <c r="HTJ3" s="39"/>
      <c r="HTK3" s="13"/>
      <c r="HTL3" s="13"/>
      <c r="HTM3" s="4"/>
      <c r="HTN3" s="13"/>
      <c r="HTO3" s="13"/>
      <c r="HTT3" s="18"/>
      <c r="HTU3" s="18"/>
      <c r="HTV3" s="18"/>
      <c r="HTW3" s="39"/>
      <c r="HTX3" s="18"/>
      <c r="HTY3" s="18"/>
      <c r="HTZ3" s="39"/>
      <c r="HUA3" s="18"/>
      <c r="HUB3" s="39"/>
      <c r="HUC3" s="13"/>
      <c r="HUD3" s="13"/>
      <c r="HUE3" s="4"/>
      <c r="HUF3" s="13"/>
      <c r="HUG3" s="13"/>
      <c r="HUL3" s="18"/>
      <c r="HUM3" s="18"/>
      <c r="HUN3" s="18"/>
      <c r="HUO3" s="39"/>
      <c r="HUP3" s="18"/>
      <c r="HUQ3" s="18"/>
      <c r="HUR3" s="39"/>
      <c r="HUS3" s="18"/>
      <c r="HUT3" s="39"/>
      <c r="HUU3" s="13"/>
      <c r="HUV3" s="13"/>
      <c r="HUW3" s="4"/>
      <c r="HUX3" s="13"/>
      <c r="HUY3" s="13"/>
      <c r="HVD3" s="18"/>
      <c r="HVE3" s="18"/>
      <c r="HVF3" s="18"/>
      <c r="HVG3" s="39"/>
      <c r="HVH3" s="18"/>
      <c r="HVI3" s="18"/>
      <c r="HVJ3" s="39"/>
      <c r="HVK3" s="18"/>
      <c r="HVL3" s="39"/>
      <c r="HVM3" s="13"/>
      <c r="HVN3" s="13"/>
      <c r="HVO3" s="4"/>
      <c r="HVP3" s="13"/>
      <c r="HVQ3" s="13"/>
      <c r="HVV3" s="18"/>
      <c r="HVW3" s="18"/>
      <c r="HVX3" s="18"/>
      <c r="HVY3" s="39"/>
      <c r="HVZ3" s="18"/>
      <c r="HWA3" s="18"/>
      <c r="HWB3" s="39"/>
      <c r="HWC3" s="18"/>
      <c r="HWD3" s="39"/>
      <c r="HWE3" s="13"/>
      <c r="HWF3" s="13"/>
      <c r="HWG3" s="4"/>
      <c r="HWH3" s="13"/>
      <c r="HWI3" s="13"/>
      <c r="HWN3" s="18"/>
      <c r="HWO3" s="18"/>
      <c r="HWP3" s="18"/>
      <c r="HWQ3" s="39"/>
      <c r="HWR3" s="18"/>
      <c r="HWS3" s="18"/>
      <c r="HWT3" s="39"/>
      <c r="HWU3" s="18"/>
      <c r="HWV3" s="39"/>
      <c r="HWW3" s="13"/>
      <c r="HWX3" s="13"/>
      <c r="HWY3" s="4"/>
      <c r="HWZ3" s="13"/>
      <c r="HXA3" s="13"/>
      <c r="HXF3" s="18"/>
      <c r="HXG3" s="18"/>
      <c r="HXH3" s="18"/>
      <c r="HXI3" s="39"/>
      <c r="HXJ3" s="18"/>
      <c r="HXK3" s="18"/>
      <c r="HXL3" s="39"/>
      <c r="HXM3" s="18"/>
      <c r="HXN3" s="39"/>
      <c r="HXO3" s="13"/>
      <c r="HXP3" s="13"/>
      <c r="HXQ3" s="4"/>
      <c r="HXR3" s="13"/>
      <c r="HXS3" s="13"/>
      <c r="HXX3" s="18"/>
      <c r="HXY3" s="18"/>
      <c r="HXZ3" s="18"/>
      <c r="HYA3" s="39"/>
      <c r="HYB3" s="18"/>
      <c r="HYC3" s="18"/>
      <c r="HYD3" s="39"/>
      <c r="HYE3" s="18"/>
      <c r="HYF3" s="39"/>
      <c r="HYG3" s="13"/>
      <c r="HYH3" s="13"/>
      <c r="HYI3" s="4"/>
      <c r="HYJ3" s="13"/>
      <c r="HYK3" s="13"/>
      <c r="HYP3" s="18"/>
      <c r="HYQ3" s="18"/>
      <c r="HYR3" s="18"/>
      <c r="HYS3" s="39"/>
      <c r="HYT3" s="18"/>
      <c r="HYU3" s="18"/>
      <c r="HYV3" s="39"/>
      <c r="HYW3" s="18"/>
      <c r="HYX3" s="39"/>
      <c r="HYY3" s="13"/>
      <c r="HYZ3" s="13"/>
      <c r="HZA3" s="4"/>
      <c r="HZB3" s="13"/>
      <c r="HZC3" s="13"/>
      <c r="HZH3" s="18"/>
      <c r="HZI3" s="18"/>
      <c r="HZJ3" s="18"/>
      <c r="HZK3" s="39"/>
      <c r="HZL3" s="18"/>
      <c r="HZM3" s="18"/>
      <c r="HZN3" s="39"/>
      <c r="HZO3" s="18"/>
      <c r="HZP3" s="39"/>
      <c r="HZQ3" s="13"/>
      <c r="HZR3" s="13"/>
      <c r="HZS3" s="4"/>
      <c r="HZT3" s="13"/>
      <c r="HZU3" s="13"/>
      <c r="HZZ3" s="18"/>
      <c r="IAA3" s="18"/>
      <c r="IAB3" s="18"/>
      <c r="IAC3" s="39"/>
      <c r="IAD3" s="18"/>
      <c r="IAE3" s="18"/>
      <c r="IAF3" s="39"/>
      <c r="IAG3" s="18"/>
      <c r="IAH3" s="39"/>
      <c r="IAI3" s="13"/>
      <c r="IAJ3" s="13"/>
      <c r="IAK3" s="4"/>
      <c r="IAL3" s="13"/>
      <c r="IAM3" s="13"/>
      <c r="IAR3" s="18"/>
      <c r="IAS3" s="18"/>
      <c r="IAT3" s="18"/>
      <c r="IAU3" s="39"/>
      <c r="IAV3" s="18"/>
      <c r="IAW3" s="18"/>
      <c r="IAX3" s="39"/>
      <c r="IAY3" s="18"/>
      <c r="IAZ3" s="39"/>
      <c r="IBA3" s="13"/>
      <c r="IBB3" s="13"/>
      <c r="IBC3" s="4"/>
      <c r="IBD3" s="13"/>
      <c r="IBE3" s="13"/>
      <c r="IBJ3" s="18"/>
      <c r="IBK3" s="18"/>
      <c r="IBL3" s="18"/>
      <c r="IBM3" s="39"/>
      <c r="IBN3" s="18"/>
      <c r="IBO3" s="18"/>
      <c r="IBP3" s="39"/>
      <c r="IBQ3" s="18"/>
      <c r="IBR3" s="39"/>
      <c r="IBS3" s="13"/>
      <c r="IBT3" s="13"/>
      <c r="IBU3" s="4"/>
      <c r="IBV3" s="13"/>
      <c r="IBW3" s="13"/>
      <c r="ICB3" s="18"/>
      <c r="ICC3" s="18"/>
      <c r="ICD3" s="18"/>
      <c r="ICE3" s="39"/>
      <c r="ICF3" s="18"/>
      <c r="ICG3" s="18"/>
      <c r="ICH3" s="39"/>
      <c r="ICI3" s="18"/>
      <c r="ICJ3" s="39"/>
      <c r="ICK3" s="13"/>
      <c r="ICL3" s="13"/>
      <c r="ICM3" s="4"/>
      <c r="ICN3" s="13"/>
      <c r="ICO3" s="13"/>
      <c r="ICT3" s="18"/>
      <c r="ICU3" s="18"/>
      <c r="ICV3" s="18"/>
      <c r="ICW3" s="39"/>
      <c r="ICX3" s="18"/>
      <c r="ICY3" s="18"/>
      <c r="ICZ3" s="39"/>
      <c r="IDA3" s="18"/>
      <c r="IDB3" s="39"/>
      <c r="IDC3" s="13"/>
      <c r="IDD3" s="13"/>
      <c r="IDE3" s="4"/>
      <c r="IDF3" s="13"/>
      <c r="IDG3" s="13"/>
      <c r="IDL3" s="18"/>
      <c r="IDM3" s="18"/>
      <c r="IDN3" s="18"/>
      <c r="IDO3" s="39"/>
      <c r="IDP3" s="18"/>
      <c r="IDQ3" s="18"/>
      <c r="IDR3" s="39"/>
      <c r="IDS3" s="18"/>
      <c r="IDT3" s="39"/>
      <c r="IDU3" s="13"/>
      <c r="IDV3" s="13"/>
      <c r="IDW3" s="4"/>
      <c r="IDX3" s="13"/>
      <c r="IDY3" s="13"/>
      <c r="IED3" s="18"/>
      <c r="IEE3" s="18"/>
      <c r="IEF3" s="18"/>
      <c r="IEG3" s="39"/>
      <c r="IEH3" s="18"/>
      <c r="IEI3" s="18"/>
      <c r="IEJ3" s="39"/>
      <c r="IEK3" s="18"/>
      <c r="IEL3" s="39"/>
      <c r="IEM3" s="13"/>
      <c r="IEN3" s="13"/>
      <c r="IEO3" s="4"/>
      <c r="IEP3" s="13"/>
      <c r="IEQ3" s="13"/>
      <c r="IEV3" s="18"/>
      <c r="IEW3" s="18"/>
      <c r="IEX3" s="18"/>
      <c r="IEY3" s="39"/>
      <c r="IEZ3" s="18"/>
      <c r="IFA3" s="18"/>
      <c r="IFB3" s="39"/>
      <c r="IFC3" s="18"/>
      <c r="IFD3" s="39"/>
      <c r="IFE3" s="13"/>
      <c r="IFF3" s="13"/>
      <c r="IFG3" s="4"/>
      <c r="IFH3" s="13"/>
      <c r="IFI3" s="13"/>
      <c r="IFN3" s="18"/>
      <c r="IFO3" s="18"/>
      <c r="IFP3" s="18"/>
      <c r="IFQ3" s="39"/>
      <c r="IFR3" s="18"/>
      <c r="IFS3" s="18"/>
      <c r="IFT3" s="39"/>
      <c r="IFU3" s="18"/>
      <c r="IFV3" s="39"/>
      <c r="IFW3" s="13"/>
      <c r="IFX3" s="13"/>
      <c r="IFY3" s="4"/>
      <c r="IFZ3" s="13"/>
      <c r="IGA3" s="13"/>
      <c r="IGF3" s="18"/>
      <c r="IGG3" s="18"/>
      <c r="IGH3" s="18"/>
      <c r="IGI3" s="39"/>
      <c r="IGJ3" s="18"/>
      <c r="IGK3" s="18"/>
      <c r="IGL3" s="39"/>
      <c r="IGM3" s="18"/>
      <c r="IGN3" s="39"/>
      <c r="IGO3" s="13"/>
      <c r="IGP3" s="13"/>
      <c r="IGQ3" s="4"/>
      <c r="IGR3" s="13"/>
      <c r="IGS3" s="13"/>
      <c r="IGX3" s="18"/>
      <c r="IGY3" s="18"/>
      <c r="IGZ3" s="18"/>
      <c r="IHA3" s="39"/>
      <c r="IHB3" s="18"/>
      <c r="IHC3" s="18"/>
      <c r="IHD3" s="39"/>
      <c r="IHE3" s="18"/>
      <c r="IHF3" s="39"/>
      <c r="IHG3" s="13"/>
      <c r="IHH3" s="13"/>
      <c r="IHI3" s="4"/>
      <c r="IHJ3" s="13"/>
      <c r="IHK3" s="13"/>
      <c r="IHP3" s="18"/>
      <c r="IHQ3" s="18"/>
      <c r="IHR3" s="18"/>
      <c r="IHS3" s="39"/>
      <c r="IHT3" s="18"/>
      <c r="IHU3" s="18"/>
      <c r="IHV3" s="39"/>
      <c r="IHW3" s="18"/>
      <c r="IHX3" s="39"/>
      <c r="IHY3" s="13"/>
      <c r="IHZ3" s="13"/>
      <c r="IIA3" s="4"/>
      <c r="IIB3" s="13"/>
      <c r="IIC3" s="13"/>
      <c r="IIH3" s="18"/>
      <c r="III3" s="18"/>
      <c r="IIJ3" s="18"/>
      <c r="IIK3" s="39"/>
      <c r="IIL3" s="18"/>
      <c r="IIM3" s="18"/>
      <c r="IIN3" s="39"/>
      <c r="IIO3" s="18"/>
      <c r="IIP3" s="39"/>
      <c r="IIQ3" s="13"/>
      <c r="IIR3" s="13"/>
      <c r="IIS3" s="4"/>
      <c r="IIT3" s="13"/>
      <c r="IIU3" s="13"/>
      <c r="IIZ3" s="18"/>
      <c r="IJA3" s="18"/>
      <c r="IJB3" s="18"/>
      <c r="IJC3" s="39"/>
      <c r="IJD3" s="18"/>
      <c r="IJE3" s="18"/>
      <c r="IJF3" s="39"/>
      <c r="IJG3" s="18"/>
      <c r="IJH3" s="39"/>
      <c r="IJI3" s="13"/>
      <c r="IJJ3" s="13"/>
      <c r="IJK3" s="4"/>
      <c r="IJL3" s="13"/>
      <c r="IJM3" s="13"/>
      <c r="IJR3" s="18"/>
      <c r="IJS3" s="18"/>
      <c r="IJT3" s="18"/>
      <c r="IJU3" s="39"/>
      <c r="IJV3" s="18"/>
      <c r="IJW3" s="18"/>
      <c r="IJX3" s="39"/>
      <c r="IJY3" s="18"/>
      <c r="IJZ3" s="39"/>
      <c r="IKA3" s="13"/>
      <c r="IKB3" s="13"/>
      <c r="IKC3" s="4"/>
      <c r="IKD3" s="13"/>
      <c r="IKE3" s="13"/>
      <c r="IKJ3" s="18"/>
      <c r="IKK3" s="18"/>
      <c r="IKL3" s="18"/>
      <c r="IKM3" s="39"/>
      <c r="IKN3" s="18"/>
      <c r="IKO3" s="18"/>
      <c r="IKP3" s="39"/>
      <c r="IKQ3" s="18"/>
      <c r="IKR3" s="39"/>
      <c r="IKS3" s="13"/>
      <c r="IKT3" s="13"/>
      <c r="IKU3" s="4"/>
      <c r="IKV3" s="13"/>
      <c r="IKW3" s="13"/>
      <c r="ILB3" s="18"/>
      <c r="ILC3" s="18"/>
      <c r="ILD3" s="18"/>
      <c r="ILE3" s="39"/>
      <c r="ILF3" s="18"/>
      <c r="ILG3" s="18"/>
      <c r="ILH3" s="39"/>
      <c r="ILI3" s="18"/>
      <c r="ILJ3" s="39"/>
      <c r="ILK3" s="13"/>
      <c r="ILL3" s="13"/>
      <c r="ILM3" s="4"/>
      <c r="ILN3" s="13"/>
      <c r="ILO3" s="13"/>
      <c r="ILT3" s="18"/>
      <c r="ILU3" s="18"/>
      <c r="ILV3" s="18"/>
      <c r="ILW3" s="39"/>
      <c r="ILX3" s="18"/>
      <c r="ILY3" s="18"/>
      <c r="ILZ3" s="39"/>
      <c r="IMA3" s="18"/>
      <c r="IMB3" s="39"/>
      <c r="IMC3" s="13"/>
      <c r="IMD3" s="13"/>
      <c r="IME3" s="4"/>
      <c r="IMF3" s="13"/>
      <c r="IMG3" s="13"/>
      <c r="IML3" s="18"/>
      <c r="IMM3" s="18"/>
      <c r="IMN3" s="18"/>
      <c r="IMO3" s="39"/>
      <c r="IMP3" s="18"/>
      <c r="IMQ3" s="18"/>
      <c r="IMR3" s="39"/>
      <c r="IMS3" s="18"/>
      <c r="IMT3" s="39"/>
      <c r="IMU3" s="13"/>
      <c r="IMV3" s="13"/>
      <c r="IMW3" s="4"/>
      <c r="IMX3" s="13"/>
      <c r="IMY3" s="13"/>
      <c r="IND3" s="18"/>
      <c r="INE3" s="18"/>
      <c r="INF3" s="18"/>
      <c r="ING3" s="39"/>
      <c r="INH3" s="18"/>
      <c r="INI3" s="18"/>
      <c r="INJ3" s="39"/>
      <c r="INK3" s="18"/>
      <c r="INL3" s="39"/>
      <c r="INM3" s="13"/>
      <c r="INN3" s="13"/>
      <c r="INO3" s="4"/>
      <c r="INP3" s="13"/>
      <c r="INQ3" s="13"/>
      <c r="INV3" s="18"/>
      <c r="INW3" s="18"/>
      <c r="INX3" s="18"/>
      <c r="INY3" s="39"/>
      <c r="INZ3" s="18"/>
      <c r="IOA3" s="18"/>
      <c r="IOB3" s="39"/>
      <c r="IOC3" s="18"/>
      <c r="IOD3" s="39"/>
      <c r="IOE3" s="13"/>
      <c r="IOF3" s="13"/>
      <c r="IOG3" s="4"/>
      <c r="IOH3" s="13"/>
      <c r="IOI3" s="13"/>
      <c r="ION3" s="18"/>
      <c r="IOO3" s="18"/>
      <c r="IOP3" s="18"/>
      <c r="IOQ3" s="39"/>
      <c r="IOR3" s="18"/>
      <c r="IOS3" s="18"/>
      <c r="IOT3" s="39"/>
      <c r="IOU3" s="18"/>
      <c r="IOV3" s="39"/>
      <c r="IOW3" s="13"/>
      <c r="IOX3" s="13"/>
      <c r="IOY3" s="4"/>
      <c r="IOZ3" s="13"/>
      <c r="IPA3" s="13"/>
      <c r="IPF3" s="18"/>
      <c r="IPG3" s="18"/>
      <c r="IPH3" s="18"/>
      <c r="IPI3" s="39"/>
      <c r="IPJ3" s="18"/>
      <c r="IPK3" s="18"/>
      <c r="IPL3" s="39"/>
      <c r="IPM3" s="18"/>
      <c r="IPN3" s="39"/>
      <c r="IPO3" s="13"/>
      <c r="IPP3" s="13"/>
      <c r="IPQ3" s="4"/>
      <c r="IPR3" s="13"/>
      <c r="IPS3" s="13"/>
      <c r="IPX3" s="18"/>
      <c r="IPY3" s="18"/>
      <c r="IPZ3" s="18"/>
      <c r="IQA3" s="39"/>
      <c r="IQB3" s="18"/>
      <c r="IQC3" s="18"/>
      <c r="IQD3" s="39"/>
      <c r="IQE3" s="18"/>
      <c r="IQF3" s="39"/>
      <c r="IQG3" s="13"/>
      <c r="IQH3" s="13"/>
      <c r="IQI3" s="4"/>
      <c r="IQJ3" s="13"/>
      <c r="IQK3" s="13"/>
      <c r="IQP3" s="18"/>
      <c r="IQQ3" s="18"/>
      <c r="IQR3" s="18"/>
      <c r="IQS3" s="39"/>
      <c r="IQT3" s="18"/>
      <c r="IQU3" s="18"/>
      <c r="IQV3" s="39"/>
      <c r="IQW3" s="18"/>
      <c r="IQX3" s="39"/>
      <c r="IQY3" s="13"/>
      <c r="IQZ3" s="13"/>
      <c r="IRA3" s="4"/>
      <c r="IRB3" s="13"/>
      <c r="IRC3" s="13"/>
      <c r="IRH3" s="18"/>
      <c r="IRI3" s="18"/>
      <c r="IRJ3" s="18"/>
      <c r="IRK3" s="39"/>
      <c r="IRL3" s="18"/>
      <c r="IRM3" s="18"/>
      <c r="IRN3" s="39"/>
      <c r="IRO3" s="18"/>
      <c r="IRP3" s="39"/>
      <c r="IRQ3" s="13"/>
      <c r="IRR3" s="13"/>
      <c r="IRS3" s="4"/>
      <c r="IRT3" s="13"/>
      <c r="IRU3" s="13"/>
      <c r="IRZ3" s="18"/>
      <c r="ISA3" s="18"/>
      <c r="ISB3" s="18"/>
      <c r="ISC3" s="39"/>
      <c r="ISD3" s="18"/>
      <c r="ISE3" s="18"/>
      <c r="ISF3" s="39"/>
      <c r="ISG3" s="18"/>
      <c r="ISH3" s="39"/>
      <c r="ISI3" s="13"/>
      <c r="ISJ3" s="13"/>
      <c r="ISK3" s="4"/>
      <c r="ISL3" s="13"/>
      <c r="ISM3" s="13"/>
      <c r="ISR3" s="18"/>
      <c r="ISS3" s="18"/>
      <c r="IST3" s="18"/>
      <c r="ISU3" s="39"/>
      <c r="ISV3" s="18"/>
      <c r="ISW3" s="18"/>
      <c r="ISX3" s="39"/>
      <c r="ISY3" s="18"/>
      <c r="ISZ3" s="39"/>
      <c r="ITA3" s="13"/>
      <c r="ITB3" s="13"/>
      <c r="ITC3" s="4"/>
      <c r="ITD3" s="13"/>
      <c r="ITE3" s="13"/>
      <c r="ITJ3" s="18"/>
      <c r="ITK3" s="18"/>
      <c r="ITL3" s="18"/>
      <c r="ITM3" s="39"/>
      <c r="ITN3" s="18"/>
      <c r="ITO3" s="18"/>
      <c r="ITP3" s="39"/>
      <c r="ITQ3" s="18"/>
      <c r="ITR3" s="39"/>
      <c r="ITS3" s="13"/>
      <c r="ITT3" s="13"/>
      <c r="ITU3" s="4"/>
      <c r="ITV3" s="13"/>
      <c r="ITW3" s="13"/>
      <c r="IUB3" s="18"/>
      <c r="IUC3" s="18"/>
      <c r="IUD3" s="18"/>
      <c r="IUE3" s="39"/>
      <c r="IUF3" s="18"/>
      <c r="IUG3" s="18"/>
      <c r="IUH3" s="39"/>
      <c r="IUI3" s="18"/>
      <c r="IUJ3" s="39"/>
      <c r="IUK3" s="13"/>
      <c r="IUL3" s="13"/>
      <c r="IUM3" s="4"/>
      <c r="IUN3" s="13"/>
      <c r="IUO3" s="13"/>
      <c r="IUT3" s="18"/>
      <c r="IUU3" s="18"/>
      <c r="IUV3" s="18"/>
      <c r="IUW3" s="39"/>
      <c r="IUX3" s="18"/>
      <c r="IUY3" s="18"/>
      <c r="IUZ3" s="39"/>
      <c r="IVA3" s="18"/>
      <c r="IVB3" s="39"/>
      <c r="IVC3" s="13"/>
      <c r="IVD3" s="13"/>
      <c r="IVE3" s="4"/>
      <c r="IVF3" s="13"/>
      <c r="IVG3" s="13"/>
      <c r="IVL3" s="18"/>
      <c r="IVM3" s="18"/>
      <c r="IVN3" s="18"/>
      <c r="IVO3" s="39"/>
      <c r="IVP3" s="18"/>
      <c r="IVQ3" s="18"/>
      <c r="IVR3" s="39"/>
      <c r="IVS3" s="18"/>
      <c r="IVT3" s="39"/>
      <c r="IVU3" s="13"/>
      <c r="IVV3" s="13"/>
      <c r="IVW3" s="4"/>
      <c r="IVX3" s="13"/>
      <c r="IVY3" s="13"/>
      <c r="IWD3" s="18"/>
      <c r="IWE3" s="18"/>
      <c r="IWF3" s="18"/>
      <c r="IWG3" s="39"/>
      <c r="IWH3" s="18"/>
      <c r="IWI3" s="18"/>
      <c r="IWJ3" s="39"/>
      <c r="IWK3" s="18"/>
      <c r="IWL3" s="39"/>
      <c r="IWM3" s="13"/>
      <c r="IWN3" s="13"/>
      <c r="IWO3" s="4"/>
      <c r="IWP3" s="13"/>
      <c r="IWQ3" s="13"/>
      <c r="IWV3" s="18"/>
      <c r="IWW3" s="18"/>
      <c r="IWX3" s="18"/>
      <c r="IWY3" s="39"/>
      <c r="IWZ3" s="18"/>
      <c r="IXA3" s="18"/>
      <c r="IXB3" s="39"/>
      <c r="IXC3" s="18"/>
      <c r="IXD3" s="39"/>
      <c r="IXE3" s="13"/>
      <c r="IXF3" s="13"/>
      <c r="IXG3" s="4"/>
      <c r="IXH3" s="13"/>
      <c r="IXI3" s="13"/>
      <c r="IXN3" s="18"/>
      <c r="IXO3" s="18"/>
      <c r="IXP3" s="18"/>
      <c r="IXQ3" s="39"/>
      <c r="IXR3" s="18"/>
      <c r="IXS3" s="18"/>
      <c r="IXT3" s="39"/>
      <c r="IXU3" s="18"/>
      <c r="IXV3" s="39"/>
      <c r="IXW3" s="13"/>
      <c r="IXX3" s="13"/>
      <c r="IXY3" s="4"/>
      <c r="IXZ3" s="13"/>
      <c r="IYA3" s="13"/>
      <c r="IYF3" s="18"/>
      <c r="IYG3" s="18"/>
      <c r="IYH3" s="18"/>
      <c r="IYI3" s="39"/>
      <c r="IYJ3" s="18"/>
      <c r="IYK3" s="18"/>
      <c r="IYL3" s="39"/>
      <c r="IYM3" s="18"/>
      <c r="IYN3" s="39"/>
      <c r="IYO3" s="13"/>
      <c r="IYP3" s="13"/>
      <c r="IYQ3" s="4"/>
      <c r="IYR3" s="13"/>
      <c r="IYS3" s="13"/>
      <c r="IYX3" s="18"/>
      <c r="IYY3" s="18"/>
      <c r="IYZ3" s="18"/>
      <c r="IZA3" s="39"/>
      <c r="IZB3" s="18"/>
      <c r="IZC3" s="18"/>
      <c r="IZD3" s="39"/>
      <c r="IZE3" s="18"/>
      <c r="IZF3" s="39"/>
      <c r="IZG3" s="13"/>
      <c r="IZH3" s="13"/>
      <c r="IZI3" s="4"/>
      <c r="IZJ3" s="13"/>
      <c r="IZK3" s="13"/>
      <c r="IZP3" s="18"/>
      <c r="IZQ3" s="18"/>
      <c r="IZR3" s="18"/>
      <c r="IZS3" s="39"/>
      <c r="IZT3" s="18"/>
      <c r="IZU3" s="18"/>
      <c r="IZV3" s="39"/>
      <c r="IZW3" s="18"/>
      <c r="IZX3" s="39"/>
      <c r="IZY3" s="13"/>
      <c r="IZZ3" s="13"/>
      <c r="JAA3" s="4"/>
      <c r="JAB3" s="13"/>
      <c r="JAC3" s="13"/>
      <c r="JAH3" s="18"/>
      <c r="JAI3" s="18"/>
      <c r="JAJ3" s="18"/>
      <c r="JAK3" s="39"/>
      <c r="JAL3" s="18"/>
      <c r="JAM3" s="18"/>
      <c r="JAN3" s="39"/>
      <c r="JAO3" s="18"/>
      <c r="JAP3" s="39"/>
      <c r="JAQ3" s="13"/>
      <c r="JAR3" s="13"/>
      <c r="JAS3" s="4"/>
      <c r="JAT3" s="13"/>
      <c r="JAU3" s="13"/>
      <c r="JAZ3" s="18"/>
      <c r="JBA3" s="18"/>
      <c r="JBB3" s="18"/>
      <c r="JBC3" s="39"/>
      <c r="JBD3" s="18"/>
      <c r="JBE3" s="18"/>
      <c r="JBF3" s="39"/>
      <c r="JBG3" s="18"/>
      <c r="JBH3" s="39"/>
      <c r="JBI3" s="13"/>
      <c r="JBJ3" s="13"/>
      <c r="JBK3" s="4"/>
      <c r="JBL3" s="13"/>
      <c r="JBM3" s="13"/>
      <c r="JBR3" s="18"/>
      <c r="JBS3" s="18"/>
      <c r="JBT3" s="18"/>
      <c r="JBU3" s="39"/>
      <c r="JBV3" s="18"/>
      <c r="JBW3" s="18"/>
      <c r="JBX3" s="39"/>
      <c r="JBY3" s="18"/>
      <c r="JBZ3" s="39"/>
      <c r="JCA3" s="13"/>
      <c r="JCB3" s="13"/>
      <c r="JCC3" s="4"/>
      <c r="JCD3" s="13"/>
      <c r="JCE3" s="13"/>
      <c r="JCJ3" s="18"/>
      <c r="JCK3" s="18"/>
      <c r="JCL3" s="18"/>
      <c r="JCM3" s="39"/>
      <c r="JCN3" s="18"/>
      <c r="JCO3" s="18"/>
      <c r="JCP3" s="39"/>
      <c r="JCQ3" s="18"/>
      <c r="JCR3" s="39"/>
      <c r="JCS3" s="13"/>
      <c r="JCT3" s="13"/>
      <c r="JCU3" s="4"/>
      <c r="JCV3" s="13"/>
      <c r="JCW3" s="13"/>
      <c r="JDB3" s="18"/>
      <c r="JDC3" s="18"/>
      <c r="JDD3" s="18"/>
      <c r="JDE3" s="39"/>
      <c r="JDF3" s="18"/>
      <c r="JDG3" s="18"/>
      <c r="JDH3" s="39"/>
      <c r="JDI3" s="18"/>
      <c r="JDJ3" s="39"/>
      <c r="JDK3" s="13"/>
      <c r="JDL3" s="13"/>
      <c r="JDM3" s="4"/>
      <c r="JDN3" s="13"/>
      <c r="JDO3" s="13"/>
      <c r="JDT3" s="18"/>
      <c r="JDU3" s="18"/>
      <c r="JDV3" s="18"/>
      <c r="JDW3" s="39"/>
      <c r="JDX3" s="18"/>
      <c r="JDY3" s="18"/>
      <c r="JDZ3" s="39"/>
      <c r="JEA3" s="18"/>
      <c r="JEB3" s="39"/>
      <c r="JEC3" s="13"/>
      <c r="JED3" s="13"/>
      <c r="JEE3" s="4"/>
      <c r="JEF3" s="13"/>
      <c r="JEG3" s="13"/>
      <c r="JEL3" s="18"/>
      <c r="JEM3" s="18"/>
      <c r="JEN3" s="18"/>
      <c r="JEO3" s="39"/>
      <c r="JEP3" s="18"/>
      <c r="JEQ3" s="18"/>
      <c r="JER3" s="39"/>
      <c r="JES3" s="18"/>
      <c r="JET3" s="39"/>
      <c r="JEU3" s="13"/>
      <c r="JEV3" s="13"/>
      <c r="JEW3" s="4"/>
      <c r="JEX3" s="13"/>
      <c r="JEY3" s="13"/>
      <c r="JFD3" s="18"/>
      <c r="JFE3" s="18"/>
      <c r="JFF3" s="18"/>
      <c r="JFG3" s="39"/>
      <c r="JFH3" s="18"/>
      <c r="JFI3" s="18"/>
      <c r="JFJ3" s="39"/>
      <c r="JFK3" s="18"/>
      <c r="JFL3" s="39"/>
      <c r="JFM3" s="13"/>
      <c r="JFN3" s="13"/>
      <c r="JFO3" s="4"/>
      <c r="JFP3" s="13"/>
      <c r="JFQ3" s="13"/>
      <c r="JFV3" s="18"/>
      <c r="JFW3" s="18"/>
      <c r="JFX3" s="18"/>
      <c r="JFY3" s="39"/>
      <c r="JFZ3" s="18"/>
      <c r="JGA3" s="18"/>
      <c r="JGB3" s="39"/>
      <c r="JGC3" s="18"/>
      <c r="JGD3" s="39"/>
      <c r="JGE3" s="13"/>
      <c r="JGF3" s="13"/>
      <c r="JGG3" s="4"/>
      <c r="JGH3" s="13"/>
      <c r="JGI3" s="13"/>
      <c r="JGN3" s="18"/>
      <c r="JGO3" s="18"/>
      <c r="JGP3" s="18"/>
      <c r="JGQ3" s="39"/>
      <c r="JGR3" s="18"/>
      <c r="JGS3" s="18"/>
      <c r="JGT3" s="39"/>
      <c r="JGU3" s="18"/>
      <c r="JGV3" s="39"/>
      <c r="JGW3" s="13"/>
      <c r="JGX3" s="13"/>
      <c r="JGY3" s="4"/>
      <c r="JGZ3" s="13"/>
      <c r="JHA3" s="13"/>
      <c r="JHF3" s="18"/>
      <c r="JHG3" s="18"/>
      <c r="JHH3" s="18"/>
      <c r="JHI3" s="39"/>
      <c r="JHJ3" s="18"/>
      <c r="JHK3" s="18"/>
      <c r="JHL3" s="39"/>
      <c r="JHM3" s="18"/>
      <c r="JHN3" s="39"/>
      <c r="JHO3" s="13"/>
      <c r="JHP3" s="13"/>
      <c r="JHQ3" s="4"/>
      <c r="JHR3" s="13"/>
      <c r="JHS3" s="13"/>
      <c r="JHX3" s="18"/>
      <c r="JHY3" s="18"/>
      <c r="JHZ3" s="18"/>
      <c r="JIA3" s="39"/>
      <c r="JIB3" s="18"/>
      <c r="JIC3" s="18"/>
      <c r="JID3" s="39"/>
      <c r="JIE3" s="18"/>
      <c r="JIF3" s="39"/>
      <c r="JIG3" s="13"/>
      <c r="JIH3" s="13"/>
      <c r="JII3" s="4"/>
      <c r="JIJ3" s="13"/>
      <c r="JIK3" s="13"/>
      <c r="JIP3" s="18"/>
      <c r="JIQ3" s="18"/>
      <c r="JIR3" s="18"/>
      <c r="JIS3" s="39"/>
      <c r="JIT3" s="18"/>
      <c r="JIU3" s="18"/>
      <c r="JIV3" s="39"/>
      <c r="JIW3" s="18"/>
      <c r="JIX3" s="39"/>
      <c r="JIY3" s="13"/>
      <c r="JIZ3" s="13"/>
      <c r="JJA3" s="4"/>
      <c r="JJB3" s="13"/>
      <c r="JJC3" s="13"/>
      <c r="JJH3" s="18"/>
      <c r="JJI3" s="18"/>
      <c r="JJJ3" s="18"/>
      <c r="JJK3" s="39"/>
      <c r="JJL3" s="18"/>
      <c r="JJM3" s="18"/>
      <c r="JJN3" s="39"/>
      <c r="JJO3" s="18"/>
      <c r="JJP3" s="39"/>
      <c r="JJQ3" s="13"/>
      <c r="JJR3" s="13"/>
      <c r="JJS3" s="4"/>
      <c r="JJT3" s="13"/>
      <c r="JJU3" s="13"/>
      <c r="JJZ3" s="18"/>
      <c r="JKA3" s="18"/>
      <c r="JKB3" s="18"/>
      <c r="JKC3" s="39"/>
      <c r="JKD3" s="18"/>
      <c r="JKE3" s="18"/>
      <c r="JKF3" s="39"/>
      <c r="JKG3" s="18"/>
      <c r="JKH3" s="39"/>
      <c r="JKI3" s="13"/>
      <c r="JKJ3" s="13"/>
      <c r="JKK3" s="4"/>
      <c r="JKL3" s="13"/>
      <c r="JKM3" s="13"/>
      <c r="JKR3" s="18"/>
      <c r="JKS3" s="18"/>
      <c r="JKT3" s="18"/>
      <c r="JKU3" s="39"/>
      <c r="JKV3" s="18"/>
      <c r="JKW3" s="18"/>
      <c r="JKX3" s="39"/>
      <c r="JKY3" s="18"/>
      <c r="JKZ3" s="39"/>
      <c r="JLA3" s="13"/>
      <c r="JLB3" s="13"/>
      <c r="JLC3" s="4"/>
      <c r="JLD3" s="13"/>
      <c r="JLE3" s="13"/>
      <c r="JLJ3" s="18"/>
      <c r="JLK3" s="18"/>
      <c r="JLL3" s="18"/>
      <c r="JLM3" s="39"/>
      <c r="JLN3" s="18"/>
      <c r="JLO3" s="18"/>
      <c r="JLP3" s="39"/>
      <c r="JLQ3" s="18"/>
      <c r="JLR3" s="39"/>
      <c r="JLS3" s="13"/>
      <c r="JLT3" s="13"/>
      <c r="JLU3" s="4"/>
      <c r="JLV3" s="13"/>
      <c r="JLW3" s="13"/>
      <c r="JMB3" s="18"/>
      <c r="JMC3" s="18"/>
      <c r="JMD3" s="18"/>
      <c r="JME3" s="39"/>
      <c r="JMF3" s="18"/>
      <c r="JMG3" s="18"/>
      <c r="JMH3" s="39"/>
      <c r="JMI3" s="18"/>
      <c r="JMJ3" s="39"/>
      <c r="JMK3" s="13"/>
      <c r="JML3" s="13"/>
      <c r="JMM3" s="4"/>
      <c r="JMN3" s="13"/>
      <c r="JMO3" s="13"/>
      <c r="JMT3" s="18"/>
      <c r="JMU3" s="18"/>
      <c r="JMV3" s="18"/>
      <c r="JMW3" s="39"/>
      <c r="JMX3" s="18"/>
      <c r="JMY3" s="18"/>
      <c r="JMZ3" s="39"/>
      <c r="JNA3" s="18"/>
      <c r="JNB3" s="39"/>
      <c r="JNC3" s="13"/>
      <c r="JND3" s="13"/>
      <c r="JNE3" s="4"/>
      <c r="JNF3" s="13"/>
      <c r="JNG3" s="13"/>
      <c r="JNL3" s="18"/>
      <c r="JNM3" s="18"/>
      <c r="JNN3" s="18"/>
      <c r="JNO3" s="39"/>
      <c r="JNP3" s="18"/>
      <c r="JNQ3" s="18"/>
      <c r="JNR3" s="39"/>
      <c r="JNS3" s="18"/>
      <c r="JNT3" s="39"/>
      <c r="JNU3" s="13"/>
      <c r="JNV3" s="13"/>
      <c r="JNW3" s="4"/>
      <c r="JNX3" s="13"/>
      <c r="JNY3" s="13"/>
      <c r="JOD3" s="18"/>
      <c r="JOE3" s="18"/>
      <c r="JOF3" s="18"/>
      <c r="JOG3" s="39"/>
      <c r="JOH3" s="18"/>
      <c r="JOI3" s="18"/>
      <c r="JOJ3" s="39"/>
      <c r="JOK3" s="18"/>
      <c r="JOL3" s="39"/>
      <c r="JOM3" s="13"/>
      <c r="JON3" s="13"/>
      <c r="JOO3" s="4"/>
      <c r="JOP3" s="13"/>
      <c r="JOQ3" s="13"/>
      <c r="JOV3" s="18"/>
      <c r="JOW3" s="18"/>
      <c r="JOX3" s="18"/>
      <c r="JOY3" s="39"/>
      <c r="JOZ3" s="18"/>
      <c r="JPA3" s="18"/>
      <c r="JPB3" s="39"/>
      <c r="JPC3" s="18"/>
      <c r="JPD3" s="39"/>
      <c r="JPE3" s="13"/>
      <c r="JPF3" s="13"/>
      <c r="JPG3" s="4"/>
      <c r="JPH3" s="13"/>
      <c r="JPI3" s="13"/>
      <c r="JPN3" s="18"/>
      <c r="JPO3" s="18"/>
      <c r="JPP3" s="18"/>
      <c r="JPQ3" s="39"/>
      <c r="JPR3" s="18"/>
      <c r="JPS3" s="18"/>
      <c r="JPT3" s="39"/>
      <c r="JPU3" s="18"/>
      <c r="JPV3" s="39"/>
      <c r="JPW3" s="13"/>
      <c r="JPX3" s="13"/>
      <c r="JPY3" s="4"/>
      <c r="JPZ3" s="13"/>
      <c r="JQA3" s="13"/>
      <c r="JQF3" s="18"/>
      <c r="JQG3" s="18"/>
      <c r="JQH3" s="18"/>
      <c r="JQI3" s="39"/>
      <c r="JQJ3" s="18"/>
      <c r="JQK3" s="18"/>
      <c r="JQL3" s="39"/>
      <c r="JQM3" s="18"/>
      <c r="JQN3" s="39"/>
      <c r="JQO3" s="13"/>
      <c r="JQP3" s="13"/>
      <c r="JQQ3" s="4"/>
      <c r="JQR3" s="13"/>
      <c r="JQS3" s="13"/>
      <c r="JQX3" s="18"/>
      <c r="JQY3" s="18"/>
      <c r="JQZ3" s="18"/>
      <c r="JRA3" s="39"/>
      <c r="JRB3" s="18"/>
      <c r="JRC3" s="18"/>
      <c r="JRD3" s="39"/>
      <c r="JRE3" s="18"/>
      <c r="JRF3" s="39"/>
      <c r="JRG3" s="13"/>
      <c r="JRH3" s="13"/>
      <c r="JRI3" s="4"/>
      <c r="JRJ3" s="13"/>
      <c r="JRK3" s="13"/>
      <c r="JRP3" s="18"/>
      <c r="JRQ3" s="18"/>
      <c r="JRR3" s="18"/>
      <c r="JRS3" s="39"/>
      <c r="JRT3" s="18"/>
      <c r="JRU3" s="18"/>
      <c r="JRV3" s="39"/>
      <c r="JRW3" s="18"/>
      <c r="JRX3" s="39"/>
      <c r="JRY3" s="13"/>
      <c r="JRZ3" s="13"/>
      <c r="JSA3" s="4"/>
      <c r="JSB3" s="13"/>
      <c r="JSC3" s="13"/>
      <c r="JSH3" s="18"/>
      <c r="JSI3" s="18"/>
      <c r="JSJ3" s="18"/>
      <c r="JSK3" s="39"/>
      <c r="JSL3" s="18"/>
      <c r="JSM3" s="18"/>
      <c r="JSN3" s="39"/>
      <c r="JSO3" s="18"/>
      <c r="JSP3" s="39"/>
      <c r="JSQ3" s="13"/>
      <c r="JSR3" s="13"/>
      <c r="JSS3" s="4"/>
      <c r="JST3" s="13"/>
      <c r="JSU3" s="13"/>
      <c r="JSZ3" s="18"/>
      <c r="JTA3" s="18"/>
      <c r="JTB3" s="18"/>
      <c r="JTC3" s="39"/>
      <c r="JTD3" s="18"/>
      <c r="JTE3" s="18"/>
      <c r="JTF3" s="39"/>
      <c r="JTG3" s="18"/>
      <c r="JTH3" s="39"/>
      <c r="JTI3" s="13"/>
      <c r="JTJ3" s="13"/>
      <c r="JTK3" s="4"/>
      <c r="JTL3" s="13"/>
      <c r="JTM3" s="13"/>
      <c r="JTR3" s="18"/>
      <c r="JTS3" s="18"/>
      <c r="JTT3" s="18"/>
      <c r="JTU3" s="39"/>
      <c r="JTV3" s="18"/>
      <c r="JTW3" s="18"/>
      <c r="JTX3" s="39"/>
      <c r="JTY3" s="18"/>
      <c r="JTZ3" s="39"/>
      <c r="JUA3" s="13"/>
      <c r="JUB3" s="13"/>
      <c r="JUC3" s="4"/>
      <c r="JUD3" s="13"/>
      <c r="JUE3" s="13"/>
      <c r="JUJ3" s="18"/>
      <c r="JUK3" s="18"/>
      <c r="JUL3" s="18"/>
      <c r="JUM3" s="39"/>
      <c r="JUN3" s="18"/>
      <c r="JUO3" s="18"/>
      <c r="JUP3" s="39"/>
      <c r="JUQ3" s="18"/>
      <c r="JUR3" s="39"/>
      <c r="JUS3" s="13"/>
      <c r="JUT3" s="13"/>
      <c r="JUU3" s="4"/>
      <c r="JUV3" s="13"/>
      <c r="JUW3" s="13"/>
      <c r="JVB3" s="18"/>
      <c r="JVC3" s="18"/>
      <c r="JVD3" s="18"/>
      <c r="JVE3" s="39"/>
      <c r="JVF3" s="18"/>
      <c r="JVG3" s="18"/>
      <c r="JVH3" s="39"/>
      <c r="JVI3" s="18"/>
      <c r="JVJ3" s="39"/>
      <c r="JVK3" s="13"/>
      <c r="JVL3" s="13"/>
      <c r="JVM3" s="4"/>
      <c r="JVN3" s="13"/>
      <c r="JVO3" s="13"/>
      <c r="JVT3" s="18"/>
      <c r="JVU3" s="18"/>
      <c r="JVV3" s="18"/>
      <c r="JVW3" s="39"/>
      <c r="JVX3" s="18"/>
      <c r="JVY3" s="18"/>
      <c r="JVZ3" s="39"/>
      <c r="JWA3" s="18"/>
      <c r="JWB3" s="39"/>
      <c r="JWC3" s="13"/>
      <c r="JWD3" s="13"/>
      <c r="JWE3" s="4"/>
      <c r="JWF3" s="13"/>
      <c r="JWG3" s="13"/>
      <c r="JWL3" s="18"/>
      <c r="JWM3" s="18"/>
      <c r="JWN3" s="18"/>
      <c r="JWO3" s="39"/>
      <c r="JWP3" s="18"/>
      <c r="JWQ3" s="18"/>
      <c r="JWR3" s="39"/>
      <c r="JWS3" s="18"/>
      <c r="JWT3" s="39"/>
      <c r="JWU3" s="13"/>
      <c r="JWV3" s="13"/>
      <c r="JWW3" s="4"/>
      <c r="JWX3" s="13"/>
      <c r="JWY3" s="13"/>
      <c r="JXD3" s="18"/>
      <c r="JXE3" s="18"/>
      <c r="JXF3" s="18"/>
      <c r="JXG3" s="39"/>
      <c r="JXH3" s="18"/>
      <c r="JXI3" s="18"/>
      <c r="JXJ3" s="39"/>
      <c r="JXK3" s="18"/>
      <c r="JXL3" s="39"/>
      <c r="JXM3" s="13"/>
      <c r="JXN3" s="13"/>
      <c r="JXO3" s="4"/>
      <c r="JXP3" s="13"/>
      <c r="JXQ3" s="13"/>
      <c r="JXV3" s="18"/>
      <c r="JXW3" s="18"/>
      <c r="JXX3" s="18"/>
      <c r="JXY3" s="39"/>
      <c r="JXZ3" s="18"/>
      <c r="JYA3" s="18"/>
      <c r="JYB3" s="39"/>
      <c r="JYC3" s="18"/>
      <c r="JYD3" s="39"/>
      <c r="JYE3" s="13"/>
      <c r="JYF3" s="13"/>
      <c r="JYG3" s="4"/>
      <c r="JYH3" s="13"/>
      <c r="JYI3" s="13"/>
      <c r="JYN3" s="18"/>
      <c r="JYO3" s="18"/>
      <c r="JYP3" s="18"/>
      <c r="JYQ3" s="39"/>
      <c r="JYR3" s="18"/>
      <c r="JYS3" s="18"/>
      <c r="JYT3" s="39"/>
      <c r="JYU3" s="18"/>
      <c r="JYV3" s="39"/>
      <c r="JYW3" s="13"/>
      <c r="JYX3" s="13"/>
      <c r="JYY3" s="4"/>
      <c r="JYZ3" s="13"/>
      <c r="JZA3" s="13"/>
      <c r="JZF3" s="18"/>
      <c r="JZG3" s="18"/>
      <c r="JZH3" s="18"/>
      <c r="JZI3" s="39"/>
      <c r="JZJ3" s="18"/>
      <c r="JZK3" s="18"/>
      <c r="JZL3" s="39"/>
      <c r="JZM3" s="18"/>
      <c r="JZN3" s="39"/>
      <c r="JZO3" s="13"/>
      <c r="JZP3" s="13"/>
      <c r="JZQ3" s="4"/>
      <c r="JZR3" s="13"/>
      <c r="JZS3" s="13"/>
      <c r="JZX3" s="18"/>
      <c r="JZY3" s="18"/>
      <c r="JZZ3" s="18"/>
      <c r="KAA3" s="39"/>
      <c r="KAB3" s="18"/>
      <c r="KAC3" s="18"/>
      <c r="KAD3" s="39"/>
      <c r="KAE3" s="18"/>
      <c r="KAF3" s="39"/>
      <c r="KAG3" s="13"/>
      <c r="KAH3" s="13"/>
      <c r="KAI3" s="4"/>
      <c r="KAJ3" s="13"/>
      <c r="KAK3" s="13"/>
      <c r="KAP3" s="18"/>
      <c r="KAQ3" s="18"/>
      <c r="KAR3" s="18"/>
      <c r="KAS3" s="39"/>
      <c r="KAT3" s="18"/>
      <c r="KAU3" s="18"/>
      <c r="KAV3" s="39"/>
      <c r="KAW3" s="18"/>
      <c r="KAX3" s="39"/>
      <c r="KAY3" s="13"/>
      <c r="KAZ3" s="13"/>
      <c r="KBA3" s="4"/>
      <c r="KBB3" s="13"/>
      <c r="KBC3" s="13"/>
      <c r="KBH3" s="18"/>
      <c r="KBI3" s="18"/>
      <c r="KBJ3" s="18"/>
      <c r="KBK3" s="39"/>
      <c r="KBL3" s="18"/>
      <c r="KBM3" s="18"/>
      <c r="KBN3" s="39"/>
      <c r="KBO3" s="18"/>
      <c r="KBP3" s="39"/>
      <c r="KBQ3" s="13"/>
      <c r="KBR3" s="13"/>
      <c r="KBS3" s="4"/>
      <c r="KBT3" s="13"/>
      <c r="KBU3" s="13"/>
      <c r="KBZ3" s="18"/>
      <c r="KCA3" s="18"/>
      <c r="KCB3" s="18"/>
      <c r="KCC3" s="39"/>
      <c r="KCD3" s="18"/>
      <c r="KCE3" s="18"/>
      <c r="KCF3" s="39"/>
      <c r="KCG3" s="18"/>
      <c r="KCH3" s="39"/>
      <c r="KCI3" s="13"/>
      <c r="KCJ3" s="13"/>
      <c r="KCK3" s="4"/>
      <c r="KCL3" s="13"/>
      <c r="KCM3" s="13"/>
      <c r="KCR3" s="18"/>
      <c r="KCS3" s="18"/>
      <c r="KCT3" s="18"/>
      <c r="KCU3" s="39"/>
      <c r="KCV3" s="18"/>
      <c r="KCW3" s="18"/>
      <c r="KCX3" s="39"/>
      <c r="KCY3" s="18"/>
      <c r="KCZ3" s="39"/>
      <c r="KDA3" s="13"/>
      <c r="KDB3" s="13"/>
      <c r="KDC3" s="4"/>
      <c r="KDD3" s="13"/>
      <c r="KDE3" s="13"/>
      <c r="KDJ3" s="18"/>
      <c r="KDK3" s="18"/>
      <c r="KDL3" s="18"/>
      <c r="KDM3" s="39"/>
      <c r="KDN3" s="18"/>
      <c r="KDO3" s="18"/>
      <c r="KDP3" s="39"/>
      <c r="KDQ3" s="18"/>
      <c r="KDR3" s="39"/>
      <c r="KDS3" s="13"/>
      <c r="KDT3" s="13"/>
      <c r="KDU3" s="4"/>
      <c r="KDV3" s="13"/>
      <c r="KDW3" s="13"/>
      <c r="KEB3" s="18"/>
      <c r="KEC3" s="18"/>
      <c r="KED3" s="18"/>
      <c r="KEE3" s="39"/>
      <c r="KEF3" s="18"/>
      <c r="KEG3" s="18"/>
      <c r="KEH3" s="39"/>
      <c r="KEI3" s="18"/>
      <c r="KEJ3" s="39"/>
      <c r="KEK3" s="13"/>
      <c r="KEL3" s="13"/>
      <c r="KEM3" s="4"/>
      <c r="KEN3" s="13"/>
      <c r="KEO3" s="13"/>
      <c r="KET3" s="18"/>
      <c r="KEU3" s="18"/>
      <c r="KEV3" s="18"/>
      <c r="KEW3" s="39"/>
      <c r="KEX3" s="18"/>
      <c r="KEY3" s="18"/>
      <c r="KEZ3" s="39"/>
      <c r="KFA3" s="18"/>
      <c r="KFB3" s="39"/>
      <c r="KFC3" s="13"/>
      <c r="KFD3" s="13"/>
      <c r="KFE3" s="4"/>
      <c r="KFF3" s="13"/>
      <c r="KFG3" s="13"/>
      <c r="KFL3" s="18"/>
      <c r="KFM3" s="18"/>
      <c r="KFN3" s="18"/>
      <c r="KFO3" s="39"/>
      <c r="KFP3" s="18"/>
      <c r="KFQ3" s="18"/>
      <c r="KFR3" s="39"/>
      <c r="KFS3" s="18"/>
      <c r="KFT3" s="39"/>
      <c r="KFU3" s="13"/>
      <c r="KFV3" s="13"/>
      <c r="KFW3" s="4"/>
      <c r="KFX3" s="13"/>
      <c r="KFY3" s="13"/>
      <c r="KGD3" s="18"/>
      <c r="KGE3" s="18"/>
      <c r="KGF3" s="18"/>
      <c r="KGG3" s="39"/>
      <c r="KGH3" s="18"/>
      <c r="KGI3" s="18"/>
      <c r="KGJ3" s="39"/>
      <c r="KGK3" s="18"/>
      <c r="KGL3" s="39"/>
      <c r="KGM3" s="13"/>
      <c r="KGN3" s="13"/>
      <c r="KGO3" s="4"/>
      <c r="KGP3" s="13"/>
      <c r="KGQ3" s="13"/>
      <c r="KGV3" s="18"/>
      <c r="KGW3" s="18"/>
      <c r="KGX3" s="18"/>
      <c r="KGY3" s="39"/>
      <c r="KGZ3" s="18"/>
      <c r="KHA3" s="18"/>
      <c r="KHB3" s="39"/>
      <c r="KHC3" s="18"/>
      <c r="KHD3" s="39"/>
      <c r="KHE3" s="13"/>
      <c r="KHF3" s="13"/>
      <c r="KHG3" s="4"/>
      <c r="KHH3" s="13"/>
      <c r="KHI3" s="13"/>
      <c r="KHN3" s="18"/>
      <c r="KHO3" s="18"/>
      <c r="KHP3" s="18"/>
      <c r="KHQ3" s="39"/>
      <c r="KHR3" s="18"/>
      <c r="KHS3" s="18"/>
      <c r="KHT3" s="39"/>
      <c r="KHU3" s="18"/>
      <c r="KHV3" s="39"/>
      <c r="KHW3" s="13"/>
      <c r="KHX3" s="13"/>
      <c r="KHY3" s="4"/>
      <c r="KHZ3" s="13"/>
      <c r="KIA3" s="13"/>
      <c r="KIF3" s="18"/>
      <c r="KIG3" s="18"/>
      <c r="KIH3" s="18"/>
      <c r="KII3" s="39"/>
      <c r="KIJ3" s="18"/>
      <c r="KIK3" s="18"/>
      <c r="KIL3" s="39"/>
      <c r="KIM3" s="18"/>
      <c r="KIN3" s="39"/>
      <c r="KIO3" s="13"/>
      <c r="KIP3" s="13"/>
      <c r="KIQ3" s="4"/>
      <c r="KIR3" s="13"/>
      <c r="KIS3" s="13"/>
      <c r="KIX3" s="18"/>
      <c r="KIY3" s="18"/>
      <c r="KIZ3" s="18"/>
      <c r="KJA3" s="39"/>
      <c r="KJB3" s="18"/>
      <c r="KJC3" s="18"/>
      <c r="KJD3" s="39"/>
      <c r="KJE3" s="18"/>
      <c r="KJF3" s="39"/>
      <c r="KJG3" s="13"/>
      <c r="KJH3" s="13"/>
      <c r="KJI3" s="4"/>
      <c r="KJJ3" s="13"/>
      <c r="KJK3" s="13"/>
      <c r="KJP3" s="18"/>
      <c r="KJQ3" s="18"/>
      <c r="KJR3" s="18"/>
      <c r="KJS3" s="39"/>
      <c r="KJT3" s="18"/>
      <c r="KJU3" s="18"/>
      <c r="KJV3" s="39"/>
      <c r="KJW3" s="18"/>
      <c r="KJX3" s="39"/>
      <c r="KJY3" s="13"/>
      <c r="KJZ3" s="13"/>
      <c r="KKA3" s="4"/>
      <c r="KKB3" s="13"/>
      <c r="KKC3" s="13"/>
      <c r="KKH3" s="18"/>
      <c r="KKI3" s="18"/>
      <c r="KKJ3" s="18"/>
      <c r="KKK3" s="39"/>
      <c r="KKL3" s="18"/>
      <c r="KKM3" s="18"/>
      <c r="KKN3" s="39"/>
      <c r="KKO3" s="18"/>
      <c r="KKP3" s="39"/>
      <c r="KKQ3" s="13"/>
      <c r="KKR3" s="13"/>
      <c r="KKS3" s="4"/>
      <c r="KKT3" s="13"/>
      <c r="KKU3" s="13"/>
      <c r="KKZ3" s="18"/>
      <c r="KLA3" s="18"/>
      <c r="KLB3" s="18"/>
      <c r="KLC3" s="39"/>
      <c r="KLD3" s="18"/>
      <c r="KLE3" s="18"/>
      <c r="KLF3" s="39"/>
      <c r="KLG3" s="18"/>
      <c r="KLH3" s="39"/>
      <c r="KLI3" s="13"/>
      <c r="KLJ3" s="13"/>
      <c r="KLK3" s="4"/>
      <c r="KLL3" s="13"/>
      <c r="KLM3" s="13"/>
      <c r="KLR3" s="18"/>
      <c r="KLS3" s="18"/>
      <c r="KLT3" s="18"/>
      <c r="KLU3" s="39"/>
      <c r="KLV3" s="18"/>
      <c r="KLW3" s="18"/>
      <c r="KLX3" s="39"/>
      <c r="KLY3" s="18"/>
      <c r="KLZ3" s="39"/>
      <c r="KMA3" s="13"/>
      <c r="KMB3" s="13"/>
      <c r="KMC3" s="4"/>
      <c r="KMD3" s="13"/>
      <c r="KME3" s="13"/>
      <c r="KMJ3" s="18"/>
      <c r="KMK3" s="18"/>
      <c r="KML3" s="18"/>
      <c r="KMM3" s="39"/>
      <c r="KMN3" s="18"/>
      <c r="KMO3" s="18"/>
      <c r="KMP3" s="39"/>
      <c r="KMQ3" s="18"/>
      <c r="KMR3" s="39"/>
      <c r="KMS3" s="13"/>
      <c r="KMT3" s="13"/>
      <c r="KMU3" s="4"/>
      <c r="KMV3" s="13"/>
      <c r="KMW3" s="13"/>
      <c r="KNB3" s="18"/>
      <c r="KNC3" s="18"/>
      <c r="KND3" s="18"/>
      <c r="KNE3" s="39"/>
      <c r="KNF3" s="18"/>
      <c r="KNG3" s="18"/>
      <c r="KNH3" s="39"/>
      <c r="KNI3" s="18"/>
      <c r="KNJ3" s="39"/>
      <c r="KNK3" s="13"/>
      <c r="KNL3" s="13"/>
      <c r="KNM3" s="4"/>
      <c r="KNN3" s="13"/>
      <c r="KNO3" s="13"/>
      <c r="KNT3" s="18"/>
      <c r="KNU3" s="18"/>
      <c r="KNV3" s="18"/>
      <c r="KNW3" s="39"/>
      <c r="KNX3" s="18"/>
      <c r="KNY3" s="18"/>
      <c r="KNZ3" s="39"/>
      <c r="KOA3" s="18"/>
      <c r="KOB3" s="39"/>
      <c r="KOC3" s="13"/>
      <c r="KOD3" s="13"/>
      <c r="KOE3" s="4"/>
      <c r="KOF3" s="13"/>
      <c r="KOG3" s="13"/>
      <c r="KOL3" s="18"/>
      <c r="KOM3" s="18"/>
      <c r="KON3" s="18"/>
      <c r="KOO3" s="39"/>
      <c r="KOP3" s="18"/>
      <c r="KOQ3" s="18"/>
      <c r="KOR3" s="39"/>
      <c r="KOS3" s="18"/>
      <c r="KOT3" s="39"/>
      <c r="KOU3" s="13"/>
      <c r="KOV3" s="13"/>
      <c r="KOW3" s="4"/>
      <c r="KOX3" s="13"/>
      <c r="KOY3" s="13"/>
      <c r="KPD3" s="18"/>
      <c r="KPE3" s="18"/>
      <c r="KPF3" s="18"/>
      <c r="KPG3" s="39"/>
      <c r="KPH3" s="18"/>
      <c r="KPI3" s="18"/>
      <c r="KPJ3" s="39"/>
      <c r="KPK3" s="18"/>
      <c r="KPL3" s="39"/>
      <c r="KPM3" s="13"/>
      <c r="KPN3" s="13"/>
      <c r="KPO3" s="4"/>
      <c r="KPP3" s="13"/>
      <c r="KPQ3" s="13"/>
      <c r="KPV3" s="18"/>
      <c r="KPW3" s="18"/>
      <c r="KPX3" s="18"/>
      <c r="KPY3" s="39"/>
      <c r="KPZ3" s="18"/>
      <c r="KQA3" s="18"/>
      <c r="KQB3" s="39"/>
      <c r="KQC3" s="18"/>
      <c r="KQD3" s="39"/>
      <c r="KQE3" s="13"/>
      <c r="KQF3" s="13"/>
      <c r="KQG3" s="4"/>
      <c r="KQH3" s="13"/>
      <c r="KQI3" s="13"/>
      <c r="KQN3" s="18"/>
      <c r="KQO3" s="18"/>
      <c r="KQP3" s="18"/>
      <c r="KQQ3" s="39"/>
      <c r="KQR3" s="18"/>
      <c r="KQS3" s="18"/>
      <c r="KQT3" s="39"/>
      <c r="KQU3" s="18"/>
      <c r="KQV3" s="39"/>
      <c r="KQW3" s="13"/>
      <c r="KQX3" s="13"/>
      <c r="KQY3" s="4"/>
      <c r="KQZ3" s="13"/>
      <c r="KRA3" s="13"/>
      <c r="KRF3" s="18"/>
      <c r="KRG3" s="18"/>
      <c r="KRH3" s="18"/>
      <c r="KRI3" s="39"/>
      <c r="KRJ3" s="18"/>
      <c r="KRK3" s="18"/>
      <c r="KRL3" s="39"/>
      <c r="KRM3" s="18"/>
      <c r="KRN3" s="39"/>
      <c r="KRO3" s="13"/>
      <c r="KRP3" s="13"/>
      <c r="KRQ3" s="4"/>
      <c r="KRR3" s="13"/>
      <c r="KRS3" s="13"/>
      <c r="KRX3" s="18"/>
      <c r="KRY3" s="18"/>
      <c r="KRZ3" s="18"/>
      <c r="KSA3" s="39"/>
      <c r="KSB3" s="18"/>
      <c r="KSC3" s="18"/>
      <c r="KSD3" s="39"/>
      <c r="KSE3" s="18"/>
      <c r="KSF3" s="39"/>
      <c r="KSG3" s="13"/>
      <c r="KSH3" s="13"/>
      <c r="KSI3" s="4"/>
      <c r="KSJ3" s="13"/>
      <c r="KSK3" s="13"/>
      <c r="KSP3" s="18"/>
      <c r="KSQ3" s="18"/>
      <c r="KSR3" s="18"/>
      <c r="KSS3" s="39"/>
      <c r="KST3" s="18"/>
      <c r="KSU3" s="18"/>
      <c r="KSV3" s="39"/>
      <c r="KSW3" s="18"/>
      <c r="KSX3" s="39"/>
      <c r="KSY3" s="13"/>
      <c r="KSZ3" s="13"/>
      <c r="KTA3" s="4"/>
      <c r="KTB3" s="13"/>
      <c r="KTC3" s="13"/>
      <c r="KTH3" s="18"/>
      <c r="KTI3" s="18"/>
      <c r="KTJ3" s="18"/>
      <c r="KTK3" s="39"/>
      <c r="KTL3" s="18"/>
      <c r="KTM3" s="18"/>
      <c r="KTN3" s="39"/>
      <c r="KTO3" s="18"/>
      <c r="KTP3" s="39"/>
      <c r="KTQ3" s="13"/>
      <c r="KTR3" s="13"/>
      <c r="KTS3" s="4"/>
      <c r="KTT3" s="13"/>
      <c r="KTU3" s="13"/>
      <c r="KTZ3" s="18"/>
      <c r="KUA3" s="18"/>
      <c r="KUB3" s="18"/>
      <c r="KUC3" s="39"/>
      <c r="KUD3" s="18"/>
      <c r="KUE3" s="18"/>
      <c r="KUF3" s="39"/>
      <c r="KUG3" s="18"/>
      <c r="KUH3" s="39"/>
      <c r="KUI3" s="13"/>
      <c r="KUJ3" s="13"/>
      <c r="KUK3" s="4"/>
      <c r="KUL3" s="13"/>
      <c r="KUM3" s="13"/>
      <c r="KUR3" s="18"/>
      <c r="KUS3" s="18"/>
      <c r="KUT3" s="18"/>
      <c r="KUU3" s="39"/>
      <c r="KUV3" s="18"/>
      <c r="KUW3" s="18"/>
      <c r="KUX3" s="39"/>
      <c r="KUY3" s="18"/>
      <c r="KUZ3" s="39"/>
      <c r="KVA3" s="13"/>
      <c r="KVB3" s="13"/>
      <c r="KVC3" s="4"/>
      <c r="KVD3" s="13"/>
      <c r="KVE3" s="13"/>
      <c r="KVJ3" s="18"/>
      <c r="KVK3" s="18"/>
      <c r="KVL3" s="18"/>
      <c r="KVM3" s="39"/>
      <c r="KVN3" s="18"/>
      <c r="KVO3" s="18"/>
      <c r="KVP3" s="39"/>
      <c r="KVQ3" s="18"/>
      <c r="KVR3" s="39"/>
      <c r="KVS3" s="13"/>
      <c r="KVT3" s="13"/>
      <c r="KVU3" s="4"/>
      <c r="KVV3" s="13"/>
      <c r="KVW3" s="13"/>
      <c r="KWB3" s="18"/>
      <c r="KWC3" s="18"/>
      <c r="KWD3" s="18"/>
      <c r="KWE3" s="39"/>
      <c r="KWF3" s="18"/>
      <c r="KWG3" s="18"/>
      <c r="KWH3" s="39"/>
      <c r="KWI3" s="18"/>
      <c r="KWJ3" s="39"/>
      <c r="KWK3" s="13"/>
      <c r="KWL3" s="13"/>
      <c r="KWM3" s="4"/>
      <c r="KWN3" s="13"/>
      <c r="KWO3" s="13"/>
      <c r="KWT3" s="18"/>
      <c r="KWU3" s="18"/>
      <c r="KWV3" s="18"/>
      <c r="KWW3" s="39"/>
      <c r="KWX3" s="18"/>
      <c r="KWY3" s="18"/>
      <c r="KWZ3" s="39"/>
      <c r="KXA3" s="18"/>
      <c r="KXB3" s="39"/>
      <c r="KXC3" s="13"/>
      <c r="KXD3" s="13"/>
      <c r="KXE3" s="4"/>
      <c r="KXF3" s="13"/>
      <c r="KXG3" s="13"/>
      <c r="KXL3" s="18"/>
      <c r="KXM3" s="18"/>
      <c r="KXN3" s="18"/>
      <c r="KXO3" s="39"/>
      <c r="KXP3" s="18"/>
      <c r="KXQ3" s="18"/>
      <c r="KXR3" s="39"/>
      <c r="KXS3" s="18"/>
      <c r="KXT3" s="39"/>
      <c r="KXU3" s="13"/>
      <c r="KXV3" s="13"/>
      <c r="KXW3" s="4"/>
      <c r="KXX3" s="13"/>
      <c r="KXY3" s="13"/>
      <c r="KYD3" s="18"/>
      <c r="KYE3" s="18"/>
      <c r="KYF3" s="18"/>
      <c r="KYG3" s="39"/>
      <c r="KYH3" s="18"/>
      <c r="KYI3" s="18"/>
      <c r="KYJ3" s="39"/>
      <c r="KYK3" s="18"/>
      <c r="KYL3" s="39"/>
      <c r="KYM3" s="13"/>
      <c r="KYN3" s="13"/>
      <c r="KYO3" s="4"/>
      <c r="KYP3" s="13"/>
      <c r="KYQ3" s="13"/>
      <c r="KYV3" s="18"/>
      <c r="KYW3" s="18"/>
      <c r="KYX3" s="18"/>
      <c r="KYY3" s="39"/>
      <c r="KYZ3" s="18"/>
      <c r="KZA3" s="18"/>
      <c r="KZB3" s="39"/>
      <c r="KZC3" s="18"/>
      <c r="KZD3" s="39"/>
      <c r="KZE3" s="13"/>
      <c r="KZF3" s="13"/>
      <c r="KZG3" s="4"/>
      <c r="KZH3" s="13"/>
      <c r="KZI3" s="13"/>
      <c r="KZN3" s="18"/>
      <c r="KZO3" s="18"/>
      <c r="KZP3" s="18"/>
      <c r="KZQ3" s="39"/>
      <c r="KZR3" s="18"/>
      <c r="KZS3" s="18"/>
      <c r="KZT3" s="39"/>
      <c r="KZU3" s="18"/>
      <c r="KZV3" s="39"/>
      <c r="KZW3" s="13"/>
      <c r="KZX3" s="13"/>
      <c r="KZY3" s="4"/>
      <c r="KZZ3" s="13"/>
      <c r="LAA3" s="13"/>
      <c r="LAF3" s="18"/>
      <c r="LAG3" s="18"/>
      <c r="LAH3" s="18"/>
      <c r="LAI3" s="39"/>
      <c r="LAJ3" s="18"/>
      <c r="LAK3" s="18"/>
      <c r="LAL3" s="39"/>
      <c r="LAM3" s="18"/>
      <c r="LAN3" s="39"/>
      <c r="LAO3" s="13"/>
      <c r="LAP3" s="13"/>
      <c r="LAQ3" s="4"/>
      <c r="LAR3" s="13"/>
      <c r="LAS3" s="13"/>
      <c r="LAX3" s="18"/>
      <c r="LAY3" s="18"/>
      <c r="LAZ3" s="18"/>
      <c r="LBA3" s="39"/>
      <c r="LBB3" s="18"/>
      <c r="LBC3" s="18"/>
      <c r="LBD3" s="39"/>
      <c r="LBE3" s="18"/>
      <c r="LBF3" s="39"/>
      <c r="LBG3" s="13"/>
      <c r="LBH3" s="13"/>
      <c r="LBI3" s="4"/>
      <c r="LBJ3" s="13"/>
      <c r="LBK3" s="13"/>
      <c r="LBP3" s="18"/>
      <c r="LBQ3" s="18"/>
      <c r="LBR3" s="18"/>
      <c r="LBS3" s="39"/>
      <c r="LBT3" s="18"/>
      <c r="LBU3" s="18"/>
      <c r="LBV3" s="39"/>
      <c r="LBW3" s="18"/>
      <c r="LBX3" s="39"/>
      <c r="LBY3" s="13"/>
      <c r="LBZ3" s="13"/>
      <c r="LCA3" s="4"/>
      <c r="LCB3" s="13"/>
      <c r="LCC3" s="13"/>
      <c r="LCH3" s="18"/>
      <c r="LCI3" s="18"/>
      <c r="LCJ3" s="18"/>
      <c r="LCK3" s="39"/>
      <c r="LCL3" s="18"/>
      <c r="LCM3" s="18"/>
      <c r="LCN3" s="39"/>
      <c r="LCO3" s="18"/>
      <c r="LCP3" s="39"/>
      <c r="LCQ3" s="13"/>
      <c r="LCR3" s="13"/>
      <c r="LCS3" s="4"/>
      <c r="LCT3" s="13"/>
      <c r="LCU3" s="13"/>
      <c r="LCZ3" s="18"/>
      <c r="LDA3" s="18"/>
      <c r="LDB3" s="18"/>
      <c r="LDC3" s="39"/>
      <c r="LDD3" s="18"/>
      <c r="LDE3" s="18"/>
      <c r="LDF3" s="39"/>
      <c r="LDG3" s="18"/>
      <c r="LDH3" s="39"/>
      <c r="LDI3" s="13"/>
      <c r="LDJ3" s="13"/>
      <c r="LDK3" s="4"/>
      <c r="LDL3" s="13"/>
      <c r="LDM3" s="13"/>
      <c r="LDR3" s="18"/>
      <c r="LDS3" s="18"/>
      <c r="LDT3" s="18"/>
      <c r="LDU3" s="39"/>
      <c r="LDV3" s="18"/>
      <c r="LDW3" s="18"/>
      <c r="LDX3" s="39"/>
      <c r="LDY3" s="18"/>
      <c r="LDZ3" s="39"/>
      <c r="LEA3" s="13"/>
      <c r="LEB3" s="13"/>
      <c r="LEC3" s="4"/>
      <c r="LED3" s="13"/>
      <c r="LEE3" s="13"/>
      <c r="LEJ3" s="18"/>
      <c r="LEK3" s="18"/>
      <c r="LEL3" s="18"/>
      <c r="LEM3" s="39"/>
      <c r="LEN3" s="18"/>
      <c r="LEO3" s="18"/>
      <c r="LEP3" s="39"/>
      <c r="LEQ3" s="18"/>
      <c r="LER3" s="39"/>
      <c r="LES3" s="13"/>
      <c r="LET3" s="13"/>
      <c r="LEU3" s="4"/>
      <c r="LEV3" s="13"/>
      <c r="LEW3" s="13"/>
      <c r="LFB3" s="18"/>
      <c r="LFC3" s="18"/>
      <c r="LFD3" s="18"/>
      <c r="LFE3" s="39"/>
      <c r="LFF3" s="18"/>
      <c r="LFG3" s="18"/>
      <c r="LFH3" s="39"/>
      <c r="LFI3" s="18"/>
      <c r="LFJ3" s="39"/>
      <c r="LFK3" s="13"/>
      <c r="LFL3" s="13"/>
      <c r="LFM3" s="4"/>
      <c r="LFN3" s="13"/>
      <c r="LFO3" s="13"/>
      <c r="LFT3" s="18"/>
      <c r="LFU3" s="18"/>
      <c r="LFV3" s="18"/>
      <c r="LFW3" s="39"/>
      <c r="LFX3" s="18"/>
      <c r="LFY3" s="18"/>
      <c r="LFZ3" s="39"/>
      <c r="LGA3" s="18"/>
      <c r="LGB3" s="39"/>
      <c r="LGC3" s="13"/>
      <c r="LGD3" s="13"/>
      <c r="LGE3" s="4"/>
      <c r="LGF3" s="13"/>
      <c r="LGG3" s="13"/>
      <c r="LGL3" s="18"/>
      <c r="LGM3" s="18"/>
      <c r="LGN3" s="18"/>
      <c r="LGO3" s="39"/>
      <c r="LGP3" s="18"/>
      <c r="LGQ3" s="18"/>
      <c r="LGR3" s="39"/>
      <c r="LGS3" s="18"/>
      <c r="LGT3" s="39"/>
      <c r="LGU3" s="13"/>
      <c r="LGV3" s="13"/>
      <c r="LGW3" s="4"/>
      <c r="LGX3" s="13"/>
      <c r="LGY3" s="13"/>
      <c r="LHD3" s="18"/>
      <c r="LHE3" s="18"/>
      <c r="LHF3" s="18"/>
      <c r="LHG3" s="39"/>
      <c r="LHH3" s="18"/>
      <c r="LHI3" s="18"/>
      <c r="LHJ3" s="39"/>
      <c r="LHK3" s="18"/>
      <c r="LHL3" s="39"/>
      <c r="LHM3" s="13"/>
      <c r="LHN3" s="13"/>
      <c r="LHO3" s="4"/>
      <c r="LHP3" s="13"/>
      <c r="LHQ3" s="13"/>
      <c r="LHV3" s="18"/>
      <c r="LHW3" s="18"/>
      <c r="LHX3" s="18"/>
      <c r="LHY3" s="39"/>
      <c r="LHZ3" s="18"/>
      <c r="LIA3" s="18"/>
      <c r="LIB3" s="39"/>
      <c r="LIC3" s="18"/>
      <c r="LID3" s="39"/>
      <c r="LIE3" s="13"/>
      <c r="LIF3" s="13"/>
      <c r="LIG3" s="4"/>
      <c r="LIH3" s="13"/>
      <c r="LII3" s="13"/>
      <c r="LIN3" s="18"/>
      <c r="LIO3" s="18"/>
      <c r="LIP3" s="18"/>
      <c r="LIQ3" s="39"/>
      <c r="LIR3" s="18"/>
      <c r="LIS3" s="18"/>
      <c r="LIT3" s="39"/>
      <c r="LIU3" s="18"/>
      <c r="LIV3" s="39"/>
      <c r="LIW3" s="13"/>
      <c r="LIX3" s="13"/>
      <c r="LIY3" s="4"/>
      <c r="LIZ3" s="13"/>
      <c r="LJA3" s="13"/>
      <c r="LJF3" s="18"/>
      <c r="LJG3" s="18"/>
      <c r="LJH3" s="18"/>
      <c r="LJI3" s="39"/>
      <c r="LJJ3" s="18"/>
      <c r="LJK3" s="18"/>
      <c r="LJL3" s="39"/>
      <c r="LJM3" s="18"/>
      <c r="LJN3" s="39"/>
      <c r="LJO3" s="13"/>
      <c r="LJP3" s="13"/>
      <c r="LJQ3" s="4"/>
      <c r="LJR3" s="13"/>
      <c r="LJS3" s="13"/>
      <c r="LJX3" s="18"/>
      <c r="LJY3" s="18"/>
      <c r="LJZ3" s="18"/>
      <c r="LKA3" s="39"/>
      <c r="LKB3" s="18"/>
      <c r="LKC3" s="18"/>
      <c r="LKD3" s="39"/>
      <c r="LKE3" s="18"/>
      <c r="LKF3" s="39"/>
      <c r="LKG3" s="13"/>
      <c r="LKH3" s="13"/>
      <c r="LKI3" s="4"/>
      <c r="LKJ3" s="13"/>
      <c r="LKK3" s="13"/>
      <c r="LKP3" s="18"/>
      <c r="LKQ3" s="18"/>
      <c r="LKR3" s="18"/>
      <c r="LKS3" s="39"/>
      <c r="LKT3" s="18"/>
      <c r="LKU3" s="18"/>
      <c r="LKV3" s="39"/>
      <c r="LKW3" s="18"/>
      <c r="LKX3" s="39"/>
      <c r="LKY3" s="13"/>
      <c r="LKZ3" s="13"/>
      <c r="LLA3" s="4"/>
      <c r="LLB3" s="13"/>
      <c r="LLC3" s="13"/>
      <c r="LLH3" s="18"/>
      <c r="LLI3" s="18"/>
      <c r="LLJ3" s="18"/>
      <c r="LLK3" s="39"/>
      <c r="LLL3" s="18"/>
      <c r="LLM3" s="18"/>
      <c r="LLN3" s="39"/>
      <c r="LLO3" s="18"/>
      <c r="LLP3" s="39"/>
      <c r="LLQ3" s="13"/>
      <c r="LLR3" s="13"/>
      <c r="LLS3" s="4"/>
      <c r="LLT3" s="13"/>
      <c r="LLU3" s="13"/>
      <c r="LLZ3" s="18"/>
      <c r="LMA3" s="18"/>
      <c r="LMB3" s="18"/>
      <c r="LMC3" s="39"/>
      <c r="LMD3" s="18"/>
      <c r="LME3" s="18"/>
      <c r="LMF3" s="39"/>
      <c r="LMG3" s="18"/>
      <c r="LMH3" s="39"/>
      <c r="LMI3" s="13"/>
      <c r="LMJ3" s="13"/>
      <c r="LMK3" s="4"/>
      <c r="LML3" s="13"/>
      <c r="LMM3" s="13"/>
      <c r="LMR3" s="18"/>
      <c r="LMS3" s="18"/>
      <c r="LMT3" s="18"/>
      <c r="LMU3" s="39"/>
      <c r="LMV3" s="18"/>
      <c r="LMW3" s="18"/>
      <c r="LMX3" s="39"/>
      <c r="LMY3" s="18"/>
      <c r="LMZ3" s="39"/>
      <c r="LNA3" s="13"/>
      <c r="LNB3" s="13"/>
      <c r="LNC3" s="4"/>
      <c r="LND3" s="13"/>
      <c r="LNE3" s="13"/>
      <c r="LNJ3" s="18"/>
      <c r="LNK3" s="18"/>
      <c r="LNL3" s="18"/>
      <c r="LNM3" s="39"/>
      <c r="LNN3" s="18"/>
      <c r="LNO3" s="18"/>
      <c r="LNP3" s="39"/>
      <c r="LNQ3" s="18"/>
      <c r="LNR3" s="39"/>
      <c r="LNS3" s="13"/>
      <c r="LNT3" s="13"/>
      <c r="LNU3" s="4"/>
      <c r="LNV3" s="13"/>
      <c r="LNW3" s="13"/>
      <c r="LOB3" s="18"/>
      <c r="LOC3" s="18"/>
      <c r="LOD3" s="18"/>
      <c r="LOE3" s="39"/>
      <c r="LOF3" s="18"/>
      <c r="LOG3" s="18"/>
      <c r="LOH3" s="39"/>
      <c r="LOI3" s="18"/>
      <c r="LOJ3" s="39"/>
      <c r="LOK3" s="13"/>
      <c r="LOL3" s="13"/>
      <c r="LOM3" s="4"/>
      <c r="LON3" s="13"/>
      <c r="LOO3" s="13"/>
      <c r="LOT3" s="18"/>
      <c r="LOU3" s="18"/>
      <c r="LOV3" s="18"/>
      <c r="LOW3" s="39"/>
      <c r="LOX3" s="18"/>
      <c r="LOY3" s="18"/>
      <c r="LOZ3" s="39"/>
      <c r="LPA3" s="18"/>
      <c r="LPB3" s="39"/>
      <c r="LPC3" s="13"/>
      <c r="LPD3" s="13"/>
      <c r="LPE3" s="4"/>
      <c r="LPF3" s="13"/>
      <c r="LPG3" s="13"/>
      <c r="LPL3" s="18"/>
      <c r="LPM3" s="18"/>
      <c r="LPN3" s="18"/>
      <c r="LPO3" s="39"/>
      <c r="LPP3" s="18"/>
      <c r="LPQ3" s="18"/>
      <c r="LPR3" s="39"/>
      <c r="LPS3" s="18"/>
      <c r="LPT3" s="39"/>
      <c r="LPU3" s="13"/>
      <c r="LPV3" s="13"/>
      <c r="LPW3" s="4"/>
      <c r="LPX3" s="13"/>
      <c r="LPY3" s="13"/>
      <c r="LQD3" s="18"/>
      <c r="LQE3" s="18"/>
      <c r="LQF3" s="18"/>
      <c r="LQG3" s="39"/>
      <c r="LQH3" s="18"/>
      <c r="LQI3" s="18"/>
      <c r="LQJ3" s="39"/>
      <c r="LQK3" s="18"/>
      <c r="LQL3" s="39"/>
      <c r="LQM3" s="13"/>
      <c r="LQN3" s="13"/>
      <c r="LQO3" s="4"/>
      <c r="LQP3" s="13"/>
      <c r="LQQ3" s="13"/>
      <c r="LQV3" s="18"/>
      <c r="LQW3" s="18"/>
      <c r="LQX3" s="18"/>
      <c r="LQY3" s="39"/>
      <c r="LQZ3" s="18"/>
      <c r="LRA3" s="18"/>
      <c r="LRB3" s="39"/>
      <c r="LRC3" s="18"/>
      <c r="LRD3" s="39"/>
      <c r="LRE3" s="13"/>
      <c r="LRF3" s="13"/>
      <c r="LRG3" s="4"/>
      <c r="LRH3" s="13"/>
      <c r="LRI3" s="13"/>
      <c r="LRN3" s="18"/>
      <c r="LRO3" s="18"/>
      <c r="LRP3" s="18"/>
      <c r="LRQ3" s="39"/>
      <c r="LRR3" s="18"/>
      <c r="LRS3" s="18"/>
      <c r="LRT3" s="39"/>
      <c r="LRU3" s="18"/>
      <c r="LRV3" s="39"/>
      <c r="LRW3" s="13"/>
      <c r="LRX3" s="13"/>
      <c r="LRY3" s="4"/>
      <c r="LRZ3" s="13"/>
      <c r="LSA3" s="13"/>
      <c r="LSF3" s="18"/>
      <c r="LSG3" s="18"/>
      <c r="LSH3" s="18"/>
      <c r="LSI3" s="39"/>
      <c r="LSJ3" s="18"/>
      <c r="LSK3" s="18"/>
      <c r="LSL3" s="39"/>
      <c r="LSM3" s="18"/>
      <c r="LSN3" s="39"/>
      <c r="LSO3" s="13"/>
      <c r="LSP3" s="13"/>
      <c r="LSQ3" s="4"/>
      <c r="LSR3" s="13"/>
      <c r="LSS3" s="13"/>
      <c r="LSX3" s="18"/>
      <c r="LSY3" s="18"/>
      <c r="LSZ3" s="18"/>
      <c r="LTA3" s="39"/>
      <c r="LTB3" s="18"/>
      <c r="LTC3" s="18"/>
      <c r="LTD3" s="39"/>
      <c r="LTE3" s="18"/>
      <c r="LTF3" s="39"/>
      <c r="LTG3" s="13"/>
      <c r="LTH3" s="13"/>
      <c r="LTI3" s="4"/>
      <c r="LTJ3" s="13"/>
      <c r="LTK3" s="13"/>
      <c r="LTP3" s="18"/>
      <c r="LTQ3" s="18"/>
      <c r="LTR3" s="18"/>
      <c r="LTS3" s="39"/>
      <c r="LTT3" s="18"/>
      <c r="LTU3" s="18"/>
      <c r="LTV3" s="39"/>
      <c r="LTW3" s="18"/>
      <c r="LTX3" s="39"/>
      <c r="LTY3" s="13"/>
      <c r="LTZ3" s="13"/>
      <c r="LUA3" s="4"/>
      <c r="LUB3" s="13"/>
      <c r="LUC3" s="13"/>
      <c r="LUH3" s="18"/>
      <c r="LUI3" s="18"/>
      <c r="LUJ3" s="18"/>
      <c r="LUK3" s="39"/>
      <c r="LUL3" s="18"/>
      <c r="LUM3" s="18"/>
      <c r="LUN3" s="39"/>
      <c r="LUO3" s="18"/>
      <c r="LUP3" s="39"/>
      <c r="LUQ3" s="13"/>
      <c r="LUR3" s="13"/>
      <c r="LUS3" s="4"/>
      <c r="LUT3" s="13"/>
      <c r="LUU3" s="13"/>
      <c r="LUZ3" s="18"/>
      <c r="LVA3" s="18"/>
      <c r="LVB3" s="18"/>
      <c r="LVC3" s="39"/>
      <c r="LVD3" s="18"/>
      <c r="LVE3" s="18"/>
      <c r="LVF3" s="39"/>
      <c r="LVG3" s="18"/>
      <c r="LVH3" s="39"/>
      <c r="LVI3" s="13"/>
      <c r="LVJ3" s="13"/>
      <c r="LVK3" s="4"/>
      <c r="LVL3" s="13"/>
      <c r="LVM3" s="13"/>
      <c r="LVR3" s="18"/>
      <c r="LVS3" s="18"/>
      <c r="LVT3" s="18"/>
      <c r="LVU3" s="39"/>
      <c r="LVV3" s="18"/>
      <c r="LVW3" s="18"/>
      <c r="LVX3" s="39"/>
      <c r="LVY3" s="18"/>
      <c r="LVZ3" s="39"/>
      <c r="LWA3" s="13"/>
      <c r="LWB3" s="13"/>
      <c r="LWC3" s="4"/>
      <c r="LWD3" s="13"/>
      <c r="LWE3" s="13"/>
      <c r="LWJ3" s="18"/>
      <c r="LWK3" s="18"/>
      <c r="LWL3" s="18"/>
      <c r="LWM3" s="39"/>
      <c r="LWN3" s="18"/>
      <c r="LWO3" s="18"/>
      <c r="LWP3" s="39"/>
      <c r="LWQ3" s="18"/>
      <c r="LWR3" s="39"/>
      <c r="LWS3" s="13"/>
      <c r="LWT3" s="13"/>
      <c r="LWU3" s="4"/>
      <c r="LWV3" s="13"/>
      <c r="LWW3" s="13"/>
      <c r="LXB3" s="18"/>
      <c r="LXC3" s="18"/>
      <c r="LXD3" s="18"/>
      <c r="LXE3" s="39"/>
      <c r="LXF3" s="18"/>
      <c r="LXG3" s="18"/>
      <c r="LXH3" s="39"/>
      <c r="LXI3" s="18"/>
      <c r="LXJ3" s="39"/>
      <c r="LXK3" s="13"/>
      <c r="LXL3" s="13"/>
      <c r="LXM3" s="4"/>
      <c r="LXN3" s="13"/>
      <c r="LXO3" s="13"/>
      <c r="LXT3" s="18"/>
      <c r="LXU3" s="18"/>
      <c r="LXV3" s="18"/>
      <c r="LXW3" s="39"/>
      <c r="LXX3" s="18"/>
      <c r="LXY3" s="18"/>
      <c r="LXZ3" s="39"/>
      <c r="LYA3" s="18"/>
      <c r="LYB3" s="39"/>
      <c r="LYC3" s="13"/>
      <c r="LYD3" s="13"/>
      <c r="LYE3" s="4"/>
      <c r="LYF3" s="13"/>
      <c r="LYG3" s="13"/>
      <c r="LYL3" s="18"/>
      <c r="LYM3" s="18"/>
      <c r="LYN3" s="18"/>
      <c r="LYO3" s="39"/>
      <c r="LYP3" s="18"/>
      <c r="LYQ3" s="18"/>
      <c r="LYR3" s="39"/>
      <c r="LYS3" s="18"/>
      <c r="LYT3" s="39"/>
      <c r="LYU3" s="13"/>
      <c r="LYV3" s="13"/>
      <c r="LYW3" s="4"/>
      <c r="LYX3" s="13"/>
      <c r="LYY3" s="13"/>
      <c r="LZD3" s="18"/>
      <c r="LZE3" s="18"/>
      <c r="LZF3" s="18"/>
      <c r="LZG3" s="39"/>
      <c r="LZH3" s="18"/>
      <c r="LZI3" s="18"/>
      <c r="LZJ3" s="39"/>
      <c r="LZK3" s="18"/>
      <c r="LZL3" s="39"/>
      <c r="LZM3" s="13"/>
      <c r="LZN3" s="13"/>
      <c r="LZO3" s="4"/>
      <c r="LZP3" s="13"/>
      <c r="LZQ3" s="13"/>
      <c r="LZV3" s="18"/>
      <c r="LZW3" s="18"/>
      <c r="LZX3" s="18"/>
      <c r="LZY3" s="39"/>
      <c r="LZZ3" s="18"/>
      <c r="MAA3" s="18"/>
      <c r="MAB3" s="39"/>
      <c r="MAC3" s="18"/>
      <c r="MAD3" s="39"/>
      <c r="MAE3" s="13"/>
      <c r="MAF3" s="13"/>
      <c r="MAG3" s="4"/>
      <c r="MAH3" s="13"/>
      <c r="MAI3" s="13"/>
      <c r="MAN3" s="18"/>
      <c r="MAO3" s="18"/>
      <c r="MAP3" s="18"/>
      <c r="MAQ3" s="39"/>
      <c r="MAR3" s="18"/>
      <c r="MAS3" s="18"/>
      <c r="MAT3" s="39"/>
      <c r="MAU3" s="18"/>
      <c r="MAV3" s="39"/>
      <c r="MAW3" s="13"/>
      <c r="MAX3" s="13"/>
      <c r="MAY3" s="4"/>
      <c r="MAZ3" s="13"/>
      <c r="MBA3" s="13"/>
      <c r="MBF3" s="18"/>
      <c r="MBG3" s="18"/>
      <c r="MBH3" s="18"/>
      <c r="MBI3" s="39"/>
      <c r="MBJ3" s="18"/>
      <c r="MBK3" s="18"/>
      <c r="MBL3" s="39"/>
      <c r="MBM3" s="18"/>
      <c r="MBN3" s="39"/>
      <c r="MBO3" s="13"/>
      <c r="MBP3" s="13"/>
      <c r="MBQ3" s="4"/>
      <c r="MBR3" s="13"/>
      <c r="MBS3" s="13"/>
      <c r="MBX3" s="18"/>
      <c r="MBY3" s="18"/>
      <c r="MBZ3" s="18"/>
      <c r="MCA3" s="39"/>
      <c r="MCB3" s="18"/>
      <c r="MCC3" s="18"/>
      <c r="MCD3" s="39"/>
      <c r="MCE3" s="18"/>
      <c r="MCF3" s="39"/>
      <c r="MCG3" s="13"/>
      <c r="MCH3" s="13"/>
      <c r="MCI3" s="4"/>
      <c r="MCJ3" s="13"/>
      <c r="MCK3" s="13"/>
      <c r="MCP3" s="18"/>
      <c r="MCQ3" s="18"/>
      <c r="MCR3" s="18"/>
      <c r="MCS3" s="39"/>
      <c r="MCT3" s="18"/>
      <c r="MCU3" s="18"/>
      <c r="MCV3" s="39"/>
      <c r="MCW3" s="18"/>
      <c r="MCX3" s="39"/>
      <c r="MCY3" s="13"/>
      <c r="MCZ3" s="13"/>
      <c r="MDA3" s="4"/>
      <c r="MDB3" s="13"/>
      <c r="MDC3" s="13"/>
      <c r="MDH3" s="18"/>
      <c r="MDI3" s="18"/>
      <c r="MDJ3" s="18"/>
      <c r="MDK3" s="39"/>
      <c r="MDL3" s="18"/>
      <c r="MDM3" s="18"/>
      <c r="MDN3" s="39"/>
      <c r="MDO3" s="18"/>
      <c r="MDP3" s="39"/>
      <c r="MDQ3" s="13"/>
      <c r="MDR3" s="13"/>
      <c r="MDS3" s="4"/>
      <c r="MDT3" s="13"/>
      <c r="MDU3" s="13"/>
      <c r="MDZ3" s="18"/>
      <c r="MEA3" s="18"/>
      <c r="MEB3" s="18"/>
      <c r="MEC3" s="39"/>
      <c r="MED3" s="18"/>
      <c r="MEE3" s="18"/>
      <c r="MEF3" s="39"/>
      <c r="MEG3" s="18"/>
      <c r="MEH3" s="39"/>
      <c r="MEI3" s="13"/>
      <c r="MEJ3" s="13"/>
      <c r="MEK3" s="4"/>
      <c r="MEL3" s="13"/>
      <c r="MEM3" s="13"/>
      <c r="MER3" s="18"/>
      <c r="MES3" s="18"/>
      <c r="MET3" s="18"/>
      <c r="MEU3" s="39"/>
      <c r="MEV3" s="18"/>
      <c r="MEW3" s="18"/>
      <c r="MEX3" s="39"/>
      <c r="MEY3" s="18"/>
      <c r="MEZ3" s="39"/>
      <c r="MFA3" s="13"/>
      <c r="MFB3" s="13"/>
      <c r="MFC3" s="4"/>
      <c r="MFD3" s="13"/>
      <c r="MFE3" s="13"/>
      <c r="MFJ3" s="18"/>
      <c r="MFK3" s="18"/>
      <c r="MFL3" s="18"/>
      <c r="MFM3" s="39"/>
      <c r="MFN3" s="18"/>
      <c r="MFO3" s="18"/>
      <c r="MFP3" s="39"/>
      <c r="MFQ3" s="18"/>
      <c r="MFR3" s="39"/>
      <c r="MFS3" s="13"/>
      <c r="MFT3" s="13"/>
      <c r="MFU3" s="4"/>
      <c r="MFV3" s="13"/>
      <c r="MFW3" s="13"/>
      <c r="MGB3" s="18"/>
      <c r="MGC3" s="18"/>
      <c r="MGD3" s="18"/>
      <c r="MGE3" s="39"/>
      <c r="MGF3" s="18"/>
      <c r="MGG3" s="18"/>
      <c r="MGH3" s="39"/>
      <c r="MGI3" s="18"/>
      <c r="MGJ3" s="39"/>
      <c r="MGK3" s="13"/>
      <c r="MGL3" s="13"/>
      <c r="MGM3" s="4"/>
      <c r="MGN3" s="13"/>
      <c r="MGO3" s="13"/>
      <c r="MGT3" s="18"/>
      <c r="MGU3" s="18"/>
      <c r="MGV3" s="18"/>
      <c r="MGW3" s="39"/>
      <c r="MGX3" s="18"/>
      <c r="MGY3" s="18"/>
      <c r="MGZ3" s="39"/>
      <c r="MHA3" s="18"/>
      <c r="MHB3" s="39"/>
      <c r="MHC3" s="13"/>
      <c r="MHD3" s="13"/>
      <c r="MHE3" s="4"/>
      <c r="MHF3" s="13"/>
      <c r="MHG3" s="13"/>
      <c r="MHL3" s="18"/>
      <c r="MHM3" s="18"/>
      <c r="MHN3" s="18"/>
      <c r="MHO3" s="39"/>
      <c r="MHP3" s="18"/>
      <c r="MHQ3" s="18"/>
      <c r="MHR3" s="39"/>
      <c r="MHS3" s="18"/>
      <c r="MHT3" s="39"/>
      <c r="MHU3" s="13"/>
      <c r="MHV3" s="13"/>
      <c r="MHW3" s="4"/>
      <c r="MHX3" s="13"/>
      <c r="MHY3" s="13"/>
      <c r="MID3" s="18"/>
      <c r="MIE3" s="18"/>
      <c r="MIF3" s="18"/>
      <c r="MIG3" s="39"/>
      <c r="MIH3" s="18"/>
      <c r="MII3" s="18"/>
      <c r="MIJ3" s="39"/>
      <c r="MIK3" s="18"/>
      <c r="MIL3" s="39"/>
      <c r="MIM3" s="13"/>
      <c r="MIN3" s="13"/>
      <c r="MIO3" s="4"/>
      <c r="MIP3" s="13"/>
      <c r="MIQ3" s="13"/>
      <c r="MIV3" s="18"/>
      <c r="MIW3" s="18"/>
      <c r="MIX3" s="18"/>
      <c r="MIY3" s="39"/>
      <c r="MIZ3" s="18"/>
      <c r="MJA3" s="18"/>
      <c r="MJB3" s="39"/>
      <c r="MJC3" s="18"/>
      <c r="MJD3" s="39"/>
      <c r="MJE3" s="13"/>
      <c r="MJF3" s="13"/>
      <c r="MJG3" s="4"/>
      <c r="MJH3" s="13"/>
      <c r="MJI3" s="13"/>
      <c r="MJN3" s="18"/>
      <c r="MJO3" s="18"/>
      <c r="MJP3" s="18"/>
      <c r="MJQ3" s="39"/>
      <c r="MJR3" s="18"/>
      <c r="MJS3" s="18"/>
      <c r="MJT3" s="39"/>
      <c r="MJU3" s="18"/>
      <c r="MJV3" s="39"/>
      <c r="MJW3" s="13"/>
      <c r="MJX3" s="13"/>
      <c r="MJY3" s="4"/>
      <c r="MJZ3" s="13"/>
      <c r="MKA3" s="13"/>
      <c r="MKF3" s="18"/>
      <c r="MKG3" s="18"/>
      <c r="MKH3" s="18"/>
      <c r="MKI3" s="39"/>
      <c r="MKJ3" s="18"/>
      <c r="MKK3" s="18"/>
      <c r="MKL3" s="39"/>
      <c r="MKM3" s="18"/>
      <c r="MKN3" s="39"/>
      <c r="MKO3" s="13"/>
      <c r="MKP3" s="13"/>
      <c r="MKQ3" s="4"/>
      <c r="MKR3" s="13"/>
      <c r="MKS3" s="13"/>
      <c r="MKX3" s="18"/>
      <c r="MKY3" s="18"/>
      <c r="MKZ3" s="18"/>
      <c r="MLA3" s="39"/>
      <c r="MLB3" s="18"/>
      <c r="MLC3" s="18"/>
      <c r="MLD3" s="39"/>
      <c r="MLE3" s="18"/>
      <c r="MLF3" s="39"/>
      <c r="MLG3" s="13"/>
      <c r="MLH3" s="13"/>
      <c r="MLI3" s="4"/>
      <c r="MLJ3" s="13"/>
      <c r="MLK3" s="13"/>
      <c r="MLP3" s="18"/>
      <c r="MLQ3" s="18"/>
      <c r="MLR3" s="18"/>
      <c r="MLS3" s="39"/>
      <c r="MLT3" s="18"/>
      <c r="MLU3" s="18"/>
      <c r="MLV3" s="39"/>
      <c r="MLW3" s="18"/>
      <c r="MLX3" s="39"/>
      <c r="MLY3" s="13"/>
      <c r="MLZ3" s="13"/>
      <c r="MMA3" s="4"/>
      <c r="MMB3" s="13"/>
      <c r="MMC3" s="13"/>
      <c r="MMH3" s="18"/>
      <c r="MMI3" s="18"/>
      <c r="MMJ3" s="18"/>
      <c r="MMK3" s="39"/>
      <c r="MML3" s="18"/>
      <c r="MMM3" s="18"/>
      <c r="MMN3" s="39"/>
      <c r="MMO3" s="18"/>
      <c r="MMP3" s="39"/>
      <c r="MMQ3" s="13"/>
      <c r="MMR3" s="13"/>
      <c r="MMS3" s="4"/>
      <c r="MMT3" s="13"/>
      <c r="MMU3" s="13"/>
      <c r="MMZ3" s="18"/>
      <c r="MNA3" s="18"/>
      <c r="MNB3" s="18"/>
      <c r="MNC3" s="39"/>
      <c r="MND3" s="18"/>
      <c r="MNE3" s="18"/>
      <c r="MNF3" s="39"/>
      <c r="MNG3" s="18"/>
      <c r="MNH3" s="39"/>
      <c r="MNI3" s="13"/>
      <c r="MNJ3" s="13"/>
      <c r="MNK3" s="4"/>
      <c r="MNL3" s="13"/>
      <c r="MNM3" s="13"/>
      <c r="MNR3" s="18"/>
      <c r="MNS3" s="18"/>
      <c r="MNT3" s="18"/>
      <c r="MNU3" s="39"/>
      <c r="MNV3" s="18"/>
      <c r="MNW3" s="18"/>
      <c r="MNX3" s="39"/>
      <c r="MNY3" s="18"/>
      <c r="MNZ3" s="39"/>
      <c r="MOA3" s="13"/>
      <c r="MOB3" s="13"/>
      <c r="MOC3" s="4"/>
      <c r="MOD3" s="13"/>
      <c r="MOE3" s="13"/>
      <c r="MOJ3" s="18"/>
      <c r="MOK3" s="18"/>
      <c r="MOL3" s="18"/>
      <c r="MOM3" s="39"/>
      <c r="MON3" s="18"/>
      <c r="MOO3" s="18"/>
      <c r="MOP3" s="39"/>
      <c r="MOQ3" s="18"/>
      <c r="MOR3" s="39"/>
      <c r="MOS3" s="13"/>
      <c r="MOT3" s="13"/>
      <c r="MOU3" s="4"/>
      <c r="MOV3" s="13"/>
      <c r="MOW3" s="13"/>
      <c r="MPB3" s="18"/>
      <c r="MPC3" s="18"/>
      <c r="MPD3" s="18"/>
      <c r="MPE3" s="39"/>
      <c r="MPF3" s="18"/>
      <c r="MPG3" s="18"/>
      <c r="MPH3" s="39"/>
      <c r="MPI3" s="18"/>
      <c r="MPJ3" s="39"/>
      <c r="MPK3" s="13"/>
      <c r="MPL3" s="13"/>
      <c r="MPM3" s="4"/>
      <c r="MPN3" s="13"/>
      <c r="MPO3" s="13"/>
      <c r="MPT3" s="18"/>
      <c r="MPU3" s="18"/>
      <c r="MPV3" s="18"/>
      <c r="MPW3" s="39"/>
      <c r="MPX3" s="18"/>
      <c r="MPY3" s="18"/>
      <c r="MPZ3" s="39"/>
      <c r="MQA3" s="18"/>
      <c r="MQB3" s="39"/>
      <c r="MQC3" s="13"/>
      <c r="MQD3" s="13"/>
      <c r="MQE3" s="4"/>
      <c r="MQF3" s="13"/>
      <c r="MQG3" s="13"/>
      <c r="MQL3" s="18"/>
      <c r="MQM3" s="18"/>
      <c r="MQN3" s="18"/>
      <c r="MQO3" s="39"/>
      <c r="MQP3" s="18"/>
      <c r="MQQ3" s="18"/>
      <c r="MQR3" s="39"/>
      <c r="MQS3" s="18"/>
      <c r="MQT3" s="39"/>
      <c r="MQU3" s="13"/>
      <c r="MQV3" s="13"/>
      <c r="MQW3" s="4"/>
      <c r="MQX3" s="13"/>
      <c r="MQY3" s="13"/>
      <c r="MRD3" s="18"/>
      <c r="MRE3" s="18"/>
      <c r="MRF3" s="18"/>
      <c r="MRG3" s="39"/>
      <c r="MRH3" s="18"/>
      <c r="MRI3" s="18"/>
      <c r="MRJ3" s="39"/>
      <c r="MRK3" s="18"/>
      <c r="MRL3" s="39"/>
      <c r="MRM3" s="13"/>
      <c r="MRN3" s="13"/>
      <c r="MRO3" s="4"/>
      <c r="MRP3" s="13"/>
      <c r="MRQ3" s="13"/>
      <c r="MRV3" s="18"/>
      <c r="MRW3" s="18"/>
      <c r="MRX3" s="18"/>
      <c r="MRY3" s="39"/>
      <c r="MRZ3" s="18"/>
      <c r="MSA3" s="18"/>
      <c r="MSB3" s="39"/>
      <c r="MSC3" s="18"/>
      <c r="MSD3" s="39"/>
      <c r="MSE3" s="13"/>
      <c r="MSF3" s="13"/>
      <c r="MSG3" s="4"/>
      <c r="MSH3" s="13"/>
      <c r="MSI3" s="13"/>
      <c r="MSN3" s="18"/>
      <c r="MSO3" s="18"/>
      <c r="MSP3" s="18"/>
      <c r="MSQ3" s="39"/>
      <c r="MSR3" s="18"/>
      <c r="MSS3" s="18"/>
      <c r="MST3" s="39"/>
      <c r="MSU3" s="18"/>
      <c r="MSV3" s="39"/>
      <c r="MSW3" s="13"/>
      <c r="MSX3" s="13"/>
      <c r="MSY3" s="4"/>
      <c r="MSZ3" s="13"/>
      <c r="MTA3" s="13"/>
      <c r="MTF3" s="18"/>
      <c r="MTG3" s="18"/>
      <c r="MTH3" s="18"/>
      <c r="MTI3" s="39"/>
      <c r="MTJ3" s="18"/>
      <c r="MTK3" s="18"/>
      <c r="MTL3" s="39"/>
      <c r="MTM3" s="18"/>
      <c r="MTN3" s="39"/>
      <c r="MTO3" s="13"/>
      <c r="MTP3" s="13"/>
      <c r="MTQ3" s="4"/>
      <c r="MTR3" s="13"/>
      <c r="MTS3" s="13"/>
      <c r="MTX3" s="18"/>
      <c r="MTY3" s="18"/>
      <c r="MTZ3" s="18"/>
      <c r="MUA3" s="39"/>
      <c r="MUB3" s="18"/>
      <c r="MUC3" s="18"/>
      <c r="MUD3" s="39"/>
      <c r="MUE3" s="18"/>
      <c r="MUF3" s="39"/>
      <c r="MUG3" s="13"/>
      <c r="MUH3" s="13"/>
      <c r="MUI3" s="4"/>
      <c r="MUJ3" s="13"/>
      <c r="MUK3" s="13"/>
      <c r="MUP3" s="18"/>
      <c r="MUQ3" s="18"/>
      <c r="MUR3" s="18"/>
      <c r="MUS3" s="39"/>
      <c r="MUT3" s="18"/>
      <c r="MUU3" s="18"/>
      <c r="MUV3" s="39"/>
      <c r="MUW3" s="18"/>
      <c r="MUX3" s="39"/>
      <c r="MUY3" s="13"/>
      <c r="MUZ3" s="13"/>
      <c r="MVA3" s="4"/>
      <c r="MVB3" s="13"/>
      <c r="MVC3" s="13"/>
      <c r="MVH3" s="18"/>
      <c r="MVI3" s="18"/>
      <c r="MVJ3" s="18"/>
      <c r="MVK3" s="39"/>
      <c r="MVL3" s="18"/>
      <c r="MVM3" s="18"/>
      <c r="MVN3" s="39"/>
      <c r="MVO3" s="18"/>
      <c r="MVP3" s="39"/>
      <c r="MVQ3" s="13"/>
      <c r="MVR3" s="13"/>
      <c r="MVS3" s="4"/>
      <c r="MVT3" s="13"/>
      <c r="MVU3" s="13"/>
      <c r="MVZ3" s="18"/>
      <c r="MWA3" s="18"/>
      <c r="MWB3" s="18"/>
      <c r="MWC3" s="39"/>
      <c r="MWD3" s="18"/>
      <c r="MWE3" s="18"/>
      <c r="MWF3" s="39"/>
      <c r="MWG3" s="18"/>
      <c r="MWH3" s="39"/>
      <c r="MWI3" s="13"/>
      <c r="MWJ3" s="13"/>
      <c r="MWK3" s="4"/>
      <c r="MWL3" s="13"/>
      <c r="MWM3" s="13"/>
      <c r="MWR3" s="18"/>
      <c r="MWS3" s="18"/>
      <c r="MWT3" s="18"/>
      <c r="MWU3" s="39"/>
      <c r="MWV3" s="18"/>
      <c r="MWW3" s="18"/>
      <c r="MWX3" s="39"/>
      <c r="MWY3" s="18"/>
      <c r="MWZ3" s="39"/>
      <c r="MXA3" s="13"/>
      <c r="MXB3" s="13"/>
      <c r="MXC3" s="4"/>
      <c r="MXD3" s="13"/>
      <c r="MXE3" s="13"/>
      <c r="MXJ3" s="18"/>
      <c r="MXK3" s="18"/>
      <c r="MXL3" s="18"/>
      <c r="MXM3" s="39"/>
      <c r="MXN3" s="18"/>
      <c r="MXO3" s="18"/>
      <c r="MXP3" s="39"/>
      <c r="MXQ3" s="18"/>
      <c r="MXR3" s="39"/>
      <c r="MXS3" s="13"/>
      <c r="MXT3" s="13"/>
      <c r="MXU3" s="4"/>
      <c r="MXV3" s="13"/>
      <c r="MXW3" s="13"/>
      <c r="MYB3" s="18"/>
      <c r="MYC3" s="18"/>
      <c r="MYD3" s="18"/>
      <c r="MYE3" s="39"/>
      <c r="MYF3" s="18"/>
      <c r="MYG3" s="18"/>
      <c r="MYH3" s="39"/>
      <c r="MYI3" s="18"/>
      <c r="MYJ3" s="39"/>
      <c r="MYK3" s="13"/>
      <c r="MYL3" s="13"/>
      <c r="MYM3" s="4"/>
      <c r="MYN3" s="13"/>
      <c r="MYO3" s="13"/>
      <c r="MYT3" s="18"/>
      <c r="MYU3" s="18"/>
      <c r="MYV3" s="18"/>
      <c r="MYW3" s="39"/>
      <c r="MYX3" s="18"/>
      <c r="MYY3" s="18"/>
      <c r="MYZ3" s="39"/>
      <c r="MZA3" s="18"/>
      <c r="MZB3" s="39"/>
      <c r="MZC3" s="13"/>
      <c r="MZD3" s="13"/>
      <c r="MZE3" s="4"/>
      <c r="MZF3" s="13"/>
      <c r="MZG3" s="13"/>
      <c r="MZL3" s="18"/>
      <c r="MZM3" s="18"/>
      <c r="MZN3" s="18"/>
      <c r="MZO3" s="39"/>
      <c r="MZP3" s="18"/>
      <c r="MZQ3" s="18"/>
      <c r="MZR3" s="39"/>
      <c r="MZS3" s="18"/>
      <c r="MZT3" s="39"/>
      <c r="MZU3" s="13"/>
      <c r="MZV3" s="13"/>
      <c r="MZW3" s="4"/>
      <c r="MZX3" s="13"/>
      <c r="MZY3" s="13"/>
      <c r="NAD3" s="18"/>
      <c r="NAE3" s="18"/>
      <c r="NAF3" s="18"/>
      <c r="NAG3" s="39"/>
      <c r="NAH3" s="18"/>
      <c r="NAI3" s="18"/>
      <c r="NAJ3" s="39"/>
      <c r="NAK3" s="18"/>
      <c r="NAL3" s="39"/>
      <c r="NAM3" s="13"/>
      <c r="NAN3" s="13"/>
      <c r="NAO3" s="4"/>
      <c r="NAP3" s="13"/>
      <c r="NAQ3" s="13"/>
      <c r="NAV3" s="18"/>
      <c r="NAW3" s="18"/>
      <c r="NAX3" s="18"/>
      <c r="NAY3" s="39"/>
      <c r="NAZ3" s="18"/>
      <c r="NBA3" s="18"/>
      <c r="NBB3" s="39"/>
      <c r="NBC3" s="18"/>
      <c r="NBD3" s="39"/>
      <c r="NBE3" s="13"/>
      <c r="NBF3" s="13"/>
      <c r="NBG3" s="4"/>
      <c r="NBH3" s="13"/>
      <c r="NBI3" s="13"/>
      <c r="NBN3" s="18"/>
      <c r="NBO3" s="18"/>
      <c r="NBP3" s="18"/>
      <c r="NBQ3" s="39"/>
      <c r="NBR3" s="18"/>
      <c r="NBS3" s="18"/>
      <c r="NBT3" s="39"/>
      <c r="NBU3" s="18"/>
      <c r="NBV3" s="39"/>
      <c r="NBW3" s="13"/>
      <c r="NBX3" s="13"/>
      <c r="NBY3" s="4"/>
      <c r="NBZ3" s="13"/>
      <c r="NCA3" s="13"/>
      <c r="NCF3" s="18"/>
      <c r="NCG3" s="18"/>
      <c r="NCH3" s="18"/>
      <c r="NCI3" s="39"/>
      <c r="NCJ3" s="18"/>
      <c r="NCK3" s="18"/>
      <c r="NCL3" s="39"/>
      <c r="NCM3" s="18"/>
      <c r="NCN3" s="39"/>
      <c r="NCO3" s="13"/>
      <c r="NCP3" s="13"/>
      <c r="NCQ3" s="4"/>
      <c r="NCR3" s="13"/>
      <c r="NCS3" s="13"/>
      <c r="NCX3" s="18"/>
      <c r="NCY3" s="18"/>
      <c r="NCZ3" s="18"/>
      <c r="NDA3" s="39"/>
      <c r="NDB3" s="18"/>
      <c r="NDC3" s="18"/>
      <c r="NDD3" s="39"/>
      <c r="NDE3" s="18"/>
      <c r="NDF3" s="39"/>
      <c r="NDG3" s="13"/>
      <c r="NDH3" s="13"/>
      <c r="NDI3" s="4"/>
      <c r="NDJ3" s="13"/>
      <c r="NDK3" s="13"/>
      <c r="NDP3" s="18"/>
      <c r="NDQ3" s="18"/>
      <c r="NDR3" s="18"/>
      <c r="NDS3" s="39"/>
      <c r="NDT3" s="18"/>
      <c r="NDU3" s="18"/>
      <c r="NDV3" s="39"/>
      <c r="NDW3" s="18"/>
      <c r="NDX3" s="39"/>
      <c r="NDY3" s="13"/>
      <c r="NDZ3" s="13"/>
      <c r="NEA3" s="4"/>
      <c r="NEB3" s="13"/>
      <c r="NEC3" s="13"/>
      <c r="NEH3" s="18"/>
      <c r="NEI3" s="18"/>
      <c r="NEJ3" s="18"/>
      <c r="NEK3" s="39"/>
      <c r="NEL3" s="18"/>
      <c r="NEM3" s="18"/>
      <c r="NEN3" s="39"/>
      <c r="NEO3" s="18"/>
      <c r="NEP3" s="39"/>
      <c r="NEQ3" s="13"/>
      <c r="NER3" s="13"/>
      <c r="NES3" s="4"/>
      <c r="NET3" s="13"/>
      <c r="NEU3" s="13"/>
      <c r="NEZ3" s="18"/>
      <c r="NFA3" s="18"/>
      <c r="NFB3" s="18"/>
      <c r="NFC3" s="39"/>
      <c r="NFD3" s="18"/>
      <c r="NFE3" s="18"/>
      <c r="NFF3" s="39"/>
      <c r="NFG3" s="18"/>
      <c r="NFH3" s="39"/>
      <c r="NFI3" s="13"/>
      <c r="NFJ3" s="13"/>
      <c r="NFK3" s="4"/>
      <c r="NFL3" s="13"/>
      <c r="NFM3" s="13"/>
      <c r="NFR3" s="18"/>
      <c r="NFS3" s="18"/>
      <c r="NFT3" s="18"/>
      <c r="NFU3" s="39"/>
      <c r="NFV3" s="18"/>
      <c r="NFW3" s="18"/>
      <c r="NFX3" s="39"/>
      <c r="NFY3" s="18"/>
      <c r="NFZ3" s="39"/>
      <c r="NGA3" s="13"/>
      <c r="NGB3" s="13"/>
      <c r="NGC3" s="4"/>
      <c r="NGD3" s="13"/>
      <c r="NGE3" s="13"/>
      <c r="NGJ3" s="18"/>
      <c r="NGK3" s="18"/>
      <c r="NGL3" s="18"/>
      <c r="NGM3" s="39"/>
      <c r="NGN3" s="18"/>
      <c r="NGO3" s="18"/>
      <c r="NGP3" s="39"/>
      <c r="NGQ3" s="18"/>
      <c r="NGR3" s="39"/>
      <c r="NGS3" s="13"/>
      <c r="NGT3" s="13"/>
      <c r="NGU3" s="4"/>
      <c r="NGV3" s="13"/>
      <c r="NGW3" s="13"/>
      <c r="NHB3" s="18"/>
      <c r="NHC3" s="18"/>
      <c r="NHD3" s="18"/>
      <c r="NHE3" s="39"/>
      <c r="NHF3" s="18"/>
      <c r="NHG3" s="18"/>
      <c r="NHH3" s="39"/>
      <c r="NHI3" s="18"/>
      <c r="NHJ3" s="39"/>
      <c r="NHK3" s="13"/>
      <c r="NHL3" s="13"/>
      <c r="NHM3" s="4"/>
      <c r="NHN3" s="13"/>
      <c r="NHO3" s="13"/>
      <c r="NHT3" s="18"/>
      <c r="NHU3" s="18"/>
      <c r="NHV3" s="18"/>
      <c r="NHW3" s="39"/>
      <c r="NHX3" s="18"/>
      <c r="NHY3" s="18"/>
      <c r="NHZ3" s="39"/>
      <c r="NIA3" s="18"/>
      <c r="NIB3" s="39"/>
      <c r="NIC3" s="13"/>
      <c r="NID3" s="13"/>
      <c r="NIE3" s="4"/>
      <c r="NIF3" s="13"/>
      <c r="NIG3" s="13"/>
      <c r="NIL3" s="18"/>
      <c r="NIM3" s="18"/>
      <c r="NIN3" s="18"/>
      <c r="NIO3" s="39"/>
      <c r="NIP3" s="18"/>
      <c r="NIQ3" s="18"/>
      <c r="NIR3" s="39"/>
      <c r="NIS3" s="18"/>
      <c r="NIT3" s="39"/>
      <c r="NIU3" s="13"/>
      <c r="NIV3" s="13"/>
      <c r="NIW3" s="4"/>
      <c r="NIX3" s="13"/>
      <c r="NIY3" s="13"/>
      <c r="NJD3" s="18"/>
      <c r="NJE3" s="18"/>
      <c r="NJF3" s="18"/>
      <c r="NJG3" s="39"/>
      <c r="NJH3" s="18"/>
      <c r="NJI3" s="18"/>
      <c r="NJJ3" s="39"/>
      <c r="NJK3" s="18"/>
      <c r="NJL3" s="39"/>
      <c r="NJM3" s="13"/>
      <c r="NJN3" s="13"/>
      <c r="NJO3" s="4"/>
      <c r="NJP3" s="13"/>
      <c r="NJQ3" s="13"/>
      <c r="NJV3" s="18"/>
      <c r="NJW3" s="18"/>
      <c r="NJX3" s="18"/>
      <c r="NJY3" s="39"/>
      <c r="NJZ3" s="18"/>
      <c r="NKA3" s="18"/>
      <c r="NKB3" s="39"/>
      <c r="NKC3" s="18"/>
      <c r="NKD3" s="39"/>
      <c r="NKE3" s="13"/>
      <c r="NKF3" s="13"/>
      <c r="NKG3" s="4"/>
      <c r="NKH3" s="13"/>
      <c r="NKI3" s="13"/>
      <c r="NKN3" s="18"/>
      <c r="NKO3" s="18"/>
      <c r="NKP3" s="18"/>
      <c r="NKQ3" s="39"/>
      <c r="NKR3" s="18"/>
      <c r="NKS3" s="18"/>
      <c r="NKT3" s="39"/>
      <c r="NKU3" s="18"/>
      <c r="NKV3" s="39"/>
      <c r="NKW3" s="13"/>
      <c r="NKX3" s="13"/>
      <c r="NKY3" s="4"/>
      <c r="NKZ3" s="13"/>
      <c r="NLA3" s="13"/>
      <c r="NLF3" s="18"/>
      <c r="NLG3" s="18"/>
      <c r="NLH3" s="18"/>
      <c r="NLI3" s="39"/>
      <c r="NLJ3" s="18"/>
      <c r="NLK3" s="18"/>
      <c r="NLL3" s="39"/>
      <c r="NLM3" s="18"/>
      <c r="NLN3" s="39"/>
      <c r="NLO3" s="13"/>
      <c r="NLP3" s="13"/>
      <c r="NLQ3" s="4"/>
      <c r="NLR3" s="13"/>
      <c r="NLS3" s="13"/>
      <c r="NLX3" s="18"/>
      <c r="NLY3" s="18"/>
      <c r="NLZ3" s="18"/>
      <c r="NMA3" s="39"/>
      <c r="NMB3" s="18"/>
      <c r="NMC3" s="18"/>
      <c r="NMD3" s="39"/>
      <c r="NME3" s="18"/>
      <c r="NMF3" s="39"/>
      <c r="NMG3" s="13"/>
      <c r="NMH3" s="13"/>
      <c r="NMI3" s="4"/>
      <c r="NMJ3" s="13"/>
      <c r="NMK3" s="13"/>
      <c r="NMP3" s="18"/>
      <c r="NMQ3" s="18"/>
      <c r="NMR3" s="18"/>
      <c r="NMS3" s="39"/>
      <c r="NMT3" s="18"/>
      <c r="NMU3" s="18"/>
      <c r="NMV3" s="39"/>
      <c r="NMW3" s="18"/>
      <c r="NMX3" s="39"/>
      <c r="NMY3" s="13"/>
      <c r="NMZ3" s="13"/>
      <c r="NNA3" s="4"/>
      <c r="NNB3" s="13"/>
      <c r="NNC3" s="13"/>
      <c r="NNH3" s="18"/>
      <c r="NNI3" s="18"/>
      <c r="NNJ3" s="18"/>
      <c r="NNK3" s="39"/>
      <c r="NNL3" s="18"/>
      <c r="NNM3" s="18"/>
      <c r="NNN3" s="39"/>
      <c r="NNO3" s="18"/>
      <c r="NNP3" s="39"/>
      <c r="NNQ3" s="13"/>
      <c r="NNR3" s="13"/>
      <c r="NNS3" s="4"/>
      <c r="NNT3" s="13"/>
      <c r="NNU3" s="13"/>
      <c r="NNZ3" s="18"/>
      <c r="NOA3" s="18"/>
      <c r="NOB3" s="18"/>
      <c r="NOC3" s="39"/>
      <c r="NOD3" s="18"/>
      <c r="NOE3" s="18"/>
      <c r="NOF3" s="39"/>
      <c r="NOG3" s="18"/>
      <c r="NOH3" s="39"/>
      <c r="NOI3" s="13"/>
      <c r="NOJ3" s="13"/>
      <c r="NOK3" s="4"/>
      <c r="NOL3" s="13"/>
      <c r="NOM3" s="13"/>
      <c r="NOR3" s="18"/>
      <c r="NOS3" s="18"/>
      <c r="NOT3" s="18"/>
      <c r="NOU3" s="39"/>
      <c r="NOV3" s="18"/>
      <c r="NOW3" s="18"/>
      <c r="NOX3" s="39"/>
      <c r="NOY3" s="18"/>
      <c r="NOZ3" s="39"/>
      <c r="NPA3" s="13"/>
      <c r="NPB3" s="13"/>
      <c r="NPC3" s="4"/>
      <c r="NPD3" s="13"/>
      <c r="NPE3" s="13"/>
      <c r="NPJ3" s="18"/>
      <c r="NPK3" s="18"/>
      <c r="NPL3" s="18"/>
      <c r="NPM3" s="39"/>
      <c r="NPN3" s="18"/>
      <c r="NPO3" s="18"/>
      <c r="NPP3" s="39"/>
      <c r="NPQ3" s="18"/>
      <c r="NPR3" s="39"/>
      <c r="NPS3" s="13"/>
      <c r="NPT3" s="13"/>
      <c r="NPU3" s="4"/>
      <c r="NPV3" s="13"/>
      <c r="NPW3" s="13"/>
      <c r="NQB3" s="18"/>
      <c r="NQC3" s="18"/>
      <c r="NQD3" s="18"/>
      <c r="NQE3" s="39"/>
      <c r="NQF3" s="18"/>
      <c r="NQG3" s="18"/>
      <c r="NQH3" s="39"/>
      <c r="NQI3" s="18"/>
      <c r="NQJ3" s="39"/>
      <c r="NQK3" s="13"/>
      <c r="NQL3" s="13"/>
      <c r="NQM3" s="4"/>
      <c r="NQN3" s="13"/>
      <c r="NQO3" s="13"/>
      <c r="NQT3" s="18"/>
      <c r="NQU3" s="18"/>
      <c r="NQV3" s="18"/>
      <c r="NQW3" s="39"/>
      <c r="NQX3" s="18"/>
      <c r="NQY3" s="18"/>
      <c r="NQZ3" s="39"/>
      <c r="NRA3" s="18"/>
      <c r="NRB3" s="39"/>
      <c r="NRC3" s="13"/>
      <c r="NRD3" s="13"/>
      <c r="NRE3" s="4"/>
      <c r="NRF3" s="13"/>
      <c r="NRG3" s="13"/>
      <c r="NRL3" s="18"/>
      <c r="NRM3" s="18"/>
      <c r="NRN3" s="18"/>
      <c r="NRO3" s="39"/>
      <c r="NRP3" s="18"/>
      <c r="NRQ3" s="18"/>
      <c r="NRR3" s="39"/>
      <c r="NRS3" s="18"/>
      <c r="NRT3" s="39"/>
      <c r="NRU3" s="13"/>
      <c r="NRV3" s="13"/>
      <c r="NRW3" s="4"/>
      <c r="NRX3" s="13"/>
      <c r="NRY3" s="13"/>
      <c r="NSD3" s="18"/>
      <c r="NSE3" s="18"/>
      <c r="NSF3" s="18"/>
      <c r="NSG3" s="39"/>
      <c r="NSH3" s="18"/>
      <c r="NSI3" s="18"/>
      <c r="NSJ3" s="39"/>
      <c r="NSK3" s="18"/>
      <c r="NSL3" s="39"/>
      <c r="NSM3" s="13"/>
      <c r="NSN3" s="13"/>
      <c r="NSO3" s="4"/>
      <c r="NSP3" s="13"/>
      <c r="NSQ3" s="13"/>
      <c r="NSV3" s="18"/>
      <c r="NSW3" s="18"/>
      <c r="NSX3" s="18"/>
      <c r="NSY3" s="39"/>
      <c r="NSZ3" s="18"/>
      <c r="NTA3" s="18"/>
      <c r="NTB3" s="39"/>
      <c r="NTC3" s="18"/>
      <c r="NTD3" s="39"/>
      <c r="NTE3" s="13"/>
      <c r="NTF3" s="13"/>
      <c r="NTG3" s="4"/>
      <c r="NTH3" s="13"/>
      <c r="NTI3" s="13"/>
      <c r="NTN3" s="18"/>
      <c r="NTO3" s="18"/>
      <c r="NTP3" s="18"/>
      <c r="NTQ3" s="39"/>
      <c r="NTR3" s="18"/>
      <c r="NTS3" s="18"/>
      <c r="NTT3" s="39"/>
      <c r="NTU3" s="18"/>
      <c r="NTV3" s="39"/>
      <c r="NTW3" s="13"/>
      <c r="NTX3" s="13"/>
      <c r="NTY3" s="4"/>
      <c r="NTZ3" s="13"/>
      <c r="NUA3" s="13"/>
      <c r="NUF3" s="18"/>
      <c r="NUG3" s="18"/>
      <c r="NUH3" s="18"/>
      <c r="NUI3" s="39"/>
      <c r="NUJ3" s="18"/>
      <c r="NUK3" s="18"/>
      <c r="NUL3" s="39"/>
      <c r="NUM3" s="18"/>
      <c r="NUN3" s="39"/>
      <c r="NUO3" s="13"/>
      <c r="NUP3" s="13"/>
      <c r="NUQ3" s="4"/>
      <c r="NUR3" s="13"/>
      <c r="NUS3" s="13"/>
      <c r="NUX3" s="18"/>
      <c r="NUY3" s="18"/>
      <c r="NUZ3" s="18"/>
      <c r="NVA3" s="39"/>
      <c r="NVB3" s="18"/>
      <c r="NVC3" s="18"/>
      <c r="NVD3" s="39"/>
      <c r="NVE3" s="18"/>
      <c r="NVF3" s="39"/>
      <c r="NVG3" s="13"/>
      <c r="NVH3" s="13"/>
      <c r="NVI3" s="4"/>
      <c r="NVJ3" s="13"/>
      <c r="NVK3" s="13"/>
      <c r="NVP3" s="18"/>
      <c r="NVQ3" s="18"/>
      <c r="NVR3" s="18"/>
      <c r="NVS3" s="39"/>
      <c r="NVT3" s="18"/>
      <c r="NVU3" s="18"/>
      <c r="NVV3" s="39"/>
      <c r="NVW3" s="18"/>
      <c r="NVX3" s="39"/>
      <c r="NVY3" s="13"/>
      <c r="NVZ3" s="13"/>
      <c r="NWA3" s="4"/>
      <c r="NWB3" s="13"/>
      <c r="NWC3" s="13"/>
      <c r="NWH3" s="18"/>
      <c r="NWI3" s="18"/>
      <c r="NWJ3" s="18"/>
      <c r="NWK3" s="39"/>
      <c r="NWL3" s="18"/>
      <c r="NWM3" s="18"/>
      <c r="NWN3" s="39"/>
      <c r="NWO3" s="18"/>
      <c r="NWP3" s="39"/>
      <c r="NWQ3" s="13"/>
      <c r="NWR3" s="13"/>
      <c r="NWS3" s="4"/>
      <c r="NWT3" s="13"/>
      <c r="NWU3" s="13"/>
      <c r="NWZ3" s="18"/>
      <c r="NXA3" s="18"/>
      <c r="NXB3" s="18"/>
      <c r="NXC3" s="39"/>
      <c r="NXD3" s="18"/>
      <c r="NXE3" s="18"/>
      <c r="NXF3" s="39"/>
      <c r="NXG3" s="18"/>
      <c r="NXH3" s="39"/>
      <c r="NXI3" s="13"/>
      <c r="NXJ3" s="13"/>
      <c r="NXK3" s="4"/>
      <c r="NXL3" s="13"/>
      <c r="NXM3" s="13"/>
      <c r="NXR3" s="18"/>
      <c r="NXS3" s="18"/>
      <c r="NXT3" s="18"/>
      <c r="NXU3" s="39"/>
      <c r="NXV3" s="18"/>
      <c r="NXW3" s="18"/>
      <c r="NXX3" s="39"/>
      <c r="NXY3" s="18"/>
      <c r="NXZ3" s="39"/>
      <c r="NYA3" s="13"/>
      <c r="NYB3" s="13"/>
      <c r="NYC3" s="4"/>
      <c r="NYD3" s="13"/>
      <c r="NYE3" s="13"/>
      <c r="NYJ3" s="18"/>
      <c r="NYK3" s="18"/>
      <c r="NYL3" s="18"/>
      <c r="NYM3" s="39"/>
      <c r="NYN3" s="18"/>
      <c r="NYO3" s="18"/>
      <c r="NYP3" s="39"/>
      <c r="NYQ3" s="18"/>
      <c r="NYR3" s="39"/>
      <c r="NYS3" s="13"/>
      <c r="NYT3" s="13"/>
      <c r="NYU3" s="4"/>
      <c r="NYV3" s="13"/>
      <c r="NYW3" s="13"/>
      <c r="NZB3" s="18"/>
      <c r="NZC3" s="18"/>
      <c r="NZD3" s="18"/>
      <c r="NZE3" s="39"/>
      <c r="NZF3" s="18"/>
      <c r="NZG3" s="18"/>
      <c r="NZH3" s="39"/>
      <c r="NZI3" s="18"/>
      <c r="NZJ3" s="39"/>
      <c r="NZK3" s="13"/>
      <c r="NZL3" s="13"/>
      <c r="NZM3" s="4"/>
      <c r="NZN3" s="13"/>
      <c r="NZO3" s="13"/>
      <c r="NZT3" s="18"/>
      <c r="NZU3" s="18"/>
      <c r="NZV3" s="18"/>
      <c r="NZW3" s="39"/>
      <c r="NZX3" s="18"/>
      <c r="NZY3" s="18"/>
      <c r="NZZ3" s="39"/>
      <c r="OAA3" s="18"/>
      <c r="OAB3" s="39"/>
      <c r="OAC3" s="13"/>
      <c r="OAD3" s="13"/>
      <c r="OAE3" s="4"/>
      <c r="OAF3" s="13"/>
      <c r="OAG3" s="13"/>
      <c r="OAL3" s="18"/>
      <c r="OAM3" s="18"/>
      <c r="OAN3" s="18"/>
      <c r="OAO3" s="39"/>
      <c r="OAP3" s="18"/>
      <c r="OAQ3" s="18"/>
      <c r="OAR3" s="39"/>
      <c r="OAS3" s="18"/>
      <c r="OAT3" s="39"/>
      <c r="OAU3" s="13"/>
      <c r="OAV3" s="13"/>
      <c r="OAW3" s="4"/>
      <c r="OAX3" s="13"/>
      <c r="OAY3" s="13"/>
      <c r="OBD3" s="18"/>
      <c r="OBE3" s="18"/>
      <c r="OBF3" s="18"/>
      <c r="OBG3" s="39"/>
      <c r="OBH3" s="18"/>
      <c r="OBI3" s="18"/>
      <c r="OBJ3" s="39"/>
      <c r="OBK3" s="18"/>
      <c r="OBL3" s="39"/>
      <c r="OBM3" s="13"/>
      <c r="OBN3" s="13"/>
      <c r="OBO3" s="4"/>
      <c r="OBP3" s="13"/>
      <c r="OBQ3" s="13"/>
      <c r="OBV3" s="18"/>
      <c r="OBW3" s="18"/>
      <c r="OBX3" s="18"/>
      <c r="OBY3" s="39"/>
      <c r="OBZ3" s="18"/>
      <c r="OCA3" s="18"/>
      <c r="OCB3" s="39"/>
      <c r="OCC3" s="18"/>
      <c r="OCD3" s="39"/>
      <c r="OCE3" s="13"/>
      <c r="OCF3" s="13"/>
      <c r="OCG3" s="4"/>
      <c r="OCH3" s="13"/>
      <c r="OCI3" s="13"/>
      <c r="OCN3" s="18"/>
      <c r="OCO3" s="18"/>
      <c r="OCP3" s="18"/>
      <c r="OCQ3" s="39"/>
      <c r="OCR3" s="18"/>
      <c r="OCS3" s="18"/>
      <c r="OCT3" s="39"/>
      <c r="OCU3" s="18"/>
      <c r="OCV3" s="39"/>
      <c r="OCW3" s="13"/>
      <c r="OCX3" s="13"/>
      <c r="OCY3" s="4"/>
      <c r="OCZ3" s="13"/>
      <c r="ODA3" s="13"/>
      <c r="ODF3" s="18"/>
      <c r="ODG3" s="18"/>
      <c r="ODH3" s="18"/>
      <c r="ODI3" s="39"/>
      <c r="ODJ3" s="18"/>
      <c r="ODK3" s="18"/>
      <c r="ODL3" s="39"/>
      <c r="ODM3" s="18"/>
      <c r="ODN3" s="39"/>
      <c r="ODO3" s="13"/>
      <c r="ODP3" s="13"/>
      <c r="ODQ3" s="4"/>
      <c r="ODR3" s="13"/>
      <c r="ODS3" s="13"/>
      <c r="ODX3" s="18"/>
      <c r="ODY3" s="18"/>
      <c r="ODZ3" s="18"/>
      <c r="OEA3" s="39"/>
      <c r="OEB3" s="18"/>
      <c r="OEC3" s="18"/>
      <c r="OED3" s="39"/>
      <c r="OEE3" s="18"/>
      <c r="OEF3" s="39"/>
      <c r="OEG3" s="13"/>
      <c r="OEH3" s="13"/>
      <c r="OEI3" s="4"/>
      <c r="OEJ3" s="13"/>
      <c r="OEK3" s="13"/>
      <c r="OEP3" s="18"/>
      <c r="OEQ3" s="18"/>
      <c r="OER3" s="18"/>
      <c r="OES3" s="39"/>
      <c r="OET3" s="18"/>
      <c r="OEU3" s="18"/>
      <c r="OEV3" s="39"/>
      <c r="OEW3" s="18"/>
      <c r="OEX3" s="39"/>
      <c r="OEY3" s="13"/>
      <c r="OEZ3" s="13"/>
      <c r="OFA3" s="4"/>
      <c r="OFB3" s="13"/>
      <c r="OFC3" s="13"/>
      <c r="OFH3" s="18"/>
      <c r="OFI3" s="18"/>
      <c r="OFJ3" s="18"/>
      <c r="OFK3" s="39"/>
      <c r="OFL3" s="18"/>
      <c r="OFM3" s="18"/>
      <c r="OFN3" s="39"/>
      <c r="OFO3" s="18"/>
      <c r="OFP3" s="39"/>
      <c r="OFQ3" s="13"/>
      <c r="OFR3" s="13"/>
      <c r="OFS3" s="4"/>
      <c r="OFT3" s="13"/>
      <c r="OFU3" s="13"/>
      <c r="OFZ3" s="18"/>
      <c r="OGA3" s="18"/>
      <c r="OGB3" s="18"/>
      <c r="OGC3" s="39"/>
      <c r="OGD3" s="18"/>
      <c r="OGE3" s="18"/>
      <c r="OGF3" s="39"/>
      <c r="OGG3" s="18"/>
      <c r="OGH3" s="39"/>
      <c r="OGI3" s="13"/>
      <c r="OGJ3" s="13"/>
      <c r="OGK3" s="4"/>
      <c r="OGL3" s="13"/>
      <c r="OGM3" s="13"/>
      <c r="OGR3" s="18"/>
      <c r="OGS3" s="18"/>
      <c r="OGT3" s="18"/>
      <c r="OGU3" s="39"/>
      <c r="OGV3" s="18"/>
      <c r="OGW3" s="18"/>
      <c r="OGX3" s="39"/>
      <c r="OGY3" s="18"/>
      <c r="OGZ3" s="39"/>
      <c r="OHA3" s="13"/>
      <c r="OHB3" s="13"/>
      <c r="OHC3" s="4"/>
      <c r="OHD3" s="13"/>
      <c r="OHE3" s="13"/>
      <c r="OHJ3" s="18"/>
      <c r="OHK3" s="18"/>
      <c r="OHL3" s="18"/>
      <c r="OHM3" s="39"/>
      <c r="OHN3" s="18"/>
      <c r="OHO3" s="18"/>
      <c r="OHP3" s="39"/>
      <c r="OHQ3" s="18"/>
      <c r="OHR3" s="39"/>
      <c r="OHS3" s="13"/>
      <c r="OHT3" s="13"/>
      <c r="OHU3" s="4"/>
      <c r="OHV3" s="13"/>
      <c r="OHW3" s="13"/>
      <c r="OIB3" s="18"/>
      <c r="OIC3" s="18"/>
      <c r="OID3" s="18"/>
      <c r="OIE3" s="39"/>
      <c r="OIF3" s="18"/>
      <c r="OIG3" s="18"/>
      <c r="OIH3" s="39"/>
      <c r="OII3" s="18"/>
      <c r="OIJ3" s="39"/>
      <c r="OIK3" s="13"/>
      <c r="OIL3" s="13"/>
      <c r="OIM3" s="4"/>
      <c r="OIN3" s="13"/>
      <c r="OIO3" s="13"/>
      <c r="OIT3" s="18"/>
      <c r="OIU3" s="18"/>
      <c r="OIV3" s="18"/>
      <c r="OIW3" s="39"/>
      <c r="OIX3" s="18"/>
      <c r="OIY3" s="18"/>
      <c r="OIZ3" s="39"/>
      <c r="OJA3" s="18"/>
      <c r="OJB3" s="39"/>
      <c r="OJC3" s="13"/>
      <c r="OJD3" s="13"/>
      <c r="OJE3" s="4"/>
      <c r="OJF3" s="13"/>
      <c r="OJG3" s="13"/>
      <c r="OJL3" s="18"/>
      <c r="OJM3" s="18"/>
      <c r="OJN3" s="18"/>
      <c r="OJO3" s="39"/>
      <c r="OJP3" s="18"/>
      <c r="OJQ3" s="18"/>
      <c r="OJR3" s="39"/>
      <c r="OJS3" s="18"/>
      <c r="OJT3" s="39"/>
      <c r="OJU3" s="13"/>
      <c r="OJV3" s="13"/>
      <c r="OJW3" s="4"/>
      <c r="OJX3" s="13"/>
      <c r="OJY3" s="13"/>
      <c r="OKD3" s="18"/>
      <c r="OKE3" s="18"/>
      <c r="OKF3" s="18"/>
      <c r="OKG3" s="39"/>
      <c r="OKH3" s="18"/>
      <c r="OKI3" s="18"/>
      <c r="OKJ3" s="39"/>
      <c r="OKK3" s="18"/>
      <c r="OKL3" s="39"/>
      <c r="OKM3" s="13"/>
      <c r="OKN3" s="13"/>
      <c r="OKO3" s="4"/>
      <c r="OKP3" s="13"/>
      <c r="OKQ3" s="13"/>
      <c r="OKV3" s="18"/>
      <c r="OKW3" s="18"/>
      <c r="OKX3" s="18"/>
      <c r="OKY3" s="39"/>
      <c r="OKZ3" s="18"/>
      <c r="OLA3" s="18"/>
      <c r="OLB3" s="39"/>
      <c r="OLC3" s="18"/>
      <c r="OLD3" s="39"/>
      <c r="OLE3" s="13"/>
      <c r="OLF3" s="13"/>
      <c r="OLG3" s="4"/>
      <c r="OLH3" s="13"/>
      <c r="OLI3" s="13"/>
      <c r="OLN3" s="18"/>
      <c r="OLO3" s="18"/>
      <c r="OLP3" s="18"/>
      <c r="OLQ3" s="39"/>
      <c r="OLR3" s="18"/>
      <c r="OLS3" s="18"/>
      <c r="OLT3" s="39"/>
      <c r="OLU3" s="18"/>
      <c r="OLV3" s="39"/>
      <c r="OLW3" s="13"/>
      <c r="OLX3" s="13"/>
      <c r="OLY3" s="4"/>
      <c r="OLZ3" s="13"/>
      <c r="OMA3" s="13"/>
      <c r="OMF3" s="18"/>
      <c r="OMG3" s="18"/>
      <c r="OMH3" s="18"/>
      <c r="OMI3" s="39"/>
      <c r="OMJ3" s="18"/>
      <c r="OMK3" s="18"/>
      <c r="OML3" s="39"/>
      <c r="OMM3" s="18"/>
      <c r="OMN3" s="39"/>
      <c r="OMO3" s="13"/>
      <c r="OMP3" s="13"/>
      <c r="OMQ3" s="4"/>
      <c r="OMR3" s="13"/>
      <c r="OMS3" s="13"/>
      <c r="OMX3" s="18"/>
      <c r="OMY3" s="18"/>
      <c r="OMZ3" s="18"/>
      <c r="ONA3" s="39"/>
      <c r="ONB3" s="18"/>
      <c r="ONC3" s="18"/>
      <c r="OND3" s="39"/>
      <c r="ONE3" s="18"/>
      <c r="ONF3" s="39"/>
      <c r="ONG3" s="13"/>
      <c r="ONH3" s="13"/>
      <c r="ONI3" s="4"/>
      <c r="ONJ3" s="13"/>
      <c r="ONK3" s="13"/>
      <c r="ONP3" s="18"/>
      <c r="ONQ3" s="18"/>
      <c r="ONR3" s="18"/>
      <c r="ONS3" s="39"/>
      <c r="ONT3" s="18"/>
      <c r="ONU3" s="18"/>
      <c r="ONV3" s="39"/>
      <c r="ONW3" s="18"/>
      <c r="ONX3" s="39"/>
      <c r="ONY3" s="13"/>
      <c r="ONZ3" s="13"/>
      <c r="OOA3" s="4"/>
      <c r="OOB3" s="13"/>
      <c r="OOC3" s="13"/>
      <c r="OOH3" s="18"/>
      <c r="OOI3" s="18"/>
      <c r="OOJ3" s="18"/>
      <c r="OOK3" s="39"/>
      <c r="OOL3" s="18"/>
      <c r="OOM3" s="18"/>
      <c r="OON3" s="39"/>
      <c r="OOO3" s="18"/>
      <c r="OOP3" s="39"/>
      <c r="OOQ3" s="13"/>
      <c r="OOR3" s="13"/>
      <c r="OOS3" s="4"/>
      <c r="OOT3" s="13"/>
      <c r="OOU3" s="13"/>
      <c r="OOZ3" s="18"/>
      <c r="OPA3" s="18"/>
      <c r="OPB3" s="18"/>
      <c r="OPC3" s="39"/>
      <c r="OPD3" s="18"/>
      <c r="OPE3" s="18"/>
      <c r="OPF3" s="39"/>
      <c r="OPG3" s="18"/>
      <c r="OPH3" s="39"/>
      <c r="OPI3" s="13"/>
      <c r="OPJ3" s="13"/>
      <c r="OPK3" s="4"/>
      <c r="OPL3" s="13"/>
      <c r="OPM3" s="13"/>
      <c r="OPR3" s="18"/>
      <c r="OPS3" s="18"/>
      <c r="OPT3" s="18"/>
      <c r="OPU3" s="39"/>
      <c r="OPV3" s="18"/>
      <c r="OPW3" s="18"/>
      <c r="OPX3" s="39"/>
      <c r="OPY3" s="18"/>
      <c r="OPZ3" s="39"/>
      <c r="OQA3" s="13"/>
      <c r="OQB3" s="13"/>
      <c r="OQC3" s="4"/>
      <c r="OQD3" s="13"/>
      <c r="OQE3" s="13"/>
      <c r="OQJ3" s="18"/>
      <c r="OQK3" s="18"/>
      <c r="OQL3" s="18"/>
      <c r="OQM3" s="39"/>
      <c r="OQN3" s="18"/>
      <c r="OQO3" s="18"/>
      <c r="OQP3" s="39"/>
      <c r="OQQ3" s="18"/>
      <c r="OQR3" s="39"/>
      <c r="OQS3" s="13"/>
      <c r="OQT3" s="13"/>
      <c r="OQU3" s="4"/>
      <c r="OQV3" s="13"/>
      <c r="OQW3" s="13"/>
      <c r="ORB3" s="18"/>
      <c r="ORC3" s="18"/>
      <c r="ORD3" s="18"/>
      <c r="ORE3" s="39"/>
      <c r="ORF3" s="18"/>
      <c r="ORG3" s="18"/>
      <c r="ORH3" s="39"/>
      <c r="ORI3" s="18"/>
      <c r="ORJ3" s="39"/>
      <c r="ORK3" s="13"/>
      <c r="ORL3" s="13"/>
      <c r="ORM3" s="4"/>
      <c r="ORN3" s="13"/>
      <c r="ORO3" s="13"/>
      <c r="ORT3" s="18"/>
      <c r="ORU3" s="18"/>
      <c r="ORV3" s="18"/>
      <c r="ORW3" s="39"/>
      <c r="ORX3" s="18"/>
      <c r="ORY3" s="18"/>
      <c r="ORZ3" s="39"/>
      <c r="OSA3" s="18"/>
      <c r="OSB3" s="39"/>
      <c r="OSC3" s="13"/>
      <c r="OSD3" s="13"/>
      <c r="OSE3" s="4"/>
      <c r="OSF3" s="13"/>
      <c r="OSG3" s="13"/>
      <c r="OSL3" s="18"/>
      <c r="OSM3" s="18"/>
      <c r="OSN3" s="18"/>
      <c r="OSO3" s="39"/>
      <c r="OSP3" s="18"/>
      <c r="OSQ3" s="18"/>
      <c r="OSR3" s="39"/>
      <c r="OSS3" s="18"/>
      <c r="OST3" s="39"/>
      <c r="OSU3" s="13"/>
      <c r="OSV3" s="13"/>
      <c r="OSW3" s="4"/>
      <c r="OSX3" s="13"/>
      <c r="OSY3" s="13"/>
      <c r="OTD3" s="18"/>
      <c r="OTE3" s="18"/>
      <c r="OTF3" s="18"/>
      <c r="OTG3" s="39"/>
      <c r="OTH3" s="18"/>
      <c r="OTI3" s="18"/>
      <c r="OTJ3" s="39"/>
      <c r="OTK3" s="18"/>
      <c r="OTL3" s="39"/>
      <c r="OTM3" s="13"/>
      <c r="OTN3" s="13"/>
      <c r="OTO3" s="4"/>
      <c r="OTP3" s="13"/>
      <c r="OTQ3" s="13"/>
      <c r="OTV3" s="18"/>
      <c r="OTW3" s="18"/>
      <c r="OTX3" s="18"/>
      <c r="OTY3" s="39"/>
      <c r="OTZ3" s="18"/>
      <c r="OUA3" s="18"/>
      <c r="OUB3" s="39"/>
      <c r="OUC3" s="18"/>
      <c r="OUD3" s="39"/>
      <c r="OUE3" s="13"/>
      <c r="OUF3" s="13"/>
      <c r="OUG3" s="4"/>
      <c r="OUH3" s="13"/>
      <c r="OUI3" s="13"/>
      <c r="OUN3" s="18"/>
      <c r="OUO3" s="18"/>
      <c r="OUP3" s="18"/>
      <c r="OUQ3" s="39"/>
      <c r="OUR3" s="18"/>
      <c r="OUS3" s="18"/>
      <c r="OUT3" s="39"/>
      <c r="OUU3" s="18"/>
      <c r="OUV3" s="39"/>
      <c r="OUW3" s="13"/>
      <c r="OUX3" s="13"/>
      <c r="OUY3" s="4"/>
      <c r="OUZ3" s="13"/>
      <c r="OVA3" s="13"/>
      <c r="OVF3" s="18"/>
      <c r="OVG3" s="18"/>
      <c r="OVH3" s="18"/>
      <c r="OVI3" s="39"/>
      <c r="OVJ3" s="18"/>
      <c r="OVK3" s="18"/>
      <c r="OVL3" s="39"/>
      <c r="OVM3" s="18"/>
      <c r="OVN3" s="39"/>
      <c r="OVO3" s="13"/>
      <c r="OVP3" s="13"/>
      <c r="OVQ3" s="4"/>
      <c r="OVR3" s="13"/>
      <c r="OVS3" s="13"/>
      <c r="OVX3" s="18"/>
      <c r="OVY3" s="18"/>
      <c r="OVZ3" s="18"/>
      <c r="OWA3" s="39"/>
      <c r="OWB3" s="18"/>
      <c r="OWC3" s="18"/>
      <c r="OWD3" s="39"/>
      <c r="OWE3" s="18"/>
      <c r="OWF3" s="39"/>
      <c r="OWG3" s="13"/>
      <c r="OWH3" s="13"/>
      <c r="OWI3" s="4"/>
      <c r="OWJ3" s="13"/>
      <c r="OWK3" s="13"/>
      <c r="OWP3" s="18"/>
      <c r="OWQ3" s="18"/>
      <c r="OWR3" s="18"/>
      <c r="OWS3" s="39"/>
      <c r="OWT3" s="18"/>
      <c r="OWU3" s="18"/>
      <c r="OWV3" s="39"/>
      <c r="OWW3" s="18"/>
      <c r="OWX3" s="39"/>
      <c r="OWY3" s="13"/>
      <c r="OWZ3" s="13"/>
      <c r="OXA3" s="4"/>
      <c r="OXB3" s="13"/>
      <c r="OXC3" s="13"/>
      <c r="OXH3" s="18"/>
      <c r="OXI3" s="18"/>
      <c r="OXJ3" s="18"/>
      <c r="OXK3" s="39"/>
      <c r="OXL3" s="18"/>
      <c r="OXM3" s="18"/>
      <c r="OXN3" s="39"/>
      <c r="OXO3" s="18"/>
      <c r="OXP3" s="39"/>
      <c r="OXQ3" s="13"/>
      <c r="OXR3" s="13"/>
      <c r="OXS3" s="4"/>
      <c r="OXT3" s="13"/>
      <c r="OXU3" s="13"/>
      <c r="OXZ3" s="18"/>
      <c r="OYA3" s="18"/>
      <c r="OYB3" s="18"/>
      <c r="OYC3" s="39"/>
      <c r="OYD3" s="18"/>
      <c r="OYE3" s="18"/>
      <c r="OYF3" s="39"/>
      <c r="OYG3" s="18"/>
      <c r="OYH3" s="39"/>
      <c r="OYI3" s="13"/>
      <c r="OYJ3" s="13"/>
      <c r="OYK3" s="4"/>
      <c r="OYL3" s="13"/>
      <c r="OYM3" s="13"/>
      <c r="OYR3" s="18"/>
      <c r="OYS3" s="18"/>
      <c r="OYT3" s="18"/>
      <c r="OYU3" s="39"/>
      <c r="OYV3" s="18"/>
      <c r="OYW3" s="18"/>
      <c r="OYX3" s="39"/>
      <c r="OYY3" s="18"/>
      <c r="OYZ3" s="39"/>
      <c r="OZA3" s="13"/>
      <c r="OZB3" s="13"/>
      <c r="OZC3" s="4"/>
      <c r="OZD3" s="13"/>
      <c r="OZE3" s="13"/>
      <c r="OZJ3" s="18"/>
      <c r="OZK3" s="18"/>
      <c r="OZL3" s="18"/>
      <c r="OZM3" s="39"/>
      <c r="OZN3" s="18"/>
      <c r="OZO3" s="18"/>
      <c r="OZP3" s="39"/>
      <c r="OZQ3" s="18"/>
      <c r="OZR3" s="39"/>
      <c r="OZS3" s="13"/>
      <c r="OZT3" s="13"/>
      <c r="OZU3" s="4"/>
      <c r="OZV3" s="13"/>
      <c r="OZW3" s="13"/>
      <c r="PAB3" s="18"/>
      <c r="PAC3" s="18"/>
      <c r="PAD3" s="18"/>
      <c r="PAE3" s="39"/>
      <c r="PAF3" s="18"/>
      <c r="PAG3" s="18"/>
      <c r="PAH3" s="39"/>
      <c r="PAI3" s="18"/>
      <c r="PAJ3" s="39"/>
      <c r="PAK3" s="13"/>
      <c r="PAL3" s="13"/>
      <c r="PAM3" s="4"/>
      <c r="PAN3" s="13"/>
      <c r="PAO3" s="13"/>
      <c r="PAT3" s="18"/>
      <c r="PAU3" s="18"/>
      <c r="PAV3" s="18"/>
      <c r="PAW3" s="39"/>
      <c r="PAX3" s="18"/>
      <c r="PAY3" s="18"/>
      <c r="PAZ3" s="39"/>
      <c r="PBA3" s="18"/>
      <c r="PBB3" s="39"/>
      <c r="PBC3" s="13"/>
      <c r="PBD3" s="13"/>
      <c r="PBE3" s="4"/>
      <c r="PBF3" s="13"/>
      <c r="PBG3" s="13"/>
      <c r="PBL3" s="18"/>
      <c r="PBM3" s="18"/>
      <c r="PBN3" s="18"/>
      <c r="PBO3" s="39"/>
      <c r="PBP3" s="18"/>
      <c r="PBQ3" s="18"/>
      <c r="PBR3" s="39"/>
      <c r="PBS3" s="18"/>
      <c r="PBT3" s="39"/>
      <c r="PBU3" s="13"/>
      <c r="PBV3" s="13"/>
      <c r="PBW3" s="4"/>
      <c r="PBX3" s="13"/>
      <c r="PBY3" s="13"/>
      <c r="PCD3" s="18"/>
      <c r="PCE3" s="18"/>
      <c r="PCF3" s="18"/>
      <c r="PCG3" s="39"/>
      <c r="PCH3" s="18"/>
      <c r="PCI3" s="18"/>
      <c r="PCJ3" s="39"/>
      <c r="PCK3" s="18"/>
      <c r="PCL3" s="39"/>
      <c r="PCM3" s="13"/>
      <c r="PCN3" s="13"/>
      <c r="PCO3" s="4"/>
      <c r="PCP3" s="13"/>
      <c r="PCQ3" s="13"/>
      <c r="PCV3" s="18"/>
      <c r="PCW3" s="18"/>
      <c r="PCX3" s="18"/>
      <c r="PCY3" s="39"/>
      <c r="PCZ3" s="18"/>
      <c r="PDA3" s="18"/>
      <c r="PDB3" s="39"/>
      <c r="PDC3" s="18"/>
      <c r="PDD3" s="39"/>
      <c r="PDE3" s="13"/>
      <c r="PDF3" s="13"/>
      <c r="PDG3" s="4"/>
      <c r="PDH3" s="13"/>
      <c r="PDI3" s="13"/>
      <c r="PDN3" s="18"/>
      <c r="PDO3" s="18"/>
      <c r="PDP3" s="18"/>
      <c r="PDQ3" s="39"/>
      <c r="PDR3" s="18"/>
      <c r="PDS3" s="18"/>
      <c r="PDT3" s="39"/>
      <c r="PDU3" s="18"/>
      <c r="PDV3" s="39"/>
      <c r="PDW3" s="13"/>
      <c r="PDX3" s="13"/>
      <c r="PDY3" s="4"/>
      <c r="PDZ3" s="13"/>
      <c r="PEA3" s="13"/>
      <c r="PEF3" s="18"/>
      <c r="PEG3" s="18"/>
      <c r="PEH3" s="18"/>
      <c r="PEI3" s="39"/>
      <c r="PEJ3" s="18"/>
      <c r="PEK3" s="18"/>
      <c r="PEL3" s="39"/>
      <c r="PEM3" s="18"/>
      <c r="PEN3" s="39"/>
      <c r="PEO3" s="13"/>
      <c r="PEP3" s="13"/>
      <c r="PEQ3" s="4"/>
      <c r="PER3" s="13"/>
      <c r="PES3" s="13"/>
      <c r="PEX3" s="18"/>
      <c r="PEY3" s="18"/>
      <c r="PEZ3" s="18"/>
      <c r="PFA3" s="39"/>
      <c r="PFB3" s="18"/>
      <c r="PFC3" s="18"/>
      <c r="PFD3" s="39"/>
      <c r="PFE3" s="18"/>
      <c r="PFF3" s="39"/>
      <c r="PFG3" s="13"/>
      <c r="PFH3" s="13"/>
      <c r="PFI3" s="4"/>
      <c r="PFJ3" s="13"/>
      <c r="PFK3" s="13"/>
      <c r="PFP3" s="18"/>
      <c r="PFQ3" s="18"/>
      <c r="PFR3" s="18"/>
      <c r="PFS3" s="39"/>
      <c r="PFT3" s="18"/>
      <c r="PFU3" s="18"/>
      <c r="PFV3" s="39"/>
      <c r="PFW3" s="18"/>
      <c r="PFX3" s="39"/>
      <c r="PFY3" s="13"/>
      <c r="PFZ3" s="13"/>
      <c r="PGA3" s="4"/>
      <c r="PGB3" s="13"/>
      <c r="PGC3" s="13"/>
      <c r="PGH3" s="18"/>
      <c r="PGI3" s="18"/>
      <c r="PGJ3" s="18"/>
      <c r="PGK3" s="39"/>
      <c r="PGL3" s="18"/>
      <c r="PGM3" s="18"/>
      <c r="PGN3" s="39"/>
      <c r="PGO3" s="18"/>
      <c r="PGP3" s="39"/>
      <c r="PGQ3" s="13"/>
      <c r="PGR3" s="13"/>
      <c r="PGS3" s="4"/>
      <c r="PGT3" s="13"/>
      <c r="PGU3" s="13"/>
      <c r="PGZ3" s="18"/>
      <c r="PHA3" s="18"/>
      <c r="PHB3" s="18"/>
      <c r="PHC3" s="39"/>
      <c r="PHD3" s="18"/>
      <c r="PHE3" s="18"/>
      <c r="PHF3" s="39"/>
      <c r="PHG3" s="18"/>
      <c r="PHH3" s="39"/>
      <c r="PHI3" s="13"/>
      <c r="PHJ3" s="13"/>
      <c r="PHK3" s="4"/>
      <c r="PHL3" s="13"/>
      <c r="PHM3" s="13"/>
      <c r="PHR3" s="18"/>
      <c r="PHS3" s="18"/>
      <c r="PHT3" s="18"/>
      <c r="PHU3" s="39"/>
      <c r="PHV3" s="18"/>
      <c r="PHW3" s="18"/>
      <c r="PHX3" s="39"/>
      <c r="PHY3" s="18"/>
      <c r="PHZ3" s="39"/>
      <c r="PIA3" s="13"/>
      <c r="PIB3" s="13"/>
      <c r="PIC3" s="4"/>
      <c r="PID3" s="13"/>
      <c r="PIE3" s="13"/>
      <c r="PIJ3" s="18"/>
      <c r="PIK3" s="18"/>
      <c r="PIL3" s="18"/>
      <c r="PIM3" s="39"/>
      <c r="PIN3" s="18"/>
      <c r="PIO3" s="18"/>
      <c r="PIP3" s="39"/>
      <c r="PIQ3" s="18"/>
      <c r="PIR3" s="39"/>
      <c r="PIS3" s="13"/>
      <c r="PIT3" s="13"/>
      <c r="PIU3" s="4"/>
      <c r="PIV3" s="13"/>
      <c r="PIW3" s="13"/>
      <c r="PJB3" s="18"/>
      <c r="PJC3" s="18"/>
      <c r="PJD3" s="18"/>
      <c r="PJE3" s="39"/>
      <c r="PJF3" s="18"/>
      <c r="PJG3" s="18"/>
      <c r="PJH3" s="39"/>
      <c r="PJI3" s="18"/>
      <c r="PJJ3" s="39"/>
      <c r="PJK3" s="13"/>
      <c r="PJL3" s="13"/>
      <c r="PJM3" s="4"/>
      <c r="PJN3" s="13"/>
      <c r="PJO3" s="13"/>
      <c r="PJT3" s="18"/>
      <c r="PJU3" s="18"/>
      <c r="PJV3" s="18"/>
      <c r="PJW3" s="39"/>
      <c r="PJX3" s="18"/>
      <c r="PJY3" s="18"/>
      <c r="PJZ3" s="39"/>
      <c r="PKA3" s="18"/>
      <c r="PKB3" s="39"/>
      <c r="PKC3" s="13"/>
      <c r="PKD3" s="13"/>
      <c r="PKE3" s="4"/>
      <c r="PKF3" s="13"/>
      <c r="PKG3" s="13"/>
      <c r="PKL3" s="18"/>
      <c r="PKM3" s="18"/>
      <c r="PKN3" s="18"/>
      <c r="PKO3" s="39"/>
      <c r="PKP3" s="18"/>
      <c r="PKQ3" s="18"/>
      <c r="PKR3" s="39"/>
      <c r="PKS3" s="18"/>
      <c r="PKT3" s="39"/>
      <c r="PKU3" s="13"/>
      <c r="PKV3" s="13"/>
      <c r="PKW3" s="4"/>
      <c r="PKX3" s="13"/>
      <c r="PKY3" s="13"/>
      <c r="PLD3" s="18"/>
      <c r="PLE3" s="18"/>
      <c r="PLF3" s="18"/>
      <c r="PLG3" s="39"/>
      <c r="PLH3" s="18"/>
      <c r="PLI3" s="18"/>
      <c r="PLJ3" s="39"/>
      <c r="PLK3" s="18"/>
      <c r="PLL3" s="39"/>
      <c r="PLM3" s="13"/>
      <c r="PLN3" s="13"/>
      <c r="PLO3" s="4"/>
      <c r="PLP3" s="13"/>
      <c r="PLQ3" s="13"/>
      <c r="PLV3" s="18"/>
      <c r="PLW3" s="18"/>
      <c r="PLX3" s="18"/>
      <c r="PLY3" s="39"/>
      <c r="PLZ3" s="18"/>
      <c r="PMA3" s="18"/>
      <c r="PMB3" s="39"/>
      <c r="PMC3" s="18"/>
      <c r="PMD3" s="39"/>
      <c r="PME3" s="13"/>
      <c r="PMF3" s="13"/>
      <c r="PMG3" s="4"/>
      <c r="PMH3" s="13"/>
      <c r="PMI3" s="13"/>
      <c r="PMN3" s="18"/>
      <c r="PMO3" s="18"/>
      <c r="PMP3" s="18"/>
      <c r="PMQ3" s="39"/>
      <c r="PMR3" s="18"/>
      <c r="PMS3" s="18"/>
      <c r="PMT3" s="39"/>
      <c r="PMU3" s="18"/>
      <c r="PMV3" s="39"/>
      <c r="PMW3" s="13"/>
      <c r="PMX3" s="13"/>
      <c r="PMY3" s="4"/>
      <c r="PMZ3" s="13"/>
      <c r="PNA3" s="13"/>
      <c r="PNF3" s="18"/>
      <c r="PNG3" s="18"/>
      <c r="PNH3" s="18"/>
      <c r="PNI3" s="39"/>
      <c r="PNJ3" s="18"/>
      <c r="PNK3" s="18"/>
      <c r="PNL3" s="39"/>
      <c r="PNM3" s="18"/>
      <c r="PNN3" s="39"/>
      <c r="PNO3" s="13"/>
      <c r="PNP3" s="13"/>
      <c r="PNQ3" s="4"/>
      <c r="PNR3" s="13"/>
      <c r="PNS3" s="13"/>
      <c r="PNX3" s="18"/>
      <c r="PNY3" s="18"/>
      <c r="PNZ3" s="18"/>
      <c r="POA3" s="39"/>
      <c r="POB3" s="18"/>
      <c r="POC3" s="18"/>
      <c r="POD3" s="39"/>
      <c r="POE3" s="18"/>
      <c r="POF3" s="39"/>
      <c r="POG3" s="13"/>
      <c r="POH3" s="13"/>
      <c r="POI3" s="4"/>
      <c r="POJ3" s="13"/>
      <c r="POK3" s="13"/>
      <c r="POP3" s="18"/>
      <c r="POQ3" s="18"/>
      <c r="POR3" s="18"/>
      <c r="POS3" s="39"/>
      <c r="POT3" s="18"/>
      <c r="POU3" s="18"/>
      <c r="POV3" s="39"/>
      <c r="POW3" s="18"/>
      <c r="POX3" s="39"/>
      <c r="POY3" s="13"/>
      <c r="POZ3" s="13"/>
      <c r="PPA3" s="4"/>
      <c r="PPB3" s="13"/>
      <c r="PPC3" s="13"/>
      <c r="PPH3" s="18"/>
      <c r="PPI3" s="18"/>
      <c r="PPJ3" s="18"/>
      <c r="PPK3" s="39"/>
      <c r="PPL3" s="18"/>
      <c r="PPM3" s="18"/>
      <c r="PPN3" s="39"/>
      <c r="PPO3" s="18"/>
      <c r="PPP3" s="39"/>
      <c r="PPQ3" s="13"/>
      <c r="PPR3" s="13"/>
      <c r="PPS3" s="4"/>
      <c r="PPT3" s="13"/>
      <c r="PPU3" s="13"/>
      <c r="PPZ3" s="18"/>
      <c r="PQA3" s="18"/>
      <c r="PQB3" s="18"/>
      <c r="PQC3" s="39"/>
      <c r="PQD3" s="18"/>
      <c r="PQE3" s="18"/>
      <c r="PQF3" s="39"/>
      <c r="PQG3" s="18"/>
      <c r="PQH3" s="39"/>
      <c r="PQI3" s="13"/>
      <c r="PQJ3" s="13"/>
      <c r="PQK3" s="4"/>
      <c r="PQL3" s="13"/>
      <c r="PQM3" s="13"/>
      <c r="PQR3" s="18"/>
      <c r="PQS3" s="18"/>
      <c r="PQT3" s="18"/>
      <c r="PQU3" s="39"/>
      <c r="PQV3" s="18"/>
      <c r="PQW3" s="18"/>
      <c r="PQX3" s="39"/>
      <c r="PQY3" s="18"/>
      <c r="PQZ3" s="39"/>
      <c r="PRA3" s="13"/>
      <c r="PRB3" s="13"/>
      <c r="PRC3" s="4"/>
      <c r="PRD3" s="13"/>
      <c r="PRE3" s="13"/>
      <c r="PRJ3" s="18"/>
      <c r="PRK3" s="18"/>
      <c r="PRL3" s="18"/>
      <c r="PRM3" s="39"/>
      <c r="PRN3" s="18"/>
      <c r="PRO3" s="18"/>
      <c r="PRP3" s="39"/>
      <c r="PRQ3" s="18"/>
      <c r="PRR3" s="39"/>
      <c r="PRS3" s="13"/>
      <c r="PRT3" s="13"/>
      <c r="PRU3" s="4"/>
      <c r="PRV3" s="13"/>
      <c r="PRW3" s="13"/>
      <c r="PSB3" s="18"/>
      <c r="PSC3" s="18"/>
      <c r="PSD3" s="18"/>
      <c r="PSE3" s="39"/>
      <c r="PSF3" s="18"/>
      <c r="PSG3" s="18"/>
      <c r="PSH3" s="39"/>
      <c r="PSI3" s="18"/>
      <c r="PSJ3" s="39"/>
      <c r="PSK3" s="13"/>
      <c r="PSL3" s="13"/>
      <c r="PSM3" s="4"/>
      <c r="PSN3" s="13"/>
      <c r="PSO3" s="13"/>
      <c r="PST3" s="18"/>
      <c r="PSU3" s="18"/>
      <c r="PSV3" s="18"/>
      <c r="PSW3" s="39"/>
      <c r="PSX3" s="18"/>
      <c r="PSY3" s="18"/>
      <c r="PSZ3" s="39"/>
      <c r="PTA3" s="18"/>
      <c r="PTB3" s="39"/>
      <c r="PTC3" s="13"/>
      <c r="PTD3" s="13"/>
      <c r="PTE3" s="4"/>
      <c r="PTF3" s="13"/>
      <c r="PTG3" s="13"/>
      <c r="PTL3" s="18"/>
      <c r="PTM3" s="18"/>
      <c r="PTN3" s="18"/>
      <c r="PTO3" s="39"/>
      <c r="PTP3" s="18"/>
      <c r="PTQ3" s="18"/>
      <c r="PTR3" s="39"/>
      <c r="PTS3" s="18"/>
      <c r="PTT3" s="39"/>
      <c r="PTU3" s="13"/>
      <c r="PTV3" s="13"/>
      <c r="PTW3" s="4"/>
      <c r="PTX3" s="13"/>
      <c r="PTY3" s="13"/>
      <c r="PUD3" s="18"/>
      <c r="PUE3" s="18"/>
      <c r="PUF3" s="18"/>
      <c r="PUG3" s="39"/>
      <c r="PUH3" s="18"/>
      <c r="PUI3" s="18"/>
      <c r="PUJ3" s="39"/>
      <c r="PUK3" s="18"/>
      <c r="PUL3" s="39"/>
      <c r="PUM3" s="13"/>
      <c r="PUN3" s="13"/>
      <c r="PUO3" s="4"/>
      <c r="PUP3" s="13"/>
      <c r="PUQ3" s="13"/>
      <c r="PUV3" s="18"/>
      <c r="PUW3" s="18"/>
      <c r="PUX3" s="18"/>
      <c r="PUY3" s="39"/>
      <c r="PUZ3" s="18"/>
      <c r="PVA3" s="18"/>
      <c r="PVB3" s="39"/>
      <c r="PVC3" s="18"/>
      <c r="PVD3" s="39"/>
      <c r="PVE3" s="13"/>
      <c r="PVF3" s="13"/>
      <c r="PVG3" s="4"/>
      <c r="PVH3" s="13"/>
      <c r="PVI3" s="13"/>
      <c r="PVN3" s="18"/>
      <c r="PVO3" s="18"/>
      <c r="PVP3" s="18"/>
      <c r="PVQ3" s="39"/>
      <c r="PVR3" s="18"/>
      <c r="PVS3" s="18"/>
      <c r="PVT3" s="39"/>
      <c r="PVU3" s="18"/>
      <c r="PVV3" s="39"/>
      <c r="PVW3" s="13"/>
      <c r="PVX3" s="13"/>
      <c r="PVY3" s="4"/>
      <c r="PVZ3" s="13"/>
      <c r="PWA3" s="13"/>
      <c r="PWF3" s="18"/>
      <c r="PWG3" s="18"/>
      <c r="PWH3" s="18"/>
      <c r="PWI3" s="39"/>
      <c r="PWJ3" s="18"/>
      <c r="PWK3" s="18"/>
      <c r="PWL3" s="39"/>
      <c r="PWM3" s="18"/>
      <c r="PWN3" s="39"/>
      <c r="PWO3" s="13"/>
      <c r="PWP3" s="13"/>
      <c r="PWQ3" s="4"/>
      <c r="PWR3" s="13"/>
      <c r="PWS3" s="13"/>
      <c r="PWX3" s="18"/>
      <c r="PWY3" s="18"/>
      <c r="PWZ3" s="18"/>
      <c r="PXA3" s="39"/>
      <c r="PXB3" s="18"/>
      <c r="PXC3" s="18"/>
      <c r="PXD3" s="39"/>
      <c r="PXE3" s="18"/>
      <c r="PXF3" s="39"/>
      <c r="PXG3" s="13"/>
      <c r="PXH3" s="13"/>
      <c r="PXI3" s="4"/>
      <c r="PXJ3" s="13"/>
      <c r="PXK3" s="13"/>
      <c r="PXP3" s="18"/>
      <c r="PXQ3" s="18"/>
      <c r="PXR3" s="18"/>
      <c r="PXS3" s="39"/>
      <c r="PXT3" s="18"/>
      <c r="PXU3" s="18"/>
      <c r="PXV3" s="39"/>
      <c r="PXW3" s="18"/>
      <c r="PXX3" s="39"/>
      <c r="PXY3" s="13"/>
      <c r="PXZ3" s="13"/>
      <c r="PYA3" s="4"/>
      <c r="PYB3" s="13"/>
      <c r="PYC3" s="13"/>
      <c r="PYH3" s="18"/>
      <c r="PYI3" s="18"/>
      <c r="PYJ3" s="18"/>
      <c r="PYK3" s="39"/>
      <c r="PYL3" s="18"/>
      <c r="PYM3" s="18"/>
      <c r="PYN3" s="39"/>
      <c r="PYO3" s="18"/>
      <c r="PYP3" s="39"/>
      <c r="PYQ3" s="13"/>
      <c r="PYR3" s="13"/>
      <c r="PYS3" s="4"/>
      <c r="PYT3" s="13"/>
      <c r="PYU3" s="13"/>
      <c r="PYZ3" s="18"/>
      <c r="PZA3" s="18"/>
      <c r="PZB3" s="18"/>
      <c r="PZC3" s="39"/>
      <c r="PZD3" s="18"/>
      <c r="PZE3" s="18"/>
      <c r="PZF3" s="39"/>
      <c r="PZG3" s="18"/>
      <c r="PZH3" s="39"/>
      <c r="PZI3" s="13"/>
      <c r="PZJ3" s="13"/>
      <c r="PZK3" s="4"/>
      <c r="PZL3" s="13"/>
      <c r="PZM3" s="13"/>
      <c r="PZR3" s="18"/>
      <c r="PZS3" s="18"/>
      <c r="PZT3" s="18"/>
      <c r="PZU3" s="39"/>
      <c r="PZV3" s="18"/>
      <c r="PZW3" s="18"/>
      <c r="PZX3" s="39"/>
      <c r="PZY3" s="18"/>
      <c r="PZZ3" s="39"/>
      <c r="QAA3" s="13"/>
      <c r="QAB3" s="13"/>
      <c r="QAC3" s="4"/>
      <c r="QAD3" s="13"/>
      <c r="QAE3" s="13"/>
      <c r="QAJ3" s="18"/>
      <c r="QAK3" s="18"/>
      <c r="QAL3" s="18"/>
      <c r="QAM3" s="39"/>
      <c r="QAN3" s="18"/>
      <c r="QAO3" s="18"/>
      <c r="QAP3" s="39"/>
      <c r="QAQ3" s="18"/>
      <c r="QAR3" s="39"/>
      <c r="QAS3" s="13"/>
      <c r="QAT3" s="13"/>
      <c r="QAU3" s="4"/>
      <c r="QAV3" s="13"/>
      <c r="QAW3" s="13"/>
      <c r="QBB3" s="18"/>
      <c r="QBC3" s="18"/>
      <c r="QBD3" s="18"/>
      <c r="QBE3" s="39"/>
      <c r="QBF3" s="18"/>
      <c r="QBG3" s="18"/>
      <c r="QBH3" s="39"/>
      <c r="QBI3" s="18"/>
      <c r="QBJ3" s="39"/>
      <c r="QBK3" s="13"/>
      <c r="QBL3" s="13"/>
      <c r="QBM3" s="4"/>
      <c r="QBN3" s="13"/>
      <c r="QBO3" s="13"/>
      <c r="QBT3" s="18"/>
      <c r="QBU3" s="18"/>
      <c r="QBV3" s="18"/>
      <c r="QBW3" s="39"/>
      <c r="QBX3" s="18"/>
      <c r="QBY3" s="18"/>
      <c r="QBZ3" s="39"/>
      <c r="QCA3" s="18"/>
      <c r="QCB3" s="39"/>
      <c r="QCC3" s="13"/>
      <c r="QCD3" s="13"/>
      <c r="QCE3" s="4"/>
      <c r="QCF3" s="13"/>
      <c r="QCG3" s="13"/>
      <c r="QCL3" s="18"/>
      <c r="QCM3" s="18"/>
      <c r="QCN3" s="18"/>
      <c r="QCO3" s="39"/>
      <c r="QCP3" s="18"/>
      <c r="QCQ3" s="18"/>
      <c r="QCR3" s="39"/>
      <c r="QCS3" s="18"/>
      <c r="QCT3" s="39"/>
      <c r="QCU3" s="13"/>
      <c r="QCV3" s="13"/>
      <c r="QCW3" s="4"/>
      <c r="QCX3" s="13"/>
      <c r="QCY3" s="13"/>
      <c r="QDD3" s="18"/>
      <c r="QDE3" s="18"/>
      <c r="QDF3" s="18"/>
      <c r="QDG3" s="39"/>
      <c r="QDH3" s="18"/>
      <c r="QDI3" s="18"/>
      <c r="QDJ3" s="39"/>
      <c r="QDK3" s="18"/>
      <c r="QDL3" s="39"/>
      <c r="QDM3" s="13"/>
      <c r="QDN3" s="13"/>
      <c r="QDO3" s="4"/>
      <c r="QDP3" s="13"/>
      <c r="QDQ3" s="13"/>
      <c r="QDV3" s="18"/>
      <c r="QDW3" s="18"/>
      <c r="QDX3" s="18"/>
      <c r="QDY3" s="39"/>
      <c r="QDZ3" s="18"/>
      <c r="QEA3" s="18"/>
      <c r="QEB3" s="39"/>
      <c r="QEC3" s="18"/>
      <c r="QED3" s="39"/>
      <c r="QEE3" s="13"/>
      <c r="QEF3" s="13"/>
      <c r="QEG3" s="4"/>
      <c r="QEH3" s="13"/>
      <c r="QEI3" s="13"/>
      <c r="QEN3" s="18"/>
      <c r="QEO3" s="18"/>
      <c r="QEP3" s="18"/>
      <c r="QEQ3" s="39"/>
      <c r="QER3" s="18"/>
      <c r="QES3" s="18"/>
      <c r="QET3" s="39"/>
      <c r="QEU3" s="18"/>
      <c r="QEV3" s="39"/>
      <c r="QEW3" s="13"/>
      <c r="QEX3" s="13"/>
      <c r="QEY3" s="4"/>
      <c r="QEZ3" s="13"/>
      <c r="QFA3" s="13"/>
      <c r="QFF3" s="18"/>
      <c r="QFG3" s="18"/>
      <c r="QFH3" s="18"/>
      <c r="QFI3" s="39"/>
      <c r="QFJ3" s="18"/>
      <c r="QFK3" s="18"/>
      <c r="QFL3" s="39"/>
      <c r="QFM3" s="18"/>
      <c r="QFN3" s="39"/>
      <c r="QFO3" s="13"/>
      <c r="QFP3" s="13"/>
      <c r="QFQ3" s="4"/>
      <c r="QFR3" s="13"/>
      <c r="QFS3" s="13"/>
      <c r="QFX3" s="18"/>
      <c r="QFY3" s="18"/>
      <c r="QFZ3" s="18"/>
      <c r="QGA3" s="39"/>
      <c r="QGB3" s="18"/>
      <c r="QGC3" s="18"/>
      <c r="QGD3" s="39"/>
      <c r="QGE3" s="18"/>
      <c r="QGF3" s="39"/>
      <c r="QGG3" s="13"/>
      <c r="QGH3" s="13"/>
      <c r="QGI3" s="4"/>
      <c r="QGJ3" s="13"/>
      <c r="QGK3" s="13"/>
      <c r="QGP3" s="18"/>
      <c r="QGQ3" s="18"/>
      <c r="QGR3" s="18"/>
      <c r="QGS3" s="39"/>
      <c r="QGT3" s="18"/>
      <c r="QGU3" s="18"/>
      <c r="QGV3" s="39"/>
      <c r="QGW3" s="18"/>
      <c r="QGX3" s="39"/>
      <c r="QGY3" s="13"/>
      <c r="QGZ3" s="13"/>
      <c r="QHA3" s="4"/>
      <c r="QHB3" s="13"/>
      <c r="QHC3" s="13"/>
      <c r="QHH3" s="18"/>
      <c r="QHI3" s="18"/>
      <c r="QHJ3" s="18"/>
      <c r="QHK3" s="39"/>
      <c r="QHL3" s="18"/>
      <c r="QHM3" s="18"/>
      <c r="QHN3" s="39"/>
      <c r="QHO3" s="18"/>
      <c r="QHP3" s="39"/>
      <c r="QHQ3" s="13"/>
      <c r="QHR3" s="13"/>
      <c r="QHS3" s="4"/>
      <c r="QHT3" s="13"/>
      <c r="QHU3" s="13"/>
      <c r="QHZ3" s="18"/>
      <c r="QIA3" s="18"/>
      <c r="QIB3" s="18"/>
      <c r="QIC3" s="39"/>
      <c r="QID3" s="18"/>
      <c r="QIE3" s="18"/>
      <c r="QIF3" s="39"/>
      <c r="QIG3" s="18"/>
      <c r="QIH3" s="39"/>
      <c r="QII3" s="13"/>
      <c r="QIJ3" s="13"/>
      <c r="QIK3" s="4"/>
      <c r="QIL3" s="13"/>
      <c r="QIM3" s="13"/>
      <c r="QIR3" s="18"/>
      <c r="QIS3" s="18"/>
      <c r="QIT3" s="18"/>
      <c r="QIU3" s="39"/>
      <c r="QIV3" s="18"/>
      <c r="QIW3" s="18"/>
      <c r="QIX3" s="39"/>
      <c r="QIY3" s="18"/>
      <c r="QIZ3" s="39"/>
      <c r="QJA3" s="13"/>
      <c r="QJB3" s="13"/>
      <c r="QJC3" s="4"/>
      <c r="QJD3" s="13"/>
      <c r="QJE3" s="13"/>
      <c r="QJJ3" s="18"/>
      <c r="QJK3" s="18"/>
      <c r="QJL3" s="18"/>
      <c r="QJM3" s="39"/>
      <c r="QJN3" s="18"/>
      <c r="QJO3" s="18"/>
      <c r="QJP3" s="39"/>
      <c r="QJQ3" s="18"/>
      <c r="QJR3" s="39"/>
      <c r="QJS3" s="13"/>
      <c r="QJT3" s="13"/>
      <c r="QJU3" s="4"/>
      <c r="QJV3" s="13"/>
      <c r="QJW3" s="13"/>
      <c r="QKB3" s="18"/>
      <c r="QKC3" s="18"/>
      <c r="QKD3" s="18"/>
      <c r="QKE3" s="39"/>
      <c r="QKF3" s="18"/>
      <c r="QKG3" s="18"/>
      <c r="QKH3" s="39"/>
      <c r="QKI3" s="18"/>
      <c r="QKJ3" s="39"/>
      <c r="QKK3" s="13"/>
      <c r="QKL3" s="13"/>
      <c r="QKM3" s="4"/>
      <c r="QKN3" s="13"/>
      <c r="QKO3" s="13"/>
      <c r="QKT3" s="18"/>
      <c r="QKU3" s="18"/>
      <c r="QKV3" s="18"/>
      <c r="QKW3" s="39"/>
      <c r="QKX3" s="18"/>
      <c r="QKY3" s="18"/>
      <c r="QKZ3" s="39"/>
      <c r="QLA3" s="18"/>
      <c r="QLB3" s="39"/>
      <c r="QLC3" s="13"/>
      <c r="QLD3" s="13"/>
      <c r="QLE3" s="4"/>
      <c r="QLF3" s="13"/>
      <c r="QLG3" s="13"/>
      <c r="QLL3" s="18"/>
      <c r="QLM3" s="18"/>
      <c r="QLN3" s="18"/>
      <c r="QLO3" s="39"/>
      <c r="QLP3" s="18"/>
      <c r="QLQ3" s="18"/>
      <c r="QLR3" s="39"/>
      <c r="QLS3" s="18"/>
      <c r="QLT3" s="39"/>
      <c r="QLU3" s="13"/>
      <c r="QLV3" s="13"/>
      <c r="QLW3" s="4"/>
      <c r="QLX3" s="13"/>
      <c r="QLY3" s="13"/>
      <c r="QMD3" s="18"/>
      <c r="QME3" s="18"/>
      <c r="QMF3" s="18"/>
      <c r="QMG3" s="39"/>
      <c r="QMH3" s="18"/>
      <c r="QMI3" s="18"/>
      <c r="QMJ3" s="39"/>
      <c r="QMK3" s="18"/>
      <c r="QML3" s="39"/>
      <c r="QMM3" s="13"/>
      <c r="QMN3" s="13"/>
      <c r="QMO3" s="4"/>
      <c r="QMP3" s="13"/>
      <c r="QMQ3" s="13"/>
      <c r="QMV3" s="18"/>
      <c r="QMW3" s="18"/>
      <c r="QMX3" s="18"/>
      <c r="QMY3" s="39"/>
      <c r="QMZ3" s="18"/>
      <c r="QNA3" s="18"/>
      <c r="QNB3" s="39"/>
      <c r="QNC3" s="18"/>
      <c r="QND3" s="39"/>
      <c r="QNE3" s="13"/>
      <c r="QNF3" s="13"/>
      <c r="QNG3" s="4"/>
      <c r="QNH3" s="13"/>
      <c r="QNI3" s="13"/>
      <c r="QNN3" s="18"/>
      <c r="QNO3" s="18"/>
      <c r="QNP3" s="18"/>
      <c r="QNQ3" s="39"/>
      <c r="QNR3" s="18"/>
      <c r="QNS3" s="18"/>
      <c r="QNT3" s="39"/>
      <c r="QNU3" s="18"/>
      <c r="QNV3" s="39"/>
      <c r="QNW3" s="13"/>
      <c r="QNX3" s="13"/>
      <c r="QNY3" s="4"/>
      <c r="QNZ3" s="13"/>
      <c r="QOA3" s="13"/>
      <c r="QOF3" s="18"/>
      <c r="QOG3" s="18"/>
      <c r="QOH3" s="18"/>
      <c r="QOI3" s="39"/>
      <c r="QOJ3" s="18"/>
      <c r="QOK3" s="18"/>
      <c r="QOL3" s="39"/>
      <c r="QOM3" s="18"/>
      <c r="QON3" s="39"/>
      <c r="QOO3" s="13"/>
      <c r="QOP3" s="13"/>
      <c r="QOQ3" s="4"/>
      <c r="QOR3" s="13"/>
      <c r="QOS3" s="13"/>
      <c r="QOX3" s="18"/>
      <c r="QOY3" s="18"/>
      <c r="QOZ3" s="18"/>
      <c r="QPA3" s="39"/>
      <c r="QPB3" s="18"/>
      <c r="QPC3" s="18"/>
      <c r="QPD3" s="39"/>
      <c r="QPE3" s="18"/>
      <c r="QPF3" s="39"/>
      <c r="QPG3" s="13"/>
      <c r="QPH3" s="13"/>
      <c r="QPI3" s="4"/>
      <c r="QPJ3" s="13"/>
      <c r="QPK3" s="13"/>
      <c r="QPP3" s="18"/>
      <c r="QPQ3" s="18"/>
      <c r="QPR3" s="18"/>
      <c r="QPS3" s="39"/>
      <c r="QPT3" s="18"/>
      <c r="QPU3" s="18"/>
      <c r="QPV3" s="39"/>
      <c r="QPW3" s="18"/>
      <c r="QPX3" s="39"/>
      <c r="QPY3" s="13"/>
      <c r="QPZ3" s="13"/>
      <c r="QQA3" s="4"/>
      <c r="QQB3" s="13"/>
      <c r="QQC3" s="13"/>
      <c r="QQH3" s="18"/>
      <c r="QQI3" s="18"/>
      <c r="QQJ3" s="18"/>
      <c r="QQK3" s="39"/>
      <c r="QQL3" s="18"/>
      <c r="QQM3" s="18"/>
      <c r="QQN3" s="39"/>
      <c r="QQO3" s="18"/>
      <c r="QQP3" s="39"/>
      <c r="QQQ3" s="13"/>
      <c r="QQR3" s="13"/>
      <c r="QQS3" s="4"/>
      <c r="QQT3" s="13"/>
      <c r="QQU3" s="13"/>
      <c r="QQZ3" s="18"/>
      <c r="QRA3" s="18"/>
      <c r="QRB3" s="18"/>
      <c r="QRC3" s="39"/>
      <c r="QRD3" s="18"/>
      <c r="QRE3" s="18"/>
      <c r="QRF3" s="39"/>
      <c r="QRG3" s="18"/>
      <c r="QRH3" s="39"/>
      <c r="QRI3" s="13"/>
      <c r="QRJ3" s="13"/>
      <c r="QRK3" s="4"/>
      <c r="QRL3" s="13"/>
      <c r="QRM3" s="13"/>
      <c r="QRR3" s="18"/>
      <c r="QRS3" s="18"/>
      <c r="QRT3" s="18"/>
      <c r="QRU3" s="39"/>
      <c r="QRV3" s="18"/>
      <c r="QRW3" s="18"/>
      <c r="QRX3" s="39"/>
      <c r="QRY3" s="18"/>
      <c r="QRZ3" s="39"/>
      <c r="QSA3" s="13"/>
      <c r="QSB3" s="13"/>
      <c r="QSC3" s="4"/>
      <c r="QSD3" s="13"/>
      <c r="QSE3" s="13"/>
      <c r="QSJ3" s="18"/>
      <c r="QSK3" s="18"/>
      <c r="QSL3" s="18"/>
      <c r="QSM3" s="39"/>
      <c r="QSN3" s="18"/>
      <c r="QSO3" s="18"/>
      <c r="QSP3" s="39"/>
      <c r="QSQ3" s="18"/>
      <c r="QSR3" s="39"/>
      <c r="QSS3" s="13"/>
      <c r="QST3" s="13"/>
      <c r="QSU3" s="4"/>
      <c r="QSV3" s="13"/>
      <c r="QSW3" s="13"/>
      <c r="QTB3" s="18"/>
      <c r="QTC3" s="18"/>
      <c r="QTD3" s="18"/>
      <c r="QTE3" s="39"/>
      <c r="QTF3" s="18"/>
      <c r="QTG3" s="18"/>
      <c r="QTH3" s="39"/>
      <c r="QTI3" s="18"/>
      <c r="QTJ3" s="39"/>
      <c r="QTK3" s="13"/>
      <c r="QTL3" s="13"/>
      <c r="QTM3" s="4"/>
      <c r="QTN3" s="13"/>
      <c r="QTO3" s="13"/>
      <c r="QTT3" s="18"/>
      <c r="QTU3" s="18"/>
      <c r="QTV3" s="18"/>
      <c r="QTW3" s="39"/>
      <c r="QTX3" s="18"/>
      <c r="QTY3" s="18"/>
      <c r="QTZ3" s="39"/>
      <c r="QUA3" s="18"/>
      <c r="QUB3" s="39"/>
      <c r="QUC3" s="13"/>
      <c r="QUD3" s="13"/>
      <c r="QUE3" s="4"/>
      <c r="QUF3" s="13"/>
      <c r="QUG3" s="13"/>
      <c r="QUL3" s="18"/>
      <c r="QUM3" s="18"/>
      <c r="QUN3" s="18"/>
      <c r="QUO3" s="39"/>
      <c r="QUP3" s="18"/>
      <c r="QUQ3" s="18"/>
      <c r="QUR3" s="39"/>
      <c r="QUS3" s="18"/>
      <c r="QUT3" s="39"/>
      <c r="QUU3" s="13"/>
      <c r="QUV3" s="13"/>
      <c r="QUW3" s="4"/>
      <c r="QUX3" s="13"/>
      <c r="QUY3" s="13"/>
      <c r="QVD3" s="18"/>
      <c r="QVE3" s="18"/>
      <c r="QVF3" s="18"/>
      <c r="QVG3" s="39"/>
      <c r="QVH3" s="18"/>
      <c r="QVI3" s="18"/>
      <c r="QVJ3" s="39"/>
      <c r="QVK3" s="18"/>
      <c r="QVL3" s="39"/>
      <c r="QVM3" s="13"/>
      <c r="QVN3" s="13"/>
      <c r="QVO3" s="4"/>
      <c r="QVP3" s="13"/>
      <c r="QVQ3" s="13"/>
      <c r="QVV3" s="18"/>
      <c r="QVW3" s="18"/>
      <c r="QVX3" s="18"/>
      <c r="QVY3" s="39"/>
      <c r="QVZ3" s="18"/>
      <c r="QWA3" s="18"/>
      <c r="QWB3" s="39"/>
      <c r="QWC3" s="18"/>
      <c r="QWD3" s="39"/>
      <c r="QWE3" s="13"/>
      <c r="QWF3" s="13"/>
      <c r="QWG3" s="4"/>
      <c r="QWH3" s="13"/>
      <c r="QWI3" s="13"/>
      <c r="QWN3" s="18"/>
      <c r="QWO3" s="18"/>
      <c r="QWP3" s="18"/>
      <c r="QWQ3" s="39"/>
      <c r="QWR3" s="18"/>
      <c r="QWS3" s="18"/>
      <c r="QWT3" s="39"/>
      <c r="QWU3" s="18"/>
      <c r="QWV3" s="39"/>
      <c r="QWW3" s="13"/>
      <c r="QWX3" s="13"/>
      <c r="QWY3" s="4"/>
      <c r="QWZ3" s="13"/>
      <c r="QXA3" s="13"/>
      <c r="QXF3" s="18"/>
      <c r="QXG3" s="18"/>
      <c r="QXH3" s="18"/>
      <c r="QXI3" s="39"/>
      <c r="QXJ3" s="18"/>
      <c r="QXK3" s="18"/>
      <c r="QXL3" s="39"/>
      <c r="QXM3" s="18"/>
      <c r="QXN3" s="39"/>
      <c r="QXO3" s="13"/>
      <c r="QXP3" s="13"/>
      <c r="QXQ3" s="4"/>
      <c r="QXR3" s="13"/>
      <c r="QXS3" s="13"/>
      <c r="QXX3" s="18"/>
      <c r="QXY3" s="18"/>
      <c r="QXZ3" s="18"/>
      <c r="QYA3" s="39"/>
      <c r="QYB3" s="18"/>
      <c r="QYC3" s="18"/>
      <c r="QYD3" s="39"/>
      <c r="QYE3" s="18"/>
      <c r="QYF3" s="39"/>
      <c r="QYG3" s="13"/>
      <c r="QYH3" s="13"/>
      <c r="QYI3" s="4"/>
      <c r="QYJ3" s="13"/>
      <c r="QYK3" s="13"/>
      <c r="QYP3" s="18"/>
      <c r="QYQ3" s="18"/>
      <c r="QYR3" s="18"/>
      <c r="QYS3" s="39"/>
      <c r="QYT3" s="18"/>
      <c r="QYU3" s="18"/>
      <c r="QYV3" s="39"/>
      <c r="QYW3" s="18"/>
      <c r="QYX3" s="39"/>
      <c r="QYY3" s="13"/>
      <c r="QYZ3" s="13"/>
      <c r="QZA3" s="4"/>
      <c r="QZB3" s="13"/>
      <c r="QZC3" s="13"/>
      <c r="QZH3" s="18"/>
      <c r="QZI3" s="18"/>
      <c r="QZJ3" s="18"/>
      <c r="QZK3" s="39"/>
      <c r="QZL3" s="18"/>
      <c r="QZM3" s="18"/>
      <c r="QZN3" s="39"/>
      <c r="QZO3" s="18"/>
      <c r="QZP3" s="39"/>
      <c r="QZQ3" s="13"/>
      <c r="QZR3" s="13"/>
      <c r="QZS3" s="4"/>
      <c r="QZT3" s="13"/>
      <c r="QZU3" s="13"/>
      <c r="QZZ3" s="18"/>
      <c r="RAA3" s="18"/>
      <c r="RAB3" s="18"/>
      <c r="RAC3" s="39"/>
      <c r="RAD3" s="18"/>
      <c r="RAE3" s="18"/>
      <c r="RAF3" s="39"/>
      <c r="RAG3" s="18"/>
      <c r="RAH3" s="39"/>
      <c r="RAI3" s="13"/>
      <c r="RAJ3" s="13"/>
      <c r="RAK3" s="4"/>
      <c r="RAL3" s="13"/>
      <c r="RAM3" s="13"/>
      <c r="RAR3" s="18"/>
      <c r="RAS3" s="18"/>
      <c r="RAT3" s="18"/>
      <c r="RAU3" s="39"/>
      <c r="RAV3" s="18"/>
      <c r="RAW3" s="18"/>
      <c r="RAX3" s="39"/>
      <c r="RAY3" s="18"/>
      <c r="RAZ3" s="39"/>
      <c r="RBA3" s="13"/>
      <c r="RBB3" s="13"/>
      <c r="RBC3" s="4"/>
      <c r="RBD3" s="13"/>
      <c r="RBE3" s="13"/>
      <c r="RBJ3" s="18"/>
      <c r="RBK3" s="18"/>
      <c r="RBL3" s="18"/>
      <c r="RBM3" s="39"/>
      <c r="RBN3" s="18"/>
      <c r="RBO3" s="18"/>
      <c r="RBP3" s="39"/>
      <c r="RBQ3" s="18"/>
      <c r="RBR3" s="39"/>
      <c r="RBS3" s="13"/>
      <c r="RBT3" s="13"/>
      <c r="RBU3" s="4"/>
      <c r="RBV3" s="13"/>
      <c r="RBW3" s="13"/>
      <c r="RCB3" s="18"/>
      <c r="RCC3" s="18"/>
      <c r="RCD3" s="18"/>
      <c r="RCE3" s="39"/>
      <c r="RCF3" s="18"/>
      <c r="RCG3" s="18"/>
      <c r="RCH3" s="39"/>
      <c r="RCI3" s="18"/>
      <c r="RCJ3" s="39"/>
      <c r="RCK3" s="13"/>
      <c r="RCL3" s="13"/>
      <c r="RCM3" s="4"/>
      <c r="RCN3" s="13"/>
      <c r="RCO3" s="13"/>
      <c r="RCT3" s="18"/>
      <c r="RCU3" s="18"/>
      <c r="RCV3" s="18"/>
      <c r="RCW3" s="39"/>
      <c r="RCX3" s="18"/>
      <c r="RCY3" s="18"/>
      <c r="RCZ3" s="39"/>
      <c r="RDA3" s="18"/>
      <c r="RDB3" s="39"/>
      <c r="RDC3" s="13"/>
      <c r="RDD3" s="13"/>
      <c r="RDE3" s="4"/>
      <c r="RDF3" s="13"/>
      <c r="RDG3" s="13"/>
      <c r="RDL3" s="18"/>
      <c r="RDM3" s="18"/>
      <c r="RDN3" s="18"/>
      <c r="RDO3" s="39"/>
      <c r="RDP3" s="18"/>
      <c r="RDQ3" s="18"/>
      <c r="RDR3" s="39"/>
      <c r="RDS3" s="18"/>
      <c r="RDT3" s="39"/>
      <c r="RDU3" s="13"/>
      <c r="RDV3" s="13"/>
      <c r="RDW3" s="4"/>
      <c r="RDX3" s="13"/>
      <c r="RDY3" s="13"/>
      <c r="RED3" s="18"/>
      <c r="REE3" s="18"/>
      <c r="REF3" s="18"/>
      <c r="REG3" s="39"/>
      <c r="REH3" s="18"/>
      <c r="REI3" s="18"/>
      <c r="REJ3" s="39"/>
      <c r="REK3" s="18"/>
      <c r="REL3" s="39"/>
      <c r="REM3" s="13"/>
      <c r="REN3" s="13"/>
      <c r="REO3" s="4"/>
      <c r="REP3" s="13"/>
      <c r="REQ3" s="13"/>
      <c r="REV3" s="18"/>
      <c r="REW3" s="18"/>
      <c r="REX3" s="18"/>
      <c r="REY3" s="39"/>
      <c r="REZ3" s="18"/>
      <c r="RFA3" s="18"/>
      <c r="RFB3" s="39"/>
      <c r="RFC3" s="18"/>
      <c r="RFD3" s="39"/>
      <c r="RFE3" s="13"/>
      <c r="RFF3" s="13"/>
      <c r="RFG3" s="4"/>
      <c r="RFH3" s="13"/>
      <c r="RFI3" s="13"/>
      <c r="RFN3" s="18"/>
      <c r="RFO3" s="18"/>
      <c r="RFP3" s="18"/>
      <c r="RFQ3" s="39"/>
      <c r="RFR3" s="18"/>
      <c r="RFS3" s="18"/>
      <c r="RFT3" s="39"/>
      <c r="RFU3" s="18"/>
      <c r="RFV3" s="39"/>
      <c r="RFW3" s="13"/>
      <c r="RFX3" s="13"/>
      <c r="RFY3" s="4"/>
      <c r="RFZ3" s="13"/>
      <c r="RGA3" s="13"/>
      <c r="RGF3" s="18"/>
      <c r="RGG3" s="18"/>
      <c r="RGH3" s="18"/>
      <c r="RGI3" s="39"/>
      <c r="RGJ3" s="18"/>
      <c r="RGK3" s="18"/>
      <c r="RGL3" s="39"/>
      <c r="RGM3" s="18"/>
      <c r="RGN3" s="39"/>
      <c r="RGO3" s="13"/>
      <c r="RGP3" s="13"/>
      <c r="RGQ3" s="4"/>
      <c r="RGR3" s="13"/>
      <c r="RGS3" s="13"/>
      <c r="RGX3" s="18"/>
      <c r="RGY3" s="18"/>
      <c r="RGZ3" s="18"/>
      <c r="RHA3" s="39"/>
      <c r="RHB3" s="18"/>
      <c r="RHC3" s="18"/>
      <c r="RHD3" s="39"/>
      <c r="RHE3" s="18"/>
      <c r="RHF3" s="39"/>
      <c r="RHG3" s="13"/>
      <c r="RHH3" s="13"/>
      <c r="RHI3" s="4"/>
      <c r="RHJ3" s="13"/>
      <c r="RHK3" s="13"/>
      <c r="RHP3" s="18"/>
      <c r="RHQ3" s="18"/>
      <c r="RHR3" s="18"/>
      <c r="RHS3" s="39"/>
      <c r="RHT3" s="18"/>
      <c r="RHU3" s="18"/>
      <c r="RHV3" s="39"/>
      <c r="RHW3" s="18"/>
      <c r="RHX3" s="39"/>
      <c r="RHY3" s="13"/>
      <c r="RHZ3" s="13"/>
      <c r="RIA3" s="4"/>
      <c r="RIB3" s="13"/>
      <c r="RIC3" s="13"/>
      <c r="RIH3" s="18"/>
      <c r="RII3" s="18"/>
      <c r="RIJ3" s="18"/>
      <c r="RIK3" s="39"/>
      <c r="RIL3" s="18"/>
      <c r="RIM3" s="18"/>
      <c r="RIN3" s="39"/>
      <c r="RIO3" s="18"/>
      <c r="RIP3" s="39"/>
      <c r="RIQ3" s="13"/>
      <c r="RIR3" s="13"/>
      <c r="RIS3" s="4"/>
      <c r="RIT3" s="13"/>
      <c r="RIU3" s="13"/>
      <c r="RIZ3" s="18"/>
      <c r="RJA3" s="18"/>
      <c r="RJB3" s="18"/>
      <c r="RJC3" s="39"/>
      <c r="RJD3" s="18"/>
      <c r="RJE3" s="18"/>
      <c r="RJF3" s="39"/>
      <c r="RJG3" s="18"/>
      <c r="RJH3" s="39"/>
      <c r="RJI3" s="13"/>
      <c r="RJJ3" s="13"/>
      <c r="RJK3" s="4"/>
      <c r="RJL3" s="13"/>
      <c r="RJM3" s="13"/>
      <c r="RJR3" s="18"/>
      <c r="RJS3" s="18"/>
      <c r="RJT3" s="18"/>
      <c r="RJU3" s="39"/>
      <c r="RJV3" s="18"/>
      <c r="RJW3" s="18"/>
      <c r="RJX3" s="39"/>
      <c r="RJY3" s="18"/>
      <c r="RJZ3" s="39"/>
      <c r="RKA3" s="13"/>
      <c r="RKB3" s="13"/>
      <c r="RKC3" s="4"/>
      <c r="RKD3" s="13"/>
      <c r="RKE3" s="13"/>
      <c r="RKJ3" s="18"/>
      <c r="RKK3" s="18"/>
      <c r="RKL3" s="18"/>
      <c r="RKM3" s="39"/>
      <c r="RKN3" s="18"/>
      <c r="RKO3" s="18"/>
      <c r="RKP3" s="39"/>
      <c r="RKQ3" s="18"/>
      <c r="RKR3" s="39"/>
      <c r="RKS3" s="13"/>
      <c r="RKT3" s="13"/>
      <c r="RKU3" s="4"/>
      <c r="RKV3" s="13"/>
      <c r="RKW3" s="13"/>
      <c r="RLB3" s="18"/>
      <c r="RLC3" s="18"/>
      <c r="RLD3" s="18"/>
      <c r="RLE3" s="39"/>
      <c r="RLF3" s="18"/>
      <c r="RLG3" s="18"/>
      <c r="RLH3" s="39"/>
      <c r="RLI3" s="18"/>
      <c r="RLJ3" s="39"/>
      <c r="RLK3" s="13"/>
      <c r="RLL3" s="13"/>
      <c r="RLM3" s="4"/>
      <c r="RLN3" s="13"/>
      <c r="RLO3" s="13"/>
      <c r="RLT3" s="18"/>
      <c r="RLU3" s="18"/>
      <c r="RLV3" s="18"/>
      <c r="RLW3" s="39"/>
      <c r="RLX3" s="18"/>
      <c r="RLY3" s="18"/>
      <c r="RLZ3" s="39"/>
      <c r="RMA3" s="18"/>
      <c r="RMB3" s="39"/>
      <c r="RMC3" s="13"/>
      <c r="RMD3" s="13"/>
      <c r="RME3" s="4"/>
      <c r="RMF3" s="13"/>
      <c r="RMG3" s="13"/>
      <c r="RML3" s="18"/>
      <c r="RMM3" s="18"/>
      <c r="RMN3" s="18"/>
      <c r="RMO3" s="39"/>
      <c r="RMP3" s="18"/>
      <c r="RMQ3" s="18"/>
      <c r="RMR3" s="39"/>
      <c r="RMS3" s="18"/>
      <c r="RMT3" s="39"/>
      <c r="RMU3" s="13"/>
      <c r="RMV3" s="13"/>
      <c r="RMW3" s="4"/>
      <c r="RMX3" s="13"/>
      <c r="RMY3" s="13"/>
      <c r="RND3" s="18"/>
      <c r="RNE3" s="18"/>
      <c r="RNF3" s="18"/>
      <c r="RNG3" s="39"/>
      <c r="RNH3" s="18"/>
      <c r="RNI3" s="18"/>
      <c r="RNJ3" s="39"/>
      <c r="RNK3" s="18"/>
      <c r="RNL3" s="39"/>
      <c r="RNM3" s="13"/>
      <c r="RNN3" s="13"/>
      <c r="RNO3" s="4"/>
      <c r="RNP3" s="13"/>
      <c r="RNQ3" s="13"/>
      <c r="RNV3" s="18"/>
      <c r="RNW3" s="18"/>
      <c r="RNX3" s="18"/>
      <c r="RNY3" s="39"/>
      <c r="RNZ3" s="18"/>
      <c r="ROA3" s="18"/>
      <c r="ROB3" s="39"/>
      <c r="ROC3" s="18"/>
      <c r="ROD3" s="39"/>
      <c r="ROE3" s="13"/>
      <c r="ROF3" s="13"/>
      <c r="ROG3" s="4"/>
      <c r="ROH3" s="13"/>
      <c r="ROI3" s="13"/>
      <c r="RON3" s="18"/>
      <c r="ROO3" s="18"/>
      <c r="ROP3" s="18"/>
      <c r="ROQ3" s="39"/>
      <c r="ROR3" s="18"/>
      <c r="ROS3" s="18"/>
      <c r="ROT3" s="39"/>
      <c r="ROU3" s="18"/>
      <c r="ROV3" s="39"/>
      <c r="ROW3" s="13"/>
      <c r="ROX3" s="13"/>
      <c r="ROY3" s="4"/>
      <c r="ROZ3" s="13"/>
      <c r="RPA3" s="13"/>
      <c r="RPF3" s="18"/>
      <c r="RPG3" s="18"/>
      <c r="RPH3" s="18"/>
      <c r="RPI3" s="39"/>
      <c r="RPJ3" s="18"/>
      <c r="RPK3" s="18"/>
      <c r="RPL3" s="39"/>
      <c r="RPM3" s="18"/>
      <c r="RPN3" s="39"/>
      <c r="RPO3" s="13"/>
      <c r="RPP3" s="13"/>
      <c r="RPQ3" s="4"/>
      <c r="RPR3" s="13"/>
      <c r="RPS3" s="13"/>
      <c r="RPX3" s="18"/>
      <c r="RPY3" s="18"/>
      <c r="RPZ3" s="18"/>
      <c r="RQA3" s="39"/>
      <c r="RQB3" s="18"/>
      <c r="RQC3" s="18"/>
      <c r="RQD3" s="39"/>
      <c r="RQE3" s="18"/>
      <c r="RQF3" s="39"/>
      <c r="RQG3" s="13"/>
      <c r="RQH3" s="13"/>
      <c r="RQI3" s="4"/>
      <c r="RQJ3" s="13"/>
      <c r="RQK3" s="13"/>
      <c r="RQP3" s="18"/>
      <c r="RQQ3" s="18"/>
      <c r="RQR3" s="18"/>
      <c r="RQS3" s="39"/>
      <c r="RQT3" s="18"/>
      <c r="RQU3" s="18"/>
      <c r="RQV3" s="39"/>
      <c r="RQW3" s="18"/>
      <c r="RQX3" s="39"/>
      <c r="RQY3" s="13"/>
      <c r="RQZ3" s="13"/>
      <c r="RRA3" s="4"/>
      <c r="RRB3" s="13"/>
      <c r="RRC3" s="13"/>
      <c r="RRH3" s="18"/>
      <c r="RRI3" s="18"/>
      <c r="RRJ3" s="18"/>
      <c r="RRK3" s="39"/>
      <c r="RRL3" s="18"/>
      <c r="RRM3" s="18"/>
      <c r="RRN3" s="39"/>
      <c r="RRO3" s="18"/>
      <c r="RRP3" s="39"/>
      <c r="RRQ3" s="13"/>
      <c r="RRR3" s="13"/>
      <c r="RRS3" s="4"/>
      <c r="RRT3" s="13"/>
      <c r="RRU3" s="13"/>
      <c r="RRZ3" s="18"/>
      <c r="RSA3" s="18"/>
      <c r="RSB3" s="18"/>
      <c r="RSC3" s="39"/>
      <c r="RSD3" s="18"/>
      <c r="RSE3" s="18"/>
      <c r="RSF3" s="39"/>
      <c r="RSG3" s="18"/>
      <c r="RSH3" s="39"/>
      <c r="RSI3" s="13"/>
      <c r="RSJ3" s="13"/>
      <c r="RSK3" s="4"/>
      <c r="RSL3" s="13"/>
      <c r="RSM3" s="13"/>
      <c r="RSR3" s="18"/>
      <c r="RSS3" s="18"/>
      <c r="RST3" s="18"/>
      <c r="RSU3" s="39"/>
      <c r="RSV3" s="18"/>
      <c r="RSW3" s="18"/>
      <c r="RSX3" s="39"/>
      <c r="RSY3" s="18"/>
      <c r="RSZ3" s="39"/>
      <c r="RTA3" s="13"/>
      <c r="RTB3" s="13"/>
      <c r="RTC3" s="4"/>
      <c r="RTD3" s="13"/>
      <c r="RTE3" s="13"/>
      <c r="RTJ3" s="18"/>
      <c r="RTK3" s="18"/>
      <c r="RTL3" s="18"/>
      <c r="RTM3" s="39"/>
      <c r="RTN3" s="18"/>
      <c r="RTO3" s="18"/>
      <c r="RTP3" s="39"/>
      <c r="RTQ3" s="18"/>
      <c r="RTR3" s="39"/>
      <c r="RTS3" s="13"/>
      <c r="RTT3" s="13"/>
      <c r="RTU3" s="4"/>
      <c r="RTV3" s="13"/>
      <c r="RTW3" s="13"/>
      <c r="RUB3" s="18"/>
      <c r="RUC3" s="18"/>
      <c r="RUD3" s="18"/>
      <c r="RUE3" s="39"/>
      <c r="RUF3" s="18"/>
      <c r="RUG3" s="18"/>
      <c r="RUH3" s="39"/>
      <c r="RUI3" s="18"/>
      <c r="RUJ3" s="39"/>
      <c r="RUK3" s="13"/>
      <c r="RUL3" s="13"/>
      <c r="RUM3" s="4"/>
      <c r="RUN3" s="13"/>
      <c r="RUO3" s="13"/>
      <c r="RUT3" s="18"/>
      <c r="RUU3" s="18"/>
      <c r="RUV3" s="18"/>
      <c r="RUW3" s="39"/>
      <c r="RUX3" s="18"/>
      <c r="RUY3" s="18"/>
      <c r="RUZ3" s="39"/>
      <c r="RVA3" s="18"/>
      <c r="RVB3" s="39"/>
      <c r="RVC3" s="13"/>
      <c r="RVD3" s="13"/>
      <c r="RVE3" s="4"/>
      <c r="RVF3" s="13"/>
      <c r="RVG3" s="13"/>
      <c r="RVL3" s="18"/>
      <c r="RVM3" s="18"/>
      <c r="RVN3" s="18"/>
      <c r="RVO3" s="39"/>
      <c r="RVP3" s="18"/>
      <c r="RVQ3" s="18"/>
      <c r="RVR3" s="39"/>
      <c r="RVS3" s="18"/>
      <c r="RVT3" s="39"/>
      <c r="RVU3" s="13"/>
      <c r="RVV3" s="13"/>
      <c r="RVW3" s="4"/>
      <c r="RVX3" s="13"/>
      <c r="RVY3" s="13"/>
      <c r="RWD3" s="18"/>
      <c r="RWE3" s="18"/>
      <c r="RWF3" s="18"/>
      <c r="RWG3" s="39"/>
      <c r="RWH3" s="18"/>
      <c r="RWI3" s="18"/>
      <c r="RWJ3" s="39"/>
      <c r="RWK3" s="18"/>
      <c r="RWL3" s="39"/>
      <c r="RWM3" s="13"/>
      <c r="RWN3" s="13"/>
      <c r="RWO3" s="4"/>
      <c r="RWP3" s="13"/>
      <c r="RWQ3" s="13"/>
      <c r="RWV3" s="18"/>
      <c r="RWW3" s="18"/>
      <c r="RWX3" s="18"/>
      <c r="RWY3" s="39"/>
      <c r="RWZ3" s="18"/>
      <c r="RXA3" s="18"/>
      <c r="RXB3" s="39"/>
      <c r="RXC3" s="18"/>
      <c r="RXD3" s="39"/>
      <c r="RXE3" s="13"/>
      <c r="RXF3" s="13"/>
      <c r="RXG3" s="4"/>
      <c r="RXH3" s="13"/>
      <c r="RXI3" s="13"/>
      <c r="RXN3" s="18"/>
      <c r="RXO3" s="18"/>
      <c r="RXP3" s="18"/>
      <c r="RXQ3" s="39"/>
      <c r="RXR3" s="18"/>
      <c r="RXS3" s="18"/>
      <c r="RXT3" s="39"/>
      <c r="RXU3" s="18"/>
      <c r="RXV3" s="39"/>
      <c r="RXW3" s="13"/>
      <c r="RXX3" s="13"/>
      <c r="RXY3" s="4"/>
      <c r="RXZ3" s="13"/>
      <c r="RYA3" s="13"/>
      <c r="RYF3" s="18"/>
      <c r="RYG3" s="18"/>
      <c r="RYH3" s="18"/>
      <c r="RYI3" s="39"/>
      <c r="RYJ3" s="18"/>
      <c r="RYK3" s="18"/>
      <c r="RYL3" s="39"/>
      <c r="RYM3" s="18"/>
      <c r="RYN3" s="39"/>
      <c r="RYO3" s="13"/>
      <c r="RYP3" s="13"/>
      <c r="RYQ3" s="4"/>
      <c r="RYR3" s="13"/>
      <c r="RYS3" s="13"/>
      <c r="RYX3" s="18"/>
      <c r="RYY3" s="18"/>
      <c r="RYZ3" s="18"/>
      <c r="RZA3" s="39"/>
      <c r="RZB3" s="18"/>
      <c r="RZC3" s="18"/>
      <c r="RZD3" s="39"/>
      <c r="RZE3" s="18"/>
      <c r="RZF3" s="39"/>
      <c r="RZG3" s="13"/>
      <c r="RZH3" s="13"/>
      <c r="RZI3" s="4"/>
      <c r="RZJ3" s="13"/>
      <c r="RZK3" s="13"/>
      <c r="RZP3" s="18"/>
      <c r="RZQ3" s="18"/>
      <c r="RZR3" s="18"/>
      <c r="RZS3" s="39"/>
      <c r="RZT3" s="18"/>
      <c r="RZU3" s="18"/>
      <c r="RZV3" s="39"/>
      <c r="RZW3" s="18"/>
      <c r="RZX3" s="39"/>
      <c r="RZY3" s="13"/>
      <c r="RZZ3" s="13"/>
      <c r="SAA3" s="4"/>
      <c r="SAB3" s="13"/>
      <c r="SAC3" s="13"/>
      <c r="SAH3" s="18"/>
      <c r="SAI3" s="18"/>
      <c r="SAJ3" s="18"/>
      <c r="SAK3" s="39"/>
      <c r="SAL3" s="18"/>
      <c r="SAM3" s="18"/>
      <c r="SAN3" s="39"/>
      <c r="SAO3" s="18"/>
      <c r="SAP3" s="39"/>
      <c r="SAQ3" s="13"/>
      <c r="SAR3" s="13"/>
      <c r="SAS3" s="4"/>
      <c r="SAT3" s="13"/>
      <c r="SAU3" s="13"/>
      <c r="SAZ3" s="18"/>
      <c r="SBA3" s="18"/>
      <c r="SBB3" s="18"/>
      <c r="SBC3" s="39"/>
      <c r="SBD3" s="18"/>
      <c r="SBE3" s="18"/>
      <c r="SBF3" s="39"/>
      <c r="SBG3" s="18"/>
      <c r="SBH3" s="39"/>
      <c r="SBI3" s="13"/>
      <c r="SBJ3" s="13"/>
      <c r="SBK3" s="4"/>
      <c r="SBL3" s="13"/>
      <c r="SBM3" s="13"/>
      <c r="SBR3" s="18"/>
      <c r="SBS3" s="18"/>
      <c r="SBT3" s="18"/>
      <c r="SBU3" s="39"/>
      <c r="SBV3" s="18"/>
      <c r="SBW3" s="18"/>
      <c r="SBX3" s="39"/>
      <c r="SBY3" s="18"/>
      <c r="SBZ3" s="39"/>
      <c r="SCA3" s="13"/>
      <c r="SCB3" s="13"/>
      <c r="SCC3" s="4"/>
      <c r="SCD3" s="13"/>
      <c r="SCE3" s="13"/>
      <c r="SCJ3" s="18"/>
      <c r="SCK3" s="18"/>
      <c r="SCL3" s="18"/>
      <c r="SCM3" s="39"/>
      <c r="SCN3" s="18"/>
      <c r="SCO3" s="18"/>
      <c r="SCP3" s="39"/>
      <c r="SCQ3" s="18"/>
      <c r="SCR3" s="39"/>
      <c r="SCS3" s="13"/>
      <c r="SCT3" s="13"/>
      <c r="SCU3" s="4"/>
      <c r="SCV3" s="13"/>
      <c r="SCW3" s="13"/>
      <c r="SDB3" s="18"/>
      <c r="SDC3" s="18"/>
      <c r="SDD3" s="18"/>
      <c r="SDE3" s="39"/>
      <c r="SDF3" s="18"/>
      <c r="SDG3" s="18"/>
      <c r="SDH3" s="39"/>
      <c r="SDI3" s="18"/>
      <c r="SDJ3" s="39"/>
      <c r="SDK3" s="13"/>
      <c r="SDL3" s="13"/>
      <c r="SDM3" s="4"/>
      <c r="SDN3" s="13"/>
      <c r="SDO3" s="13"/>
      <c r="SDT3" s="18"/>
      <c r="SDU3" s="18"/>
      <c r="SDV3" s="18"/>
      <c r="SDW3" s="39"/>
      <c r="SDX3" s="18"/>
      <c r="SDY3" s="18"/>
      <c r="SDZ3" s="39"/>
      <c r="SEA3" s="18"/>
      <c r="SEB3" s="39"/>
      <c r="SEC3" s="13"/>
      <c r="SED3" s="13"/>
      <c r="SEE3" s="4"/>
      <c r="SEF3" s="13"/>
      <c r="SEG3" s="13"/>
      <c r="SEL3" s="18"/>
      <c r="SEM3" s="18"/>
      <c r="SEN3" s="18"/>
      <c r="SEO3" s="39"/>
      <c r="SEP3" s="18"/>
      <c r="SEQ3" s="18"/>
      <c r="SER3" s="39"/>
      <c r="SES3" s="18"/>
      <c r="SET3" s="39"/>
      <c r="SEU3" s="13"/>
      <c r="SEV3" s="13"/>
      <c r="SEW3" s="4"/>
      <c r="SEX3" s="13"/>
      <c r="SEY3" s="13"/>
      <c r="SFD3" s="18"/>
      <c r="SFE3" s="18"/>
      <c r="SFF3" s="18"/>
      <c r="SFG3" s="39"/>
      <c r="SFH3" s="18"/>
      <c r="SFI3" s="18"/>
      <c r="SFJ3" s="39"/>
      <c r="SFK3" s="18"/>
      <c r="SFL3" s="39"/>
      <c r="SFM3" s="13"/>
      <c r="SFN3" s="13"/>
      <c r="SFO3" s="4"/>
      <c r="SFP3" s="13"/>
      <c r="SFQ3" s="13"/>
      <c r="SFV3" s="18"/>
      <c r="SFW3" s="18"/>
      <c r="SFX3" s="18"/>
      <c r="SFY3" s="39"/>
      <c r="SFZ3" s="18"/>
      <c r="SGA3" s="18"/>
      <c r="SGB3" s="39"/>
      <c r="SGC3" s="18"/>
      <c r="SGD3" s="39"/>
      <c r="SGE3" s="13"/>
      <c r="SGF3" s="13"/>
      <c r="SGG3" s="4"/>
      <c r="SGH3" s="13"/>
      <c r="SGI3" s="13"/>
      <c r="SGN3" s="18"/>
      <c r="SGO3" s="18"/>
      <c r="SGP3" s="18"/>
      <c r="SGQ3" s="39"/>
      <c r="SGR3" s="18"/>
      <c r="SGS3" s="18"/>
      <c r="SGT3" s="39"/>
      <c r="SGU3" s="18"/>
      <c r="SGV3" s="39"/>
      <c r="SGW3" s="13"/>
      <c r="SGX3" s="13"/>
      <c r="SGY3" s="4"/>
      <c r="SGZ3" s="13"/>
      <c r="SHA3" s="13"/>
      <c r="SHF3" s="18"/>
      <c r="SHG3" s="18"/>
      <c r="SHH3" s="18"/>
      <c r="SHI3" s="39"/>
      <c r="SHJ3" s="18"/>
      <c r="SHK3" s="18"/>
      <c r="SHL3" s="39"/>
      <c r="SHM3" s="18"/>
      <c r="SHN3" s="39"/>
      <c r="SHO3" s="13"/>
      <c r="SHP3" s="13"/>
      <c r="SHQ3" s="4"/>
      <c r="SHR3" s="13"/>
      <c r="SHS3" s="13"/>
      <c r="SHX3" s="18"/>
      <c r="SHY3" s="18"/>
      <c r="SHZ3" s="18"/>
      <c r="SIA3" s="39"/>
      <c r="SIB3" s="18"/>
      <c r="SIC3" s="18"/>
      <c r="SID3" s="39"/>
      <c r="SIE3" s="18"/>
      <c r="SIF3" s="39"/>
      <c r="SIG3" s="13"/>
      <c r="SIH3" s="13"/>
      <c r="SII3" s="4"/>
      <c r="SIJ3" s="13"/>
      <c r="SIK3" s="13"/>
      <c r="SIP3" s="18"/>
      <c r="SIQ3" s="18"/>
      <c r="SIR3" s="18"/>
      <c r="SIS3" s="39"/>
      <c r="SIT3" s="18"/>
      <c r="SIU3" s="18"/>
      <c r="SIV3" s="39"/>
      <c r="SIW3" s="18"/>
      <c r="SIX3" s="39"/>
      <c r="SIY3" s="13"/>
      <c r="SIZ3" s="13"/>
      <c r="SJA3" s="4"/>
      <c r="SJB3" s="13"/>
      <c r="SJC3" s="13"/>
      <c r="SJH3" s="18"/>
      <c r="SJI3" s="18"/>
      <c r="SJJ3" s="18"/>
      <c r="SJK3" s="39"/>
      <c r="SJL3" s="18"/>
      <c r="SJM3" s="18"/>
      <c r="SJN3" s="39"/>
      <c r="SJO3" s="18"/>
      <c r="SJP3" s="39"/>
      <c r="SJQ3" s="13"/>
      <c r="SJR3" s="13"/>
      <c r="SJS3" s="4"/>
      <c r="SJT3" s="13"/>
      <c r="SJU3" s="13"/>
      <c r="SJZ3" s="18"/>
      <c r="SKA3" s="18"/>
      <c r="SKB3" s="18"/>
      <c r="SKC3" s="39"/>
      <c r="SKD3" s="18"/>
      <c r="SKE3" s="18"/>
      <c r="SKF3" s="39"/>
      <c r="SKG3" s="18"/>
      <c r="SKH3" s="39"/>
      <c r="SKI3" s="13"/>
      <c r="SKJ3" s="13"/>
      <c r="SKK3" s="4"/>
      <c r="SKL3" s="13"/>
      <c r="SKM3" s="13"/>
      <c r="SKR3" s="18"/>
      <c r="SKS3" s="18"/>
      <c r="SKT3" s="18"/>
      <c r="SKU3" s="39"/>
      <c r="SKV3" s="18"/>
      <c r="SKW3" s="18"/>
      <c r="SKX3" s="39"/>
      <c r="SKY3" s="18"/>
      <c r="SKZ3" s="39"/>
      <c r="SLA3" s="13"/>
      <c r="SLB3" s="13"/>
      <c r="SLC3" s="4"/>
      <c r="SLD3" s="13"/>
      <c r="SLE3" s="13"/>
      <c r="SLJ3" s="18"/>
      <c r="SLK3" s="18"/>
      <c r="SLL3" s="18"/>
      <c r="SLM3" s="39"/>
      <c r="SLN3" s="18"/>
      <c r="SLO3" s="18"/>
      <c r="SLP3" s="39"/>
      <c r="SLQ3" s="18"/>
      <c r="SLR3" s="39"/>
      <c r="SLS3" s="13"/>
      <c r="SLT3" s="13"/>
      <c r="SLU3" s="4"/>
      <c r="SLV3" s="13"/>
      <c r="SLW3" s="13"/>
      <c r="SMB3" s="18"/>
      <c r="SMC3" s="18"/>
      <c r="SMD3" s="18"/>
      <c r="SME3" s="39"/>
      <c r="SMF3" s="18"/>
      <c r="SMG3" s="18"/>
      <c r="SMH3" s="39"/>
      <c r="SMI3" s="18"/>
      <c r="SMJ3" s="39"/>
      <c r="SMK3" s="13"/>
      <c r="SML3" s="13"/>
      <c r="SMM3" s="4"/>
      <c r="SMN3" s="13"/>
      <c r="SMO3" s="13"/>
      <c r="SMT3" s="18"/>
      <c r="SMU3" s="18"/>
      <c r="SMV3" s="18"/>
      <c r="SMW3" s="39"/>
      <c r="SMX3" s="18"/>
      <c r="SMY3" s="18"/>
      <c r="SMZ3" s="39"/>
      <c r="SNA3" s="18"/>
      <c r="SNB3" s="39"/>
      <c r="SNC3" s="13"/>
      <c r="SND3" s="13"/>
      <c r="SNE3" s="4"/>
      <c r="SNF3" s="13"/>
      <c r="SNG3" s="13"/>
      <c r="SNL3" s="18"/>
      <c r="SNM3" s="18"/>
      <c r="SNN3" s="18"/>
      <c r="SNO3" s="39"/>
      <c r="SNP3" s="18"/>
      <c r="SNQ3" s="18"/>
      <c r="SNR3" s="39"/>
      <c r="SNS3" s="18"/>
      <c r="SNT3" s="39"/>
      <c r="SNU3" s="13"/>
      <c r="SNV3" s="13"/>
      <c r="SNW3" s="4"/>
      <c r="SNX3" s="13"/>
      <c r="SNY3" s="13"/>
      <c r="SOD3" s="18"/>
      <c r="SOE3" s="18"/>
      <c r="SOF3" s="18"/>
      <c r="SOG3" s="39"/>
      <c r="SOH3" s="18"/>
      <c r="SOI3" s="18"/>
      <c r="SOJ3" s="39"/>
      <c r="SOK3" s="18"/>
      <c r="SOL3" s="39"/>
      <c r="SOM3" s="13"/>
      <c r="SON3" s="13"/>
      <c r="SOO3" s="4"/>
      <c r="SOP3" s="13"/>
      <c r="SOQ3" s="13"/>
      <c r="SOV3" s="18"/>
      <c r="SOW3" s="18"/>
      <c r="SOX3" s="18"/>
      <c r="SOY3" s="39"/>
      <c r="SOZ3" s="18"/>
      <c r="SPA3" s="18"/>
      <c r="SPB3" s="39"/>
      <c r="SPC3" s="18"/>
      <c r="SPD3" s="39"/>
      <c r="SPE3" s="13"/>
      <c r="SPF3" s="13"/>
      <c r="SPG3" s="4"/>
      <c r="SPH3" s="13"/>
      <c r="SPI3" s="13"/>
      <c r="SPN3" s="18"/>
      <c r="SPO3" s="18"/>
      <c r="SPP3" s="18"/>
      <c r="SPQ3" s="39"/>
      <c r="SPR3" s="18"/>
      <c r="SPS3" s="18"/>
      <c r="SPT3" s="39"/>
      <c r="SPU3" s="18"/>
      <c r="SPV3" s="39"/>
      <c r="SPW3" s="13"/>
      <c r="SPX3" s="13"/>
      <c r="SPY3" s="4"/>
      <c r="SPZ3" s="13"/>
      <c r="SQA3" s="13"/>
      <c r="SQF3" s="18"/>
      <c r="SQG3" s="18"/>
      <c r="SQH3" s="18"/>
      <c r="SQI3" s="39"/>
      <c r="SQJ3" s="18"/>
      <c r="SQK3" s="18"/>
      <c r="SQL3" s="39"/>
      <c r="SQM3" s="18"/>
      <c r="SQN3" s="39"/>
      <c r="SQO3" s="13"/>
      <c r="SQP3" s="13"/>
      <c r="SQQ3" s="4"/>
      <c r="SQR3" s="13"/>
      <c r="SQS3" s="13"/>
      <c r="SQX3" s="18"/>
      <c r="SQY3" s="18"/>
      <c r="SQZ3" s="18"/>
      <c r="SRA3" s="39"/>
      <c r="SRB3" s="18"/>
      <c r="SRC3" s="18"/>
      <c r="SRD3" s="39"/>
      <c r="SRE3" s="18"/>
      <c r="SRF3" s="39"/>
      <c r="SRG3" s="13"/>
      <c r="SRH3" s="13"/>
      <c r="SRI3" s="4"/>
      <c r="SRJ3" s="13"/>
      <c r="SRK3" s="13"/>
      <c r="SRP3" s="18"/>
      <c r="SRQ3" s="18"/>
      <c r="SRR3" s="18"/>
      <c r="SRS3" s="39"/>
      <c r="SRT3" s="18"/>
      <c r="SRU3" s="18"/>
      <c r="SRV3" s="39"/>
      <c r="SRW3" s="18"/>
      <c r="SRX3" s="39"/>
      <c r="SRY3" s="13"/>
      <c r="SRZ3" s="13"/>
      <c r="SSA3" s="4"/>
      <c r="SSB3" s="13"/>
      <c r="SSC3" s="13"/>
      <c r="SSH3" s="18"/>
      <c r="SSI3" s="18"/>
      <c r="SSJ3" s="18"/>
      <c r="SSK3" s="39"/>
      <c r="SSL3" s="18"/>
      <c r="SSM3" s="18"/>
      <c r="SSN3" s="39"/>
      <c r="SSO3" s="18"/>
      <c r="SSP3" s="39"/>
      <c r="SSQ3" s="13"/>
      <c r="SSR3" s="13"/>
      <c r="SSS3" s="4"/>
      <c r="SST3" s="13"/>
      <c r="SSU3" s="13"/>
      <c r="SSZ3" s="18"/>
      <c r="STA3" s="18"/>
      <c r="STB3" s="18"/>
      <c r="STC3" s="39"/>
      <c r="STD3" s="18"/>
      <c r="STE3" s="18"/>
      <c r="STF3" s="39"/>
      <c r="STG3" s="18"/>
      <c r="STH3" s="39"/>
      <c r="STI3" s="13"/>
      <c r="STJ3" s="13"/>
      <c r="STK3" s="4"/>
      <c r="STL3" s="13"/>
      <c r="STM3" s="13"/>
      <c r="STR3" s="18"/>
      <c r="STS3" s="18"/>
      <c r="STT3" s="18"/>
      <c r="STU3" s="39"/>
      <c r="STV3" s="18"/>
      <c r="STW3" s="18"/>
      <c r="STX3" s="39"/>
      <c r="STY3" s="18"/>
      <c r="STZ3" s="39"/>
      <c r="SUA3" s="13"/>
      <c r="SUB3" s="13"/>
      <c r="SUC3" s="4"/>
      <c r="SUD3" s="13"/>
      <c r="SUE3" s="13"/>
      <c r="SUJ3" s="18"/>
      <c r="SUK3" s="18"/>
      <c r="SUL3" s="18"/>
      <c r="SUM3" s="39"/>
      <c r="SUN3" s="18"/>
      <c r="SUO3" s="18"/>
      <c r="SUP3" s="39"/>
      <c r="SUQ3" s="18"/>
      <c r="SUR3" s="39"/>
      <c r="SUS3" s="13"/>
      <c r="SUT3" s="13"/>
      <c r="SUU3" s="4"/>
      <c r="SUV3" s="13"/>
      <c r="SUW3" s="13"/>
      <c r="SVB3" s="18"/>
      <c r="SVC3" s="18"/>
      <c r="SVD3" s="18"/>
      <c r="SVE3" s="39"/>
      <c r="SVF3" s="18"/>
      <c r="SVG3" s="18"/>
      <c r="SVH3" s="39"/>
      <c r="SVI3" s="18"/>
      <c r="SVJ3" s="39"/>
      <c r="SVK3" s="13"/>
      <c r="SVL3" s="13"/>
      <c r="SVM3" s="4"/>
      <c r="SVN3" s="13"/>
      <c r="SVO3" s="13"/>
      <c r="SVT3" s="18"/>
      <c r="SVU3" s="18"/>
      <c r="SVV3" s="18"/>
      <c r="SVW3" s="39"/>
      <c r="SVX3" s="18"/>
      <c r="SVY3" s="18"/>
      <c r="SVZ3" s="39"/>
      <c r="SWA3" s="18"/>
      <c r="SWB3" s="39"/>
      <c r="SWC3" s="13"/>
      <c r="SWD3" s="13"/>
      <c r="SWE3" s="4"/>
      <c r="SWF3" s="13"/>
      <c r="SWG3" s="13"/>
      <c r="SWL3" s="18"/>
      <c r="SWM3" s="18"/>
      <c r="SWN3" s="18"/>
      <c r="SWO3" s="39"/>
      <c r="SWP3" s="18"/>
      <c r="SWQ3" s="18"/>
      <c r="SWR3" s="39"/>
      <c r="SWS3" s="18"/>
      <c r="SWT3" s="39"/>
      <c r="SWU3" s="13"/>
      <c r="SWV3" s="13"/>
      <c r="SWW3" s="4"/>
      <c r="SWX3" s="13"/>
      <c r="SWY3" s="13"/>
      <c r="SXD3" s="18"/>
      <c r="SXE3" s="18"/>
      <c r="SXF3" s="18"/>
      <c r="SXG3" s="39"/>
      <c r="SXH3" s="18"/>
      <c r="SXI3" s="18"/>
      <c r="SXJ3" s="39"/>
      <c r="SXK3" s="18"/>
      <c r="SXL3" s="39"/>
      <c r="SXM3" s="13"/>
      <c r="SXN3" s="13"/>
      <c r="SXO3" s="4"/>
      <c r="SXP3" s="13"/>
      <c r="SXQ3" s="13"/>
      <c r="SXV3" s="18"/>
      <c r="SXW3" s="18"/>
      <c r="SXX3" s="18"/>
      <c r="SXY3" s="39"/>
      <c r="SXZ3" s="18"/>
      <c r="SYA3" s="18"/>
      <c r="SYB3" s="39"/>
      <c r="SYC3" s="18"/>
      <c r="SYD3" s="39"/>
      <c r="SYE3" s="13"/>
      <c r="SYF3" s="13"/>
      <c r="SYG3" s="4"/>
      <c r="SYH3" s="13"/>
      <c r="SYI3" s="13"/>
      <c r="SYN3" s="18"/>
      <c r="SYO3" s="18"/>
      <c r="SYP3" s="18"/>
      <c r="SYQ3" s="39"/>
      <c r="SYR3" s="18"/>
      <c r="SYS3" s="18"/>
      <c r="SYT3" s="39"/>
      <c r="SYU3" s="18"/>
      <c r="SYV3" s="39"/>
      <c r="SYW3" s="13"/>
      <c r="SYX3" s="13"/>
      <c r="SYY3" s="4"/>
      <c r="SYZ3" s="13"/>
      <c r="SZA3" s="13"/>
      <c r="SZF3" s="18"/>
      <c r="SZG3" s="18"/>
      <c r="SZH3" s="18"/>
      <c r="SZI3" s="39"/>
      <c r="SZJ3" s="18"/>
      <c r="SZK3" s="18"/>
      <c r="SZL3" s="39"/>
      <c r="SZM3" s="18"/>
      <c r="SZN3" s="39"/>
      <c r="SZO3" s="13"/>
      <c r="SZP3" s="13"/>
      <c r="SZQ3" s="4"/>
      <c r="SZR3" s="13"/>
      <c r="SZS3" s="13"/>
      <c r="SZX3" s="18"/>
      <c r="SZY3" s="18"/>
      <c r="SZZ3" s="18"/>
      <c r="TAA3" s="39"/>
      <c r="TAB3" s="18"/>
      <c r="TAC3" s="18"/>
      <c r="TAD3" s="39"/>
      <c r="TAE3" s="18"/>
      <c r="TAF3" s="39"/>
      <c r="TAG3" s="13"/>
      <c r="TAH3" s="13"/>
      <c r="TAI3" s="4"/>
      <c r="TAJ3" s="13"/>
      <c r="TAK3" s="13"/>
      <c r="TAP3" s="18"/>
      <c r="TAQ3" s="18"/>
      <c r="TAR3" s="18"/>
      <c r="TAS3" s="39"/>
      <c r="TAT3" s="18"/>
      <c r="TAU3" s="18"/>
      <c r="TAV3" s="39"/>
      <c r="TAW3" s="18"/>
      <c r="TAX3" s="39"/>
      <c r="TAY3" s="13"/>
      <c r="TAZ3" s="13"/>
      <c r="TBA3" s="4"/>
      <c r="TBB3" s="13"/>
      <c r="TBC3" s="13"/>
      <c r="TBH3" s="18"/>
      <c r="TBI3" s="18"/>
      <c r="TBJ3" s="18"/>
      <c r="TBK3" s="39"/>
      <c r="TBL3" s="18"/>
      <c r="TBM3" s="18"/>
      <c r="TBN3" s="39"/>
      <c r="TBO3" s="18"/>
      <c r="TBP3" s="39"/>
      <c r="TBQ3" s="13"/>
      <c r="TBR3" s="13"/>
      <c r="TBS3" s="4"/>
      <c r="TBT3" s="13"/>
      <c r="TBU3" s="13"/>
      <c r="TBZ3" s="18"/>
      <c r="TCA3" s="18"/>
      <c r="TCB3" s="18"/>
      <c r="TCC3" s="39"/>
      <c r="TCD3" s="18"/>
      <c r="TCE3" s="18"/>
      <c r="TCF3" s="39"/>
      <c r="TCG3" s="18"/>
      <c r="TCH3" s="39"/>
      <c r="TCI3" s="13"/>
      <c r="TCJ3" s="13"/>
      <c r="TCK3" s="4"/>
      <c r="TCL3" s="13"/>
      <c r="TCM3" s="13"/>
      <c r="TCR3" s="18"/>
      <c r="TCS3" s="18"/>
      <c r="TCT3" s="18"/>
      <c r="TCU3" s="39"/>
      <c r="TCV3" s="18"/>
      <c r="TCW3" s="18"/>
      <c r="TCX3" s="39"/>
      <c r="TCY3" s="18"/>
      <c r="TCZ3" s="39"/>
      <c r="TDA3" s="13"/>
      <c r="TDB3" s="13"/>
      <c r="TDC3" s="4"/>
      <c r="TDD3" s="13"/>
      <c r="TDE3" s="13"/>
      <c r="TDJ3" s="18"/>
      <c r="TDK3" s="18"/>
      <c r="TDL3" s="18"/>
      <c r="TDM3" s="39"/>
      <c r="TDN3" s="18"/>
      <c r="TDO3" s="18"/>
      <c r="TDP3" s="39"/>
      <c r="TDQ3" s="18"/>
      <c r="TDR3" s="39"/>
      <c r="TDS3" s="13"/>
      <c r="TDT3" s="13"/>
      <c r="TDU3" s="4"/>
      <c r="TDV3" s="13"/>
      <c r="TDW3" s="13"/>
      <c r="TEB3" s="18"/>
      <c r="TEC3" s="18"/>
      <c r="TED3" s="18"/>
      <c r="TEE3" s="39"/>
      <c r="TEF3" s="18"/>
      <c r="TEG3" s="18"/>
      <c r="TEH3" s="39"/>
      <c r="TEI3" s="18"/>
      <c r="TEJ3" s="39"/>
      <c r="TEK3" s="13"/>
      <c r="TEL3" s="13"/>
      <c r="TEM3" s="4"/>
      <c r="TEN3" s="13"/>
      <c r="TEO3" s="13"/>
      <c r="TET3" s="18"/>
      <c r="TEU3" s="18"/>
      <c r="TEV3" s="18"/>
      <c r="TEW3" s="39"/>
      <c r="TEX3" s="18"/>
      <c r="TEY3" s="18"/>
      <c r="TEZ3" s="39"/>
      <c r="TFA3" s="18"/>
      <c r="TFB3" s="39"/>
      <c r="TFC3" s="13"/>
      <c r="TFD3" s="13"/>
      <c r="TFE3" s="4"/>
      <c r="TFF3" s="13"/>
      <c r="TFG3" s="13"/>
      <c r="TFL3" s="18"/>
      <c r="TFM3" s="18"/>
      <c r="TFN3" s="18"/>
      <c r="TFO3" s="39"/>
      <c r="TFP3" s="18"/>
      <c r="TFQ3" s="18"/>
      <c r="TFR3" s="39"/>
      <c r="TFS3" s="18"/>
      <c r="TFT3" s="39"/>
      <c r="TFU3" s="13"/>
      <c r="TFV3" s="13"/>
      <c r="TFW3" s="4"/>
      <c r="TFX3" s="13"/>
      <c r="TFY3" s="13"/>
      <c r="TGD3" s="18"/>
      <c r="TGE3" s="18"/>
      <c r="TGF3" s="18"/>
      <c r="TGG3" s="39"/>
      <c r="TGH3" s="18"/>
      <c r="TGI3" s="18"/>
      <c r="TGJ3" s="39"/>
      <c r="TGK3" s="18"/>
      <c r="TGL3" s="39"/>
      <c r="TGM3" s="13"/>
      <c r="TGN3" s="13"/>
      <c r="TGO3" s="4"/>
      <c r="TGP3" s="13"/>
      <c r="TGQ3" s="13"/>
      <c r="TGV3" s="18"/>
      <c r="TGW3" s="18"/>
      <c r="TGX3" s="18"/>
      <c r="TGY3" s="39"/>
      <c r="TGZ3" s="18"/>
      <c r="THA3" s="18"/>
      <c r="THB3" s="39"/>
      <c r="THC3" s="18"/>
      <c r="THD3" s="39"/>
      <c r="THE3" s="13"/>
      <c r="THF3" s="13"/>
      <c r="THG3" s="4"/>
      <c r="THH3" s="13"/>
      <c r="THI3" s="13"/>
      <c r="THN3" s="18"/>
      <c r="THO3" s="18"/>
      <c r="THP3" s="18"/>
      <c r="THQ3" s="39"/>
      <c r="THR3" s="18"/>
      <c r="THS3" s="18"/>
      <c r="THT3" s="39"/>
      <c r="THU3" s="18"/>
      <c r="THV3" s="39"/>
      <c r="THW3" s="13"/>
      <c r="THX3" s="13"/>
      <c r="THY3" s="4"/>
      <c r="THZ3" s="13"/>
      <c r="TIA3" s="13"/>
      <c r="TIF3" s="18"/>
      <c r="TIG3" s="18"/>
      <c r="TIH3" s="18"/>
      <c r="TII3" s="39"/>
      <c r="TIJ3" s="18"/>
      <c r="TIK3" s="18"/>
      <c r="TIL3" s="39"/>
      <c r="TIM3" s="18"/>
      <c r="TIN3" s="39"/>
      <c r="TIO3" s="13"/>
      <c r="TIP3" s="13"/>
      <c r="TIQ3" s="4"/>
      <c r="TIR3" s="13"/>
      <c r="TIS3" s="13"/>
      <c r="TIX3" s="18"/>
      <c r="TIY3" s="18"/>
      <c r="TIZ3" s="18"/>
      <c r="TJA3" s="39"/>
      <c r="TJB3" s="18"/>
      <c r="TJC3" s="18"/>
      <c r="TJD3" s="39"/>
      <c r="TJE3" s="18"/>
      <c r="TJF3" s="39"/>
      <c r="TJG3" s="13"/>
      <c r="TJH3" s="13"/>
      <c r="TJI3" s="4"/>
      <c r="TJJ3" s="13"/>
      <c r="TJK3" s="13"/>
      <c r="TJP3" s="18"/>
      <c r="TJQ3" s="18"/>
      <c r="TJR3" s="18"/>
      <c r="TJS3" s="39"/>
      <c r="TJT3" s="18"/>
      <c r="TJU3" s="18"/>
      <c r="TJV3" s="39"/>
      <c r="TJW3" s="18"/>
      <c r="TJX3" s="39"/>
      <c r="TJY3" s="13"/>
      <c r="TJZ3" s="13"/>
      <c r="TKA3" s="4"/>
      <c r="TKB3" s="13"/>
      <c r="TKC3" s="13"/>
      <c r="TKH3" s="18"/>
      <c r="TKI3" s="18"/>
      <c r="TKJ3" s="18"/>
      <c r="TKK3" s="39"/>
      <c r="TKL3" s="18"/>
      <c r="TKM3" s="18"/>
      <c r="TKN3" s="39"/>
      <c r="TKO3" s="18"/>
      <c r="TKP3" s="39"/>
      <c r="TKQ3" s="13"/>
      <c r="TKR3" s="13"/>
      <c r="TKS3" s="4"/>
      <c r="TKT3" s="13"/>
      <c r="TKU3" s="13"/>
      <c r="TKZ3" s="18"/>
      <c r="TLA3" s="18"/>
      <c r="TLB3" s="18"/>
      <c r="TLC3" s="39"/>
      <c r="TLD3" s="18"/>
      <c r="TLE3" s="18"/>
      <c r="TLF3" s="39"/>
      <c r="TLG3" s="18"/>
      <c r="TLH3" s="39"/>
      <c r="TLI3" s="13"/>
      <c r="TLJ3" s="13"/>
      <c r="TLK3" s="4"/>
      <c r="TLL3" s="13"/>
      <c r="TLM3" s="13"/>
      <c r="TLR3" s="18"/>
      <c r="TLS3" s="18"/>
      <c r="TLT3" s="18"/>
      <c r="TLU3" s="39"/>
      <c r="TLV3" s="18"/>
      <c r="TLW3" s="18"/>
      <c r="TLX3" s="39"/>
      <c r="TLY3" s="18"/>
      <c r="TLZ3" s="39"/>
      <c r="TMA3" s="13"/>
      <c r="TMB3" s="13"/>
      <c r="TMC3" s="4"/>
      <c r="TMD3" s="13"/>
      <c r="TME3" s="13"/>
      <c r="TMJ3" s="18"/>
      <c r="TMK3" s="18"/>
      <c r="TML3" s="18"/>
      <c r="TMM3" s="39"/>
      <c r="TMN3" s="18"/>
      <c r="TMO3" s="18"/>
      <c r="TMP3" s="39"/>
      <c r="TMQ3" s="18"/>
      <c r="TMR3" s="39"/>
      <c r="TMS3" s="13"/>
      <c r="TMT3" s="13"/>
      <c r="TMU3" s="4"/>
      <c r="TMV3" s="13"/>
      <c r="TMW3" s="13"/>
      <c r="TNB3" s="18"/>
      <c r="TNC3" s="18"/>
      <c r="TND3" s="18"/>
      <c r="TNE3" s="39"/>
      <c r="TNF3" s="18"/>
      <c r="TNG3" s="18"/>
      <c r="TNH3" s="39"/>
      <c r="TNI3" s="18"/>
      <c r="TNJ3" s="39"/>
      <c r="TNK3" s="13"/>
      <c r="TNL3" s="13"/>
      <c r="TNM3" s="4"/>
      <c r="TNN3" s="13"/>
      <c r="TNO3" s="13"/>
      <c r="TNT3" s="18"/>
      <c r="TNU3" s="18"/>
      <c r="TNV3" s="18"/>
      <c r="TNW3" s="39"/>
      <c r="TNX3" s="18"/>
      <c r="TNY3" s="18"/>
      <c r="TNZ3" s="39"/>
      <c r="TOA3" s="18"/>
      <c r="TOB3" s="39"/>
      <c r="TOC3" s="13"/>
      <c r="TOD3" s="13"/>
      <c r="TOE3" s="4"/>
      <c r="TOF3" s="13"/>
      <c r="TOG3" s="13"/>
      <c r="TOL3" s="18"/>
      <c r="TOM3" s="18"/>
      <c r="TON3" s="18"/>
      <c r="TOO3" s="39"/>
      <c r="TOP3" s="18"/>
      <c r="TOQ3" s="18"/>
      <c r="TOR3" s="39"/>
      <c r="TOS3" s="18"/>
      <c r="TOT3" s="39"/>
      <c r="TOU3" s="13"/>
      <c r="TOV3" s="13"/>
      <c r="TOW3" s="4"/>
      <c r="TOX3" s="13"/>
      <c r="TOY3" s="13"/>
      <c r="TPD3" s="18"/>
      <c r="TPE3" s="18"/>
      <c r="TPF3" s="18"/>
      <c r="TPG3" s="39"/>
      <c r="TPH3" s="18"/>
      <c r="TPI3" s="18"/>
      <c r="TPJ3" s="39"/>
      <c r="TPK3" s="18"/>
      <c r="TPL3" s="39"/>
      <c r="TPM3" s="13"/>
      <c r="TPN3" s="13"/>
      <c r="TPO3" s="4"/>
      <c r="TPP3" s="13"/>
      <c r="TPQ3" s="13"/>
      <c r="TPV3" s="18"/>
      <c r="TPW3" s="18"/>
      <c r="TPX3" s="18"/>
      <c r="TPY3" s="39"/>
      <c r="TPZ3" s="18"/>
      <c r="TQA3" s="18"/>
      <c r="TQB3" s="39"/>
      <c r="TQC3" s="18"/>
      <c r="TQD3" s="39"/>
      <c r="TQE3" s="13"/>
      <c r="TQF3" s="13"/>
      <c r="TQG3" s="4"/>
      <c r="TQH3" s="13"/>
      <c r="TQI3" s="13"/>
      <c r="TQN3" s="18"/>
      <c r="TQO3" s="18"/>
      <c r="TQP3" s="18"/>
      <c r="TQQ3" s="39"/>
      <c r="TQR3" s="18"/>
      <c r="TQS3" s="18"/>
      <c r="TQT3" s="39"/>
      <c r="TQU3" s="18"/>
      <c r="TQV3" s="39"/>
      <c r="TQW3" s="13"/>
      <c r="TQX3" s="13"/>
      <c r="TQY3" s="4"/>
      <c r="TQZ3" s="13"/>
      <c r="TRA3" s="13"/>
      <c r="TRF3" s="18"/>
      <c r="TRG3" s="18"/>
      <c r="TRH3" s="18"/>
      <c r="TRI3" s="39"/>
      <c r="TRJ3" s="18"/>
      <c r="TRK3" s="18"/>
      <c r="TRL3" s="39"/>
      <c r="TRM3" s="18"/>
      <c r="TRN3" s="39"/>
      <c r="TRO3" s="13"/>
      <c r="TRP3" s="13"/>
      <c r="TRQ3" s="4"/>
      <c r="TRR3" s="13"/>
      <c r="TRS3" s="13"/>
      <c r="TRX3" s="18"/>
      <c r="TRY3" s="18"/>
      <c r="TRZ3" s="18"/>
      <c r="TSA3" s="39"/>
      <c r="TSB3" s="18"/>
      <c r="TSC3" s="18"/>
      <c r="TSD3" s="39"/>
      <c r="TSE3" s="18"/>
      <c r="TSF3" s="39"/>
      <c r="TSG3" s="13"/>
      <c r="TSH3" s="13"/>
      <c r="TSI3" s="4"/>
      <c r="TSJ3" s="13"/>
      <c r="TSK3" s="13"/>
      <c r="TSP3" s="18"/>
      <c r="TSQ3" s="18"/>
      <c r="TSR3" s="18"/>
      <c r="TSS3" s="39"/>
      <c r="TST3" s="18"/>
      <c r="TSU3" s="18"/>
      <c r="TSV3" s="39"/>
      <c r="TSW3" s="18"/>
      <c r="TSX3" s="39"/>
      <c r="TSY3" s="13"/>
      <c r="TSZ3" s="13"/>
      <c r="TTA3" s="4"/>
      <c r="TTB3" s="13"/>
      <c r="TTC3" s="13"/>
      <c r="TTH3" s="18"/>
      <c r="TTI3" s="18"/>
      <c r="TTJ3" s="18"/>
      <c r="TTK3" s="39"/>
      <c r="TTL3" s="18"/>
      <c r="TTM3" s="18"/>
      <c r="TTN3" s="39"/>
      <c r="TTO3" s="18"/>
      <c r="TTP3" s="39"/>
      <c r="TTQ3" s="13"/>
      <c r="TTR3" s="13"/>
      <c r="TTS3" s="4"/>
      <c r="TTT3" s="13"/>
      <c r="TTU3" s="13"/>
      <c r="TTZ3" s="18"/>
      <c r="TUA3" s="18"/>
      <c r="TUB3" s="18"/>
      <c r="TUC3" s="39"/>
      <c r="TUD3" s="18"/>
      <c r="TUE3" s="18"/>
      <c r="TUF3" s="39"/>
      <c r="TUG3" s="18"/>
      <c r="TUH3" s="39"/>
      <c r="TUI3" s="13"/>
      <c r="TUJ3" s="13"/>
      <c r="TUK3" s="4"/>
      <c r="TUL3" s="13"/>
      <c r="TUM3" s="13"/>
      <c r="TUR3" s="18"/>
      <c r="TUS3" s="18"/>
      <c r="TUT3" s="18"/>
      <c r="TUU3" s="39"/>
      <c r="TUV3" s="18"/>
      <c r="TUW3" s="18"/>
      <c r="TUX3" s="39"/>
      <c r="TUY3" s="18"/>
      <c r="TUZ3" s="39"/>
      <c r="TVA3" s="13"/>
      <c r="TVB3" s="13"/>
      <c r="TVC3" s="4"/>
      <c r="TVD3" s="13"/>
      <c r="TVE3" s="13"/>
      <c r="TVJ3" s="18"/>
      <c r="TVK3" s="18"/>
      <c r="TVL3" s="18"/>
      <c r="TVM3" s="39"/>
      <c r="TVN3" s="18"/>
      <c r="TVO3" s="18"/>
      <c r="TVP3" s="39"/>
      <c r="TVQ3" s="18"/>
      <c r="TVR3" s="39"/>
      <c r="TVS3" s="13"/>
      <c r="TVT3" s="13"/>
      <c r="TVU3" s="4"/>
      <c r="TVV3" s="13"/>
      <c r="TVW3" s="13"/>
      <c r="TWB3" s="18"/>
      <c r="TWC3" s="18"/>
      <c r="TWD3" s="18"/>
      <c r="TWE3" s="39"/>
      <c r="TWF3" s="18"/>
      <c r="TWG3" s="18"/>
      <c r="TWH3" s="39"/>
      <c r="TWI3" s="18"/>
      <c r="TWJ3" s="39"/>
      <c r="TWK3" s="13"/>
      <c r="TWL3" s="13"/>
      <c r="TWM3" s="4"/>
      <c r="TWN3" s="13"/>
      <c r="TWO3" s="13"/>
      <c r="TWT3" s="18"/>
      <c r="TWU3" s="18"/>
      <c r="TWV3" s="18"/>
      <c r="TWW3" s="39"/>
      <c r="TWX3" s="18"/>
      <c r="TWY3" s="18"/>
      <c r="TWZ3" s="39"/>
      <c r="TXA3" s="18"/>
      <c r="TXB3" s="39"/>
      <c r="TXC3" s="13"/>
      <c r="TXD3" s="13"/>
      <c r="TXE3" s="4"/>
      <c r="TXF3" s="13"/>
      <c r="TXG3" s="13"/>
      <c r="TXL3" s="18"/>
      <c r="TXM3" s="18"/>
      <c r="TXN3" s="18"/>
      <c r="TXO3" s="39"/>
      <c r="TXP3" s="18"/>
      <c r="TXQ3" s="18"/>
      <c r="TXR3" s="39"/>
      <c r="TXS3" s="18"/>
      <c r="TXT3" s="39"/>
      <c r="TXU3" s="13"/>
      <c r="TXV3" s="13"/>
      <c r="TXW3" s="4"/>
      <c r="TXX3" s="13"/>
      <c r="TXY3" s="13"/>
      <c r="TYD3" s="18"/>
      <c r="TYE3" s="18"/>
      <c r="TYF3" s="18"/>
      <c r="TYG3" s="39"/>
      <c r="TYH3" s="18"/>
      <c r="TYI3" s="18"/>
      <c r="TYJ3" s="39"/>
      <c r="TYK3" s="18"/>
      <c r="TYL3" s="39"/>
      <c r="TYM3" s="13"/>
      <c r="TYN3" s="13"/>
      <c r="TYO3" s="4"/>
      <c r="TYP3" s="13"/>
      <c r="TYQ3" s="13"/>
      <c r="TYV3" s="18"/>
      <c r="TYW3" s="18"/>
      <c r="TYX3" s="18"/>
      <c r="TYY3" s="39"/>
      <c r="TYZ3" s="18"/>
      <c r="TZA3" s="18"/>
      <c r="TZB3" s="39"/>
      <c r="TZC3" s="18"/>
      <c r="TZD3" s="39"/>
      <c r="TZE3" s="13"/>
      <c r="TZF3" s="13"/>
      <c r="TZG3" s="4"/>
      <c r="TZH3" s="13"/>
      <c r="TZI3" s="13"/>
      <c r="TZN3" s="18"/>
      <c r="TZO3" s="18"/>
      <c r="TZP3" s="18"/>
      <c r="TZQ3" s="39"/>
      <c r="TZR3" s="18"/>
      <c r="TZS3" s="18"/>
      <c r="TZT3" s="39"/>
      <c r="TZU3" s="18"/>
      <c r="TZV3" s="39"/>
      <c r="TZW3" s="13"/>
      <c r="TZX3" s="13"/>
      <c r="TZY3" s="4"/>
      <c r="TZZ3" s="13"/>
      <c r="UAA3" s="13"/>
      <c r="UAF3" s="18"/>
      <c r="UAG3" s="18"/>
      <c r="UAH3" s="18"/>
      <c r="UAI3" s="39"/>
      <c r="UAJ3" s="18"/>
      <c r="UAK3" s="18"/>
      <c r="UAL3" s="39"/>
      <c r="UAM3" s="18"/>
      <c r="UAN3" s="39"/>
      <c r="UAO3" s="13"/>
      <c r="UAP3" s="13"/>
      <c r="UAQ3" s="4"/>
      <c r="UAR3" s="13"/>
      <c r="UAS3" s="13"/>
      <c r="UAX3" s="18"/>
      <c r="UAY3" s="18"/>
      <c r="UAZ3" s="18"/>
      <c r="UBA3" s="39"/>
      <c r="UBB3" s="18"/>
      <c r="UBC3" s="18"/>
      <c r="UBD3" s="39"/>
      <c r="UBE3" s="18"/>
      <c r="UBF3" s="39"/>
      <c r="UBG3" s="13"/>
      <c r="UBH3" s="13"/>
      <c r="UBI3" s="4"/>
      <c r="UBJ3" s="13"/>
      <c r="UBK3" s="13"/>
      <c r="UBP3" s="18"/>
      <c r="UBQ3" s="18"/>
      <c r="UBR3" s="18"/>
      <c r="UBS3" s="39"/>
      <c r="UBT3" s="18"/>
      <c r="UBU3" s="18"/>
      <c r="UBV3" s="39"/>
      <c r="UBW3" s="18"/>
      <c r="UBX3" s="39"/>
      <c r="UBY3" s="13"/>
      <c r="UBZ3" s="13"/>
      <c r="UCA3" s="4"/>
      <c r="UCB3" s="13"/>
      <c r="UCC3" s="13"/>
      <c r="UCH3" s="18"/>
      <c r="UCI3" s="18"/>
      <c r="UCJ3" s="18"/>
      <c r="UCK3" s="39"/>
      <c r="UCL3" s="18"/>
      <c r="UCM3" s="18"/>
      <c r="UCN3" s="39"/>
      <c r="UCO3" s="18"/>
      <c r="UCP3" s="39"/>
      <c r="UCQ3" s="13"/>
      <c r="UCR3" s="13"/>
      <c r="UCS3" s="4"/>
      <c r="UCT3" s="13"/>
      <c r="UCU3" s="13"/>
      <c r="UCZ3" s="18"/>
      <c r="UDA3" s="18"/>
      <c r="UDB3" s="18"/>
      <c r="UDC3" s="39"/>
      <c r="UDD3" s="18"/>
      <c r="UDE3" s="18"/>
      <c r="UDF3" s="39"/>
      <c r="UDG3" s="18"/>
      <c r="UDH3" s="39"/>
      <c r="UDI3" s="13"/>
      <c r="UDJ3" s="13"/>
      <c r="UDK3" s="4"/>
      <c r="UDL3" s="13"/>
      <c r="UDM3" s="13"/>
      <c r="UDR3" s="18"/>
      <c r="UDS3" s="18"/>
      <c r="UDT3" s="18"/>
      <c r="UDU3" s="39"/>
      <c r="UDV3" s="18"/>
      <c r="UDW3" s="18"/>
      <c r="UDX3" s="39"/>
      <c r="UDY3" s="18"/>
      <c r="UDZ3" s="39"/>
      <c r="UEA3" s="13"/>
      <c r="UEB3" s="13"/>
      <c r="UEC3" s="4"/>
      <c r="UED3" s="13"/>
      <c r="UEE3" s="13"/>
      <c r="UEJ3" s="18"/>
      <c r="UEK3" s="18"/>
      <c r="UEL3" s="18"/>
      <c r="UEM3" s="39"/>
      <c r="UEN3" s="18"/>
      <c r="UEO3" s="18"/>
      <c r="UEP3" s="39"/>
      <c r="UEQ3" s="18"/>
      <c r="UER3" s="39"/>
      <c r="UES3" s="13"/>
      <c r="UET3" s="13"/>
      <c r="UEU3" s="4"/>
      <c r="UEV3" s="13"/>
      <c r="UEW3" s="13"/>
      <c r="UFB3" s="18"/>
      <c r="UFC3" s="18"/>
      <c r="UFD3" s="18"/>
      <c r="UFE3" s="39"/>
      <c r="UFF3" s="18"/>
      <c r="UFG3" s="18"/>
      <c r="UFH3" s="39"/>
      <c r="UFI3" s="18"/>
      <c r="UFJ3" s="39"/>
      <c r="UFK3" s="13"/>
      <c r="UFL3" s="13"/>
      <c r="UFM3" s="4"/>
      <c r="UFN3" s="13"/>
      <c r="UFO3" s="13"/>
      <c r="UFT3" s="18"/>
      <c r="UFU3" s="18"/>
      <c r="UFV3" s="18"/>
      <c r="UFW3" s="39"/>
      <c r="UFX3" s="18"/>
      <c r="UFY3" s="18"/>
      <c r="UFZ3" s="39"/>
      <c r="UGA3" s="18"/>
      <c r="UGB3" s="39"/>
      <c r="UGC3" s="13"/>
      <c r="UGD3" s="13"/>
      <c r="UGE3" s="4"/>
      <c r="UGF3" s="13"/>
      <c r="UGG3" s="13"/>
      <c r="UGL3" s="18"/>
      <c r="UGM3" s="18"/>
      <c r="UGN3" s="18"/>
      <c r="UGO3" s="39"/>
      <c r="UGP3" s="18"/>
      <c r="UGQ3" s="18"/>
      <c r="UGR3" s="39"/>
      <c r="UGS3" s="18"/>
      <c r="UGT3" s="39"/>
      <c r="UGU3" s="13"/>
      <c r="UGV3" s="13"/>
      <c r="UGW3" s="4"/>
      <c r="UGX3" s="13"/>
      <c r="UGY3" s="13"/>
      <c r="UHD3" s="18"/>
      <c r="UHE3" s="18"/>
      <c r="UHF3" s="18"/>
      <c r="UHG3" s="39"/>
      <c r="UHH3" s="18"/>
      <c r="UHI3" s="18"/>
      <c r="UHJ3" s="39"/>
      <c r="UHK3" s="18"/>
      <c r="UHL3" s="39"/>
      <c r="UHM3" s="13"/>
      <c r="UHN3" s="13"/>
      <c r="UHO3" s="4"/>
      <c r="UHP3" s="13"/>
      <c r="UHQ3" s="13"/>
      <c r="UHV3" s="18"/>
      <c r="UHW3" s="18"/>
      <c r="UHX3" s="18"/>
      <c r="UHY3" s="39"/>
      <c r="UHZ3" s="18"/>
      <c r="UIA3" s="18"/>
      <c r="UIB3" s="39"/>
      <c r="UIC3" s="18"/>
      <c r="UID3" s="39"/>
      <c r="UIE3" s="13"/>
      <c r="UIF3" s="13"/>
      <c r="UIG3" s="4"/>
      <c r="UIH3" s="13"/>
      <c r="UII3" s="13"/>
      <c r="UIN3" s="18"/>
      <c r="UIO3" s="18"/>
      <c r="UIP3" s="18"/>
      <c r="UIQ3" s="39"/>
      <c r="UIR3" s="18"/>
      <c r="UIS3" s="18"/>
      <c r="UIT3" s="39"/>
      <c r="UIU3" s="18"/>
      <c r="UIV3" s="39"/>
      <c r="UIW3" s="13"/>
      <c r="UIX3" s="13"/>
      <c r="UIY3" s="4"/>
      <c r="UIZ3" s="13"/>
      <c r="UJA3" s="13"/>
      <c r="UJF3" s="18"/>
      <c r="UJG3" s="18"/>
      <c r="UJH3" s="18"/>
      <c r="UJI3" s="39"/>
      <c r="UJJ3" s="18"/>
      <c r="UJK3" s="18"/>
      <c r="UJL3" s="39"/>
      <c r="UJM3" s="18"/>
      <c r="UJN3" s="39"/>
      <c r="UJO3" s="13"/>
      <c r="UJP3" s="13"/>
      <c r="UJQ3" s="4"/>
      <c r="UJR3" s="13"/>
      <c r="UJS3" s="13"/>
      <c r="UJX3" s="18"/>
      <c r="UJY3" s="18"/>
      <c r="UJZ3" s="18"/>
      <c r="UKA3" s="39"/>
      <c r="UKB3" s="18"/>
      <c r="UKC3" s="18"/>
      <c r="UKD3" s="39"/>
      <c r="UKE3" s="18"/>
      <c r="UKF3" s="39"/>
      <c r="UKG3" s="13"/>
      <c r="UKH3" s="13"/>
      <c r="UKI3" s="4"/>
      <c r="UKJ3" s="13"/>
      <c r="UKK3" s="13"/>
      <c r="UKP3" s="18"/>
      <c r="UKQ3" s="18"/>
      <c r="UKR3" s="18"/>
      <c r="UKS3" s="39"/>
      <c r="UKT3" s="18"/>
      <c r="UKU3" s="18"/>
      <c r="UKV3" s="39"/>
      <c r="UKW3" s="18"/>
      <c r="UKX3" s="39"/>
      <c r="UKY3" s="13"/>
      <c r="UKZ3" s="13"/>
      <c r="ULA3" s="4"/>
      <c r="ULB3" s="13"/>
      <c r="ULC3" s="13"/>
      <c r="ULH3" s="18"/>
      <c r="ULI3" s="18"/>
      <c r="ULJ3" s="18"/>
      <c r="ULK3" s="39"/>
      <c r="ULL3" s="18"/>
      <c r="ULM3" s="18"/>
      <c r="ULN3" s="39"/>
      <c r="ULO3" s="18"/>
      <c r="ULP3" s="39"/>
      <c r="ULQ3" s="13"/>
      <c r="ULR3" s="13"/>
      <c r="ULS3" s="4"/>
      <c r="ULT3" s="13"/>
      <c r="ULU3" s="13"/>
      <c r="ULZ3" s="18"/>
      <c r="UMA3" s="18"/>
      <c r="UMB3" s="18"/>
      <c r="UMC3" s="39"/>
      <c r="UMD3" s="18"/>
      <c r="UME3" s="18"/>
      <c r="UMF3" s="39"/>
      <c r="UMG3" s="18"/>
      <c r="UMH3" s="39"/>
      <c r="UMI3" s="13"/>
      <c r="UMJ3" s="13"/>
      <c r="UMK3" s="4"/>
      <c r="UML3" s="13"/>
      <c r="UMM3" s="13"/>
      <c r="UMR3" s="18"/>
      <c r="UMS3" s="18"/>
      <c r="UMT3" s="18"/>
      <c r="UMU3" s="39"/>
      <c r="UMV3" s="18"/>
      <c r="UMW3" s="18"/>
      <c r="UMX3" s="39"/>
      <c r="UMY3" s="18"/>
      <c r="UMZ3" s="39"/>
      <c r="UNA3" s="13"/>
      <c r="UNB3" s="13"/>
      <c r="UNC3" s="4"/>
      <c r="UND3" s="13"/>
      <c r="UNE3" s="13"/>
      <c r="UNJ3" s="18"/>
      <c r="UNK3" s="18"/>
      <c r="UNL3" s="18"/>
      <c r="UNM3" s="39"/>
      <c r="UNN3" s="18"/>
      <c r="UNO3" s="18"/>
      <c r="UNP3" s="39"/>
      <c r="UNQ3" s="18"/>
      <c r="UNR3" s="39"/>
      <c r="UNS3" s="13"/>
      <c r="UNT3" s="13"/>
      <c r="UNU3" s="4"/>
      <c r="UNV3" s="13"/>
      <c r="UNW3" s="13"/>
      <c r="UOB3" s="18"/>
      <c r="UOC3" s="18"/>
      <c r="UOD3" s="18"/>
      <c r="UOE3" s="39"/>
      <c r="UOF3" s="18"/>
      <c r="UOG3" s="18"/>
      <c r="UOH3" s="39"/>
      <c r="UOI3" s="18"/>
      <c r="UOJ3" s="39"/>
      <c r="UOK3" s="13"/>
      <c r="UOL3" s="13"/>
      <c r="UOM3" s="4"/>
      <c r="UON3" s="13"/>
      <c r="UOO3" s="13"/>
      <c r="UOT3" s="18"/>
      <c r="UOU3" s="18"/>
      <c r="UOV3" s="18"/>
      <c r="UOW3" s="39"/>
      <c r="UOX3" s="18"/>
      <c r="UOY3" s="18"/>
      <c r="UOZ3" s="39"/>
      <c r="UPA3" s="18"/>
      <c r="UPB3" s="39"/>
      <c r="UPC3" s="13"/>
      <c r="UPD3" s="13"/>
      <c r="UPE3" s="4"/>
      <c r="UPF3" s="13"/>
      <c r="UPG3" s="13"/>
      <c r="UPL3" s="18"/>
      <c r="UPM3" s="18"/>
      <c r="UPN3" s="18"/>
      <c r="UPO3" s="39"/>
      <c r="UPP3" s="18"/>
      <c r="UPQ3" s="18"/>
      <c r="UPR3" s="39"/>
      <c r="UPS3" s="18"/>
      <c r="UPT3" s="39"/>
      <c r="UPU3" s="13"/>
      <c r="UPV3" s="13"/>
      <c r="UPW3" s="4"/>
      <c r="UPX3" s="13"/>
      <c r="UPY3" s="13"/>
      <c r="UQD3" s="18"/>
      <c r="UQE3" s="18"/>
      <c r="UQF3" s="18"/>
      <c r="UQG3" s="39"/>
      <c r="UQH3" s="18"/>
      <c r="UQI3" s="18"/>
      <c r="UQJ3" s="39"/>
      <c r="UQK3" s="18"/>
      <c r="UQL3" s="39"/>
      <c r="UQM3" s="13"/>
      <c r="UQN3" s="13"/>
      <c r="UQO3" s="4"/>
      <c r="UQP3" s="13"/>
      <c r="UQQ3" s="13"/>
      <c r="UQV3" s="18"/>
      <c r="UQW3" s="18"/>
      <c r="UQX3" s="18"/>
      <c r="UQY3" s="39"/>
      <c r="UQZ3" s="18"/>
      <c r="URA3" s="18"/>
      <c r="URB3" s="39"/>
      <c r="URC3" s="18"/>
      <c r="URD3" s="39"/>
      <c r="URE3" s="13"/>
      <c r="URF3" s="13"/>
      <c r="URG3" s="4"/>
      <c r="URH3" s="13"/>
      <c r="URI3" s="13"/>
      <c r="URN3" s="18"/>
      <c r="URO3" s="18"/>
      <c r="URP3" s="18"/>
      <c r="URQ3" s="39"/>
      <c r="URR3" s="18"/>
      <c r="URS3" s="18"/>
      <c r="URT3" s="39"/>
      <c r="URU3" s="18"/>
      <c r="URV3" s="39"/>
      <c r="URW3" s="13"/>
      <c r="URX3" s="13"/>
      <c r="URY3" s="4"/>
      <c r="URZ3" s="13"/>
      <c r="USA3" s="13"/>
      <c r="USF3" s="18"/>
      <c r="USG3" s="18"/>
      <c r="USH3" s="18"/>
      <c r="USI3" s="39"/>
      <c r="USJ3" s="18"/>
      <c r="USK3" s="18"/>
      <c r="USL3" s="39"/>
      <c r="USM3" s="18"/>
      <c r="USN3" s="39"/>
      <c r="USO3" s="13"/>
      <c r="USP3" s="13"/>
      <c r="USQ3" s="4"/>
      <c r="USR3" s="13"/>
      <c r="USS3" s="13"/>
      <c r="USX3" s="18"/>
      <c r="USY3" s="18"/>
      <c r="USZ3" s="18"/>
      <c r="UTA3" s="39"/>
      <c r="UTB3" s="18"/>
      <c r="UTC3" s="18"/>
      <c r="UTD3" s="39"/>
      <c r="UTE3" s="18"/>
      <c r="UTF3" s="39"/>
      <c r="UTG3" s="13"/>
      <c r="UTH3" s="13"/>
      <c r="UTI3" s="4"/>
      <c r="UTJ3" s="13"/>
      <c r="UTK3" s="13"/>
      <c r="UTP3" s="18"/>
      <c r="UTQ3" s="18"/>
      <c r="UTR3" s="18"/>
      <c r="UTS3" s="39"/>
      <c r="UTT3" s="18"/>
      <c r="UTU3" s="18"/>
      <c r="UTV3" s="39"/>
      <c r="UTW3" s="18"/>
      <c r="UTX3" s="39"/>
      <c r="UTY3" s="13"/>
      <c r="UTZ3" s="13"/>
      <c r="UUA3" s="4"/>
      <c r="UUB3" s="13"/>
      <c r="UUC3" s="13"/>
      <c r="UUH3" s="18"/>
      <c r="UUI3" s="18"/>
      <c r="UUJ3" s="18"/>
      <c r="UUK3" s="39"/>
      <c r="UUL3" s="18"/>
      <c r="UUM3" s="18"/>
      <c r="UUN3" s="39"/>
      <c r="UUO3" s="18"/>
      <c r="UUP3" s="39"/>
      <c r="UUQ3" s="13"/>
      <c r="UUR3" s="13"/>
      <c r="UUS3" s="4"/>
      <c r="UUT3" s="13"/>
      <c r="UUU3" s="13"/>
      <c r="UUZ3" s="18"/>
      <c r="UVA3" s="18"/>
      <c r="UVB3" s="18"/>
      <c r="UVC3" s="39"/>
      <c r="UVD3" s="18"/>
      <c r="UVE3" s="18"/>
      <c r="UVF3" s="39"/>
      <c r="UVG3" s="18"/>
      <c r="UVH3" s="39"/>
      <c r="UVI3" s="13"/>
      <c r="UVJ3" s="13"/>
      <c r="UVK3" s="4"/>
      <c r="UVL3" s="13"/>
      <c r="UVM3" s="13"/>
      <c r="UVR3" s="18"/>
      <c r="UVS3" s="18"/>
      <c r="UVT3" s="18"/>
      <c r="UVU3" s="39"/>
      <c r="UVV3" s="18"/>
      <c r="UVW3" s="18"/>
      <c r="UVX3" s="39"/>
      <c r="UVY3" s="18"/>
      <c r="UVZ3" s="39"/>
      <c r="UWA3" s="13"/>
      <c r="UWB3" s="13"/>
      <c r="UWC3" s="4"/>
      <c r="UWD3" s="13"/>
      <c r="UWE3" s="13"/>
      <c r="UWJ3" s="18"/>
      <c r="UWK3" s="18"/>
      <c r="UWL3" s="18"/>
      <c r="UWM3" s="39"/>
      <c r="UWN3" s="18"/>
      <c r="UWO3" s="18"/>
      <c r="UWP3" s="39"/>
      <c r="UWQ3" s="18"/>
      <c r="UWR3" s="39"/>
      <c r="UWS3" s="13"/>
      <c r="UWT3" s="13"/>
      <c r="UWU3" s="4"/>
      <c r="UWV3" s="13"/>
      <c r="UWW3" s="13"/>
      <c r="UXB3" s="18"/>
      <c r="UXC3" s="18"/>
      <c r="UXD3" s="18"/>
      <c r="UXE3" s="39"/>
      <c r="UXF3" s="18"/>
      <c r="UXG3" s="18"/>
      <c r="UXH3" s="39"/>
      <c r="UXI3" s="18"/>
      <c r="UXJ3" s="39"/>
      <c r="UXK3" s="13"/>
      <c r="UXL3" s="13"/>
      <c r="UXM3" s="4"/>
      <c r="UXN3" s="13"/>
      <c r="UXO3" s="13"/>
      <c r="UXT3" s="18"/>
      <c r="UXU3" s="18"/>
      <c r="UXV3" s="18"/>
      <c r="UXW3" s="39"/>
      <c r="UXX3" s="18"/>
      <c r="UXY3" s="18"/>
      <c r="UXZ3" s="39"/>
      <c r="UYA3" s="18"/>
      <c r="UYB3" s="39"/>
      <c r="UYC3" s="13"/>
      <c r="UYD3" s="13"/>
      <c r="UYE3" s="4"/>
      <c r="UYF3" s="13"/>
      <c r="UYG3" s="13"/>
      <c r="UYL3" s="18"/>
      <c r="UYM3" s="18"/>
      <c r="UYN3" s="18"/>
      <c r="UYO3" s="39"/>
      <c r="UYP3" s="18"/>
      <c r="UYQ3" s="18"/>
      <c r="UYR3" s="39"/>
      <c r="UYS3" s="18"/>
      <c r="UYT3" s="39"/>
      <c r="UYU3" s="13"/>
      <c r="UYV3" s="13"/>
      <c r="UYW3" s="4"/>
      <c r="UYX3" s="13"/>
      <c r="UYY3" s="13"/>
      <c r="UZD3" s="18"/>
      <c r="UZE3" s="18"/>
      <c r="UZF3" s="18"/>
      <c r="UZG3" s="39"/>
      <c r="UZH3" s="18"/>
      <c r="UZI3" s="18"/>
      <c r="UZJ3" s="39"/>
      <c r="UZK3" s="18"/>
      <c r="UZL3" s="39"/>
      <c r="UZM3" s="13"/>
      <c r="UZN3" s="13"/>
      <c r="UZO3" s="4"/>
      <c r="UZP3" s="13"/>
      <c r="UZQ3" s="13"/>
      <c r="UZV3" s="18"/>
      <c r="UZW3" s="18"/>
      <c r="UZX3" s="18"/>
      <c r="UZY3" s="39"/>
      <c r="UZZ3" s="18"/>
      <c r="VAA3" s="18"/>
      <c r="VAB3" s="39"/>
      <c r="VAC3" s="18"/>
      <c r="VAD3" s="39"/>
      <c r="VAE3" s="13"/>
      <c r="VAF3" s="13"/>
      <c r="VAG3" s="4"/>
      <c r="VAH3" s="13"/>
      <c r="VAI3" s="13"/>
      <c r="VAN3" s="18"/>
      <c r="VAO3" s="18"/>
      <c r="VAP3" s="18"/>
      <c r="VAQ3" s="39"/>
      <c r="VAR3" s="18"/>
      <c r="VAS3" s="18"/>
      <c r="VAT3" s="39"/>
      <c r="VAU3" s="18"/>
      <c r="VAV3" s="39"/>
      <c r="VAW3" s="13"/>
      <c r="VAX3" s="13"/>
      <c r="VAY3" s="4"/>
      <c r="VAZ3" s="13"/>
      <c r="VBA3" s="13"/>
      <c r="VBF3" s="18"/>
      <c r="VBG3" s="18"/>
      <c r="VBH3" s="18"/>
      <c r="VBI3" s="39"/>
      <c r="VBJ3" s="18"/>
      <c r="VBK3" s="18"/>
      <c r="VBL3" s="39"/>
      <c r="VBM3" s="18"/>
      <c r="VBN3" s="39"/>
      <c r="VBO3" s="13"/>
      <c r="VBP3" s="13"/>
      <c r="VBQ3" s="4"/>
      <c r="VBR3" s="13"/>
      <c r="VBS3" s="13"/>
      <c r="VBX3" s="18"/>
      <c r="VBY3" s="18"/>
      <c r="VBZ3" s="18"/>
      <c r="VCA3" s="39"/>
      <c r="VCB3" s="18"/>
      <c r="VCC3" s="18"/>
      <c r="VCD3" s="39"/>
      <c r="VCE3" s="18"/>
      <c r="VCF3" s="39"/>
      <c r="VCG3" s="13"/>
      <c r="VCH3" s="13"/>
      <c r="VCI3" s="4"/>
      <c r="VCJ3" s="13"/>
      <c r="VCK3" s="13"/>
      <c r="VCP3" s="18"/>
      <c r="VCQ3" s="18"/>
      <c r="VCR3" s="18"/>
      <c r="VCS3" s="39"/>
      <c r="VCT3" s="18"/>
      <c r="VCU3" s="18"/>
      <c r="VCV3" s="39"/>
      <c r="VCW3" s="18"/>
      <c r="VCX3" s="39"/>
      <c r="VCY3" s="13"/>
      <c r="VCZ3" s="13"/>
      <c r="VDA3" s="4"/>
      <c r="VDB3" s="13"/>
      <c r="VDC3" s="13"/>
      <c r="VDH3" s="18"/>
      <c r="VDI3" s="18"/>
      <c r="VDJ3" s="18"/>
      <c r="VDK3" s="39"/>
      <c r="VDL3" s="18"/>
      <c r="VDM3" s="18"/>
      <c r="VDN3" s="39"/>
      <c r="VDO3" s="18"/>
      <c r="VDP3" s="39"/>
      <c r="VDQ3" s="13"/>
      <c r="VDR3" s="13"/>
      <c r="VDS3" s="4"/>
      <c r="VDT3" s="13"/>
      <c r="VDU3" s="13"/>
      <c r="VDZ3" s="18"/>
      <c r="VEA3" s="18"/>
      <c r="VEB3" s="18"/>
      <c r="VEC3" s="39"/>
      <c r="VED3" s="18"/>
      <c r="VEE3" s="18"/>
      <c r="VEF3" s="39"/>
      <c r="VEG3" s="18"/>
      <c r="VEH3" s="39"/>
      <c r="VEI3" s="13"/>
      <c r="VEJ3" s="13"/>
      <c r="VEK3" s="4"/>
      <c r="VEL3" s="13"/>
      <c r="VEM3" s="13"/>
      <c r="VER3" s="18"/>
      <c r="VES3" s="18"/>
      <c r="VET3" s="18"/>
      <c r="VEU3" s="39"/>
      <c r="VEV3" s="18"/>
      <c r="VEW3" s="18"/>
      <c r="VEX3" s="39"/>
      <c r="VEY3" s="18"/>
      <c r="VEZ3" s="39"/>
      <c r="VFA3" s="13"/>
      <c r="VFB3" s="13"/>
      <c r="VFC3" s="4"/>
      <c r="VFD3" s="13"/>
      <c r="VFE3" s="13"/>
      <c r="VFJ3" s="18"/>
      <c r="VFK3" s="18"/>
      <c r="VFL3" s="18"/>
      <c r="VFM3" s="39"/>
      <c r="VFN3" s="18"/>
      <c r="VFO3" s="18"/>
      <c r="VFP3" s="39"/>
      <c r="VFQ3" s="18"/>
      <c r="VFR3" s="39"/>
      <c r="VFS3" s="13"/>
      <c r="VFT3" s="13"/>
      <c r="VFU3" s="4"/>
      <c r="VFV3" s="13"/>
      <c r="VFW3" s="13"/>
      <c r="VGB3" s="18"/>
      <c r="VGC3" s="18"/>
      <c r="VGD3" s="18"/>
      <c r="VGE3" s="39"/>
      <c r="VGF3" s="18"/>
      <c r="VGG3" s="18"/>
      <c r="VGH3" s="39"/>
      <c r="VGI3" s="18"/>
      <c r="VGJ3" s="39"/>
      <c r="VGK3" s="13"/>
      <c r="VGL3" s="13"/>
      <c r="VGM3" s="4"/>
      <c r="VGN3" s="13"/>
      <c r="VGO3" s="13"/>
      <c r="VGT3" s="18"/>
      <c r="VGU3" s="18"/>
      <c r="VGV3" s="18"/>
      <c r="VGW3" s="39"/>
      <c r="VGX3" s="18"/>
      <c r="VGY3" s="18"/>
      <c r="VGZ3" s="39"/>
      <c r="VHA3" s="18"/>
      <c r="VHB3" s="39"/>
      <c r="VHC3" s="13"/>
      <c r="VHD3" s="13"/>
      <c r="VHE3" s="4"/>
      <c r="VHF3" s="13"/>
      <c r="VHG3" s="13"/>
      <c r="VHL3" s="18"/>
      <c r="VHM3" s="18"/>
      <c r="VHN3" s="18"/>
      <c r="VHO3" s="39"/>
      <c r="VHP3" s="18"/>
      <c r="VHQ3" s="18"/>
      <c r="VHR3" s="39"/>
      <c r="VHS3" s="18"/>
      <c r="VHT3" s="39"/>
      <c r="VHU3" s="13"/>
      <c r="VHV3" s="13"/>
      <c r="VHW3" s="4"/>
      <c r="VHX3" s="13"/>
      <c r="VHY3" s="13"/>
      <c r="VID3" s="18"/>
      <c r="VIE3" s="18"/>
      <c r="VIF3" s="18"/>
      <c r="VIG3" s="39"/>
      <c r="VIH3" s="18"/>
      <c r="VII3" s="18"/>
      <c r="VIJ3" s="39"/>
      <c r="VIK3" s="18"/>
      <c r="VIL3" s="39"/>
      <c r="VIM3" s="13"/>
      <c r="VIN3" s="13"/>
      <c r="VIO3" s="4"/>
      <c r="VIP3" s="13"/>
      <c r="VIQ3" s="13"/>
      <c r="VIV3" s="18"/>
      <c r="VIW3" s="18"/>
      <c r="VIX3" s="18"/>
      <c r="VIY3" s="39"/>
      <c r="VIZ3" s="18"/>
      <c r="VJA3" s="18"/>
      <c r="VJB3" s="39"/>
      <c r="VJC3" s="18"/>
      <c r="VJD3" s="39"/>
      <c r="VJE3" s="13"/>
      <c r="VJF3" s="13"/>
      <c r="VJG3" s="4"/>
      <c r="VJH3" s="13"/>
      <c r="VJI3" s="13"/>
      <c r="VJN3" s="18"/>
      <c r="VJO3" s="18"/>
      <c r="VJP3" s="18"/>
      <c r="VJQ3" s="39"/>
      <c r="VJR3" s="18"/>
      <c r="VJS3" s="18"/>
      <c r="VJT3" s="39"/>
      <c r="VJU3" s="18"/>
      <c r="VJV3" s="39"/>
      <c r="VJW3" s="13"/>
      <c r="VJX3" s="13"/>
      <c r="VJY3" s="4"/>
      <c r="VJZ3" s="13"/>
      <c r="VKA3" s="13"/>
      <c r="VKF3" s="18"/>
      <c r="VKG3" s="18"/>
      <c r="VKH3" s="18"/>
      <c r="VKI3" s="39"/>
      <c r="VKJ3" s="18"/>
      <c r="VKK3" s="18"/>
      <c r="VKL3" s="39"/>
      <c r="VKM3" s="18"/>
      <c r="VKN3" s="39"/>
      <c r="VKO3" s="13"/>
      <c r="VKP3" s="13"/>
      <c r="VKQ3" s="4"/>
      <c r="VKR3" s="13"/>
      <c r="VKS3" s="13"/>
      <c r="VKX3" s="18"/>
      <c r="VKY3" s="18"/>
      <c r="VKZ3" s="18"/>
      <c r="VLA3" s="39"/>
      <c r="VLB3" s="18"/>
      <c r="VLC3" s="18"/>
      <c r="VLD3" s="39"/>
      <c r="VLE3" s="18"/>
      <c r="VLF3" s="39"/>
      <c r="VLG3" s="13"/>
      <c r="VLH3" s="13"/>
      <c r="VLI3" s="4"/>
      <c r="VLJ3" s="13"/>
      <c r="VLK3" s="13"/>
      <c r="VLP3" s="18"/>
      <c r="VLQ3" s="18"/>
      <c r="VLR3" s="18"/>
      <c r="VLS3" s="39"/>
      <c r="VLT3" s="18"/>
      <c r="VLU3" s="18"/>
      <c r="VLV3" s="39"/>
      <c r="VLW3" s="18"/>
      <c r="VLX3" s="39"/>
      <c r="VLY3" s="13"/>
      <c r="VLZ3" s="13"/>
      <c r="VMA3" s="4"/>
      <c r="VMB3" s="13"/>
      <c r="VMC3" s="13"/>
      <c r="VMH3" s="18"/>
      <c r="VMI3" s="18"/>
      <c r="VMJ3" s="18"/>
      <c r="VMK3" s="39"/>
      <c r="VML3" s="18"/>
      <c r="VMM3" s="18"/>
      <c r="VMN3" s="39"/>
      <c r="VMO3" s="18"/>
      <c r="VMP3" s="39"/>
      <c r="VMQ3" s="13"/>
      <c r="VMR3" s="13"/>
      <c r="VMS3" s="4"/>
      <c r="VMT3" s="13"/>
      <c r="VMU3" s="13"/>
      <c r="VMZ3" s="18"/>
      <c r="VNA3" s="18"/>
      <c r="VNB3" s="18"/>
      <c r="VNC3" s="39"/>
      <c r="VND3" s="18"/>
      <c r="VNE3" s="18"/>
      <c r="VNF3" s="39"/>
      <c r="VNG3" s="18"/>
      <c r="VNH3" s="39"/>
      <c r="VNI3" s="13"/>
      <c r="VNJ3" s="13"/>
      <c r="VNK3" s="4"/>
      <c r="VNL3" s="13"/>
      <c r="VNM3" s="13"/>
      <c r="VNR3" s="18"/>
      <c r="VNS3" s="18"/>
      <c r="VNT3" s="18"/>
      <c r="VNU3" s="39"/>
      <c r="VNV3" s="18"/>
      <c r="VNW3" s="18"/>
      <c r="VNX3" s="39"/>
      <c r="VNY3" s="18"/>
      <c r="VNZ3" s="39"/>
      <c r="VOA3" s="13"/>
      <c r="VOB3" s="13"/>
      <c r="VOC3" s="4"/>
      <c r="VOD3" s="13"/>
      <c r="VOE3" s="13"/>
      <c r="VOJ3" s="18"/>
      <c r="VOK3" s="18"/>
      <c r="VOL3" s="18"/>
      <c r="VOM3" s="39"/>
      <c r="VON3" s="18"/>
      <c r="VOO3" s="18"/>
      <c r="VOP3" s="39"/>
      <c r="VOQ3" s="18"/>
      <c r="VOR3" s="39"/>
      <c r="VOS3" s="13"/>
      <c r="VOT3" s="13"/>
      <c r="VOU3" s="4"/>
      <c r="VOV3" s="13"/>
      <c r="VOW3" s="13"/>
      <c r="VPB3" s="18"/>
      <c r="VPC3" s="18"/>
      <c r="VPD3" s="18"/>
      <c r="VPE3" s="39"/>
      <c r="VPF3" s="18"/>
      <c r="VPG3" s="18"/>
      <c r="VPH3" s="39"/>
      <c r="VPI3" s="18"/>
      <c r="VPJ3" s="39"/>
      <c r="VPK3" s="13"/>
      <c r="VPL3" s="13"/>
      <c r="VPM3" s="4"/>
      <c r="VPN3" s="13"/>
      <c r="VPO3" s="13"/>
      <c r="VPT3" s="18"/>
      <c r="VPU3" s="18"/>
      <c r="VPV3" s="18"/>
      <c r="VPW3" s="39"/>
      <c r="VPX3" s="18"/>
      <c r="VPY3" s="18"/>
      <c r="VPZ3" s="39"/>
      <c r="VQA3" s="18"/>
      <c r="VQB3" s="39"/>
      <c r="VQC3" s="13"/>
      <c r="VQD3" s="13"/>
      <c r="VQE3" s="4"/>
      <c r="VQF3" s="13"/>
      <c r="VQG3" s="13"/>
      <c r="VQL3" s="18"/>
      <c r="VQM3" s="18"/>
      <c r="VQN3" s="18"/>
      <c r="VQO3" s="39"/>
      <c r="VQP3" s="18"/>
      <c r="VQQ3" s="18"/>
      <c r="VQR3" s="39"/>
      <c r="VQS3" s="18"/>
      <c r="VQT3" s="39"/>
      <c r="VQU3" s="13"/>
      <c r="VQV3" s="13"/>
      <c r="VQW3" s="4"/>
      <c r="VQX3" s="13"/>
      <c r="VQY3" s="13"/>
      <c r="VRD3" s="18"/>
      <c r="VRE3" s="18"/>
      <c r="VRF3" s="18"/>
      <c r="VRG3" s="39"/>
      <c r="VRH3" s="18"/>
      <c r="VRI3" s="18"/>
      <c r="VRJ3" s="39"/>
      <c r="VRK3" s="18"/>
      <c r="VRL3" s="39"/>
      <c r="VRM3" s="13"/>
      <c r="VRN3" s="13"/>
      <c r="VRO3" s="4"/>
      <c r="VRP3" s="13"/>
      <c r="VRQ3" s="13"/>
      <c r="VRV3" s="18"/>
      <c r="VRW3" s="18"/>
      <c r="VRX3" s="18"/>
      <c r="VRY3" s="39"/>
      <c r="VRZ3" s="18"/>
      <c r="VSA3" s="18"/>
      <c r="VSB3" s="39"/>
      <c r="VSC3" s="18"/>
      <c r="VSD3" s="39"/>
      <c r="VSE3" s="13"/>
      <c r="VSF3" s="13"/>
      <c r="VSG3" s="4"/>
      <c r="VSH3" s="13"/>
      <c r="VSI3" s="13"/>
      <c r="VSN3" s="18"/>
      <c r="VSO3" s="18"/>
      <c r="VSP3" s="18"/>
      <c r="VSQ3" s="39"/>
      <c r="VSR3" s="18"/>
      <c r="VSS3" s="18"/>
      <c r="VST3" s="39"/>
      <c r="VSU3" s="18"/>
      <c r="VSV3" s="39"/>
      <c r="VSW3" s="13"/>
      <c r="VSX3" s="13"/>
      <c r="VSY3" s="4"/>
      <c r="VSZ3" s="13"/>
      <c r="VTA3" s="13"/>
      <c r="VTF3" s="18"/>
      <c r="VTG3" s="18"/>
      <c r="VTH3" s="18"/>
      <c r="VTI3" s="39"/>
      <c r="VTJ3" s="18"/>
      <c r="VTK3" s="18"/>
      <c r="VTL3" s="39"/>
      <c r="VTM3" s="18"/>
      <c r="VTN3" s="39"/>
      <c r="VTO3" s="13"/>
      <c r="VTP3" s="13"/>
      <c r="VTQ3" s="4"/>
      <c r="VTR3" s="13"/>
      <c r="VTS3" s="13"/>
      <c r="VTX3" s="18"/>
      <c r="VTY3" s="18"/>
      <c r="VTZ3" s="18"/>
      <c r="VUA3" s="39"/>
      <c r="VUB3" s="18"/>
      <c r="VUC3" s="18"/>
      <c r="VUD3" s="39"/>
      <c r="VUE3" s="18"/>
      <c r="VUF3" s="39"/>
      <c r="VUG3" s="13"/>
      <c r="VUH3" s="13"/>
      <c r="VUI3" s="4"/>
      <c r="VUJ3" s="13"/>
      <c r="VUK3" s="13"/>
      <c r="VUP3" s="18"/>
      <c r="VUQ3" s="18"/>
      <c r="VUR3" s="18"/>
      <c r="VUS3" s="39"/>
      <c r="VUT3" s="18"/>
      <c r="VUU3" s="18"/>
      <c r="VUV3" s="39"/>
      <c r="VUW3" s="18"/>
      <c r="VUX3" s="39"/>
      <c r="VUY3" s="13"/>
      <c r="VUZ3" s="13"/>
      <c r="VVA3" s="4"/>
      <c r="VVB3" s="13"/>
      <c r="VVC3" s="13"/>
      <c r="VVH3" s="18"/>
      <c r="VVI3" s="18"/>
      <c r="VVJ3" s="18"/>
      <c r="VVK3" s="39"/>
      <c r="VVL3" s="18"/>
      <c r="VVM3" s="18"/>
      <c r="VVN3" s="39"/>
      <c r="VVO3" s="18"/>
      <c r="VVP3" s="39"/>
      <c r="VVQ3" s="13"/>
      <c r="VVR3" s="13"/>
      <c r="VVS3" s="4"/>
      <c r="VVT3" s="13"/>
      <c r="VVU3" s="13"/>
      <c r="VVZ3" s="18"/>
      <c r="VWA3" s="18"/>
      <c r="VWB3" s="18"/>
      <c r="VWC3" s="39"/>
      <c r="VWD3" s="18"/>
      <c r="VWE3" s="18"/>
      <c r="VWF3" s="39"/>
      <c r="VWG3" s="18"/>
      <c r="VWH3" s="39"/>
      <c r="VWI3" s="13"/>
      <c r="VWJ3" s="13"/>
      <c r="VWK3" s="4"/>
      <c r="VWL3" s="13"/>
      <c r="VWM3" s="13"/>
      <c r="VWR3" s="18"/>
      <c r="VWS3" s="18"/>
      <c r="VWT3" s="18"/>
      <c r="VWU3" s="39"/>
      <c r="VWV3" s="18"/>
      <c r="VWW3" s="18"/>
      <c r="VWX3" s="39"/>
      <c r="VWY3" s="18"/>
      <c r="VWZ3" s="39"/>
      <c r="VXA3" s="13"/>
      <c r="VXB3" s="13"/>
      <c r="VXC3" s="4"/>
      <c r="VXD3" s="13"/>
      <c r="VXE3" s="13"/>
      <c r="VXJ3" s="18"/>
      <c r="VXK3" s="18"/>
      <c r="VXL3" s="18"/>
      <c r="VXM3" s="39"/>
      <c r="VXN3" s="18"/>
      <c r="VXO3" s="18"/>
      <c r="VXP3" s="39"/>
      <c r="VXQ3" s="18"/>
      <c r="VXR3" s="39"/>
      <c r="VXS3" s="13"/>
      <c r="VXT3" s="13"/>
      <c r="VXU3" s="4"/>
      <c r="VXV3" s="13"/>
      <c r="VXW3" s="13"/>
      <c r="VYB3" s="18"/>
      <c r="VYC3" s="18"/>
      <c r="VYD3" s="18"/>
      <c r="VYE3" s="39"/>
      <c r="VYF3" s="18"/>
      <c r="VYG3" s="18"/>
      <c r="VYH3" s="39"/>
      <c r="VYI3" s="18"/>
      <c r="VYJ3" s="39"/>
      <c r="VYK3" s="13"/>
      <c r="VYL3" s="13"/>
      <c r="VYM3" s="4"/>
      <c r="VYN3" s="13"/>
      <c r="VYO3" s="13"/>
      <c r="VYT3" s="18"/>
      <c r="VYU3" s="18"/>
      <c r="VYV3" s="18"/>
      <c r="VYW3" s="39"/>
      <c r="VYX3" s="18"/>
      <c r="VYY3" s="18"/>
      <c r="VYZ3" s="39"/>
      <c r="VZA3" s="18"/>
      <c r="VZB3" s="39"/>
      <c r="VZC3" s="13"/>
      <c r="VZD3" s="13"/>
      <c r="VZE3" s="4"/>
      <c r="VZF3" s="13"/>
      <c r="VZG3" s="13"/>
      <c r="VZL3" s="18"/>
      <c r="VZM3" s="18"/>
      <c r="VZN3" s="18"/>
      <c r="VZO3" s="39"/>
      <c r="VZP3" s="18"/>
      <c r="VZQ3" s="18"/>
      <c r="VZR3" s="39"/>
      <c r="VZS3" s="18"/>
      <c r="VZT3" s="39"/>
      <c r="VZU3" s="13"/>
      <c r="VZV3" s="13"/>
      <c r="VZW3" s="4"/>
      <c r="VZX3" s="13"/>
      <c r="VZY3" s="13"/>
      <c r="WAD3" s="18"/>
      <c r="WAE3" s="18"/>
      <c r="WAF3" s="18"/>
      <c r="WAG3" s="39"/>
      <c r="WAH3" s="18"/>
      <c r="WAI3" s="18"/>
      <c r="WAJ3" s="39"/>
      <c r="WAK3" s="18"/>
      <c r="WAL3" s="39"/>
      <c r="WAM3" s="13"/>
      <c r="WAN3" s="13"/>
      <c r="WAO3" s="4"/>
      <c r="WAP3" s="13"/>
      <c r="WAQ3" s="13"/>
      <c r="WAV3" s="18"/>
      <c r="WAW3" s="18"/>
      <c r="WAX3" s="18"/>
      <c r="WAY3" s="39"/>
      <c r="WAZ3" s="18"/>
      <c r="WBA3" s="18"/>
      <c r="WBB3" s="39"/>
      <c r="WBC3" s="18"/>
      <c r="WBD3" s="39"/>
      <c r="WBE3" s="13"/>
      <c r="WBF3" s="13"/>
      <c r="WBG3" s="4"/>
      <c r="WBH3" s="13"/>
      <c r="WBI3" s="13"/>
      <c r="WBN3" s="18"/>
      <c r="WBO3" s="18"/>
      <c r="WBP3" s="18"/>
      <c r="WBQ3" s="39"/>
      <c r="WBR3" s="18"/>
      <c r="WBS3" s="18"/>
      <c r="WBT3" s="39"/>
      <c r="WBU3" s="18"/>
      <c r="WBV3" s="39"/>
      <c r="WBW3" s="13"/>
      <c r="WBX3" s="13"/>
      <c r="WBY3" s="4"/>
      <c r="WBZ3" s="13"/>
      <c r="WCA3" s="13"/>
      <c r="WCF3" s="18"/>
      <c r="WCG3" s="18"/>
      <c r="WCH3" s="18"/>
      <c r="WCI3" s="39"/>
      <c r="WCJ3" s="18"/>
      <c r="WCK3" s="18"/>
      <c r="WCL3" s="39"/>
      <c r="WCM3" s="18"/>
      <c r="WCN3" s="39"/>
      <c r="WCO3" s="13"/>
      <c r="WCP3" s="13"/>
      <c r="WCQ3" s="4"/>
      <c r="WCR3" s="13"/>
      <c r="WCS3" s="13"/>
      <c r="WCX3" s="18"/>
      <c r="WCY3" s="18"/>
      <c r="WCZ3" s="18"/>
      <c r="WDA3" s="39"/>
      <c r="WDB3" s="18"/>
      <c r="WDC3" s="18"/>
      <c r="WDD3" s="39"/>
      <c r="WDE3" s="18"/>
      <c r="WDF3" s="39"/>
      <c r="WDG3" s="13"/>
      <c r="WDH3" s="13"/>
      <c r="WDI3" s="4"/>
      <c r="WDJ3" s="13"/>
      <c r="WDK3" s="13"/>
      <c r="WDP3" s="18"/>
      <c r="WDQ3" s="18"/>
      <c r="WDR3" s="18"/>
      <c r="WDS3" s="39"/>
      <c r="WDT3" s="18"/>
      <c r="WDU3" s="18"/>
      <c r="WDV3" s="39"/>
      <c r="WDW3" s="18"/>
      <c r="WDX3" s="39"/>
      <c r="WDY3" s="13"/>
      <c r="WDZ3" s="13"/>
      <c r="WEA3" s="4"/>
      <c r="WEB3" s="13"/>
      <c r="WEC3" s="13"/>
      <c r="WEH3" s="18"/>
      <c r="WEI3" s="18"/>
      <c r="WEJ3" s="18"/>
      <c r="WEK3" s="39"/>
      <c r="WEL3" s="18"/>
      <c r="WEM3" s="18"/>
      <c r="WEN3" s="39"/>
      <c r="WEO3" s="18"/>
      <c r="WEP3" s="39"/>
      <c r="WEQ3" s="13"/>
      <c r="WER3" s="13"/>
      <c r="WES3" s="4"/>
      <c r="WET3" s="13"/>
      <c r="WEU3" s="13"/>
      <c r="WEZ3" s="18"/>
      <c r="WFA3" s="18"/>
      <c r="WFB3" s="18"/>
      <c r="WFC3" s="39"/>
      <c r="WFD3" s="18"/>
      <c r="WFE3" s="18"/>
      <c r="WFF3" s="39"/>
      <c r="WFG3" s="18"/>
      <c r="WFH3" s="39"/>
      <c r="WFI3" s="13"/>
      <c r="WFJ3" s="13"/>
      <c r="WFK3" s="4"/>
      <c r="WFL3" s="13"/>
      <c r="WFM3" s="13"/>
      <c r="WFR3" s="18"/>
      <c r="WFS3" s="18"/>
      <c r="WFT3" s="18"/>
      <c r="WFU3" s="39"/>
      <c r="WFV3" s="18"/>
      <c r="WFW3" s="18"/>
      <c r="WFX3" s="39"/>
      <c r="WFY3" s="18"/>
      <c r="WFZ3" s="39"/>
      <c r="WGA3" s="13"/>
      <c r="WGB3" s="13"/>
      <c r="WGC3" s="4"/>
      <c r="WGD3" s="13"/>
      <c r="WGE3" s="13"/>
      <c r="WGJ3" s="18"/>
      <c r="WGK3" s="18"/>
      <c r="WGL3" s="18"/>
      <c r="WGM3" s="39"/>
      <c r="WGN3" s="18"/>
      <c r="WGO3" s="18"/>
      <c r="WGP3" s="39"/>
      <c r="WGQ3" s="18"/>
      <c r="WGR3" s="39"/>
      <c r="WGS3" s="13"/>
      <c r="WGT3" s="13"/>
      <c r="WGU3" s="4"/>
      <c r="WGV3" s="13"/>
      <c r="WGW3" s="13"/>
      <c r="WHB3" s="18"/>
      <c r="WHC3" s="18"/>
      <c r="WHD3" s="18"/>
      <c r="WHE3" s="39"/>
      <c r="WHF3" s="18"/>
      <c r="WHG3" s="18"/>
      <c r="WHH3" s="39"/>
      <c r="WHI3" s="18"/>
      <c r="WHJ3" s="39"/>
      <c r="WHK3" s="13"/>
      <c r="WHL3" s="13"/>
      <c r="WHM3" s="4"/>
      <c r="WHN3" s="13"/>
      <c r="WHO3" s="13"/>
      <c r="WHT3" s="18"/>
      <c r="WHU3" s="18"/>
      <c r="WHV3" s="18"/>
      <c r="WHW3" s="39"/>
      <c r="WHX3" s="18"/>
      <c r="WHY3" s="18"/>
      <c r="WHZ3" s="39"/>
      <c r="WIA3" s="18"/>
      <c r="WIB3" s="39"/>
      <c r="WIC3" s="13"/>
      <c r="WID3" s="13"/>
      <c r="WIE3" s="4"/>
      <c r="WIF3" s="13"/>
      <c r="WIG3" s="13"/>
      <c r="WIL3" s="18"/>
      <c r="WIM3" s="18"/>
      <c r="WIN3" s="18"/>
      <c r="WIO3" s="39"/>
      <c r="WIP3" s="18"/>
      <c r="WIQ3" s="18"/>
      <c r="WIR3" s="39"/>
      <c r="WIS3" s="18"/>
      <c r="WIT3" s="39"/>
      <c r="WIU3" s="13"/>
      <c r="WIV3" s="13"/>
      <c r="WIW3" s="4"/>
      <c r="WIX3" s="13"/>
      <c r="WIY3" s="13"/>
      <c r="WJD3" s="18"/>
      <c r="WJE3" s="18"/>
      <c r="WJF3" s="18"/>
      <c r="WJG3" s="39"/>
      <c r="WJH3" s="18"/>
      <c r="WJI3" s="18"/>
      <c r="WJJ3" s="39"/>
      <c r="WJK3" s="18"/>
      <c r="WJL3" s="39"/>
      <c r="WJM3" s="13"/>
      <c r="WJN3" s="13"/>
      <c r="WJO3" s="4"/>
      <c r="WJP3" s="13"/>
      <c r="WJQ3" s="13"/>
      <c r="WJV3" s="18"/>
      <c r="WJW3" s="18"/>
      <c r="WJX3" s="18"/>
      <c r="WJY3" s="39"/>
      <c r="WJZ3" s="18"/>
      <c r="WKA3" s="18"/>
      <c r="WKB3" s="39"/>
      <c r="WKC3" s="18"/>
      <c r="WKD3" s="39"/>
      <c r="WKE3" s="13"/>
      <c r="WKF3" s="13"/>
      <c r="WKG3" s="4"/>
      <c r="WKH3" s="13"/>
      <c r="WKI3" s="13"/>
      <c r="WKN3" s="18"/>
      <c r="WKO3" s="18"/>
      <c r="WKP3" s="18"/>
      <c r="WKQ3" s="39"/>
      <c r="WKR3" s="18"/>
      <c r="WKS3" s="18"/>
      <c r="WKT3" s="39"/>
      <c r="WKU3" s="18"/>
      <c r="WKV3" s="39"/>
      <c r="WKW3" s="13"/>
      <c r="WKX3" s="13"/>
      <c r="WKY3" s="4"/>
      <c r="WKZ3" s="13"/>
      <c r="WLA3" s="13"/>
      <c r="WLF3" s="18"/>
      <c r="WLG3" s="18"/>
      <c r="WLH3" s="18"/>
      <c r="WLI3" s="39"/>
      <c r="WLJ3" s="18"/>
      <c r="WLK3" s="18"/>
      <c r="WLL3" s="39"/>
      <c r="WLM3" s="18"/>
      <c r="WLN3" s="39"/>
      <c r="WLO3" s="13"/>
      <c r="WLP3" s="13"/>
      <c r="WLQ3" s="4"/>
      <c r="WLR3" s="13"/>
      <c r="WLS3" s="13"/>
      <c r="WLX3" s="18"/>
      <c r="WLY3" s="18"/>
      <c r="WLZ3" s="18"/>
      <c r="WMA3" s="39"/>
      <c r="WMB3" s="18"/>
      <c r="WMC3" s="18"/>
      <c r="WMD3" s="39"/>
      <c r="WME3" s="18"/>
      <c r="WMF3" s="39"/>
      <c r="WMG3" s="13"/>
      <c r="WMH3" s="13"/>
      <c r="WMI3" s="4"/>
      <c r="WMJ3" s="13"/>
      <c r="WMK3" s="13"/>
      <c r="WMP3" s="18"/>
      <c r="WMQ3" s="18"/>
      <c r="WMR3" s="18"/>
      <c r="WMS3" s="39"/>
      <c r="WMT3" s="18"/>
      <c r="WMU3" s="18"/>
      <c r="WMV3" s="39"/>
      <c r="WMW3" s="18"/>
      <c r="WMX3" s="39"/>
      <c r="WMY3" s="13"/>
      <c r="WMZ3" s="13"/>
      <c r="WNA3" s="4"/>
      <c r="WNB3" s="13"/>
      <c r="WNC3" s="13"/>
      <c r="WNH3" s="18"/>
      <c r="WNI3" s="18"/>
      <c r="WNJ3" s="18"/>
      <c r="WNK3" s="39"/>
      <c r="WNL3" s="18"/>
      <c r="WNM3" s="18"/>
      <c r="WNN3" s="39"/>
      <c r="WNO3" s="18"/>
      <c r="WNP3" s="39"/>
      <c r="WNQ3" s="13"/>
      <c r="WNR3" s="13"/>
      <c r="WNS3" s="4"/>
      <c r="WNT3" s="13"/>
      <c r="WNU3" s="13"/>
      <c r="WNZ3" s="18"/>
      <c r="WOA3" s="18"/>
      <c r="WOB3" s="18"/>
      <c r="WOC3" s="39"/>
      <c r="WOD3" s="18"/>
      <c r="WOE3" s="18"/>
      <c r="WOF3" s="39"/>
      <c r="WOG3" s="18"/>
      <c r="WOH3" s="39"/>
      <c r="WOI3" s="13"/>
      <c r="WOJ3" s="13"/>
      <c r="WOK3" s="4"/>
      <c r="WOL3" s="13"/>
      <c r="WOM3" s="13"/>
      <c r="WOR3" s="18"/>
      <c r="WOS3" s="18"/>
      <c r="WOT3" s="18"/>
      <c r="WOU3" s="39"/>
      <c r="WOV3" s="18"/>
      <c r="WOW3" s="18"/>
      <c r="WOX3" s="39"/>
      <c r="WOY3" s="18"/>
      <c r="WOZ3" s="39"/>
      <c r="WPA3" s="13"/>
      <c r="WPB3" s="13"/>
      <c r="WPC3" s="4"/>
      <c r="WPD3" s="13"/>
      <c r="WPE3" s="13"/>
      <c r="WPJ3" s="18"/>
      <c r="WPK3" s="18"/>
      <c r="WPL3" s="18"/>
      <c r="WPM3" s="39"/>
      <c r="WPN3" s="18"/>
      <c r="WPO3" s="18"/>
      <c r="WPP3" s="39"/>
      <c r="WPQ3" s="18"/>
      <c r="WPR3" s="39"/>
      <c r="WPS3" s="13"/>
      <c r="WPT3" s="13"/>
      <c r="WPU3" s="4"/>
      <c r="WPV3" s="13"/>
      <c r="WPW3" s="13"/>
      <c r="WQB3" s="18"/>
      <c r="WQC3" s="18"/>
      <c r="WQD3" s="18"/>
      <c r="WQE3" s="39"/>
      <c r="WQF3" s="18"/>
      <c r="WQG3" s="18"/>
      <c r="WQH3" s="39"/>
      <c r="WQI3" s="18"/>
      <c r="WQJ3" s="39"/>
      <c r="WQK3" s="13"/>
      <c r="WQL3" s="13"/>
      <c r="WQM3" s="4"/>
      <c r="WQN3" s="13"/>
      <c r="WQO3" s="13"/>
      <c r="WQT3" s="18"/>
      <c r="WQU3" s="18"/>
      <c r="WQV3" s="18"/>
      <c r="WQW3" s="39"/>
      <c r="WQX3" s="18"/>
      <c r="WQY3" s="18"/>
      <c r="WQZ3" s="39"/>
      <c r="WRA3" s="18"/>
      <c r="WRB3" s="39"/>
      <c r="WRC3" s="13"/>
      <c r="WRD3" s="13"/>
      <c r="WRE3" s="4"/>
      <c r="WRF3" s="13"/>
      <c r="WRG3" s="13"/>
      <c r="WRL3" s="18"/>
      <c r="WRM3" s="18"/>
      <c r="WRN3" s="18"/>
      <c r="WRO3" s="39"/>
      <c r="WRP3" s="18"/>
      <c r="WRQ3" s="18"/>
      <c r="WRR3" s="39"/>
      <c r="WRS3" s="18"/>
      <c r="WRT3" s="39"/>
      <c r="WRU3" s="13"/>
      <c r="WRV3" s="13"/>
      <c r="WRW3" s="4"/>
      <c r="WRX3" s="13"/>
      <c r="WRY3" s="13"/>
      <c r="WSD3" s="18"/>
      <c r="WSE3" s="18"/>
      <c r="WSF3" s="18"/>
      <c r="WSG3" s="39"/>
      <c r="WSH3" s="18"/>
      <c r="WSI3" s="18"/>
      <c r="WSJ3" s="39"/>
      <c r="WSK3" s="18"/>
      <c r="WSL3" s="39"/>
      <c r="WSM3" s="13"/>
      <c r="WSN3" s="13"/>
      <c r="WSO3" s="4"/>
      <c r="WSP3" s="13"/>
      <c r="WSQ3" s="13"/>
      <c r="WSV3" s="18"/>
      <c r="WSW3" s="18"/>
      <c r="WSX3" s="18"/>
      <c r="WSY3" s="39"/>
      <c r="WSZ3" s="18"/>
      <c r="WTA3" s="18"/>
      <c r="WTB3" s="39"/>
      <c r="WTC3" s="18"/>
      <c r="WTD3" s="39"/>
      <c r="WTE3" s="13"/>
      <c r="WTF3" s="13"/>
      <c r="WTG3" s="4"/>
      <c r="WTH3" s="13"/>
      <c r="WTI3" s="13"/>
      <c r="WTN3" s="18"/>
      <c r="WTO3" s="18"/>
      <c r="WTP3" s="18"/>
      <c r="WTQ3" s="39"/>
      <c r="WTR3" s="18"/>
      <c r="WTS3" s="18"/>
      <c r="WTT3" s="39"/>
      <c r="WTU3" s="18"/>
      <c r="WTV3" s="39"/>
      <c r="WTW3" s="13"/>
      <c r="WTX3" s="13"/>
      <c r="WTY3" s="4"/>
      <c r="WTZ3" s="13"/>
      <c r="WUA3" s="13"/>
      <c r="WUF3" s="18"/>
      <c r="WUG3" s="18"/>
      <c r="WUH3" s="18"/>
      <c r="WUI3" s="39"/>
      <c r="WUJ3" s="18"/>
      <c r="WUK3" s="18"/>
      <c r="WUL3" s="39"/>
      <c r="WUM3" s="18"/>
      <c r="WUN3" s="39"/>
      <c r="WUO3" s="13"/>
      <c r="WUP3" s="13"/>
      <c r="WUQ3" s="4"/>
      <c r="WUR3" s="13"/>
      <c r="WUS3" s="13"/>
      <c r="WUX3" s="18"/>
      <c r="WUY3" s="18"/>
      <c r="WUZ3" s="18"/>
      <c r="WVA3" s="39"/>
      <c r="WVB3" s="18"/>
      <c r="WVC3" s="18"/>
      <c r="WVD3" s="39"/>
      <c r="WVE3" s="18"/>
      <c r="WVF3" s="39"/>
      <c r="WVG3" s="13"/>
      <c r="WVH3" s="13"/>
      <c r="WVI3" s="4"/>
      <c r="WVJ3" s="13"/>
      <c r="WVK3" s="13"/>
      <c r="WVP3" s="18"/>
      <c r="WVQ3" s="18"/>
      <c r="WVR3" s="18"/>
      <c r="WVS3" s="39"/>
      <c r="WVT3" s="18"/>
      <c r="WVU3" s="18"/>
      <c r="WVV3" s="39"/>
      <c r="WVW3" s="18"/>
      <c r="WVX3" s="39"/>
      <c r="WVY3" s="13"/>
      <c r="WVZ3" s="13"/>
      <c r="WWA3" s="4"/>
      <c r="WWB3" s="13"/>
      <c r="WWC3" s="13"/>
      <c r="WWH3" s="18"/>
      <c r="WWI3" s="18"/>
      <c r="WWJ3" s="18"/>
      <c r="WWK3" s="39"/>
      <c r="WWL3" s="18"/>
      <c r="WWM3" s="18"/>
      <c r="WWN3" s="39"/>
      <c r="WWO3" s="18"/>
      <c r="WWP3" s="39"/>
      <c r="WWQ3" s="13"/>
      <c r="WWR3" s="13"/>
      <c r="WWS3" s="4"/>
      <c r="WWT3" s="13"/>
      <c r="WWU3" s="13"/>
      <c r="WWZ3" s="18"/>
      <c r="WXA3" s="18"/>
      <c r="WXB3" s="18"/>
      <c r="WXC3" s="39"/>
      <c r="WXD3" s="18"/>
      <c r="WXE3" s="18"/>
      <c r="WXF3" s="39"/>
      <c r="WXG3" s="18"/>
      <c r="WXH3" s="39"/>
      <c r="WXI3" s="13"/>
      <c r="WXJ3" s="13"/>
      <c r="WXK3" s="4"/>
      <c r="WXL3" s="13"/>
      <c r="WXM3" s="13"/>
      <c r="WXR3" s="18"/>
      <c r="WXS3" s="18"/>
      <c r="WXT3" s="18"/>
      <c r="WXU3" s="39"/>
      <c r="WXV3" s="18"/>
      <c r="WXW3" s="18"/>
      <c r="WXX3" s="39"/>
      <c r="WXY3" s="18"/>
      <c r="WXZ3" s="39"/>
      <c r="WYA3" s="13"/>
      <c r="WYB3" s="13"/>
      <c r="WYC3" s="4"/>
      <c r="WYD3" s="13"/>
      <c r="WYE3" s="13"/>
      <c r="WYJ3" s="18"/>
      <c r="WYK3" s="18"/>
      <c r="WYL3" s="18"/>
      <c r="WYM3" s="39"/>
      <c r="WYN3" s="18"/>
      <c r="WYO3" s="18"/>
      <c r="WYP3" s="39"/>
      <c r="WYQ3" s="18"/>
      <c r="WYR3" s="39"/>
      <c r="WYS3" s="13"/>
      <c r="WYT3" s="13"/>
      <c r="WYU3" s="4"/>
      <c r="WYV3" s="13"/>
      <c r="WYW3" s="13"/>
      <c r="WZB3" s="18"/>
      <c r="WZC3" s="18"/>
      <c r="WZD3" s="18"/>
      <c r="WZE3" s="39"/>
      <c r="WZF3" s="18"/>
      <c r="WZG3" s="18"/>
      <c r="WZH3" s="39"/>
      <c r="WZI3" s="18"/>
      <c r="WZJ3" s="39"/>
      <c r="WZK3" s="13"/>
      <c r="WZL3" s="13"/>
      <c r="WZM3" s="4"/>
      <c r="WZN3" s="13"/>
      <c r="WZO3" s="13"/>
      <c r="WZT3" s="18"/>
      <c r="WZU3" s="18"/>
      <c r="WZV3" s="18"/>
      <c r="WZW3" s="39"/>
      <c r="WZX3" s="18"/>
      <c r="WZY3" s="18"/>
      <c r="WZZ3" s="39"/>
      <c r="XAA3" s="18"/>
      <c r="XAB3" s="39"/>
      <c r="XAC3" s="13"/>
      <c r="XAD3" s="13"/>
      <c r="XAE3" s="4"/>
      <c r="XAF3" s="13"/>
      <c r="XAG3" s="13"/>
      <c r="XAL3" s="18"/>
      <c r="XAM3" s="18"/>
      <c r="XAN3" s="18"/>
      <c r="XAO3" s="39"/>
      <c r="XAP3" s="18"/>
      <c r="XAQ3" s="18"/>
      <c r="XAR3" s="39"/>
      <c r="XAS3" s="18"/>
      <c r="XAT3" s="39"/>
      <c r="XAU3" s="13"/>
      <c r="XAV3" s="13"/>
      <c r="XAW3" s="4"/>
      <c r="XAX3" s="13"/>
      <c r="XAY3" s="13"/>
      <c r="XBD3" s="18"/>
      <c r="XBE3" s="18"/>
      <c r="XBF3" s="18"/>
      <c r="XBG3" s="39"/>
      <c r="XBH3" s="18"/>
      <c r="XBI3" s="18"/>
      <c r="XBJ3" s="39"/>
      <c r="XBK3" s="18"/>
      <c r="XBL3" s="39"/>
      <c r="XBM3" s="13"/>
      <c r="XBN3" s="13"/>
      <c r="XBO3" s="4"/>
      <c r="XBP3" s="13"/>
      <c r="XBQ3" s="13"/>
      <c r="XBV3" s="18"/>
      <c r="XBW3" s="18"/>
      <c r="XBX3" s="18"/>
      <c r="XBY3" s="39"/>
      <c r="XBZ3" s="18"/>
      <c r="XCA3" s="18"/>
      <c r="XCB3" s="39"/>
      <c r="XCC3" s="18"/>
      <c r="XCD3" s="39"/>
      <c r="XCE3" s="13"/>
      <c r="XCF3" s="13"/>
      <c r="XCG3" s="4"/>
      <c r="XCH3" s="13"/>
      <c r="XCI3" s="13"/>
      <c r="XCN3" s="18"/>
      <c r="XCO3" s="18"/>
      <c r="XCP3" s="18"/>
      <c r="XCQ3" s="39"/>
      <c r="XCR3" s="18"/>
      <c r="XCS3" s="18"/>
      <c r="XCT3" s="39"/>
      <c r="XCU3" s="18"/>
      <c r="XCV3" s="39"/>
      <c r="XCW3" s="13"/>
      <c r="XCX3" s="13"/>
      <c r="XCY3" s="4"/>
      <c r="XCZ3" s="13"/>
      <c r="XDA3" s="13"/>
      <c r="XDF3" s="18"/>
      <c r="XDG3" s="18"/>
      <c r="XDH3" s="18"/>
      <c r="XDI3" s="39"/>
      <c r="XDJ3" s="18"/>
      <c r="XDK3" s="18"/>
      <c r="XDL3" s="39"/>
      <c r="XDM3" s="18"/>
      <c r="XDN3" s="39"/>
      <c r="XDO3" s="13"/>
      <c r="XDP3" s="13"/>
      <c r="XDQ3" s="4"/>
      <c r="XDR3" s="13"/>
      <c r="XDS3" s="13"/>
      <c r="XDX3" s="18"/>
      <c r="XDY3" s="18"/>
      <c r="XDZ3" s="18"/>
      <c r="XEA3" s="39"/>
      <c r="XEB3" s="18"/>
      <c r="XEC3" s="18"/>
      <c r="XED3" s="39"/>
      <c r="XEE3" s="18"/>
      <c r="XEF3" s="39"/>
      <c r="XEG3" s="13"/>
      <c r="XEH3" s="13"/>
      <c r="XEI3" s="4"/>
      <c r="XEJ3" s="13"/>
      <c r="XEK3" s="13"/>
      <c r="XEP3" s="18"/>
      <c r="XEQ3" s="18"/>
      <c r="XER3" s="18"/>
      <c r="XES3" s="39"/>
      <c r="XET3" s="18"/>
      <c r="XEU3" s="18"/>
      <c r="XEV3" s="39"/>
      <c r="XEW3" s="18"/>
      <c r="XEX3" s="39"/>
      <c r="XEY3" s="13"/>
      <c r="XEZ3" s="13"/>
      <c r="XFA3" s="4"/>
      <c r="XFB3" s="13"/>
      <c r="XFC3" s="13"/>
    </row>
    <row r="4" spans="1:7167 7169:16383" x14ac:dyDescent="0.25">
      <c r="A4" s="92" t="s">
        <v>1071</v>
      </c>
      <c r="B4" s="13" cm="1">
        <f t="array" ref="B4">SUM(LARGE(H4:Z4,{1,2,3,4}))</f>
        <v>277.66966666666667</v>
      </c>
      <c r="C4" s="13" cm="1">
        <f t="array" ref="C4">SUM(LARGE(H4:Z4,{1,2,3}))</f>
        <v>210.49966666666668</v>
      </c>
      <c r="D4" s="5" t="s">
        <v>306</v>
      </c>
      <c r="E4" s="26" t="s">
        <v>307</v>
      </c>
      <c r="F4" s="26" t="s">
        <v>331</v>
      </c>
      <c r="G4" s="26" t="s">
        <v>286</v>
      </c>
      <c r="J4" s="39">
        <v>69.5</v>
      </c>
      <c r="K4" s="39">
        <f>219.5/300*100</f>
        <v>73.166666666666671</v>
      </c>
      <c r="N4" s="39">
        <v>67.832999999999998</v>
      </c>
      <c r="Q4" s="18">
        <v>67.17</v>
      </c>
    </row>
    <row r="5" spans="1:7167 7169:16383" x14ac:dyDescent="0.25">
      <c r="A5" s="92" t="s">
        <v>1071</v>
      </c>
      <c r="B5" s="13" cm="1">
        <f t="array" ref="B5">SUM(LARGE(H5:Z5,{1,2,3,4}))</f>
        <v>276.16966666666667</v>
      </c>
      <c r="C5" s="13" cm="1">
        <f t="array" ref="C5">SUM(LARGE(H5:Z5,{1,2,3}))</f>
        <v>208.49966666666666</v>
      </c>
      <c r="D5" s="5" t="s">
        <v>143</v>
      </c>
      <c r="E5" s="26" t="s">
        <v>40</v>
      </c>
      <c r="F5" s="26" t="s">
        <v>68</v>
      </c>
      <c r="G5" s="26" t="s">
        <v>139</v>
      </c>
      <c r="H5" s="39">
        <f>199.5/300*100</f>
        <v>66.5</v>
      </c>
      <c r="I5" s="39">
        <v>68.832999999999998</v>
      </c>
      <c r="L5" s="39">
        <v>67.67</v>
      </c>
      <c r="M5" s="39">
        <f>203/300*100</f>
        <v>67.666666666666657</v>
      </c>
      <c r="N5" s="39"/>
      <c r="O5" s="39">
        <f>213.5/300*100</f>
        <v>71.166666666666671</v>
      </c>
      <c r="R5" s="13">
        <v>68.5</v>
      </c>
      <c r="V5" s="5"/>
    </row>
    <row r="6" spans="1:7167 7169:16383" x14ac:dyDescent="0.25">
      <c r="A6" s="92" t="s">
        <v>1071</v>
      </c>
      <c r="B6" s="13" cm="1">
        <f t="array" ref="B6">SUM(LARGE(H6:Z6,{1,2,3,4}))</f>
        <v>274.3363333333333</v>
      </c>
      <c r="C6" s="13" cm="1">
        <f t="array" ref="C6">SUM(LARGE(H6:Z6,{1,2,3}))</f>
        <v>208.16966666666667</v>
      </c>
      <c r="D6" s="5" t="s">
        <v>318</v>
      </c>
      <c r="E6" s="26" t="s">
        <v>319</v>
      </c>
      <c r="F6" s="26" t="s">
        <v>337</v>
      </c>
      <c r="G6" s="26" t="s">
        <v>465</v>
      </c>
      <c r="H6" s="18"/>
      <c r="I6" s="18"/>
      <c r="J6" s="39">
        <v>65.667000000000002</v>
      </c>
      <c r="K6" s="39">
        <f>210.5/300*100</f>
        <v>70.166666666666671</v>
      </c>
      <c r="L6" s="18"/>
      <c r="M6" s="39">
        <f>198.5/300*100</f>
        <v>66.166666666666657</v>
      </c>
      <c r="N6" s="39"/>
      <c r="O6" s="18"/>
      <c r="P6" s="18"/>
      <c r="Q6" s="18">
        <v>69.67</v>
      </c>
      <c r="R6" s="18"/>
      <c r="S6" s="18">
        <v>68.332999999999998</v>
      </c>
      <c r="T6" s="18"/>
      <c r="U6" s="18"/>
      <c r="V6" s="4"/>
    </row>
    <row r="7" spans="1:7167 7169:16383" x14ac:dyDescent="0.25">
      <c r="A7" s="92" t="s">
        <v>1071</v>
      </c>
      <c r="B7" s="13" cm="1">
        <f t="array" ref="B7">SUM(LARGE(H7:Z7,{1,2,3,4}))</f>
        <v>273.33299999999997</v>
      </c>
      <c r="C7" s="13" cm="1">
        <f t="array" ref="C7">SUM(LARGE(H7:Z7,{1,2,3}))</f>
        <v>206.833</v>
      </c>
      <c r="D7" s="44" t="s">
        <v>737</v>
      </c>
      <c r="E7" s="40" t="s">
        <v>738</v>
      </c>
      <c r="F7" s="40" t="s">
        <v>747</v>
      </c>
      <c r="G7" s="26" t="s">
        <v>91</v>
      </c>
      <c r="N7" s="39">
        <v>68</v>
      </c>
      <c r="R7" s="13">
        <v>66.5</v>
      </c>
      <c r="S7" s="18">
        <v>67.832999999999998</v>
      </c>
      <c r="T7" s="13">
        <v>71</v>
      </c>
      <c r="V7" s="5"/>
    </row>
    <row r="8" spans="1:7167 7169:16383" x14ac:dyDescent="0.25">
      <c r="A8" s="92" t="s">
        <v>1071</v>
      </c>
      <c r="B8" s="13" cm="1">
        <f t="array" ref="B8">SUM(LARGE(H8:Z8,{1,2,3,4}))</f>
        <v>272.99599999999998</v>
      </c>
      <c r="C8" s="13" cm="1">
        <f t="array" ref="C8">SUM(LARGE(H8:Z8,{1,2,3}))</f>
        <v>209.99600000000001</v>
      </c>
      <c r="D8" s="5" t="s">
        <v>548</v>
      </c>
      <c r="E8" s="26" t="s">
        <v>549</v>
      </c>
      <c r="F8" s="26" t="s">
        <v>81</v>
      </c>
      <c r="G8" s="26" t="s">
        <v>573</v>
      </c>
      <c r="H8" s="39">
        <f>189/300*100</f>
        <v>63</v>
      </c>
      <c r="I8" s="5"/>
      <c r="J8" s="5"/>
      <c r="K8" s="5"/>
      <c r="L8" s="39">
        <v>70.83</v>
      </c>
      <c r="M8" s="18"/>
      <c r="N8" s="39"/>
      <c r="O8" s="18"/>
      <c r="P8" s="39">
        <v>67.332999999999998</v>
      </c>
      <c r="Q8" s="18"/>
      <c r="R8" s="18"/>
      <c r="S8" s="18">
        <v>71.832999999999998</v>
      </c>
      <c r="T8" s="18"/>
      <c r="U8" s="18"/>
    </row>
    <row r="9" spans="1:7167 7169:16383" x14ac:dyDescent="0.25">
      <c r="A9" s="92" t="s">
        <v>1071</v>
      </c>
      <c r="B9" s="13" cm="1">
        <f t="array" ref="B9">SUM(LARGE(H9:Z9,{1,2,3,4}))</f>
        <v>270.49733333333336</v>
      </c>
      <c r="C9" s="13" cm="1">
        <f t="array" ref="C9">SUM(LARGE(H9:Z9,{1,2,3}))</f>
        <v>204.83033333333336</v>
      </c>
      <c r="D9" s="5" t="s">
        <v>320</v>
      </c>
      <c r="E9" s="26" t="s">
        <v>321</v>
      </c>
      <c r="F9" s="26" t="s">
        <v>338</v>
      </c>
      <c r="G9" s="26" t="s">
        <v>343</v>
      </c>
      <c r="H9" s="14"/>
      <c r="I9" s="14"/>
      <c r="J9" s="39">
        <v>66.167000000000002</v>
      </c>
      <c r="K9" s="39">
        <f>211/300*100</f>
        <v>70.333333333333343</v>
      </c>
      <c r="L9" s="14"/>
      <c r="M9" s="14"/>
      <c r="N9" s="39"/>
      <c r="O9" s="14"/>
      <c r="P9" s="14"/>
      <c r="Q9" s="18">
        <v>68.33</v>
      </c>
      <c r="R9" s="14"/>
      <c r="S9" s="18">
        <v>65.667000000000002</v>
      </c>
      <c r="T9" s="18"/>
      <c r="U9" s="18"/>
      <c r="V9" s="5"/>
      <c r="W9" s="23"/>
      <c r="X9" s="23"/>
      <c r="Y9" s="29"/>
      <c r="AO9" s="26"/>
      <c r="AP9" s="26"/>
      <c r="AQ9" s="26"/>
      <c r="BG9" s="26"/>
      <c r="BH9" s="26"/>
      <c r="BI9" s="26"/>
      <c r="BY9" s="26"/>
      <c r="BZ9" s="26"/>
      <c r="CA9" s="26"/>
      <c r="CQ9" s="26"/>
      <c r="CR9" s="26"/>
      <c r="CS9" s="26"/>
      <c r="DI9" s="26"/>
      <c r="DJ9" s="26"/>
      <c r="DK9" s="26"/>
      <c r="EA9" s="26"/>
      <c r="EB9" s="26"/>
      <c r="EC9" s="26"/>
      <c r="ES9" s="26"/>
      <c r="ET9" s="26"/>
      <c r="EU9" s="26"/>
      <c r="FK9" s="26"/>
      <c r="FL9" s="26"/>
      <c r="FM9" s="26"/>
      <c r="GC9" s="26"/>
      <c r="GD9" s="26"/>
      <c r="GE9" s="26"/>
      <c r="GU9" s="26"/>
      <c r="GV9" s="26"/>
      <c r="GW9" s="26"/>
      <c r="HM9" s="26"/>
      <c r="HN9" s="26"/>
      <c r="HO9" s="26"/>
      <c r="IE9" s="26"/>
      <c r="IF9" s="26"/>
      <c r="IG9" s="26"/>
      <c r="IW9" s="26"/>
      <c r="IX9" s="26"/>
      <c r="IY9" s="26"/>
      <c r="JO9" s="26"/>
      <c r="JP9" s="26"/>
      <c r="JQ9" s="26"/>
      <c r="KG9" s="26"/>
      <c r="KH9" s="26"/>
      <c r="KI9" s="26"/>
      <c r="KY9" s="26"/>
      <c r="KZ9" s="26"/>
      <c r="LA9" s="26"/>
      <c r="LQ9" s="26"/>
      <c r="LR9" s="26"/>
      <c r="LS9" s="26"/>
      <c r="MI9" s="26"/>
      <c r="MJ9" s="26"/>
      <c r="MK9" s="26"/>
      <c r="NA9" s="26"/>
      <c r="NB9" s="26"/>
      <c r="NC9" s="26"/>
      <c r="NS9" s="26"/>
      <c r="NT9" s="26"/>
      <c r="NU9" s="26"/>
      <c r="OK9" s="26"/>
      <c r="OL9" s="26"/>
      <c r="OM9" s="26"/>
      <c r="PC9" s="26"/>
      <c r="PD9" s="26"/>
      <c r="PE9" s="26"/>
      <c r="PU9" s="26"/>
      <c r="PV9" s="26"/>
      <c r="PW9" s="26"/>
      <c r="QM9" s="26"/>
      <c r="QN9" s="26"/>
      <c r="QO9" s="26"/>
      <c r="RE9" s="26"/>
      <c r="RF9" s="26"/>
      <c r="RG9" s="26"/>
      <c r="RW9" s="26"/>
      <c r="RX9" s="26"/>
      <c r="RY9" s="26"/>
      <c r="SO9" s="26"/>
      <c r="SP9" s="26"/>
      <c r="SQ9" s="26"/>
      <c r="TG9" s="26"/>
      <c r="TH9" s="26"/>
      <c r="TI9" s="26"/>
      <c r="TY9" s="26"/>
      <c r="TZ9" s="26"/>
      <c r="UA9" s="26"/>
      <c r="UQ9" s="26"/>
      <c r="UR9" s="26"/>
      <c r="US9" s="26"/>
      <c r="VI9" s="26"/>
      <c r="VJ9" s="26"/>
      <c r="VK9" s="26"/>
      <c r="WA9" s="26"/>
      <c r="WB9" s="26"/>
      <c r="WC9" s="26"/>
      <c r="WS9" s="26"/>
      <c r="WT9" s="26"/>
      <c r="WU9" s="26"/>
      <c r="XK9" s="26"/>
      <c r="XL9" s="26"/>
      <c r="XM9" s="26"/>
      <c r="YC9" s="26"/>
      <c r="YD9" s="26"/>
      <c r="YE9" s="26"/>
      <c r="YU9" s="26"/>
      <c r="YV9" s="26"/>
      <c r="YW9" s="26"/>
      <c r="ZM9" s="26"/>
      <c r="ZN9" s="26"/>
      <c r="ZO9" s="26"/>
      <c r="AAE9" s="26"/>
      <c r="AAF9" s="26"/>
      <c r="AAG9" s="26"/>
      <c r="AAW9" s="26"/>
      <c r="AAX9" s="26"/>
      <c r="AAY9" s="26"/>
      <c r="ABO9" s="26"/>
      <c r="ABP9" s="26"/>
      <c r="ABQ9" s="26"/>
      <c r="ACG9" s="26"/>
      <c r="ACH9" s="26"/>
      <c r="ACI9" s="26"/>
      <c r="ACY9" s="26"/>
      <c r="ACZ9" s="26"/>
      <c r="ADA9" s="26"/>
      <c r="ADQ9" s="26"/>
      <c r="ADR9" s="26"/>
      <c r="ADS9" s="26"/>
      <c r="AEI9" s="26"/>
      <c r="AEJ9" s="26"/>
      <c r="AEK9" s="26"/>
      <c r="AFA9" s="26"/>
      <c r="AFB9" s="26"/>
      <c r="AFC9" s="26"/>
      <c r="AFS9" s="26"/>
      <c r="AFT9" s="26"/>
      <c r="AFU9" s="26"/>
      <c r="AGK9" s="26"/>
      <c r="AGL9" s="26"/>
      <c r="AGM9" s="26"/>
      <c r="AHC9" s="26"/>
      <c r="AHD9" s="26"/>
      <c r="AHE9" s="26"/>
      <c r="AHU9" s="26"/>
      <c r="AHV9" s="26"/>
      <c r="AHW9" s="26"/>
      <c r="AIM9" s="26"/>
      <c r="AIN9" s="26"/>
      <c r="AIO9" s="26"/>
      <c r="AJE9" s="26"/>
      <c r="AJF9" s="26"/>
      <c r="AJG9" s="26"/>
      <c r="AJW9" s="26"/>
      <c r="AJX9" s="26"/>
      <c r="AJY9" s="26"/>
      <c r="AKO9" s="26"/>
      <c r="AKP9" s="26"/>
      <c r="AKQ9" s="26"/>
      <c r="ALG9" s="26"/>
      <c r="ALH9" s="26"/>
      <c r="ALI9" s="26"/>
      <c r="ALY9" s="26"/>
      <c r="ALZ9" s="26"/>
      <c r="AMA9" s="26"/>
      <c r="AMQ9" s="26"/>
      <c r="AMR9" s="26"/>
      <c r="AMS9" s="26"/>
      <c r="ANI9" s="26"/>
      <c r="ANJ9" s="26"/>
      <c r="ANK9" s="26"/>
      <c r="AOA9" s="26"/>
      <c r="AOB9" s="26"/>
      <c r="AOC9" s="26"/>
      <c r="AOS9" s="26"/>
      <c r="AOT9" s="26"/>
      <c r="AOU9" s="26"/>
      <c r="APK9" s="26"/>
      <c r="APL9" s="26"/>
      <c r="APM9" s="26"/>
      <c r="AQC9" s="26"/>
      <c r="AQD9" s="26"/>
      <c r="AQE9" s="26"/>
      <c r="AQU9" s="26"/>
      <c r="AQV9" s="26"/>
      <c r="AQW9" s="26"/>
      <c r="ARM9" s="26"/>
      <c r="ARN9" s="26"/>
      <c r="ARO9" s="26"/>
      <c r="ASE9" s="26"/>
      <c r="ASF9" s="26"/>
      <c r="ASG9" s="26"/>
      <c r="ASW9" s="26"/>
      <c r="ASX9" s="26"/>
      <c r="ASY9" s="26"/>
      <c r="ATO9" s="26"/>
      <c r="ATP9" s="26"/>
      <c r="ATQ9" s="26"/>
      <c r="AUG9" s="26"/>
      <c r="AUH9" s="26"/>
      <c r="AUI9" s="26"/>
      <c r="AUY9" s="26"/>
      <c r="AUZ9" s="26"/>
      <c r="AVA9" s="26"/>
      <c r="AVQ9" s="26"/>
      <c r="AVR9" s="26"/>
      <c r="AVS9" s="26"/>
      <c r="AWI9" s="26"/>
      <c r="AWJ9" s="26"/>
      <c r="AWK9" s="26"/>
      <c r="AXA9" s="26"/>
      <c r="AXB9" s="26"/>
      <c r="AXC9" s="26"/>
      <c r="AXS9" s="26"/>
      <c r="AXT9" s="26"/>
      <c r="AXU9" s="26"/>
      <c r="AYK9" s="26"/>
      <c r="AYL9" s="26"/>
      <c r="AYM9" s="26"/>
      <c r="AZC9" s="26"/>
      <c r="AZD9" s="26"/>
      <c r="AZE9" s="26"/>
      <c r="AZU9" s="26"/>
      <c r="AZV9" s="26"/>
      <c r="AZW9" s="26"/>
      <c r="BAM9" s="26"/>
      <c r="BAN9" s="26"/>
      <c r="BAO9" s="26"/>
      <c r="BBE9" s="26"/>
      <c r="BBF9" s="26"/>
      <c r="BBG9" s="26"/>
      <c r="BBW9" s="26"/>
      <c r="BBX9" s="26"/>
      <c r="BBY9" s="26"/>
      <c r="BCO9" s="26"/>
      <c r="BCP9" s="26"/>
      <c r="BCQ9" s="26"/>
      <c r="BDG9" s="26"/>
      <c r="BDH9" s="26"/>
      <c r="BDI9" s="26"/>
      <c r="BDY9" s="26"/>
      <c r="BDZ9" s="26"/>
      <c r="BEA9" s="26"/>
      <c r="BEQ9" s="26"/>
      <c r="BER9" s="26"/>
      <c r="BES9" s="26"/>
      <c r="BFI9" s="26"/>
      <c r="BFJ9" s="26"/>
      <c r="BFK9" s="26"/>
      <c r="BGA9" s="26"/>
      <c r="BGB9" s="26"/>
      <c r="BGC9" s="26"/>
      <c r="BGS9" s="26"/>
      <c r="BGT9" s="26"/>
      <c r="BGU9" s="26"/>
      <c r="BHK9" s="26"/>
      <c r="BHL9" s="26"/>
      <c r="BHM9" s="26"/>
      <c r="BIC9" s="26"/>
      <c r="BID9" s="26"/>
      <c r="BIE9" s="26"/>
      <c r="BIU9" s="26"/>
      <c r="BIV9" s="26"/>
      <c r="BIW9" s="26"/>
      <c r="BJM9" s="26"/>
      <c r="BJN9" s="26"/>
      <c r="BJO9" s="26"/>
      <c r="BKE9" s="26"/>
      <c r="BKF9" s="26"/>
      <c r="BKG9" s="26"/>
      <c r="BKW9" s="26"/>
      <c r="BKX9" s="26"/>
      <c r="BKY9" s="26"/>
      <c r="BLO9" s="26"/>
      <c r="BLP9" s="26"/>
      <c r="BLQ9" s="26"/>
      <c r="BMG9" s="26"/>
      <c r="BMH9" s="26"/>
      <c r="BMI9" s="26"/>
      <c r="BMY9" s="26"/>
      <c r="BMZ9" s="26"/>
      <c r="BNA9" s="26"/>
      <c r="BNQ9" s="26"/>
      <c r="BNR9" s="26"/>
      <c r="BNS9" s="26"/>
      <c r="BOI9" s="26"/>
      <c r="BOJ9" s="26"/>
      <c r="BOK9" s="26"/>
      <c r="BPA9" s="26"/>
      <c r="BPB9" s="26"/>
      <c r="BPC9" s="26"/>
      <c r="BPS9" s="26"/>
      <c r="BPT9" s="26"/>
      <c r="BPU9" s="26"/>
      <c r="BQK9" s="26"/>
      <c r="BQL9" s="26"/>
      <c r="BQM9" s="26"/>
      <c r="BRC9" s="26"/>
      <c r="BRD9" s="26"/>
      <c r="BRE9" s="26"/>
      <c r="BRU9" s="26"/>
      <c r="BRV9" s="26"/>
      <c r="BRW9" s="26"/>
      <c r="BSM9" s="26"/>
      <c r="BSN9" s="26"/>
      <c r="BSO9" s="26"/>
      <c r="BTE9" s="26"/>
      <c r="BTF9" s="26"/>
      <c r="BTG9" s="26"/>
      <c r="BTW9" s="26"/>
      <c r="BTX9" s="26"/>
      <c r="BTY9" s="26"/>
      <c r="BUO9" s="26"/>
      <c r="BUP9" s="26"/>
      <c r="BUQ9" s="26"/>
      <c r="BVG9" s="26"/>
      <c r="BVH9" s="26"/>
      <c r="BVI9" s="26"/>
      <c r="BVY9" s="26"/>
      <c r="BVZ9" s="26"/>
      <c r="BWA9" s="26"/>
      <c r="BWQ9" s="26"/>
      <c r="BWR9" s="26"/>
      <c r="BWS9" s="26"/>
      <c r="BXI9" s="26"/>
      <c r="BXJ9" s="26"/>
      <c r="BXK9" s="26"/>
      <c r="BYA9" s="26"/>
      <c r="BYB9" s="26"/>
      <c r="BYC9" s="26"/>
      <c r="BYS9" s="26"/>
      <c r="BYT9" s="26"/>
      <c r="BYU9" s="26"/>
      <c r="BZK9" s="26"/>
      <c r="BZL9" s="26"/>
      <c r="BZM9" s="26"/>
      <c r="CAC9" s="26"/>
      <c r="CAD9" s="26"/>
      <c r="CAE9" s="26"/>
      <c r="CAU9" s="26"/>
      <c r="CAV9" s="26"/>
      <c r="CAW9" s="26"/>
      <c r="CBM9" s="26"/>
      <c r="CBN9" s="26"/>
      <c r="CBO9" s="26"/>
      <c r="CCE9" s="26"/>
      <c r="CCF9" s="26"/>
      <c r="CCG9" s="26"/>
      <c r="CCW9" s="26"/>
      <c r="CCX9" s="26"/>
      <c r="CCY9" s="26"/>
      <c r="CDO9" s="26"/>
      <c r="CDP9" s="26"/>
      <c r="CDQ9" s="26"/>
      <c r="CEG9" s="26"/>
      <c r="CEH9" s="26"/>
      <c r="CEI9" s="26"/>
      <c r="CEY9" s="26"/>
      <c r="CEZ9" s="26"/>
      <c r="CFA9" s="26"/>
      <c r="CFQ9" s="26"/>
      <c r="CFR9" s="26"/>
      <c r="CFS9" s="26"/>
      <c r="CGI9" s="26"/>
      <c r="CGJ9" s="26"/>
      <c r="CGK9" s="26"/>
      <c r="CHA9" s="26"/>
      <c r="CHB9" s="26"/>
      <c r="CHC9" s="26"/>
      <c r="CHS9" s="26"/>
      <c r="CHT9" s="26"/>
      <c r="CHU9" s="26"/>
      <c r="CIK9" s="26"/>
      <c r="CIL9" s="26"/>
      <c r="CIM9" s="26"/>
      <c r="CJC9" s="26"/>
      <c r="CJD9" s="26"/>
      <c r="CJE9" s="26"/>
      <c r="CJU9" s="26"/>
      <c r="CJV9" s="26"/>
      <c r="CJW9" s="26"/>
      <c r="CKM9" s="26"/>
      <c r="CKN9" s="26"/>
      <c r="CKO9" s="26"/>
      <c r="CLE9" s="26"/>
      <c r="CLF9" s="26"/>
      <c r="CLG9" s="26"/>
      <c r="CLW9" s="26"/>
      <c r="CLX9" s="26"/>
      <c r="CLY9" s="26"/>
      <c r="CMO9" s="26"/>
      <c r="CMP9" s="26"/>
      <c r="CMQ9" s="26"/>
      <c r="CNG9" s="26"/>
      <c r="CNH9" s="26"/>
      <c r="CNI9" s="26"/>
      <c r="CNY9" s="26"/>
      <c r="CNZ9" s="26"/>
      <c r="COA9" s="26"/>
      <c r="COQ9" s="26"/>
      <c r="COR9" s="26"/>
      <c r="COS9" s="26"/>
      <c r="CPI9" s="26"/>
      <c r="CPJ9" s="26"/>
      <c r="CPK9" s="26"/>
      <c r="CQA9" s="26"/>
      <c r="CQB9" s="26"/>
      <c r="CQC9" s="26"/>
      <c r="CQS9" s="26"/>
      <c r="CQT9" s="26"/>
      <c r="CQU9" s="26"/>
      <c r="CRK9" s="26"/>
      <c r="CRL9" s="26"/>
      <c r="CRM9" s="26"/>
      <c r="CSC9" s="26"/>
      <c r="CSD9" s="26"/>
      <c r="CSE9" s="26"/>
      <c r="CSU9" s="26"/>
      <c r="CSV9" s="26"/>
      <c r="CSW9" s="26"/>
      <c r="CTM9" s="26"/>
      <c r="CTN9" s="26"/>
      <c r="CTO9" s="26"/>
      <c r="CUE9" s="26"/>
      <c r="CUF9" s="26"/>
      <c r="CUG9" s="26"/>
      <c r="CUW9" s="26"/>
      <c r="CUX9" s="26"/>
      <c r="CUY9" s="26"/>
      <c r="CVO9" s="26"/>
      <c r="CVP9" s="26"/>
      <c r="CVQ9" s="26"/>
      <c r="CWG9" s="26"/>
      <c r="CWH9" s="26"/>
      <c r="CWI9" s="26"/>
      <c r="CWY9" s="26"/>
      <c r="CWZ9" s="26"/>
      <c r="CXA9" s="26"/>
      <c r="CXQ9" s="26"/>
      <c r="CXR9" s="26"/>
      <c r="CXS9" s="26"/>
      <c r="CYI9" s="26"/>
      <c r="CYJ9" s="26"/>
      <c r="CYK9" s="26"/>
      <c r="CZA9" s="26"/>
      <c r="CZB9" s="26"/>
      <c r="CZC9" s="26"/>
      <c r="CZS9" s="26"/>
      <c r="CZT9" s="26"/>
      <c r="CZU9" s="26"/>
      <c r="DAK9" s="26"/>
      <c r="DAL9" s="26"/>
      <c r="DAM9" s="26"/>
      <c r="DBC9" s="26"/>
      <c r="DBD9" s="26"/>
      <c r="DBE9" s="26"/>
      <c r="DBU9" s="26"/>
      <c r="DBV9" s="26"/>
      <c r="DBW9" s="26"/>
      <c r="DCM9" s="26"/>
      <c r="DCN9" s="26"/>
      <c r="DCO9" s="26"/>
      <c r="DDE9" s="26"/>
      <c r="DDF9" s="26"/>
      <c r="DDG9" s="26"/>
      <c r="DDW9" s="26"/>
      <c r="DDX9" s="26"/>
      <c r="DDY9" s="26"/>
      <c r="DEO9" s="26"/>
      <c r="DEP9" s="26"/>
      <c r="DEQ9" s="26"/>
      <c r="DFG9" s="26"/>
      <c r="DFH9" s="26"/>
      <c r="DFI9" s="26"/>
      <c r="DFY9" s="26"/>
      <c r="DFZ9" s="26"/>
      <c r="DGA9" s="26"/>
      <c r="DGQ9" s="26"/>
      <c r="DGR9" s="26"/>
      <c r="DGS9" s="26"/>
      <c r="DHI9" s="26"/>
      <c r="DHJ9" s="26"/>
      <c r="DHK9" s="26"/>
      <c r="DIA9" s="26"/>
      <c r="DIB9" s="26"/>
      <c r="DIC9" s="26"/>
      <c r="DIS9" s="26"/>
      <c r="DIT9" s="26"/>
      <c r="DIU9" s="26"/>
      <c r="DJK9" s="26"/>
      <c r="DJL9" s="26"/>
      <c r="DJM9" s="26"/>
      <c r="DKC9" s="26"/>
      <c r="DKD9" s="26"/>
      <c r="DKE9" s="26"/>
      <c r="DKU9" s="26"/>
      <c r="DKV9" s="26"/>
      <c r="DKW9" s="26"/>
      <c r="DLM9" s="26"/>
      <c r="DLN9" s="26"/>
      <c r="DLO9" s="26"/>
      <c r="DME9" s="26"/>
      <c r="DMF9" s="26"/>
      <c r="DMG9" s="26"/>
      <c r="DMW9" s="26"/>
      <c r="DMX9" s="26"/>
      <c r="DMY9" s="26"/>
      <c r="DNO9" s="26"/>
      <c r="DNP9" s="26"/>
      <c r="DNQ9" s="26"/>
      <c r="DOG9" s="26"/>
      <c r="DOH9" s="26"/>
      <c r="DOI9" s="26"/>
      <c r="DOY9" s="26"/>
      <c r="DOZ9" s="26"/>
      <c r="DPA9" s="26"/>
      <c r="DPQ9" s="26"/>
      <c r="DPR9" s="26"/>
      <c r="DPS9" s="26"/>
      <c r="DQI9" s="26"/>
      <c r="DQJ9" s="26"/>
      <c r="DQK9" s="26"/>
      <c r="DRA9" s="26"/>
      <c r="DRB9" s="26"/>
      <c r="DRC9" s="26"/>
      <c r="DRS9" s="26"/>
      <c r="DRT9" s="26"/>
      <c r="DRU9" s="26"/>
      <c r="DSK9" s="26"/>
      <c r="DSL9" s="26"/>
      <c r="DSM9" s="26"/>
      <c r="DTC9" s="26"/>
      <c r="DTD9" s="26"/>
      <c r="DTE9" s="26"/>
      <c r="DTU9" s="26"/>
      <c r="DTV9" s="26"/>
      <c r="DTW9" s="26"/>
      <c r="DUM9" s="26"/>
      <c r="DUN9" s="26"/>
      <c r="DUO9" s="26"/>
      <c r="DVE9" s="26"/>
      <c r="DVF9" s="26"/>
      <c r="DVG9" s="26"/>
      <c r="DVW9" s="26"/>
      <c r="DVX9" s="26"/>
      <c r="DVY9" s="26"/>
      <c r="DWO9" s="26"/>
      <c r="DWP9" s="26"/>
      <c r="DWQ9" s="26"/>
      <c r="DXG9" s="26"/>
      <c r="DXH9" s="26"/>
      <c r="DXI9" s="26"/>
      <c r="DXY9" s="26"/>
      <c r="DXZ9" s="26"/>
      <c r="DYA9" s="26"/>
      <c r="DYQ9" s="26"/>
      <c r="DYR9" s="26"/>
      <c r="DYS9" s="26"/>
      <c r="DZI9" s="26"/>
      <c r="DZJ9" s="26"/>
      <c r="DZK9" s="26"/>
      <c r="EAA9" s="26"/>
      <c r="EAB9" s="26"/>
      <c r="EAC9" s="26"/>
      <c r="EAS9" s="26"/>
      <c r="EAT9" s="26"/>
      <c r="EAU9" s="26"/>
      <c r="EBK9" s="26"/>
      <c r="EBL9" s="26"/>
      <c r="EBM9" s="26"/>
      <c r="ECC9" s="26"/>
      <c r="ECD9" s="26"/>
      <c r="ECE9" s="26"/>
      <c r="ECU9" s="26"/>
      <c r="ECV9" s="26"/>
      <c r="ECW9" s="26"/>
      <c r="EDM9" s="26"/>
      <c r="EDN9" s="26"/>
      <c r="EDO9" s="26"/>
      <c r="EEE9" s="26"/>
      <c r="EEF9" s="26"/>
      <c r="EEG9" s="26"/>
      <c r="EEW9" s="26"/>
      <c r="EEX9" s="26"/>
      <c r="EEY9" s="26"/>
      <c r="EFO9" s="26"/>
      <c r="EFP9" s="26"/>
      <c r="EFQ9" s="26"/>
      <c r="EGG9" s="26"/>
      <c r="EGH9" s="26"/>
      <c r="EGI9" s="26"/>
      <c r="EGY9" s="26"/>
      <c r="EGZ9" s="26"/>
      <c r="EHA9" s="26"/>
      <c r="EHQ9" s="26"/>
      <c r="EHR9" s="26"/>
      <c r="EHS9" s="26"/>
      <c r="EII9" s="26"/>
      <c r="EIJ9" s="26"/>
      <c r="EIK9" s="26"/>
      <c r="EJA9" s="26"/>
      <c r="EJB9" s="26"/>
      <c r="EJC9" s="26"/>
      <c r="EJS9" s="26"/>
      <c r="EJT9" s="26"/>
      <c r="EJU9" s="26"/>
      <c r="EKK9" s="26"/>
      <c r="EKL9" s="26"/>
      <c r="EKM9" s="26"/>
      <c r="ELC9" s="26"/>
      <c r="ELD9" s="26"/>
      <c r="ELE9" s="26"/>
      <c r="ELU9" s="26"/>
      <c r="ELV9" s="26"/>
      <c r="ELW9" s="26"/>
      <c r="EMM9" s="26"/>
      <c r="EMN9" s="26"/>
      <c r="EMO9" s="26"/>
      <c r="ENE9" s="26"/>
      <c r="ENF9" s="26"/>
      <c r="ENG9" s="26"/>
      <c r="ENW9" s="26"/>
      <c r="ENX9" s="26"/>
      <c r="ENY9" s="26"/>
      <c r="EOO9" s="26"/>
      <c r="EOP9" s="26"/>
      <c r="EOQ9" s="26"/>
      <c r="EPG9" s="26"/>
      <c r="EPH9" s="26"/>
      <c r="EPI9" s="26"/>
      <c r="EPY9" s="26"/>
      <c r="EPZ9" s="26"/>
      <c r="EQA9" s="26"/>
      <c r="EQQ9" s="26"/>
      <c r="EQR9" s="26"/>
      <c r="EQS9" s="26"/>
      <c r="ERI9" s="26"/>
      <c r="ERJ9" s="26"/>
      <c r="ERK9" s="26"/>
      <c r="ESA9" s="26"/>
      <c r="ESB9" s="26"/>
      <c r="ESC9" s="26"/>
      <c r="ESS9" s="26"/>
      <c r="EST9" s="26"/>
      <c r="ESU9" s="26"/>
      <c r="ETK9" s="26"/>
      <c r="ETL9" s="26"/>
      <c r="ETM9" s="26"/>
      <c r="EUC9" s="26"/>
      <c r="EUD9" s="26"/>
      <c r="EUE9" s="26"/>
      <c r="EUU9" s="26"/>
      <c r="EUV9" s="26"/>
      <c r="EUW9" s="26"/>
      <c r="EVM9" s="26"/>
      <c r="EVN9" s="26"/>
      <c r="EVO9" s="26"/>
      <c r="EWE9" s="26"/>
      <c r="EWF9" s="26"/>
      <c r="EWG9" s="26"/>
      <c r="EWW9" s="26"/>
      <c r="EWX9" s="26"/>
      <c r="EWY9" s="26"/>
      <c r="EXO9" s="26"/>
      <c r="EXP9" s="26"/>
      <c r="EXQ9" s="26"/>
      <c r="EYG9" s="26"/>
      <c r="EYH9" s="26"/>
      <c r="EYI9" s="26"/>
      <c r="EYY9" s="26"/>
      <c r="EYZ9" s="26"/>
      <c r="EZA9" s="26"/>
      <c r="EZQ9" s="26"/>
      <c r="EZR9" s="26"/>
      <c r="EZS9" s="26"/>
      <c r="FAI9" s="26"/>
      <c r="FAJ9" s="26"/>
      <c r="FAK9" s="26"/>
      <c r="FBA9" s="26"/>
      <c r="FBB9" s="26"/>
      <c r="FBC9" s="26"/>
      <c r="FBS9" s="26"/>
      <c r="FBT9" s="26"/>
      <c r="FBU9" s="26"/>
      <c r="FCK9" s="26"/>
      <c r="FCL9" s="26"/>
      <c r="FCM9" s="26"/>
      <c r="FDC9" s="26"/>
      <c r="FDD9" s="26"/>
      <c r="FDE9" s="26"/>
      <c r="FDU9" s="26"/>
      <c r="FDV9" s="26"/>
      <c r="FDW9" s="26"/>
      <c r="FEM9" s="26"/>
      <c r="FEN9" s="26"/>
      <c r="FEO9" s="26"/>
      <c r="FFE9" s="26"/>
      <c r="FFF9" s="26"/>
      <c r="FFG9" s="26"/>
      <c r="FFW9" s="26"/>
      <c r="FFX9" s="26"/>
      <c r="FFY9" s="26"/>
      <c r="FGO9" s="26"/>
      <c r="FGP9" s="26"/>
      <c r="FGQ9" s="26"/>
      <c r="FHG9" s="26"/>
      <c r="FHH9" s="26"/>
      <c r="FHI9" s="26"/>
      <c r="FHY9" s="26"/>
      <c r="FHZ9" s="26"/>
      <c r="FIA9" s="26"/>
      <c r="FIQ9" s="26"/>
      <c r="FIR9" s="26"/>
      <c r="FIS9" s="26"/>
      <c r="FJI9" s="26"/>
      <c r="FJJ9" s="26"/>
      <c r="FJK9" s="26"/>
      <c r="FKA9" s="26"/>
      <c r="FKB9" s="26"/>
      <c r="FKC9" s="26"/>
      <c r="FKS9" s="26"/>
      <c r="FKT9" s="26"/>
      <c r="FKU9" s="26"/>
      <c r="FLK9" s="26"/>
      <c r="FLL9" s="26"/>
      <c r="FLM9" s="26"/>
      <c r="FMC9" s="26"/>
      <c r="FMD9" s="26"/>
      <c r="FME9" s="26"/>
      <c r="FMU9" s="26"/>
      <c r="FMV9" s="26"/>
      <c r="FMW9" s="26"/>
      <c r="FNM9" s="26"/>
      <c r="FNN9" s="26"/>
      <c r="FNO9" s="26"/>
      <c r="FOE9" s="26"/>
      <c r="FOF9" s="26"/>
      <c r="FOG9" s="26"/>
      <c r="FOW9" s="26"/>
      <c r="FOX9" s="26"/>
      <c r="FOY9" s="26"/>
      <c r="FPO9" s="26"/>
      <c r="FPP9" s="26"/>
      <c r="FPQ9" s="26"/>
      <c r="FQG9" s="26"/>
      <c r="FQH9" s="26"/>
      <c r="FQI9" s="26"/>
      <c r="FQY9" s="26"/>
      <c r="FQZ9" s="26"/>
      <c r="FRA9" s="26"/>
      <c r="FRQ9" s="26"/>
      <c r="FRR9" s="26"/>
      <c r="FRS9" s="26"/>
      <c r="FSI9" s="26"/>
      <c r="FSJ9" s="26"/>
      <c r="FSK9" s="26"/>
      <c r="FTA9" s="26"/>
      <c r="FTB9" s="26"/>
      <c r="FTC9" s="26"/>
      <c r="FTS9" s="26"/>
      <c r="FTT9" s="26"/>
      <c r="FTU9" s="26"/>
      <c r="FUK9" s="26"/>
      <c r="FUL9" s="26"/>
      <c r="FUM9" s="26"/>
      <c r="FVC9" s="26"/>
      <c r="FVD9" s="26"/>
      <c r="FVE9" s="26"/>
      <c r="FVU9" s="26"/>
      <c r="FVV9" s="26"/>
      <c r="FVW9" s="26"/>
      <c r="FWM9" s="26"/>
      <c r="FWN9" s="26"/>
      <c r="FWO9" s="26"/>
      <c r="FXE9" s="26"/>
      <c r="FXF9" s="26"/>
      <c r="FXG9" s="26"/>
      <c r="FXW9" s="26"/>
      <c r="FXX9" s="26"/>
      <c r="FXY9" s="26"/>
      <c r="FYO9" s="26"/>
      <c r="FYP9" s="26"/>
      <c r="FYQ9" s="26"/>
      <c r="FZG9" s="26"/>
      <c r="FZH9" s="26"/>
      <c r="FZI9" s="26"/>
      <c r="FZY9" s="26"/>
      <c r="FZZ9" s="26"/>
      <c r="GAA9" s="26"/>
      <c r="GAQ9" s="26"/>
      <c r="GAR9" s="26"/>
      <c r="GAS9" s="26"/>
      <c r="GBI9" s="26"/>
      <c r="GBJ9" s="26"/>
      <c r="GBK9" s="26"/>
      <c r="GCA9" s="26"/>
      <c r="GCB9" s="26"/>
      <c r="GCC9" s="26"/>
      <c r="GCS9" s="26"/>
      <c r="GCT9" s="26"/>
      <c r="GCU9" s="26"/>
      <c r="GDK9" s="26"/>
      <c r="GDL9" s="26"/>
      <c r="GDM9" s="26"/>
      <c r="GEC9" s="26"/>
      <c r="GED9" s="26"/>
      <c r="GEE9" s="26"/>
      <c r="GEU9" s="26"/>
      <c r="GEV9" s="26"/>
      <c r="GEW9" s="26"/>
      <c r="GFM9" s="26"/>
      <c r="GFN9" s="26"/>
      <c r="GFO9" s="26"/>
      <c r="GGE9" s="26"/>
      <c r="GGF9" s="26"/>
      <c r="GGG9" s="26"/>
      <c r="GGW9" s="26"/>
      <c r="GGX9" s="26"/>
      <c r="GGY9" s="26"/>
      <c r="GHO9" s="26"/>
      <c r="GHP9" s="26"/>
      <c r="GHQ9" s="26"/>
      <c r="GIG9" s="26"/>
      <c r="GIH9" s="26"/>
      <c r="GII9" s="26"/>
      <c r="GIY9" s="26"/>
      <c r="GIZ9" s="26"/>
      <c r="GJA9" s="26"/>
      <c r="GJQ9" s="26"/>
      <c r="GJR9" s="26"/>
      <c r="GJS9" s="26"/>
      <c r="GKI9" s="26"/>
      <c r="GKJ9" s="26"/>
      <c r="GKK9" s="26"/>
      <c r="GLA9" s="26"/>
      <c r="GLB9" s="26"/>
      <c r="GLC9" s="26"/>
      <c r="GLS9" s="26"/>
      <c r="GLT9" s="26"/>
      <c r="GLU9" s="26"/>
      <c r="GMK9" s="26"/>
      <c r="GML9" s="26"/>
      <c r="GMM9" s="26"/>
      <c r="GNC9" s="26"/>
      <c r="GND9" s="26"/>
      <c r="GNE9" s="26"/>
      <c r="GNU9" s="26"/>
      <c r="GNV9" s="26"/>
      <c r="GNW9" s="26"/>
      <c r="GOM9" s="26"/>
      <c r="GON9" s="26"/>
      <c r="GOO9" s="26"/>
      <c r="GPE9" s="26"/>
      <c r="GPF9" s="26"/>
      <c r="GPG9" s="26"/>
      <c r="GPW9" s="26"/>
      <c r="GPX9" s="26"/>
      <c r="GPY9" s="26"/>
      <c r="GQO9" s="26"/>
      <c r="GQP9" s="26"/>
      <c r="GQQ9" s="26"/>
      <c r="GRG9" s="26"/>
      <c r="GRH9" s="26"/>
      <c r="GRI9" s="26"/>
      <c r="GRY9" s="26"/>
      <c r="GRZ9" s="26"/>
      <c r="GSA9" s="26"/>
      <c r="GSQ9" s="26"/>
      <c r="GSR9" s="26"/>
      <c r="GSS9" s="26"/>
      <c r="GTI9" s="26"/>
      <c r="GTJ9" s="26"/>
      <c r="GTK9" s="26"/>
      <c r="GUA9" s="26"/>
      <c r="GUB9" s="26"/>
      <c r="GUC9" s="26"/>
      <c r="GUS9" s="26"/>
      <c r="GUT9" s="26"/>
      <c r="GUU9" s="26"/>
      <c r="GVK9" s="26"/>
      <c r="GVL9" s="26"/>
      <c r="GVM9" s="26"/>
      <c r="GWC9" s="26"/>
      <c r="GWD9" s="26"/>
      <c r="GWE9" s="26"/>
      <c r="GWU9" s="26"/>
      <c r="GWV9" s="26"/>
      <c r="GWW9" s="26"/>
      <c r="GXM9" s="26"/>
      <c r="GXN9" s="26"/>
      <c r="GXO9" s="26"/>
      <c r="GYE9" s="26"/>
      <c r="GYF9" s="26"/>
      <c r="GYG9" s="26"/>
      <c r="GYW9" s="26"/>
      <c r="GYX9" s="26"/>
      <c r="GYY9" s="26"/>
      <c r="GZO9" s="26"/>
      <c r="GZP9" s="26"/>
      <c r="GZQ9" s="26"/>
      <c r="HAG9" s="26"/>
      <c r="HAH9" s="26"/>
      <c r="HAI9" s="26"/>
      <c r="HAY9" s="26"/>
      <c r="HAZ9" s="26"/>
      <c r="HBA9" s="26"/>
      <c r="HBQ9" s="26"/>
      <c r="HBR9" s="26"/>
      <c r="HBS9" s="26"/>
      <c r="HCI9" s="26"/>
      <c r="HCJ9" s="26"/>
      <c r="HCK9" s="26"/>
      <c r="HDA9" s="26"/>
      <c r="HDB9" s="26"/>
      <c r="HDC9" s="26"/>
      <c r="HDS9" s="26"/>
      <c r="HDT9" s="26"/>
      <c r="HDU9" s="26"/>
      <c r="HEK9" s="26"/>
      <c r="HEL9" s="26"/>
      <c r="HEM9" s="26"/>
      <c r="HFC9" s="26"/>
      <c r="HFD9" s="26"/>
      <c r="HFE9" s="26"/>
      <c r="HFU9" s="26"/>
      <c r="HFV9" s="26"/>
      <c r="HFW9" s="26"/>
      <c r="HGM9" s="26"/>
      <c r="HGN9" s="26"/>
      <c r="HGO9" s="26"/>
      <c r="HHE9" s="26"/>
      <c r="HHF9" s="26"/>
      <c r="HHG9" s="26"/>
      <c r="HHW9" s="26"/>
      <c r="HHX9" s="26"/>
      <c r="HHY9" s="26"/>
      <c r="HIO9" s="26"/>
      <c r="HIP9" s="26"/>
      <c r="HIQ9" s="26"/>
      <c r="HJG9" s="26"/>
      <c r="HJH9" s="26"/>
      <c r="HJI9" s="26"/>
      <c r="HJY9" s="26"/>
      <c r="HJZ9" s="26"/>
      <c r="HKA9" s="26"/>
      <c r="HKQ9" s="26"/>
      <c r="HKR9" s="26"/>
      <c r="HKS9" s="26"/>
      <c r="HLI9" s="26"/>
      <c r="HLJ9" s="26"/>
      <c r="HLK9" s="26"/>
      <c r="HMA9" s="26"/>
      <c r="HMB9" s="26"/>
      <c r="HMC9" s="26"/>
      <c r="HMS9" s="26"/>
      <c r="HMT9" s="26"/>
      <c r="HMU9" s="26"/>
      <c r="HNK9" s="26"/>
      <c r="HNL9" s="26"/>
      <c r="HNM9" s="26"/>
      <c r="HOC9" s="26"/>
      <c r="HOD9" s="26"/>
      <c r="HOE9" s="26"/>
      <c r="HOU9" s="26"/>
      <c r="HOV9" s="26"/>
      <c r="HOW9" s="26"/>
      <c r="HPM9" s="26"/>
      <c r="HPN9" s="26"/>
      <c r="HPO9" s="26"/>
      <c r="HQE9" s="26"/>
      <c r="HQF9" s="26"/>
      <c r="HQG9" s="26"/>
      <c r="HQW9" s="26"/>
      <c r="HQX9" s="26"/>
      <c r="HQY9" s="26"/>
      <c r="HRO9" s="26"/>
      <c r="HRP9" s="26"/>
      <c r="HRQ9" s="26"/>
      <c r="HSG9" s="26"/>
      <c r="HSH9" s="26"/>
      <c r="HSI9" s="26"/>
      <c r="HSY9" s="26"/>
      <c r="HSZ9" s="26"/>
      <c r="HTA9" s="26"/>
      <c r="HTQ9" s="26"/>
      <c r="HTR9" s="26"/>
      <c r="HTS9" s="26"/>
      <c r="HUI9" s="26"/>
      <c r="HUJ9" s="26"/>
      <c r="HUK9" s="26"/>
      <c r="HVA9" s="26"/>
      <c r="HVB9" s="26"/>
      <c r="HVC9" s="26"/>
      <c r="HVS9" s="26"/>
      <c r="HVT9" s="26"/>
      <c r="HVU9" s="26"/>
      <c r="HWK9" s="26"/>
      <c r="HWL9" s="26"/>
      <c r="HWM9" s="26"/>
      <c r="HXC9" s="26"/>
      <c r="HXD9" s="26"/>
      <c r="HXE9" s="26"/>
      <c r="HXU9" s="26"/>
      <c r="HXV9" s="26"/>
      <c r="HXW9" s="26"/>
      <c r="HYM9" s="26"/>
      <c r="HYN9" s="26"/>
      <c r="HYO9" s="26"/>
      <c r="HZE9" s="26"/>
      <c r="HZF9" s="26"/>
      <c r="HZG9" s="26"/>
      <c r="HZW9" s="26"/>
      <c r="HZX9" s="26"/>
      <c r="HZY9" s="26"/>
      <c r="IAO9" s="26"/>
      <c r="IAP9" s="26"/>
      <c r="IAQ9" s="26"/>
      <c r="IBG9" s="26"/>
      <c r="IBH9" s="26"/>
      <c r="IBI9" s="26"/>
      <c r="IBY9" s="26"/>
      <c r="IBZ9" s="26"/>
      <c r="ICA9" s="26"/>
      <c r="ICQ9" s="26"/>
      <c r="ICR9" s="26"/>
      <c r="ICS9" s="26"/>
      <c r="IDI9" s="26"/>
      <c r="IDJ9" s="26"/>
      <c r="IDK9" s="26"/>
      <c r="IEA9" s="26"/>
      <c r="IEB9" s="26"/>
      <c r="IEC9" s="26"/>
      <c r="IES9" s="26"/>
      <c r="IET9" s="26"/>
      <c r="IEU9" s="26"/>
      <c r="IFK9" s="26"/>
      <c r="IFL9" s="26"/>
      <c r="IFM9" s="26"/>
      <c r="IGC9" s="26"/>
      <c r="IGD9" s="26"/>
      <c r="IGE9" s="26"/>
      <c r="IGU9" s="26"/>
      <c r="IGV9" s="26"/>
      <c r="IGW9" s="26"/>
      <c r="IHM9" s="26"/>
      <c r="IHN9" s="26"/>
      <c r="IHO9" s="26"/>
      <c r="IIE9" s="26"/>
      <c r="IIF9" s="26"/>
      <c r="IIG9" s="26"/>
      <c r="IIW9" s="26"/>
      <c r="IIX9" s="26"/>
      <c r="IIY9" s="26"/>
      <c r="IJO9" s="26"/>
      <c r="IJP9" s="26"/>
      <c r="IJQ9" s="26"/>
      <c r="IKG9" s="26"/>
      <c r="IKH9" s="26"/>
      <c r="IKI9" s="26"/>
      <c r="IKY9" s="26"/>
      <c r="IKZ9" s="26"/>
      <c r="ILA9" s="26"/>
      <c r="ILQ9" s="26"/>
      <c r="ILR9" s="26"/>
      <c r="ILS9" s="26"/>
      <c r="IMI9" s="26"/>
      <c r="IMJ9" s="26"/>
      <c r="IMK9" s="26"/>
      <c r="INA9" s="26"/>
      <c r="INB9" s="26"/>
      <c r="INC9" s="26"/>
      <c r="INS9" s="26"/>
      <c r="INT9" s="26"/>
      <c r="INU9" s="26"/>
      <c r="IOK9" s="26"/>
      <c r="IOL9" s="26"/>
      <c r="IOM9" s="26"/>
      <c r="IPC9" s="26"/>
      <c r="IPD9" s="26"/>
      <c r="IPE9" s="26"/>
      <c r="IPU9" s="26"/>
      <c r="IPV9" s="26"/>
      <c r="IPW9" s="26"/>
      <c r="IQM9" s="26"/>
      <c r="IQN9" s="26"/>
      <c r="IQO9" s="26"/>
      <c r="IRE9" s="26"/>
      <c r="IRF9" s="26"/>
      <c r="IRG9" s="26"/>
      <c r="IRW9" s="26"/>
      <c r="IRX9" s="26"/>
      <c r="IRY9" s="26"/>
      <c r="ISO9" s="26"/>
      <c r="ISP9" s="26"/>
      <c r="ISQ9" s="26"/>
      <c r="ITG9" s="26"/>
      <c r="ITH9" s="26"/>
      <c r="ITI9" s="26"/>
      <c r="ITY9" s="26"/>
      <c r="ITZ9" s="26"/>
      <c r="IUA9" s="26"/>
      <c r="IUQ9" s="26"/>
      <c r="IUR9" s="26"/>
      <c r="IUS9" s="26"/>
      <c r="IVI9" s="26"/>
      <c r="IVJ9" s="26"/>
      <c r="IVK9" s="26"/>
      <c r="IWA9" s="26"/>
      <c r="IWB9" s="26"/>
      <c r="IWC9" s="26"/>
      <c r="IWS9" s="26"/>
      <c r="IWT9" s="26"/>
      <c r="IWU9" s="26"/>
      <c r="IXK9" s="26"/>
      <c r="IXL9" s="26"/>
      <c r="IXM9" s="26"/>
      <c r="IYC9" s="26"/>
      <c r="IYD9" s="26"/>
      <c r="IYE9" s="26"/>
      <c r="IYU9" s="26"/>
      <c r="IYV9" s="26"/>
      <c r="IYW9" s="26"/>
      <c r="IZM9" s="26"/>
      <c r="IZN9" s="26"/>
      <c r="IZO9" s="26"/>
      <c r="JAE9" s="26"/>
      <c r="JAF9" s="26"/>
      <c r="JAG9" s="26"/>
      <c r="JAW9" s="26"/>
      <c r="JAX9" s="26"/>
      <c r="JAY9" s="26"/>
      <c r="JBO9" s="26"/>
      <c r="JBP9" s="26"/>
      <c r="JBQ9" s="26"/>
      <c r="JCG9" s="26"/>
      <c r="JCH9" s="26"/>
      <c r="JCI9" s="26"/>
      <c r="JCY9" s="26"/>
      <c r="JCZ9" s="26"/>
      <c r="JDA9" s="26"/>
      <c r="JDQ9" s="26"/>
      <c r="JDR9" s="26"/>
      <c r="JDS9" s="26"/>
      <c r="JEI9" s="26"/>
      <c r="JEJ9" s="26"/>
      <c r="JEK9" s="26"/>
      <c r="JFA9" s="26"/>
      <c r="JFB9" s="26"/>
      <c r="JFC9" s="26"/>
      <c r="JFS9" s="26"/>
      <c r="JFT9" s="26"/>
      <c r="JFU9" s="26"/>
      <c r="JGK9" s="26"/>
      <c r="JGL9" s="26"/>
      <c r="JGM9" s="26"/>
      <c r="JHC9" s="26"/>
      <c r="JHD9" s="26"/>
      <c r="JHE9" s="26"/>
      <c r="JHU9" s="26"/>
      <c r="JHV9" s="26"/>
      <c r="JHW9" s="26"/>
      <c r="JIM9" s="26"/>
      <c r="JIN9" s="26"/>
      <c r="JIO9" s="26"/>
      <c r="JJE9" s="26"/>
      <c r="JJF9" s="26"/>
      <c r="JJG9" s="26"/>
      <c r="JJW9" s="26"/>
      <c r="JJX9" s="26"/>
      <c r="JJY9" s="26"/>
      <c r="JKO9" s="26"/>
      <c r="JKP9" s="26"/>
      <c r="JKQ9" s="26"/>
      <c r="JLG9" s="26"/>
      <c r="JLH9" s="26"/>
      <c r="JLI9" s="26"/>
      <c r="JLY9" s="26"/>
      <c r="JLZ9" s="26"/>
      <c r="JMA9" s="26"/>
      <c r="JMQ9" s="26"/>
      <c r="JMR9" s="26"/>
      <c r="JMS9" s="26"/>
      <c r="JNI9" s="26"/>
      <c r="JNJ9" s="26"/>
      <c r="JNK9" s="26"/>
      <c r="JOA9" s="26"/>
      <c r="JOB9" s="26"/>
      <c r="JOC9" s="26"/>
      <c r="JOS9" s="26"/>
      <c r="JOT9" s="26"/>
      <c r="JOU9" s="26"/>
      <c r="JPK9" s="26"/>
      <c r="JPL9" s="26"/>
      <c r="JPM9" s="26"/>
      <c r="JQC9" s="26"/>
      <c r="JQD9" s="26"/>
      <c r="JQE9" s="26"/>
      <c r="JQU9" s="26"/>
      <c r="JQV9" s="26"/>
      <c r="JQW9" s="26"/>
      <c r="JRM9" s="26"/>
      <c r="JRN9" s="26"/>
      <c r="JRO9" s="26"/>
      <c r="JSE9" s="26"/>
      <c r="JSF9" s="26"/>
      <c r="JSG9" s="26"/>
      <c r="JSW9" s="26"/>
      <c r="JSX9" s="26"/>
      <c r="JSY9" s="26"/>
      <c r="JTO9" s="26"/>
      <c r="JTP9" s="26"/>
      <c r="JTQ9" s="26"/>
      <c r="JUG9" s="26"/>
      <c r="JUH9" s="26"/>
      <c r="JUI9" s="26"/>
      <c r="JUY9" s="26"/>
      <c r="JUZ9" s="26"/>
      <c r="JVA9" s="26"/>
      <c r="JVQ9" s="26"/>
      <c r="JVR9" s="26"/>
      <c r="JVS9" s="26"/>
      <c r="JWI9" s="26"/>
      <c r="JWJ9" s="26"/>
      <c r="JWK9" s="26"/>
      <c r="JXA9" s="26"/>
      <c r="JXB9" s="26"/>
      <c r="JXC9" s="26"/>
      <c r="JXS9" s="26"/>
      <c r="JXT9" s="26"/>
      <c r="JXU9" s="26"/>
      <c r="JYK9" s="26"/>
      <c r="JYL9" s="26"/>
      <c r="JYM9" s="26"/>
      <c r="JZC9" s="26"/>
      <c r="JZD9" s="26"/>
      <c r="JZE9" s="26"/>
      <c r="JZU9" s="26"/>
      <c r="JZV9" s="26"/>
      <c r="JZW9" s="26"/>
      <c r="KAM9" s="26"/>
      <c r="KAN9" s="26"/>
      <c r="KAO9" s="26"/>
      <c r="KBE9" s="26"/>
      <c r="KBF9" s="26"/>
      <c r="KBG9" s="26"/>
      <c r="KBW9" s="26"/>
      <c r="KBX9" s="26"/>
      <c r="KBY9" s="26"/>
      <c r="KCO9" s="26"/>
      <c r="KCP9" s="26"/>
      <c r="KCQ9" s="26"/>
      <c r="KDG9" s="26"/>
      <c r="KDH9" s="26"/>
      <c r="KDI9" s="26"/>
      <c r="KDY9" s="26"/>
      <c r="KDZ9" s="26"/>
      <c r="KEA9" s="26"/>
      <c r="KEQ9" s="26"/>
      <c r="KER9" s="26"/>
      <c r="KES9" s="26"/>
      <c r="KFI9" s="26"/>
      <c r="KFJ9" s="26"/>
      <c r="KFK9" s="26"/>
      <c r="KGA9" s="26"/>
      <c r="KGB9" s="26"/>
      <c r="KGC9" s="26"/>
      <c r="KGS9" s="26"/>
      <c r="KGT9" s="26"/>
      <c r="KGU9" s="26"/>
      <c r="KHK9" s="26"/>
      <c r="KHL9" s="26"/>
      <c r="KHM9" s="26"/>
      <c r="KIC9" s="26"/>
      <c r="KID9" s="26"/>
      <c r="KIE9" s="26"/>
      <c r="KIU9" s="26"/>
      <c r="KIV9" s="26"/>
      <c r="KIW9" s="26"/>
      <c r="KJM9" s="26"/>
      <c r="KJN9" s="26"/>
      <c r="KJO9" s="26"/>
      <c r="KKE9" s="26"/>
      <c r="KKF9" s="26"/>
      <c r="KKG9" s="26"/>
      <c r="KKW9" s="26"/>
      <c r="KKX9" s="26"/>
      <c r="KKY9" s="26"/>
      <c r="KLO9" s="26"/>
      <c r="KLP9" s="26"/>
      <c r="KLQ9" s="26"/>
      <c r="KMG9" s="26"/>
      <c r="KMH9" s="26"/>
      <c r="KMI9" s="26"/>
      <c r="KMY9" s="26"/>
      <c r="KMZ9" s="26"/>
      <c r="KNA9" s="26"/>
      <c r="KNQ9" s="26"/>
      <c r="KNR9" s="26"/>
      <c r="KNS9" s="26"/>
      <c r="KOI9" s="26"/>
      <c r="KOJ9" s="26"/>
      <c r="KOK9" s="26"/>
      <c r="KPA9" s="26"/>
      <c r="KPB9" s="26"/>
      <c r="KPC9" s="26"/>
      <c r="KPS9" s="26"/>
      <c r="KPT9" s="26"/>
      <c r="KPU9" s="26"/>
      <c r="KQK9" s="26"/>
      <c r="KQL9" s="26"/>
      <c r="KQM9" s="26"/>
      <c r="KRC9" s="26"/>
      <c r="KRD9" s="26"/>
      <c r="KRE9" s="26"/>
      <c r="KRU9" s="26"/>
      <c r="KRV9" s="26"/>
      <c r="KRW9" s="26"/>
      <c r="KSM9" s="26"/>
      <c r="KSN9" s="26"/>
      <c r="KSO9" s="26"/>
      <c r="KTE9" s="26"/>
      <c r="KTF9" s="26"/>
      <c r="KTG9" s="26"/>
      <c r="KTW9" s="26"/>
      <c r="KTX9" s="26"/>
      <c r="KTY9" s="26"/>
      <c r="KUO9" s="26"/>
      <c r="KUP9" s="26"/>
      <c r="KUQ9" s="26"/>
      <c r="KVG9" s="26"/>
      <c r="KVH9" s="26"/>
      <c r="KVI9" s="26"/>
      <c r="KVY9" s="26"/>
      <c r="KVZ9" s="26"/>
      <c r="KWA9" s="26"/>
      <c r="KWQ9" s="26"/>
      <c r="KWR9" s="26"/>
      <c r="KWS9" s="26"/>
      <c r="KXI9" s="26"/>
      <c r="KXJ9" s="26"/>
      <c r="KXK9" s="26"/>
      <c r="KYA9" s="26"/>
      <c r="KYB9" s="26"/>
      <c r="KYC9" s="26"/>
      <c r="KYS9" s="26"/>
      <c r="KYT9" s="26"/>
      <c r="KYU9" s="26"/>
      <c r="KZK9" s="26"/>
      <c r="KZL9" s="26"/>
      <c r="KZM9" s="26"/>
      <c r="LAC9" s="26"/>
      <c r="LAD9" s="26"/>
      <c r="LAE9" s="26"/>
      <c r="LAU9" s="26"/>
      <c r="LAV9" s="26"/>
      <c r="LAW9" s="26"/>
      <c r="LBM9" s="26"/>
      <c r="LBN9" s="26"/>
      <c r="LBO9" s="26"/>
      <c r="LCE9" s="26"/>
      <c r="LCF9" s="26"/>
      <c r="LCG9" s="26"/>
      <c r="LCW9" s="26"/>
      <c r="LCX9" s="26"/>
      <c r="LCY9" s="26"/>
      <c r="LDO9" s="26"/>
      <c r="LDP9" s="26"/>
      <c r="LDQ9" s="26"/>
      <c r="LEG9" s="26"/>
      <c r="LEH9" s="26"/>
      <c r="LEI9" s="26"/>
      <c r="LEY9" s="26"/>
      <c r="LEZ9" s="26"/>
      <c r="LFA9" s="26"/>
      <c r="LFQ9" s="26"/>
      <c r="LFR9" s="26"/>
      <c r="LFS9" s="26"/>
      <c r="LGI9" s="26"/>
      <c r="LGJ9" s="26"/>
      <c r="LGK9" s="26"/>
      <c r="LHA9" s="26"/>
      <c r="LHB9" s="26"/>
      <c r="LHC9" s="26"/>
      <c r="LHS9" s="26"/>
      <c r="LHT9" s="26"/>
      <c r="LHU9" s="26"/>
      <c r="LIK9" s="26"/>
      <c r="LIL9" s="26"/>
      <c r="LIM9" s="26"/>
      <c r="LJC9" s="26"/>
      <c r="LJD9" s="26"/>
      <c r="LJE9" s="26"/>
      <c r="LJU9" s="26"/>
      <c r="LJV9" s="26"/>
      <c r="LJW9" s="26"/>
      <c r="LKM9" s="26"/>
      <c r="LKN9" s="26"/>
      <c r="LKO9" s="26"/>
      <c r="LLE9" s="26"/>
      <c r="LLF9" s="26"/>
      <c r="LLG9" s="26"/>
      <c r="LLW9" s="26"/>
      <c r="LLX9" s="26"/>
      <c r="LLY9" s="26"/>
      <c r="LMO9" s="26"/>
      <c r="LMP9" s="26"/>
      <c r="LMQ9" s="26"/>
      <c r="LNG9" s="26"/>
      <c r="LNH9" s="26"/>
      <c r="LNI9" s="26"/>
      <c r="LNY9" s="26"/>
      <c r="LNZ9" s="26"/>
      <c r="LOA9" s="26"/>
      <c r="LOQ9" s="26"/>
      <c r="LOR9" s="26"/>
      <c r="LOS9" s="26"/>
      <c r="LPI9" s="26"/>
      <c r="LPJ9" s="26"/>
      <c r="LPK9" s="26"/>
      <c r="LQA9" s="26"/>
      <c r="LQB9" s="26"/>
      <c r="LQC9" s="26"/>
      <c r="LQS9" s="26"/>
      <c r="LQT9" s="26"/>
      <c r="LQU9" s="26"/>
      <c r="LRK9" s="26"/>
      <c r="LRL9" s="26"/>
      <c r="LRM9" s="26"/>
      <c r="LSC9" s="26"/>
      <c r="LSD9" s="26"/>
      <c r="LSE9" s="26"/>
      <c r="LSU9" s="26"/>
      <c r="LSV9" s="26"/>
      <c r="LSW9" s="26"/>
      <c r="LTM9" s="26"/>
      <c r="LTN9" s="26"/>
      <c r="LTO9" s="26"/>
      <c r="LUE9" s="26"/>
      <c r="LUF9" s="26"/>
      <c r="LUG9" s="26"/>
      <c r="LUW9" s="26"/>
      <c r="LUX9" s="26"/>
      <c r="LUY9" s="26"/>
      <c r="LVO9" s="26"/>
      <c r="LVP9" s="26"/>
      <c r="LVQ9" s="26"/>
      <c r="LWG9" s="26"/>
      <c r="LWH9" s="26"/>
      <c r="LWI9" s="26"/>
      <c r="LWY9" s="26"/>
      <c r="LWZ9" s="26"/>
      <c r="LXA9" s="26"/>
      <c r="LXQ9" s="26"/>
      <c r="LXR9" s="26"/>
      <c r="LXS9" s="26"/>
      <c r="LYI9" s="26"/>
      <c r="LYJ9" s="26"/>
      <c r="LYK9" s="26"/>
      <c r="LZA9" s="26"/>
      <c r="LZB9" s="26"/>
      <c r="LZC9" s="26"/>
      <c r="LZS9" s="26"/>
      <c r="LZT9" s="26"/>
      <c r="LZU9" s="26"/>
      <c r="MAK9" s="26"/>
      <c r="MAL9" s="26"/>
      <c r="MAM9" s="26"/>
      <c r="MBC9" s="26"/>
      <c r="MBD9" s="26"/>
      <c r="MBE9" s="26"/>
      <c r="MBU9" s="26"/>
      <c r="MBV9" s="26"/>
      <c r="MBW9" s="26"/>
      <c r="MCM9" s="26"/>
      <c r="MCN9" s="26"/>
      <c r="MCO9" s="26"/>
      <c r="MDE9" s="26"/>
      <c r="MDF9" s="26"/>
      <c r="MDG9" s="26"/>
      <c r="MDW9" s="26"/>
      <c r="MDX9" s="26"/>
      <c r="MDY9" s="26"/>
      <c r="MEO9" s="26"/>
      <c r="MEP9" s="26"/>
      <c r="MEQ9" s="26"/>
      <c r="MFG9" s="26"/>
      <c r="MFH9" s="26"/>
      <c r="MFI9" s="26"/>
      <c r="MFY9" s="26"/>
      <c r="MFZ9" s="26"/>
      <c r="MGA9" s="26"/>
      <c r="MGQ9" s="26"/>
      <c r="MGR9" s="26"/>
      <c r="MGS9" s="26"/>
      <c r="MHI9" s="26"/>
      <c r="MHJ9" s="26"/>
      <c r="MHK9" s="26"/>
      <c r="MIA9" s="26"/>
      <c r="MIB9" s="26"/>
      <c r="MIC9" s="26"/>
      <c r="MIS9" s="26"/>
      <c r="MIT9" s="26"/>
      <c r="MIU9" s="26"/>
      <c r="MJK9" s="26"/>
      <c r="MJL9" s="26"/>
      <c r="MJM9" s="26"/>
      <c r="MKC9" s="26"/>
      <c r="MKD9" s="26"/>
      <c r="MKE9" s="26"/>
      <c r="MKU9" s="26"/>
      <c r="MKV9" s="26"/>
      <c r="MKW9" s="26"/>
      <c r="MLM9" s="26"/>
      <c r="MLN9" s="26"/>
      <c r="MLO9" s="26"/>
      <c r="MME9" s="26"/>
      <c r="MMF9" s="26"/>
      <c r="MMG9" s="26"/>
      <c r="MMW9" s="26"/>
      <c r="MMX9" s="26"/>
      <c r="MMY9" s="26"/>
      <c r="MNO9" s="26"/>
      <c r="MNP9" s="26"/>
      <c r="MNQ9" s="26"/>
      <c r="MOG9" s="26"/>
      <c r="MOH9" s="26"/>
      <c r="MOI9" s="26"/>
      <c r="MOY9" s="26"/>
      <c r="MOZ9" s="26"/>
      <c r="MPA9" s="26"/>
      <c r="MPQ9" s="26"/>
      <c r="MPR9" s="26"/>
      <c r="MPS9" s="26"/>
      <c r="MQI9" s="26"/>
      <c r="MQJ9" s="26"/>
      <c r="MQK9" s="26"/>
      <c r="MRA9" s="26"/>
      <c r="MRB9" s="26"/>
      <c r="MRC9" s="26"/>
      <c r="MRS9" s="26"/>
      <c r="MRT9" s="26"/>
      <c r="MRU9" s="26"/>
      <c r="MSK9" s="26"/>
      <c r="MSL9" s="26"/>
      <c r="MSM9" s="26"/>
      <c r="MTC9" s="26"/>
      <c r="MTD9" s="26"/>
      <c r="MTE9" s="26"/>
      <c r="MTU9" s="26"/>
      <c r="MTV9" s="26"/>
      <c r="MTW9" s="26"/>
      <c r="MUM9" s="26"/>
      <c r="MUN9" s="26"/>
      <c r="MUO9" s="26"/>
      <c r="MVE9" s="26"/>
      <c r="MVF9" s="26"/>
      <c r="MVG9" s="26"/>
      <c r="MVW9" s="26"/>
      <c r="MVX9" s="26"/>
      <c r="MVY9" s="26"/>
      <c r="MWO9" s="26"/>
      <c r="MWP9" s="26"/>
      <c r="MWQ9" s="26"/>
      <c r="MXG9" s="26"/>
      <c r="MXH9" s="26"/>
      <c r="MXI9" s="26"/>
      <c r="MXY9" s="26"/>
      <c r="MXZ9" s="26"/>
      <c r="MYA9" s="26"/>
      <c r="MYQ9" s="26"/>
      <c r="MYR9" s="26"/>
      <c r="MYS9" s="26"/>
      <c r="MZI9" s="26"/>
      <c r="MZJ9" s="26"/>
      <c r="MZK9" s="26"/>
      <c r="NAA9" s="26"/>
      <c r="NAB9" s="26"/>
      <c r="NAC9" s="26"/>
      <c r="NAS9" s="26"/>
      <c r="NAT9" s="26"/>
      <c r="NAU9" s="26"/>
      <c r="NBK9" s="26"/>
      <c r="NBL9" s="26"/>
      <c r="NBM9" s="26"/>
      <c r="NCC9" s="26"/>
      <c r="NCD9" s="26"/>
      <c r="NCE9" s="26"/>
      <c r="NCU9" s="26"/>
      <c r="NCV9" s="26"/>
      <c r="NCW9" s="26"/>
      <c r="NDM9" s="26"/>
      <c r="NDN9" s="26"/>
      <c r="NDO9" s="26"/>
      <c r="NEE9" s="26"/>
      <c r="NEF9" s="26"/>
      <c r="NEG9" s="26"/>
      <c r="NEW9" s="26"/>
      <c r="NEX9" s="26"/>
      <c r="NEY9" s="26"/>
      <c r="NFO9" s="26"/>
      <c r="NFP9" s="26"/>
      <c r="NFQ9" s="26"/>
      <c r="NGG9" s="26"/>
      <c r="NGH9" s="26"/>
      <c r="NGI9" s="26"/>
      <c r="NGY9" s="26"/>
      <c r="NGZ9" s="26"/>
      <c r="NHA9" s="26"/>
      <c r="NHQ9" s="26"/>
      <c r="NHR9" s="26"/>
      <c r="NHS9" s="26"/>
      <c r="NII9" s="26"/>
      <c r="NIJ9" s="26"/>
      <c r="NIK9" s="26"/>
      <c r="NJA9" s="26"/>
      <c r="NJB9" s="26"/>
      <c r="NJC9" s="26"/>
      <c r="NJS9" s="26"/>
      <c r="NJT9" s="26"/>
      <c r="NJU9" s="26"/>
      <c r="NKK9" s="26"/>
      <c r="NKL9" s="26"/>
      <c r="NKM9" s="26"/>
      <c r="NLC9" s="26"/>
      <c r="NLD9" s="26"/>
      <c r="NLE9" s="26"/>
      <c r="NLU9" s="26"/>
      <c r="NLV9" s="26"/>
      <c r="NLW9" s="26"/>
      <c r="NMM9" s="26"/>
      <c r="NMN9" s="26"/>
      <c r="NMO9" s="26"/>
      <c r="NNE9" s="26"/>
      <c r="NNF9" s="26"/>
      <c r="NNG9" s="26"/>
      <c r="NNW9" s="26"/>
      <c r="NNX9" s="26"/>
      <c r="NNY9" s="26"/>
      <c r="NOO9" s="26"/>
      <c r="NOP9" s="26"/>
      <c r="NOQ9" s="26"/>
      <c r="NPG9" s="26"/>
      <c r="NPH9" s="26"/>
      <c r="NPI9" s="26"/>
      <c r="NPY9" s="26"/>
      <c r="NPZ9" s="26"/>
      <c r="NQA9" s="26"/>
      <c r="NQQ9" s="26"/>
      <c r="NQR9" s="26"/>
      <c r="NQS9" s="26"/>
      <c r="NRI9" s="26"/>
      <c r="NRJ9" s="26"/>
      <c r="NRK9" s="26"/>
      <c r="NSA9" s="26"/>
      <c r="NSB9" s="26"/>
      <c r="NSC9" s="26"/>
      <c r="NSS9" s="26"/>
      <c r="NST9" s="26"/>
      <c r="NSU9" s="26"/>
      <c r="NTK9" s="26"/>
      <c r="NTL9" s="26"/>
      <c r="NTM9" s="26"/>
      <c r="NUC9" s="26"/>
      <c r="NUD9" s="26"/>
      <c r="NUE9" s="26"/>
      <c r="NUU9" s="26"/>
      <c r="NUV9" s="26"/>
      <c r="NUW9" s="26"/>
      <c r="NVM9" s="26"/>
      <c r="NVN9" s="26"/>
      <c r="NVO9" s="26"/>
      <c r="NWE9" s="26"/>
      <c r="NWF9" s="26"/>
      <c r="NWG9" s="26"/>
      <c r="NWW9" s="26"/>
      <c r="NWX9" s="26"/>
      <c r="NWY9" s="26"/>
      <c r="NXO9" s="26"/>
      <c r="NXP9" s="26"/>
      <c r="NXQ9" s="26"/>
      <c r="NYG9" s="26"/>
      <c r="NYH9" s="26"/>
      <c r="NYI9" s="26"/>
      <c r="NYY9" s="26"/>
      <c r="NYZ9" s="26"/>
      <c r="NZA9" s="26"/>
      <c r="NZQ9" s="26"/>
      <c r="NZR9" s="26"/>
      <c r="NZS9" s="26"/>
      <c r="OAI9" s="26"/>
      <c r="OAJ9" s="26"/>
      <c r="OAK9" s="26"/>
      <c r="OBA9" s="26"/>
      <c r="OBB9" s="26"/>
      <c r="OBC9" s="26"/>
      <c r="OBS9" s="26"/>
      <c r="OBT9" s="26"/>
      <c r="OBU9" s="26"/>
      <c r="OCK9" s="26"/>
      <c r="OCL9" s="26"/>
      <c r="OCM9" s="26"/>
      <c r="ODC9" s="26"/>
      <c r="ODD9" s="26"/>
      <c r="ODE9" s="26"/>
      <c r="ODU9" s="26"/>
      <c r="ODV9" s="26"/>
      <c r="ODW9" s="26"/>
      <c r="OEM9" s="26"/>
      <c r="OEN9" s="26"/>
      <c r="OEO9" s="26"/>
      <c r="OFE9" s="26"/>
      <c r="OFF9" s="26"/>
      <c r="OFG9" s="26"/>
      <c r="OFW9" s="26"/>
      <c r="OFX9" s="26"/>
      <c r="OFY9" s="26"/>
      <c r="OGO9" s="26"/>
      <c r="OGP9" s="26"/>
      <c r="OGQ9" s="26"/>
      <c r="OHG9" s="26"/>
      <c r="OHH9" s="26"/>
      <c r="OHI9" s="26"/>
      <c r="OHY9" s="26"/>
      <c r="OHZ9" s="26"/>
      <c r="OIA9" s="26"/>
      <c r="OIQ9" s="26"/>
      <c r="OIR9" s="26"/>
      <c r="OIS9" s="26"/>
      <c r="OJI9" s="26"/>
      <c r="OJJ9" s="26"/>
      <c r="OJK9" s="26"/>
      <c r="OKA9" s="26"/>
      <c r="OKB9" s="26"/>
      <c r="OKC9" s="26"/>
      <c r="OKS9" s="26"/>
      <c r="OKT9" s="26"/>
      <c r="OKU9" s="26"/>
      <c r="OLK9" s="26"/>
      <c r="OLL9" s="26"/>
      <c r="OLM9" s="26"/>
      <c r="OMC9" s="26"/>
      <c r="OMD9" s="26"/>
      <c r="OME9" s="26"/>
      <c r="OMU9" s="26"/>
      <c r="OMV9" s="26"/>
      <c r="OMW9" s="26"/>
      <c r="ONM9" s="26"/>
      <c r="ONN9" s="26"/>
      <c r="ONO9" s="26"/>
      <c r="OOE9" s="26"/>
      <c r="OOF9" s="26"/>
      <c r="OOG9" s="26"/>
      <c r="OOW9" s="26"/>
      <c r="OOX9" s="26"/>
      <c r="OOY9" s="26"/>
      <c r="OPO9" s="26"/>
      <c r="OPP9" s="26"/>
      <c r="OPQ9" s="26"/>
      <c r="OQG9" s="26"/>
      <c r="OQH9" s="26"/>
      <c r="OQI9" s="26"/>
      <c r="OQY9" s="26"/>
      <c r="OQZ9" s="26"/>
      <c r="ORA9" s="26"/>
      <c r="ORQ9" s="26"/>
      <c r="ORR9" s="26"/>
      <c r="ORS9" s="26"/>
      <c r="OSI9" s="26"/>
      <c r="OSJ9" s="26"/>
      <c r="OSK9" s="26"/>
      <c r="OTA9" s="26"/>
      <c r="OTB9" s="26"/>
      <c r="OTC9" s="26"/>
      <c r="OTS9" s="26"/>
      <c r="OTT9" s="26"/>
      <c r="OTU9" s="26"/>
      <c r="OUK9" s="26"/>
      <c r="OUL9" s="26"/>
      <c r="OUM9" s="26"/>
      <c r="OVC9" s="26"/>
      <c r="OVD9" s="26"/>
      <c r="OVE9" s="26"/>
      <c r="OVU9" s="26"/>
      <c r="OVV9" s="26"/>
      <c r="OVW9" s="26"/>
      <c r="OWM9" s="26"/>
      <c r="OWN9" s="26"/>
      <c r="OWO9" s="26"/>
      <c r="OXE9" s="26"/>
      <c r="OXF9" s="26"/>
      <c r="OXG9" s="26"/>
      <c r="OXW9" s="26"/>
      <c r="OXX9" s="26"/>
      <c r="OXY9" s="26"/>
      <c r="OYO9" s="26"/>
      <c r="OYP9" s="26"/>
      <c r="OYQ9" s="26"/>
      <c r="OZG9" s="26"/>
      <c r="OZH9" s="26"/>
      <c r="OZI9" s="26"/>
      <c r="OZY9" s="26"/>
      <c r="OZZ9" s="26"/>
      <c r="PAA9" s="26"/>
      <c r="PAQ9" s="26"/>
      <c r="PAR9" s="26"/>
      <c r="PAS9" s="26"/>
      <c r="PBI9" s="26"/>
      <c r="PBJ9" s="26"/>
      <c r="PBK9" s="26"/>
      <c r="PCA9" s="26"/>
      <c r="PCB9" s="26"/>
      <c r="PCC9" s="26"/>
      <c r="PCS9" s="26"/>
      <c r="PCT9" s="26"/>
      <c r="PCU9" s="26"/>
      <c r="PDK9" s="26"/>
      <c r="PDL9" s="26"/>
      <c r="PDM9" s="26"/>
      <c r="PEC9" s="26"/>
      <c r="PED9" s="26"/>
      <c r="PEE9" s="26"/>
      <c r="PEU9" s="26"/>
      <c r="PEV9" s="26"/>
      <c r="PEW9" s="26"/>
      <c r="PFM9" s="26"/>
      <c r="PFN9" s="26"/>
      <c r="PFO9" s="26"/>
      <c r="PGE9" s="26"/>
      <c r="PGF9" s="26"/>
      <c r="PGG9" s="26"/>
      <c r="PGW9" s="26"/>
      <c r="PGX9" s="26"/>
      <c r="PGY9" s="26"/>
      <c r="PHO9" s="26"/>
      <c r="PHP9" s="26"/>
      <c r="PHQ9" s="26"/>
      <c r="PIG9" s="26"/>
      <c r="PIH9" s="26"/>
      <c r="PII9" s="26"/>
      <c r="PIY9" s="26"/>
      <c r="PIZ9" s="26"/>
      <c r="PJA9" s="26"/>
      <c r="PJQ9" s="26"/>
      <c r="PJR9" s="26"/>
      <c r="PJS9" s="26"/>
      <c r="PKI9" s="26"/>
      <c r="PKJ9" s="26"/>
      <c r="PKK9" s="26"/>
      <c r="PLA9" s="26"/>
      <c r="PLB9" s="26"/>
      <c r="PLC9" s="26"/>
      <c r="PLS9" s="26"/>
      <c r="PLT9" s="26"/>
      <c r="PLU9" s="26"/>
      <c r="PMK9" s="26"/>
      <c r="PML9" s="26"/>
      <c r="PMM9" s="26"/>
      <c r="PNC9" s="26"/>
      <c r="PND9" s="26"/>
      <c r="PNE9" s="26"/>
      <c r="PNU9" s="26"/>
      <c r="PNV9" s="26"/>
      <c r="PNW9" s="26"/>
      <c r="POM9" s="26"/>
      <c r="PON9" s="26"/>
      <c r="POO9" s="26"/>
      <c r="PPE9" s="26"/>
      <c r="PPF9" s="26"/>
      <c r="PPG9" s="26"/>
      <c r="PPW9" s="26"/>
      <c r="PPX9" s="26"/>
      <c r="PPY9" s="26"/>
      <c r="PQO9" s="26"/>
      <c r="PQP9" s="26"/>
      <c r="PQQ9" s="26"/>
      <c r="PRG9" s="26"/>
      <c r="PRH9" s="26"/>
      <c r="PRI9" s="26"/>
      <c r="PRY9" s="26"/>
      <c r="PRZ9" s="26"/>
      <c r="PSA9" s="26"/>
      <c r="PSQ9" s="26"/>
      <c r="PSR9" s="26"/>
      <c r="PSS9" s="26"/>
      <c r="PTI9" s="26"/>
      <c r="PTJ9" s="26"/>
      <c r="PTK9" s="26"/>
      <c r="PUA9" s="26"/>
      <c r="PUB9" s="26"/>
      <c r="PUC9" s="26"/>
      <c r="PUS9" s="26"/>
      <c r="PUT9" s="26"/>
      <c r="PUU9" s="26"/>
      <c r="PVK9" s="26"/>
      <c r="PVL9" s="26"/>
      <c r="PVM9" s="26"/>
      <c r="PWC9" s="26"/>
      <c r="PWD9" s="26"/>
      <c r="PWE9" s="26"/>
      <c r="PWU9" s="26"/>
      <c r="PWV9" s="26"/>
      <c r="PWW9" s="26"/>
      <c r="PXM9" s="26"/>
      <c r="PXN9" s="26"/>
      <c r="PXO9" s="26"/>
      <c r="PYE9" s="26"/>
      <c r="PYF9" s="26"/>
      <c r="PYG9" s="26"/>
      <c r="PYW9" s="26"/>
      <c r="PYX9" s="26"/>
      <c r="PYY9" s="26"/>
      <c r="PZO9" s="26"/>
      <c r="PZP9" s="26"/>
      <c r="PZQ9" s="26"/>
      <c r="QAG9" s="26"/>
      <c r="QAH9" s="26"/>
      <c r="QAI9" s="26"/>
      <c r="QAY9" s="26"/>
      <c r="QAZ9" s="26"/>
      <c r="QBA9" s="26"/>
      <c r="QBQ9" s="26"/>
      <c r="QBR9" s="26"/>
      <c r="QBS9" s="26"/>
      <c r="QCI9" s="26"/>
      <c r="QCJ9" s="26"/>
      <c r="QCK9" s="26"/>
      <c r="QDA9" s="26"/>
      <c r="QDB9" s="26"/>
      <c r="QDC9" s="26"/>
      <c r="QDS9" s="26"/>
      <c r="QDT9" s="26"/>
      <c r="QDU9" s="26"/>
      <c r="QEK9" s="26"/>
      <c r="QEL9" s="26"/>
      <c r="QEM9" s="26"/>
      <c r="QFC9" s="26"/>
      <c r="QFD9" s="26"/>
      <c r="QFE9" s="26"/>
      <c r="QFU9" s="26"/>
      <c r="QFV9" s="26"/>
      <c r="QFW9" s="26"/>
      <c r="QGM9" s="26"/>
      <c r="QGN9" s="26"/>
      <c r="QGO9" s="26"/>
      <c r="QHE9" s="26"/>
      <c r="QHF9" s="26"/>
      <c r="QHG9" s="26"/>
      <c r="QHW9" s="26"/>
      <c r="QHX9" s="26"/>
      <c r="QHY9" s="26"/>
      <c r="QIO9" s="26"/>
      <c r="QIP9" s="26"/>
      <c r="QIQ9" s="26"/>
      <c r="QJG9" s="26"/>
      <c r="QJH9" s="26"/>
      <c r="QJI9" s="26"/>
      <c r="QJY9" s="26"/>
      <c r="QJZ9" s="26"/>
      <c r="QKA9" s="26"/>
      <c r="QKQ9" s="26"/>
      <c r="QKR9" s="26"/>
      <c r="QKS9" s="26"/>
      <c r="QLI9" s="26"/>
      <c r="QLJ9" s="26"/>
      <c r="QLK9" s="26"/>
      <c r="QMA9" s="26"/>
      <c r="QMB9" s="26"/>
      <c r="QMC9" s="26"/>
      <c r="QMS9" s="26"/>
      <c r="QMT9" s="26"/>
      <c r="QMU9" s="26"/>
      <c r="QNK9" s="26"/>
      <c r="QNL9" s="26"/>
      <c r="QNM9" s="26"/>
      <c r="QOC9" s="26"/>
      <c r="QOD9" s="26"/>
      <c r="QOE9" s="26"/>
      <c r="QOU9" s="26"/>
      <c r="QOV9" s="26"/>
      <c r="QOW9" s="26"/>
      <c r="QPM9" s="26"/>
      <c r="QPN9" s="26"/>
      <c r="QPO9" s="26"/>
      <c r="QQE9" s="26"/>
      <c r="QQF9" s="26"/>
      <c r="QQG9" s="26"/>
      <c r="QQW9" s="26"/>
      <c r="QQX9" s="26"/>
      <c r="QQY9" s="26"/>
      <c r="QRO9" s="26"/>
      <c r="QRP9" s="26"/>
      <c r="QRQ9" s="26"/>
      <c r="QSG9" s="26"/>
      <c r="QSH9" s="26"/>
      <c r="QSI9" s="26"/>
      <c r="QSY9" s="26"/>
      <c r="QSZ9" s="26"/>
      <c r="QTA9" s="26"/>
      <c r="QTQ9" s="26"/>
      <c r="QTR9" s="26"/>
      <c r="QTS9" s="26"/>
      <c r="QUI9" s="26"/>
      <c r="QUJ9" s="26"/>
      <c r="QUK9" s="26"/>
      <c r="QVA9" s="26"/>
      <c r="QVB9" s="26"/>
      <c r="QVC9" s="26"/>
      <c r="QVS9" s="26"/>
      <c r="QVT9" s="26"/>
      <c r="QVU9" s="26"/>
      <c r="QWK9" s="26"/>
      <c r="QWL9" s="26"/>
      <c r="QWM9" s="26"/>
      <c r="QXC9" s="26"/>
      <c r="QXD9" s="26"/>
      <c r="QXE9" s="26"/>
      <c r="QXU9" s="26"/>
      <c r="QXV9" s="26"/>
      <c r="QXW9" s="26"/>
      <c r="QYM9" s="26"/>
      <c r="QYN9" s="26"/>
      <c r="QYO9" s="26"/>
      <c r="QZE9" s="26"/>
      <c r="QZF9" s="26"/>
      <c r="QZG9" s="26"/>
      <c r="QZW9" s="26"/>
      <c r="QZX9" s="26"/>
      <c r="QZY9" s="26"/>
      <c r="RAO9" s="26"/>
      <c r="RAP9" s="26"/>
      <c r="RAQ9" s="26"/>
      <c r="RBG9" s="26"/>
      <c r="RBH9" s="26"/>
      <c r="RBI9" s="26"/>
      <c r="RBY9" s="26"/>
      <c r="RBZ9" s="26"/>
      <c r="RCA9" s="26"/>
      <c r="RCQ9" s="26"/>
      <c r="RCR9" s="26"/>
      <c r="RCS9" s="26"/>
      <c r="RDI9" s="26"/>
      <c r="RDJ9" s="26"/>
      <c r="RDK9" s="26"/>
      <c r="REA9" s="26"/>
      <c r="REB9" s="26"/>
      <c r="REC9" s="26"/>
      <c r="RES9" s="26"/>
      <c r="RET9" s="26"/>
      <c r="REU9" s="26"/>
      <c r="RFK9" s="26"/>
      <c r="RFL9" s="26"/>
      <c r="RFM9" s="26"/>
      <c r="RGC9" s="26"/>
      <c r="RGD9" s="26"/>
      <c r="RGE9" s="26"/>
      <c r="RGU9" s="26"/>
      <c r="RGV9" s="26"/>
      <c r="RGW9" s="26"/>
      <c r="RHM9" s="26"/>
      <c r="RHN9" s="26"/>
      <c r="RHO9" s="26"/>
      <c r="RIE9" s="26"/>
      <c r="RIF9" s="26"/>
      <c r="RIG9" s="26"/>
      <c r="RIW9" s="26"/>
      <c r="RIX9" s="26"/>
      <c r="RIY9" s="26"/>
      <c r="RJO9" s="26"/>
      <c r="RJP9" s="26"/>
      <c r="RJQ9" s="26"/>
      <c r="RKG9" s="26"/>
      <c r="RKH9" s="26"/>
      <c r="RKI9" s="26"/>
      <c r="RKY9" s="26"/>
      <c r="RKZ9" s="26"/>
      <c r="RLA9" s="26"/>
      <c r="RLQ9" s="26"/>
      <c r="RLR9" s="26"/>
      <c r="RLS9" s="26"/>
      <c r="RMI9" s="26"/>
      <c r="RMJ9" s="26"/>
      <c r="RMK9" s="26"/>
      <c r="RNA9" s="26"/>
      <c r="RNB9" s="26"/>
      <c r="RNC9" s="26"/>
      <c r="RNS9" s="26"/>
      <c r="RNT9" s="26"/>
      <c r="RNU9" s="26"/>
      <c r="ROK9" s="26"/>
      <c r="ROL9" s="26"/>
      <c r="ROM9" s="26"/>
      <c r="RPC9" s="26"/>
      <c r="RPD9" s="26"/>
      <c r="RPE9" s="26"/>
      <c r="RPU9" s="26"/>
      <c r="RPV9" s="26"/>
      <c r="RPW9" s="26"/>
      <c r="RQM9" s="26"/>
      <c r="RQN9" s="26"/>
      <c r="RQO9" s="26"/>
      <c r="RRE9" s="26"/>
      <c r="RRF9" s="26"/>
      <c r="RRG9" s="26"/>
      <c r="RRW9" s="26"/>
      <c r="RRX9" s="26"/>
      <c r="RRY9" s="26"/>
      <c r="RSO9" s="26"/>
      <c r="RSP9" s="26"/>
      <c r="RSQ9" s="26"/>
      <c r="RTG9" s="26"/>
      <c r="RTH9" s="26"/>
      <c r="RTI9" s="26"/>
      <c r="RTY9" s="26"/>
      <c r="RTZ9" s="26"/>
      <c r="RUA9" s="26"/>
      <c r="RUQ9" s="26"/>
      <c r="RUR9" s="26"/>
      <c r="RUS9" s="26"/>
      <c r="RVI9" s="26"/>
      <c r="RVJ9" s="26"/>
      <c r="RVK9" s="26"/>
      <c r="RWA9" s="26"/>
      <c r="RWB9" s="26"/>
      <c r="RWC9" s="26"/>
      <c r="RWS9" s="26"/>
      <c r="RWT9" s="26"/>
      <c r="RWU9" s="26"/>
      <c r="RXK9" s="26"/>
      <c r="RXL9" s="26"/>
      <c r="RXM9" s="26"/>
      <c r="RYC9" s="26"/>
      <c r="RYD9" s="26"/>
      <c r="RYE9" s="26"/>
      <c r="RYU9" s="26"/>
      <c r="RYV9" s="26"/>
      <c r="RYW9" s="26"/>
      <c r="RZM9" s="26"/>
      <c r="RZN9" s="26"/>
      <c r="RZO9" s="26"/>
      <c r="SAE9" s="26"/>
      <c r="SAF9" s="26"/>
      <c r="SAG9" s="26"/>
      <c r="SAW9" s="26"/>
      <c r="SAX9" s="26"/>
      <c r="SAY9" s="26"/>
      <c r="SBO9" s="26"/>
      <c r="SBP9" s="26"/>
      <c r="SBQ9" s="26"/>
      <c r="SCG9" s="26"/>
      <c r="SCH9" s="26"/>
      <c r="SCI9" s="26"/>
      <c r="SCY9" s="26"/>
      <c r="SCZ9" s="26"/>
      <c r="SDA9" s="26"/>
      <c r="SDQ9" s="26"/>
      <c r="SDR9" s="26"/>
      <c r="SDS9" s="26"/>
      <c r="SEI9" s="26"/>
      <c r="SEJ9" s="26"/>
      <c r="SEK9" s="26"/>
      <c r="SFA9" s="26"/>
      <c r="SFB9" s="26"/>
      <c r="SFC9" s="26"/>
      <c r="SFS9" s="26"/>
      <c r="SFT9" s="26"/>
      <c r="SFU9" s="26"/>
      <c r="SGK9" s="26"/>
      <c r="SGL9" s="26"/>
      <c r="SGM9" s="26"/>
      <c r="SHC9" s="26"/>
      <c r="SHD9" s="26"/>
      <c r="SHE9" s="26"/>
      <c r="SHU9" s="26"/>
      <c r="SHV9" s="26"/>
      <c r="SHW9" s="26"/>
      <c r="SIM9" s="26"/>
      <c r="SIN9" s="26"/>
      <c r="SIO9" s="26"/>
      <c r="SJE9" s="26"/>
      <c r="SJF9" s="26"/>
      <c r="SJG9" s="26"/>
      <c r="SJW9" s="26"/>
      <c r="SJX9" s="26"/>
      <c r="SJY9" s="26"/>
      <c r="SKO9" s="26"/>
      <c r="SKP9" s="26"/>
      <c r="SKQ9" s="26"/>
      <c r="SLG9" s="26"/>
      <c r="SLH9" s="26"/>
      <c r="SLI9" s="26"/>
      <c r="SLY9" s="26"/>
      <c r="SLZ9" s="26"/>
      <c r="SMA9" s="26"/>
      <c r="SMQ9" s="26"/>
      <c r="SMR9" s="26"/>
      <c r="SMS9" s="26"/>
      <c r="SNI9" s="26"/>
      <c r="SNJ9" s="26"/>
      <c r="SNK9" s="26"/>
      <c r="SOA9" s="26"/>
      <c r="SOB9" s="26"/>
      <c r="SOC9" s="26"/>
      <c r="SOS9" s="26"/>
      <c r="SOT9" s="26"/>
      <c r="SOU9" s="26"/>
      <c r="SPK9" s="26"/>
      <c r="SPL9" s="26"/>
      <c r="SPM9" s="26"/>
      <c r="SQC9" s="26"/>
      <c r="SQD9" s="26"/>
      <c r="SQE9" s="26"/>
      <c r="SQU9" s="26"/>
      <c r="SQV9" s="26"/>
      <c r="SQW9" s="26"/>
      <c r="SRM9" s="26"/>
      <c r="SRN9" s="26"/>
      <c r="SRO9" s="26"/>
      <c r="SSE9" s="26"/>
      <c r="SSF9" s="26"/>
      <c r="SSG9" s="26"/>
      <c r="SSW9" s="26"/>
      <c r="SSX9" s="26"/>
      <c r="SSY9" s="26"/>
      <c r="STO9" s="26"/>
      <c r="STP9" s="26"/>
      <c r="STQ9" s="26"/>
      <c r="SUG9" s="26"/>
      <c r="SUH9" s="26"/>
      <c r="SUI9" s="26"/>
      <c r="SUY9" s="26"/>
      <c r="SUZ9" s="26"/>
      <c r="SVA9" s="26"/>
      <c r="SVQ9" s="26"/>
      <c r="SVR9" s="26"/>
      <c r="SVS9" s="26"/>
      <c r="SWI9" s="26"/>
      <c r="SWJ9" s="26"/>
      <c r="SWK9" s="26"/>
      <c r="SXA9" s="26"/>
      <c r="SXB9" s="26"/>
      <c r="SXC9" s="26"/>
      <c r="SXS9" s="26"/>
      <c r="SXT9" s="26"/>
      <c r="SXU9" s="26"/>
      <c r="SYK9" s="26"/>
      <c r="SYL9" s="26"/>
      <c r="SYM9" s="26"/>
      <c r="SZC9" s="26"/>
      <c r="SZD9" s="26"/>
      <c r="SZE9" s="26"/>
      <c r="SZU9" s="26"/>
      <c r="SZV9" s="26"/>
      <c r="SZW9" s="26"/>
      <c r="TAM9" s="26"/>
      <c r="TAN9" s="26"/>
      <c r="TAO9" s="26"/>
      <c r="TBE9" s="26"/>
      <c r="TBF9" s="26"/>
      <c r="TBG9" s="26"/>
      <c r="TBW9" s="26"/>
      <c r="TBX9" s="26"/>
      <c r="TBY9" s="26"/>
      <c r="TCO9" s="26"/>
      <c r="TCP9" s="26"/>
      <c r="TCQ9" s="26"/>
      <c r="TDG9" s="26"/>
      <c r="TDH9" s="26"/>
      <c r="TDI9" s="26"/>
      <c r="TDY9" s="26"/>
      <c r="TDZ9" s="26"/>
      <c r="TEA9" s="26"/>
      <c r="TEQ9" s="26"/>
      <c r="TER9" s="26"/>
      <c r="TES9" s="26"/>
      <c r="TFI9" s="26"/>
      <c r="TFJ9" s="26"/>
      <c r="TFK9" s="26"/>
      <c r="TGA9" s="26"/>
      <c r="TGB9" s="26"/>
      <c r="TGC9" s="26"/>
      <c r="TGS9" s="26"/>
      <c r="TGT9" s="26"/>
      <c r="TGU9" s="26"/>
      <c r="THK9" s="26"/>
      <c r="THL9" s="26"/>
      <c r="THM9" s="26"/>
      <c r="TIC9" s="26"/>
      <c r="TID9" s="26"/>
      <c r="TIE9" s="26"/>
      <c r="TIU9" s="26"/>
      <c r="TIV9" s="26"/>
      <c r="TIW9" s="26"/>
      <c r="TJM9" s="26"/>
      <c r="TJN9" s="26"/>
      <c r="TJO9" s="26"/>
      <c r="TKE9" s="26"/>
      <c r="TKF9" s="26"/>
      <c r="TKG9" s="26"/>
      <c r="TKW9" s="26"/>
      <c r="TKX9" s="26"/>
      <c r="TKY9" s="26"/>
      <c r="TLO9" s="26"/>
      <c r="TLP9" s="26"/>
      <c r="TLQ9" s="26"/>
      <c r="TMG9" s="26"/>
      <c r="TMH9" s="26"/>
      <c r="TMI9" s="26"/>
      <c r="TMY9" s="26"/>
      <c r="TMZ9" s="26"/>
      <c r="TNA9" s="26"/>
      <c r="TNQ9" s="26"/>
      <c r="TNR9" s="26"/>
      <c r="TNS9" s="26"/>
      <c r="TOI9" s="26"/>
      <c r="TOJ9" s="26"/>
      <c r="TOK9" s="26"/>
      <c r="TPA9" s="26"/>
      <c r="TPB9" s="26"/>
      <c r="TPC9" s="26"/>
      <c r="TPS9" s="26"/>
      <c r="TPT9" s="26"/>
      <c r="TPU9" s="26"/>
      <c r="TQK9" s="26"/>
      <c r="TQL9" s="26"/>
      <c r="TQM9" s="26"/>
      <c r="TRC9" s="26"/>
      <c r="TRD9" s="26"/>
      <c r="TRE9" s="26"/>
      <c r="TRU9" s="26"/>
      <c r="TRV9" s="26"/>
      <c r="TRW9" s="26"/>
      <c r="TSM9" s="26"/>
      <c r="TSN9" s="26"/>
      <c r="TSO9" s="26"/>
      <c r="TTE9" s="26"/>
      <c r="TTF9" s="26"/>
      <c r="TTG9" s="26"/>
      <c r="TTW9" s="26"/>
      <c r="TTX9" s="26"/>
      <c r="TTY9" s="26"/>
      <c r="TUO9" s="26"/>
      <c r="TUP9" s="26"/>
      <c r="TUQ9" s="26"/>
      <c r="TVG9" s="26"/>
      <c r="TVH9" s="26"/>
      <c r="TVI9" s="26"/>
      <c r="TVY9" s="26"/>
      <c r="TVZ9" s="26"/>
      <c r="TWA9" s="26"/>
      <c r="TWQ9" s="26"/>
      <c r="TWR9" s="26"/>
      <c r="TWS9" s="26"/>
      <c r="TXI9" s="26"/>
      <c r="TXJ9" s="26"/>
      <c r="TXK9" s="26"/>
      <c r="TYA9" s="26"/>
      <c r="TYB9" s="26"/>
      <c r="TYC9" s="26"/>
      <c r="TYS9" s="26"/>
      <c r="TYT9" s="26"/>
      <c r="TYU9" s="26"/>
      <c r="TZK9" s="26"/>
      <c r="TZL9" s="26"/>
      <c r="TZM9" s="26"/>
      <c r="UAC9" s="26"/>
      <c r="UAD9" s="26"/>
      <c r="UAE9" s="26"/>
      <c r="UAU9" s="26"/>
      <c r="UAV9" s="26"/>
      <c r="UAW9" s="26"/>
      <c r="UBM9" s="26"/>
      <c r="UBN9" s="26"/>
      <c r="UBO9" s="26"/>
      <c r="UCE9" s="26"/>
      <c r="UCF9" s="26"/>
      <c r="UCG9" s="26"/>
      <c r="UCW9" s="26"/>
      <c r="UCX9" s="26"/>
      <c r="UCY9" s="26"/>
      <c r="UDO9" s="26"/>
      <c r="UDP9" s="26"/>
      <c r="UDQ9" s="26"/>
      <c r="UEG9" s="26"/>
      <c r="UEH9" s="26"/>
      <c r="UEI9" s="26"/>
      <c r="UEY9" s="26"/>
      <c r="UEZ9" s="26"/>
      <c r="UFA9" s="26"/>
      <c r="UFQ9" s="26"/>
      <c r="UFR9" s="26"/>
      <c r="UFS9" s="26"/>
      <c r="UGI9" s="26"/>
      <c r="UGJ9" s="26"/>
      <c r="UGK9" s="26"/>
      <c r="UHA9" s="26"/>
      <c r="UHB9" s="26"/>
      <c r="UHC9" s="26"/>
      <c r="UHS9" s="26"/>
      <c r="UHT9" s="26"/>
      <c r="UHU9" s="26"/>
      <c r="UIK9" s="26"/>
      <c r="UIL9" s="26"/>
      <c r="UIM9" s="26"/>
      <c r="UJC9" s="26"/>
      <c r="UJD9" s="26"/>
      <c r="UJE9" s="26"/>
      <c r="UJU9" s="26"/>
      <c r="UJV9" s="26"/>
      <c r="UJW9" s="26"/>
      <c r="UKM9" s="26"/>
      <c r="UKN9" s="26"/>
      <c r="UKO9" s="26"/>
      <c r="ULE9" s="26"/>
      <c r="ULF9" s="26"/>
      <c r="ULG9" s="26"/>
      <c r="ULW9" s="26"/>
      <c r="ULX9" s="26"/>
      <c r="ULY9" s="26"/>
      <c r="UMO9" s="26"/>
      <c r="UMP9" s="26"/>
      <c r="UMQ9" s="26"/>
      <c r="UNG9" s="26"/>
      <c r="UNH9" s="26"/>
      <c r="UNI9" s="26"/>
      <c r="UNY9" s="26"/>
      <c r="UNZ9" s="26"/>
      <c r="UOA9" s="26"/>
      <c r="UOQ9" s="26"/>
      <c r="UOR9" s="26"/>
      <c r="UOS9" s="26"/>
      <c r="UPI9" s="26"/>
      <c r="UPJ9" s="26"/>
      <c r="UPK9" s="26"/>
      <c r="UQA9" s="26"/>
      <c r="UQB9" s="26"/>
      <c r="UQC9" s="26"/>
      <c r="UQS9" s="26"/>
      <c r="UQT9" s="26"/>
      <c r="UQU9" s="26"/>
      <c r="URK9" s="26"/>
      <c r="URL9" s="26"/>
      <c r="URM9" s="26"/>
      <c r="USC9" s="26"/>
      <c r="USD9" s="26"/>
      <c r="USE9" s="26"/>
      <c r="USU9" s="26"/>
      <c r="USV9" s="26"/>
      <c r="USW9" s="26"/>
      <c r="UTM9" s="26"/>
      <c r="UTN9" s="26"/>
      <c r="UTO9" s="26"/>
      <c r="UUE9" s="26"/>
      <c r="UUF9" s="26"/>
      <c r="UUG9" s="26"/>
      <c r="UUW9" s="26"/>
      <c r="UUX9" s="26"/>
      <c r="UUY9" s="26"/>
      <c r="UVO9" s="26"/>
      <c r="UVP9" s="26"/>
      <c r="UVQ9" s="26"/>
      <c r="UWG9" s="26"/>
      <c r="UWH9" s="26"/>
      <c r="UWI9" s="26"/>
      <c r="UWY9" s="26"/>
      <c r="UWZ9" s="26"/>
      <c r="UXA9" s="26"/>
      <c r="UXQ9" s="26"/>
      <c r="UXR9" s="26"/>
      <c r="UXS9" s="26"/>
      <c r="UYI9" s="26"/>
      <c r="UYJ9" s="26"/>
      <c r="UYK9" s="26"/>
      <c r="UZA9" s="26"/>
      <c r="UZB9" s="26"/>
      <c r="UZC9" s="26"/>
      <c r="UZS9" s="26"/>
      <c r="UZT9" s="26"/>
      <c r="UZU9" s="26"/>
      <c r="VAK9" s="26"/>
      <c r="VAL9" s="26"/>
      <c r="VAM9" s="26"/>
      <c r="VBC9" s="26"/>
      <c r="VBD9" s="26"/>
      <c r="VBE9" s="26"/>
      <c r="VBU9" s="26"/>
      <c r="VBV9" s="26"/>
      <c r="VBW9" s="26"/>
      <c r="VCM9" s="26"/>
      <c r="VCN9" s="26"/>
      <c r="VCO9" s="26"/>
      <c r="VDE9" s="26"/>
      <c r="VDF9" s="26"/>
      <c r="VDG9" s="26"/>
      <c r="VDW9" s="26"/>
      <c r="VDX9" s="26"/>
      <c r="VDY9" s="26"/>
      <c r="VEO9" s="26"/>
      <c r="VEP9" s="26"/>
      <c r="VEQ9" s="26"/>
      <c r="VFG9" s="26"/>
      <c r="VFH9" s="26"/>
      <c r="VFI9" s="26"/>
      <c r="VFY9" s="26"/>
      <c r="VFZ9" s="26"/>
      <c r="VGA9" s="26"/>
      <c r="VGQ9" s="26"/>
      <c r="VGR9" s="26"/>
      <c r="VGS9" s="26"/>
      <c r="VHI9" s="26"/>
      <c r="VHJ9" s="26"/>
      <c r="VHK9" s="26"/>
      <c r="VIA9" s="26"/>
      <c r="VIB9" s="26"/>
      <c r="VIC9" s="26"/>
      <c r="VIS9" s="26"/>
      <c r="VIT9" s="26"/>
      <c r="VIU9" s="26"/>
      <c r="VJK9" s="26"/>
      <c r="VJL9" s="26"/>
      <c r="VJM9" s="26"/>
      <c r="VKC9" s="26"/>
      <c r="VKD9" s="26"/>
      <c r="VKE9" s="26"/>
      <c r="VKU9" s="26"/>
      <c r="VKV9" s="26"/>
      <c r="VKW9" s="26"/>
      <c r="VLM9" s="26"/>
      <c r="VLN9" s="26"/>
      <c r="VLO9" s="26"/>
      <c r="VME9" s="26"/>
      <c r="VMF9" s="26"/>
      <c r="VMG9" s="26"/>
      <c r="VMW9" s="26"/>
      <c r="VMX9" s="26"/>
      <c r="VMY9" s="26"/>
      <c r="VNO9" s="26"/>
      <c r="VNP9" s="26"/>
      <c r="VNQ9" s="26"/>
      <c r="VOG9" s="26"/>
      <c r="VOH9" s="26"/>
      <c r="VOI9" s="26"/>
      <c r="VOY9" s="26"/>
      <c r="VOZ9" s="26"/>
      <c r="VPA9" s="26"/>
      <c r="VPQ9" s="26"/>
      <c r="VPR9" s="26"/>
      <c r="VPS9" s="26"/>
      <c r="VQI9" s="26"/>
      <c r="VQJ9" s="26"/>
      <c r="VQK9" s="26"/>
      <c r="VRA9" s="26"/>
      <c r="VRB9" s="26"/>
      <c r="VRC9" s="26"/>
      <c r="VRS9" s="26"/>
      <c r="VRT9" s="26"/>
      <c r="VRU9" s="26"/>
      <c r="VSK9" s="26"/>
      <c r="VSL9" s="26"/>
      <c r="VSM9" s="26"/>
      <c r="VTC9" s="26"/>
      <c r="VTD9" s="26"/>
      <c r="VTE9" s="26"/>
      <c r="VTU9" s="26"/>
      <c r="VTV9" s="26"/>
      <c r="VTW9" s="26"/>
      <c r="VUM9" s="26"/>
      <c r="VUN9" s="26"/>
      <c r="VUO9" s="26"/>
      <c r="VVE9" s="26"/>
      <c r="VVF9" s="26"/>
      <c r="VVG9" s="26"/>
      <c r="VVW9" s="26"/>
      <c r="VVX9" s="26"/>
      <c r="VVY9" s="26"/>
      <c r="VWO9" s="26"/>
      <c r="VWP9" s="26"/>
      <c r="VWQ9" s="26"/>
      <c r="VXG9" s="26"/>
      <c r="VXH9" s="26"/>
      <c r="VXI9" s="26"/>
      <c r="VXY9" s="26"/>
      <c r="VXZ9" s="26"/>
      <c r="VYA9" s="26"/>
      <c r="VYQ9" s="26"/>
      <c r="VYR9" s="26"/>
      <c r="VYS9" s="26"/>
      <c r="VZI9" s="26"/>
      <c r="VZJ9" s="26"/>
      <c r="VZK9" s="26"/>
      <c r="WAA9" s="26"/>
      <c r="WAB9" s="26"/>
      <c r="WAC9" s="26"/>
      <c r="WAS9" s="26"/>
      <c r="WAT9" s="26"/>
      <c r="WAU9" s="26"/>
      <c r="WBK9" s="26"/>
      <c r="WBL9" s="26"/>
      <c r="WBM9" s="26"/>
      <c r="WCC9" s="26"/>
      <c r="WCD9" s="26"/>
      <c r="WCE9" s="26"/>
      <c r="WCU9" s="26"/>
      <c r="WCV9" s="26"/>
      <c r="WCW9" s="26"/>
      <c r="WDM9" s="26"/>
      <c r="WDN9" s="26"/>
      <c r="WDO9" s="26"/>
      <c r="WEE9" s="26"/>
      <c r="WEF9" s="26"/>
      <c r="WEG9" s="26"/>
      <c r="WEW9" s="26"/>
      <c r="WEX9" s="26"/>
      <c r="WEY9" s="26"/>
      <c r="WFO9" s="26"/>
      <c r="WFP9" s="26"/>
      <c r="WFQ9" s="26"/>
      <c r="WGG9" s="26"/>
      <c r="WGH9" s="26"/>
      <c r="WGI9" s="26"/>
      <c r="WGY9" s="26"/>
      <c r="WGZ9" s="26"/>
      <c r="WHA9" s="26"/>
      <c r="WHQ9" s="26"/>
      <c r="WHR9" s="26"/>
      <c r="WHS9" s="26"/>
      <c r="WII9" s="26"/>
      <c r="WIJ9" s="26"/>
      <c r="WIK9" s="26"/>
      <c r="WJA9" s="26"/>
      <c r="WJB9" s="26"/>
      <c r="WJC9" s="26"/>
      <c r="WJS9" s="26"/>
      <c r="WJT9" s="26"/>
      <c r="WJU9" s="26"/>
      <c r="WKK9" s="26"/>
      <c r="WKL9" s="26"/>
      <c r="WKM9" s="26"/>
      <c r="WLC9" s="26"/>
      <c r="WLD9" s="26"/>
      <c r="WLE9" s="26"/>
      <c r="WLU9" s="26"/>
      <c r="WLV9" s="26"/>
      <c r="WLW9" s="26"/>
      <c r="WMM9" s="26"/>
      <c r="WMN9" s="26"/>
      <c r="WMO9" s="26"/>
      <c r="WNE9" s="26"/>
      <c r="WNF9" s="26"/>
      <c r="WNG9" s="26"/>
      <c r="WNW9" s="26"/>
      <c r="WNX9" s="26"/>
      <c r="WNY9" s="26"/>
      <c r="WOO9" s="26"/>
      <c r="WOP9" s="26"/>
      <c r="WOQ9" s="26"/>
      <c r="WPG9" s="26"/>
      <c r="WPH9" s="26"/>
      <c r="WPI9" s="26"/>
      <c r="WPY9" s="26"/>
      <c r="WPZ9" s="26"/>
      <c r="WQA9" s="26"/>
      <c r="WQQ9" s="26"/>
      <c r="WQR9" s="26"/>
      <c r="WQS9" s="26"/>
      <c r="WRI9" s="26"/>
      <c r="WRJ9" s="26"/>
      <c r="WRK9" s="26"/>
      <c r="WSA9" s="26"/>
      <c r="WSB9" s="26"/>
      <c r="WSC9" s="26"/>
      <c r="WSS9" s="26"/>
      <c r="WST9" s="26"/>
      <c r="WSU9" s="26"/>
      <c r="WTK9" s="26"/>
      <c r="WTL9" s="26"/>
      <c r="WTM9" s="26"/>
      <c r="WUC9" s="26"/>
      <c r="WUD9" s="26"/>
      <c r="WUE9" s="26"/>
      <c r="WUU9" s="26"/>
      <c r="WUV9" s="26"/>
      <c r="WUW9" s="26"/>
      <c r="WVM9" s="26"/>
      <c r="WVN9" s="26"/>
      <c r="WVO9" s="26"/>
      <c r="WWE9" s="26"/>
      <c r="WWF9" s="26"/>
      <c r="WWG9" s="26"/>
      <c r="WWW9" s="26"/>
      <c r="WWX9" s="26"/>
      <c r="WWY9" s="26"/>
      <c r="WXO9" s="26"/>
      <c r="WXP9" s="26"/>
      <c r="WXQ9" s="26"/>
      <c r="WYG9" s="26"/>
      <c r="WYH9" s="26"/>
      <c r="WYI9" s="26"/>
      <c r="WYY9" s="26"/>
      <c r="WYZ9" s="26"/>
      <c r="WZA9" s="26"/>
      <c r="WZQ9" s="26"/>
      <c r="WZR9" s="26"/>
      <c r="WZS9" s="26"/>
      <c r="XAI9" s="26"/>
      <c r="XAJ9" s="26"/>
      <c r="XAK9" s="26"/>
      <c r="XBA9" s="26"/>
      <c r="XBB9" s="26"/>
      <c r="XBC9" s="26"/>
      <c r="XBS9" s="26"/>
      <c r="XBT9" s="26"/>
      <c r="XBU9" s="26"/>
      <c r="XCK9" s="26"/>
      <c r="XCL9" s="26"/>
      <c r="XCM9" s="26"/>
      <c r="XDC9" s="26"/>
      <c r="XDD9" s="26"/>
      <c r="XDE9" s="26"/>
      <c r="XDU9" s="26"/>
      <c r="XDV9" s="26"/>
      <c r="XDW9" s="26"/>
      <c r="XEM9" s="26"/>
      <c r="XEN9" s="26"/>
      <c r="XEO9" s="26"/>
    </row>
    <row r="10" spans="1:7167 7169:16383" x14ac:dyDescent="0.25">
      <c r="A10" s="92" t="s">
        <v>1071</v>
      </c>
      <c r="B10" s="13" cm="1">
        <f t="array" ref="B10">SUM(LARGE(H10:Z10,{1,2,3,4}))</f>
        <v>267.49966666666671</v>
      </c>
      <c r="C10" s="13" cm="1">
        <f t="array" ref="C10">SUM(LARGE(H10:Z10,{1,2,3}))</f>
        <v>203.99966666666668</v>
      </c>
      <c r="D10" s="5" t="s">
        <v>299</v>
      </c>
      <c r="E10" s="26" t="s">
        <v>65</v>
      </c>
      <c r="F10" s="26" t="s">
        <v>66</v>
      </c>
      <c r="G10" s="26" t="s">
        <v>60</v>
      </c>
      <c r="H10" s="39">
        <f>202/300*100</f>
        <v>67.333333333333329</v>
      </c>
      <c r="J10" s="39">
        <v>63.5</v>
      </c>
      <c r="K10" s="39">
        <f>215.5/300*100</f>
        <v>71.833333333333343</v>
      </c>
      <c r="M10" s="39">
        <f>188/300*100</f>
        <v>62.666666666666671</v>
      </c>
      <c r="N10" s="39">
        <v>64.832999999999998</v>
      </c>
      <c r="W10" s="26"/>
      <c r="X10" s="26"/>
      <c r="Y10" s="26"/>
      <c r="Z10" s="18"/>
      <c r="AA10" s="18"/>
      <c r="AB10" s="18"/>
      <c r="AC10" s="39"/>
      <c r="AD10" s="18"/>
      <c r="AE10" s="18"/>
      <c r="AF10" s="39"/>
      <c r="AG10" s="18"/>
      <c r="AH10" s="39"/>
      <c r="AI10" s="13"/>
      <c r="AJ10" s="13"/>
      <c r="AK10" s="4"/>
      <c r="AL10" s="13"/>
      <c r="AM10" s="13"/>
      <c r="AO10" s="26"/>
      <c r="AP10" s="26"/>
      <c r="AQ10" s="26"/>
      <c r="AR10" s="18"/>
      <c r="AS10" s="18"/>
      <c r="AT10" s="18"/>
      <c r="AU10" s="39"/>
      <c r="AV10" s="18"/>
      <c r="AW10" s="18"/>
      <c r="AX10" s="39"/>
      <c r="AY10" s="18"/>
      <c r="AZ10" s="39"/>
      <c r="BA10" s="13"/>
      <c r="BB10" s="13"/>
      <c r="BC10" s="4"/>
      <c r="BD10" s="13"/>
      <c r="BE10" s="13"/>
      <c r="BG10" s="26"/>
      <c r="BH10" s="26"/>
      <c r="BI10" s="26"/>
      <c r="BJ10" s="18"/>
      <c r="BK10" s="18"/>
      <c r="BL10" s="18"/>
      <c r="BM10" s="39"/>
      <c r="BN10" s="18"/>
      <c r="BO10" s="18"/>
      <c r="BP10" s="39"/>
      <c r="BQ10" s="18"/>
      <c r="BR10" s="39"/>
      <c r="BS10" s="13"/>
      <c r="BT10" s="13"/>
      <c r="BU10" s="4"/>
      <c r="BV10" s="13"/>
      <c r="BW10" s="13"/>
      <c r="BY10" s="26"/>
      <c r="BZ10" s="26"/>
      <c r="CA10" s="26"/>
      <c r="CB10" s="18"/>
      <c r="CC10" s="18"/>
      <c r="CD10" s="18"/>
      <c r="CE10" s="39"/>
      <c r="CF10" s="18"/>
      <c r="CG10" s="18"/>
      <c r="CH10" s="39"/>
      <c r="CI10" s="18"/>
      <c r="CJ10" s="39"/>
      <c r="CK10" s="13"/>
      <c r="CL10" s="13"/>
      <c r="CM10" s="4"/>
      <c r="CN10" s="13"/>
      <c r="CO10" s="13"/>
      <c r="CQ10" s="26"/>
      <c r="CR10" s="26"/>
      <c r="CS10" s="26"/>
      <c r="CT10" s="18"/>
      <c r="CU10" s="18"/>
      <c r="CV10" s="18"/>
      <c r="CW10" s="39"/>
      <c r="CX10" s="18"/>
      <c r="CY10" s="18"/>
      <c r="CZ10" s="39"/>
      <c r="DA10" s="18"/>
      <c r="DB10" s="39"/>
      <c r="DC10" s="13"/>
      <c r="DD10" s="13"/>
      <c r="DE10" s="4"/>
      <c r="DF10" s="13"/>
      <c r="DG10" s="13"/>
      <c r="DI10" s="26"/>
      <c r="DJ10" s="26"/>
      <c r="DK10" s="26"/>
      <c r="DL10" s="18"/>
      <c r="DM10" s="18"/>
      <c r="DN10" s="18"/>
      <c r="DO10" s="39"/>
      <c r="DP10" s="18"/>
      <c r="DQ10" s="18"/>
      <c r="DR10" s="39"/>
      <c r="DS10" s="18"/>
      <c r="DT10" s="39"/>
      <c r="DU10" s="13"/>
      <c r="DV10" s="13"/>
      <c r="DW10" s="4"/>
      <c r="DX10" s="13"/>
      <c r="DY10" s="13"/>
      <c r="EA10" s="26"/>
      <c r="EB10" s="26"/>
      <c r="EC10" s="26"/>
      <c r="ED10" s="18"/>
      <c r="EE10" s="18"/>
      <c r="EF10" s="18"/>
      <c r="EG10" s="39"/>
      <c r="EH10" s="18"/>
      <c r="EI10" s="18"/>
      <c r="EJ10" s="39"/>
      <c r="EK10" s="18"/>
      <c r="EL10" s="39"/>
      <c r="EM10" s="13"/>
      <c r="EN10" s="13"/>
      <c r="EO10" s="4"/>
      <c r="EP10" s="13"/>
      <c r="EQ10" s="13"/>
      <c r="ES10" s="26"/>
      <c r="ET10" s="26"/>
      <c r="EU10" s="26"/>
      <c r="EV10" s="18"/>
      <c r="EW10" s="18"/>
      <c r="EX10" s="18"/>
      <c r="EY10" s="39"/>
      <c r="EZ10" s="18"/>
      <c r="FA10" s="18"/>
      <c r="FB10" s="39"/>
      <c r="FC10" s="18"/>
      <c r="FD10" s="39"/>
      <c r="FE10" s="13"/>
      <c r="FF10" s="13"/>
      <c r="FG10" s="4"/>
      <c r="FH10" s="13"/>
      <c r="FI10" s="13"/>
      <c r="FK10" s="26"/>
      <c r="FL10" s="26"/>
      <c r="FM10" s="26"/>
      <c r="FN10" s="18"/>
      <c r="FO10" s="18"/>
      <c r="FP10" s="18"/>
      <c r="FQ10" s="39"/>
      <c r="FR10" s="18"/>
      <c r="FS10" s="18"/>
      <c r="FT10" s="39"/>
      <c r="FU10" s="18"/>
      <c r="FV10" s="39"/>
      <c r="FW10" s="13"/>
      <c r="FX10" s="13"/>
      <c r="FY10" s="4"/>
      <c r="FZ10" s="13"/>
      <c r="GA10" s="13"/>
      <c r="GC10" s="26"/>
      <c r="GD10" s="26"/>
      <c r="GE10" s="26"/>
      <c r="GF10" s="18"/>
      <c r="GG10" s="18"/>
      <c r="GH10" s="18"/>
      <c r="GI10" s="39"/>
      <c r="GJ10" s="18"/>
      <c r="GK10" s="18"/>
      <c r="GL10" s="39"/>
      <c r="GM10" s="18"/>
      <c r="GN10" s="39"/>
      <c r="GO10" s="13"/>
      <c r="GP10" s="13"/>
      <c r="GQ10" s="4"/>
      <c r="GR10" s="13"/>
      <c r="GS10" s="13"/>
      <c r="GU10" s="26"/>
      <c r="GV10" s="26"/>
      <c r="GW10" s="26"/>
      <c r="GX10" s="18"/>
      <c r="GY10" s="18"/>
      <c r="GZ10" s="18"/>
      <c r="HA10" s="39"/>
      <c r="HB10" s="18"/>
      <c r="HC10" s="18"/>
      <c r="HD10" s="39"/>
      <c r="HE10" s="18"/>
      <c r="HF10" s="39"/>
      <c r="HG10" s="13"/>
      <c r="HH10" s="13"/>
      <c r="HI10" s="4"/>
      <c r="HJ10" s="13"/>
      <c r="HK10" s="13"/>
      <c r="HM10" s="26"/>
      <c r="HN10" s="26"/>
      <c r="HO10" s="26"/>
      <c r="HP10" s="18"/>
      <c r="HQ10" s="18"/>
      <c r="HR10" s="18"/>
      <c r="HS10" s="39"/>
      <c r="HT10" s="18"/>
      <c r="HU10" s="18"/>
      <c r="HV10" s="39"/>
      <c r="HW10" s="18"/>
      <c r="HX10" s="39"/>
      <c r="HY10" s="13"/>
      <c r="HZ10" s="13"/>
      <c r="IA10" s="4"/>
      <c r="IB10" s="13"/>
      <c r="IC10" s="13"/>
      <c r="IE10" s="26"/>
      <c r="IF10" s="26"/>
      <c r="IG10" s="26"/>
      <c r="IH10" s="18"/>
      <c r="II10" s="18"/>
      <c r="IJ10" s="18"/>
      <c r="IK10" s="39"/>
      <c r="IL10" s="18"/>
      <c r="IM10" s="18"/>
      <c r="IN10" s="39"/>
      <c r="IO10" s="18"/>
      <c r="IP10" s="39"/>
      <c r="IQ10" s="13"/>
      <c r="IR10" s="13"/>
      <c r="IS10" s="4"/>
      <c r="IT10" s="13"/>
      <c r="IU10" s="13"/>
      <c r="IW10" s="26"/>
      <c r="IX10" s="26"/>
      <c r="IY10" s="26"/>
      <c r="IZ10" s="18"/>
      <c r="JA10" s="18"/>
      <c r="JB10" s="18"/>
      <c r="JC10" s="39"/>
      <c r="JD10" s="18"/>
      <c r="JE10" s="18"/>
      <c r="JF10" s="39"/>
      <c r="JG10" s="18"/>
      <c r="JH10" s="39"/>
      <c r="JI10" s="13"/>
      <c r="JJ10" s="13"/>
      <c r="JK10" s="4"/>
      <c r="JL10" s="13"/>
      <c r="JM10" s="13"/>
      <c r="JO10" s="26"/>
      <c r="JP10" s="26"/>
      <c r="JQ10" s="26"/>
      <c r="JR10" s="18"/>
      <c r="JS10" s="18"/>
      <c r="JT10" s="18"/>
      <c r="JU10" s="39"/>
      <c r="JV10" s="18"/>
      <c r="JW10" s="18"/>
      <c r="JX10" s="39"/>
      <c r="JY10" s="18"/>
      <c r="JZ10" s="39"/>
      <c r="KA10" s="13"/>
      <c r="KB10" s="13"/>
      <c r="KC10" s="4"/>
      <c r="KD10" s="13"/>
      <c r="KE10" s="13"/>
      <c r="KG10" s="26"/>
      <c r="KH10" s="26"/>
      <c r="KI10" s="26"/>
      <c r="KJ10" s="18"/>
      <c r="KK10" s="18"/>
      <c r="KL10" s="18"/>
      <c r="KM10" s="39"/>
      <c r="KN10" s="18"/>
      <c r="KO10" s="18"/>
      <c r="KP10" s="39"/>
      <c r="KQ10" s="18"/>
      <c r="KR10" s="39"/>
      <c r="KS10" s="13"/>
      <c r="KT10" s="13"/>
      <c r="KU10" s="4"/>
      <c r="KV10" s="13"/>
      <c r="KW10" s="13"/>
      <c r="KY10" s="26"/>
      <c r="KZ10" s="26"/>
      <c r="LA10" s="26"/>
      <c r="LB10" s="18"/>
      <c r="LC10" s="18"/>
      <c r="LD10" s="18"/>
      <c r="LE10" s="39"/>
      <c r="LF10" s="18"/>
      <c r="LG10" s="18"/>
      <c r="LH10" s="39"/>
      <c r="LI10" s="18"/>
      <c r="LJ10" s="39"/>
      <c r="LK10" s="13"/>
      <c r="LL10" s="13"/>
      <c r="LM10" s="4"/>
      <c r="LN10" s="13"/>
      <c r="LO10" s="13"/>
      <c r="LQ10" s="26"/>
      <c r="LR10" s="26"/>
      <c r="LS10" s="26"/>
      <c r="LT10" s="18"/>
      <c r="LU10" s="18"/>
      <c r="LV10" s="18"/>
      <c r="LW10" s="39"/>
      <c r="LX10" s="18"/>
      <c r="LY10" s="18"/>
      <c r="LZ10" s="39"/>
      <c r="MA10" s="18"/>
      <c r="MB10" s="39"/>
      <c r="MC10" s="13"/>
      <c r="MD10" s="13"/>
      <c r="ME10" s="4"/>
      <c r="MF10" s="13"/>
      <c r="MG10" s="13"/>
      <c r="MI10" s="26"/>
      <c r="MJ10" s="26"/>
      <c r="MK10" s="26"/>
      <c r="ML10" s="18"/>
      <c r="MM10" s="18"/>
      <c r="MN10" s="18"/>
      <c r="MO10" s="39"/>
      <c r="MP10" s="18"/>
      <c r="MQ10" s="18"/>
      <c r="MR10" s="39"/>
      <c r="MS10" s="18"/>
      <c r="MT10" s="39"/>
      <c r="MU10" s="13"/>
      <c r="MV10" s="13"/>
      <c r="MW10" s="4"/>
      <c r="MX10" s="13"/>
      <c r="MY10" s="13"/>
      <c r="NA10" s="26"/>
      <c r="NB10" s="26"/>
      <c r="NC10" s="26"/>
      <c r="ND10" s="18"/>
      <c r="NE10" s="18"/>
      <c r="NF10" s="18"/>
      <c r="NG10" s="39"/>
      <c r="NH10" s="18"/>
      <c r="NI10" s="18"/>
      <c r="NJ10" s="39"/>
      <c r="NK10" s="18"/>
      <c r="NL10" s="39"/>
      <c r="NM10" s="13"/>
      <c r="NN10" s="13"/>
      <c r="NO10" s="4"/>
      <c r="NP10" s="13"/>
      <c r="NQ10" s="13"/>
      <c r="NS10" s="26"/>
      <c r="NT10" s="26"/>
      <c r="NU10" s="26"/>
      <c r="NV10" s="18"/>
      <c r="NW10" s="18"/>
      <c r="NX10" s="18"/>
      <c r="NY10" s="39"/>
      <c r="NZ10" s="18"/>
      <c r="OA10" s="18"/>
      <c r="OB10" s="39"/>
      <c r="OC10" s="18"/>
      <c r="OD10" s="39"/>
      <c r="OE10" s="13"/>
      <c r="OF10" s="13"/>
      <c r="OG10" s="4"/>
      <c r="OH10" s="13"/>
      <c r="OI10" s="13"/>
      <c r="OK10" s="26"/>
      <c r="OL10" s="26"/>
      <c r="OM10" s="26"/>
      <c r="ON10" s="18"/>
      <c r="OO10" s="18"/>
      <c r="OP10" s="18"/>
      <c r="OQ10" s="39"/>
      <c r="OR10" s="18"/>
      <c r="OS10" s="18"/>
      <c r="OT10" s="39"/>
      <c r="OU10" s="18"/>
      <c r="OV10" s="39"/>
      <c r="OW10" s="13"/>
      <c r="OX10" s="13"/>
      <c r="OY10" s="4"/>
      <c r="OZ10" s="13"/>
      <c r="PA10" s="13"/>
      <c r="PC10" s="26"/>
      <c r="PD10" s="26"/>
      <c r="PE10" s="26"/>
      <c r="PF10" s="18"/>
      <c r="PG10" s="18"/>
      <c r="PH10" s="18"/>
      <c r="PI10" s="39"/>
      <c r="PJ10" s="18"/>
      <c r="PK10" s="18"/>
      <c r="PL10" s="39"/>
      <c r="PM10" s="18"/>
      <c r="PN10" s="39"/>
      <c r="PO10" s="13"/>
      <c r="PP10" s="13"/>
      <c r="PQ10" s="4"/>
      <c r="PR10" s="13"/>
      <c r="PS10" s="13"/>
      <c r="PU10" s="26"/>
      <c r="PV10" s="26"/>
      <c r="PW10" s="26"/>
      <c r="PX10" s="18"/>
      <c r="PY10" s="18"/>
      <c r="PZ10" s="18"/>
      <c r="QA10" s="39"/>
      <c r="QB10" s="18"/>
      <c r="QC10" s="18"/>
      <c r="QD10" s="39"/>
      <c r="QE10" s="18"/>
      <c r="QF10" s="39"/>
      <c r="QG10" s="13"/>
      <c r="QH10" s="13"/>
      <c r="QI10" s="4"/>
      <c r="QJ10" s="13"/>
      <c r="QK10" s="13"/>
      <c r="QM10" s="26"/>
      <c r="QN10" s="26"/>
      <c r="QO10" s="26"/>
      <c r="QP10" s="18"/>
      <c r="QQ10" s="18"/>
      <c r="QR10" s="18"/>
      <c r="QS10" s="39"/>
      <c r="QT10" s="18"/>
      <c r="QU10" s="18"/>
      <c r="QV10" s="39"/>
      <c r="QW10" s="18"/>
      <c r="QX10" s="39"/>
      <c r="QY10" s="13"/>
      <c r="QZ10" s="13"/>
      <c r="RA10" s="4"/>
      <c r="RB10" s="13"/>
      <c r="RC10" s="13"/>
      <c r="RE10" s="26"/>
      <c r="RF10" s="26"/>
      <c r="RG10" s="26"/>
      <c r="RH10" s="18"/>
      <c r="RI10" s="18"/>
      <c r="RJ10" s="18"/>
      <c r="RK10" s="39"/>
      <c r="RL10" s="18"/>
      <c r="RM10" s="18"/>
      <c r="RN10" s="39"/>
      <c r="RO10" s="18"/>
      <c r="RP10" s="39"/>
      <c r="RQ10" s="13"/>
      <c r="RR10" s="13"/>
      <c r="RS10" s="4"/>
      <c r="RT10" s="13"/>
      <c r="RU10" s="13"/>
      <c r="RW10" s="26"/>
      <c r="RX10" s="26"/>
      <c r="RY10" s="26"/>
      <c r="RZ10" s="18"/>
      <c r="SA10" s="18"/>
      <c r="SB10" s="18"/>
      <c r="SC10" s="39"/>
      <c r="SD10" s="18"/>
      <c r="SE10" s="18"/>
      <c r="SF10" s="39"/>
      <c r="SG10" s="18"/>
      <c r="SH10" s="39"/>
      <c r="SI10" s="13"/>
      <c r="SJ10" s="13"/>
      <c r="SK10" s="4"/>
      <c r="SL10" s="13"/>
      <c r="SM10" s="13"/>
      <c r="SO10" s="26"/>
      <c r="SP10" s="26"/>
      <c r="SQ10" s="26"/>
      <c r="SR10" s="18"/>
      <c r="SS10" s="18"/>
      <c r="ST10" s="18"/>
      <c r="SU10" s="39"/>
      <c r="SV10" s="18"/>
      <c r="SW10" s="18"/>
      <c r="SX10" s="39"/>
      <c r="SY10" s="18"/>
      <c r="SZ10" s="39"/>
      <c r="TA10" s="13"/>
      <c r="TB10" s="13"/>
      <c r="TC10" s="4"/>
      <c r="TD10" s="13"/>
      <c r="TE10" s="13"/>
      <c r="TG10" s="26"/>
      <c r="TH10" s="26"/>
      <c r="TI10" s="26"/>
      <c r="TJ10" s="18"/>
      <c r="TK10" s="18"/>
      <c r="TL10" s="18"/>
      <c r="TM10" s="39"/>
      <c r="TN10" s="18"/>
      <c r="TO10" s="18"/>
      <c r="TP10" s="39"/>
      <c r="TQ10" s="18"/>
      <c r="TR10" s="39"/>
      <c r="TS10" s="13"/>
      <c r="TT10" s="13"/>
      <c r="TU10" s="4"/>
      <c r="TV10" s="13"/>
      <c r="TW10" s="13"/>
      <c r="TY10" s="26"/>
      <c r="TZ10" s="26"/>
      <c r="UA10" s="26"/>
      <c r="UB10" s="18"/>
      <c r="UC10" s="18"/>
      <c r="UD10" s="18"/>
      <c r="UE10" s="39"/>
      <c r="UF10" s="18"/>
      <c r="UG10" s="18"/>
      <c r="UH10" s="39"/>
      <c r="UI10" s="18"/>
      <c r="UJ10" s="39"/>
      <c r="UK10" s="13"/>
      <c r="UL10" s="13"/>
      <c r="UM10" s="4"/>
      <c r="UN10" s="13"/>
      <c r="UO10" s="13"/>
      <c r="UQ10" s="26"/>
      <c r="UR10" s="26"/>
      <c r="US10" s="26"/>
      <c r="UT10" s="18"/>
      <c r="UU10" s="18"/>
      <c r="UV10" s="18"/>
      <c r="UW10" s="39"/>
      <c r="UX10" s="18"/>
      <c r="UY10" s="18"/>
      <c r="UZ10" s="39"/>
      <c r="VA10" s="18"/>
      <c r="VB10" s="39"/>
      <c r="VC10" s="13"/>
      <c r="VD10" s="13"/>
      <c r="VE10" s="4"/>
      <c r="VF10" s="13"/>
      <c r="VG10" s="13"/>
      <c r="VI10" s="26"/>
      <c r="VJ10" s="26"/>
      <c r="VK10" s="26"/>
      <c r="VL10" s="18"/>
      <c r="VM10" s="18"/>
      <c r="VN10" s="18"/>
      <c r="VO10" s="39"/>
      <c r="VP10" s="18"/>
      <c r="VQ10" s="18"/>
      <c r="VR10" s="39"/>
      <c r="VS10" s="18"/>
      <c r="VT10" s="39"/>
      <c r="VU10" s="13"/>
      <c r="VV10" s="13"/>
      <c r="VW10" s="4"/>
      <c r="VX10" s="13"/>
      <c r="VY10" s="13"/>
      <c r="WA10" s="26"/>
      <c r="WB10" s="26"/>
      <c r="WC10" s="26"/>
      <c r="WD10" s="18"/>
      <c r="WE10" s="18"/>
      <c r="WF10" s="18"/>
      <c r="WG10" s="39"/>
      <c r="WH10" s="18"/>
      <c r="WI10" s="18"/>
      <c r="WJ10" s="39"/>
      <c r="WK10" s="18"/>
      <c r="WL10" s="39"/>
      <c r="WM10" s="13"/>
      <c r="WN10" s="13"/>
      <c r="WO10" s="4"/>
      <c r="WP10" s="13"/>
      <c r="WQ10" s="13"/>
      <c r="WS10" s="26"/>
      <c r="WT10" s="26"/>
      <c r="WU10" s="26"/>
      <c r="WV10" s="18"/>
      <c r="WW10" s="18"/>
      <c r="WX10" s="18"/>
      <c r="WY10" s="39"/>
      <c r="WZ10" s="18"/>
      <c r="XA10" s="18"/>
      <c r="XB10" s="39"/>
      <c r="XC10" s="18"/>
      <c r="XD10" s="39"/>
      <c r="XE10" s="13"/>
      <c r="XF10" s="13"/>
      <c r="XG10" s="4"/>
      <c r="XH10" s="13"/>
      <c r="XI10" s="13"/>
      <c r="XK10" s="26"/>
      <c r="XL10" s="26"/>
      <c r="XM10" s="26"/>
      <c r="XN10" s="18"/>
      <c r="XO10" s="18"/>
      <c r="XP10" s="18"/>
      <c r="XQ10" s="39"/>
      <c r="XR10" s="18"/>
      <c r="XS10" s="18"/>
      <c r="XT10" s="39"/>
      <c r="XU10" s="18"/>
      <c r="XV10" s="39"/>
      <c r="XW10" s="13"/>
      <c r="XX10" s="13"/>
      <c r="XY10" s="4"/>
      <c r="XZ10" s="13"/>
      <c r="YA10" s="13"/>
      <c r="YC10" s="26"/>
      <c r="YD10" s="26"/>
      <c r="YE10" s="26"/>
      <c r="YF10" s="18"/>
      <c r="YG10" s="18"/>
      <c r="YH10" s="18"/>
      <c r="YI10" s="39"/>
      <c r="YJ10" s="18"/>
      <c r="YK10" s="18"/>
      <c r="YL10" s="39"/>
      <c r="YM10" s="18"/>
      <c r="YN10" s="39"/>
      <c r="YO10" s="13"/>
      <c r="YP10" s="13"/>
      <c r="YQ10" s="4"/>
      <c r="YR10" s="13"/>
      <c r="YS10" s="13"/>
      <c r="YU10" s="26"/>
      <c r="YV10" s="26"/>
      <c r="YW10" s="26"/>
      <c r="YX10" s="18"/>
      <c r="YY10" s="18"/>
      <c r="YZ10" s="18"/>
      <c r="ZA10" s="39"/>
      <c r="ZB10" s="18"/>
      <c r="ZC10" s="18"/>
      <c r="ZD10" s="39"/>
      <c r="ZE10" s="18"/>
      <c r="ZF10" s="39"/>
      <c r="ZG10" s="13"/>
      <c r="ZH10" s="13"/>
      <c r="ZI10" s="4"/>
      <c r="ZJ10" s="13"/>
      <c r="ZK10" s="13"/>
      <c r="ZM10" s="26"/>
      <c r="ZN10" s="26"/>
      <c r="ZO10" s="26"/>
      <c r="ZP10" s="18"/>
      <c r="ZQ10" s="18"/>
      <c r="ZR10" s="18"/>
      <c r="ZS10" s="39"/>
      <c r="ZT10" s="18"/>
      <c r="ZU10" s="18"/>
      <c r="ZV10" s="39"/>
      <c r="ZW10" s="18"/>
      <c r="ZX10" s="39"/>
      <c r="ZY10" s="13"/>
      <c r="ZZ10" s="13"/>
      <c r="AAA10" s="4"/>
      <c r="AAB10" s="13"/>
      <c r="AAC10" s="13"/>
      <c r="AAE10" s="26"/>
      <c r="AAF10" s="26"/>
      <c r="AAG10" s="26"/>
      <c r="AAH10" s="18"/>
      <c r="AAI10" s="18"/>
      <c r="AAJ10" s="18"/>
      <c r="AAK10" s="39"/>
      <c r="AAL10" s="18"/>
      <c r="AAM10" s="18"/>
      <c r="AAN10" s="39"/>
      <c r="AAO10" s="18"/>
      <c r="AAP10" s="39"/>
      <c r="AAQ10" s="13"/>
      <c r="AAR10" s="13"/>
      <c r="AAS10" s="4"/>
      <c r="AAT10" s="13"/>
      <c r="AAU10" s="13"/>
      <c r="AAW10" s="26"/>
      <c r="AAX10" s="26"/>
      <c r="AAY10" s="26"/>
      <c r="AAZ10" s="18"/>
      <c r="ABA10" s="18"/>
      <c r="ABB10" s="18"/>
      <c r="ABC10" s="39"/>
      <c r="ABD10" s="18"/>
      <c r="ABE10" s="18"/>
      <c r="ABF10" s="39"/>
      <c r="ABG10" s="18"/>
      <c r="ABH10" s="39"/>
      <c r="ABI10" s="13"/>
      <c r="ABJ10" s="13"/>
      <c r="ABK10" s="4"/>
      <c r="ABL10" s="13"/>
      <c r="ABM10" s="13"/>
      <c r="ABO10" s="26"/>
      <c r="ABP10" s="26"/>
      <c r="ABQ10" s="26"/>
      <c r="ABR10" s="18"/>
      <c r="ABS10" s="18"/>
      <c r="ABT10" s="18"/>
      <c r="ABU10" s="39"/>
      <c r="ABV10" s="18"/>
      <c r="ABW10" s="18"/>
      <c r="ABX10" s="39"/>
      <c r="ABY10" s="18"/>
      <c r="ABZ10" s="39"/>
      <c r="ACA10" s="13"/>
      <c r="ACB10" s="13"/>
      <c r="ACC10" s="4"/>
      <c r="ACD10" s="13"/>
      <c r="ACE10" s="13"/>
      <c r="ACG10" s="26"/>
      <c r="ACH10" s="26"/>
      <c r="ACI10" s="26"/>
      <c r="ACJ10" s="18"/>
      <c r="ACK10" s="18"/>
      <c r="ACL10" s="18"/>
      <c r="ACM10" s="39"/>
      <c r="ACN10" s="18"/>
      <c r="ACO10" s="18"/>
      <c r="ACP10" s="39"/>
      <c r="ACQ10" s="18"/>
      <c r="ACR10" s="39"/>
      <c r="ACS10" s="13"/>
      <c r="ACT10" s="13"/>
      <c r="ACU10" s="4"/>
      <c r="ACV10" s="13"/>
      <c r="ACW10" s="13"/>
      <c r="ACY10" s="26"/>
      <c r="ACZ10" s="26"/>
      <c r="ADA10" s="26"/>
      <c r="ADB10" s="18"/>
      <c r="ADC10" s="18"/>
      <c r="ADD10" s="18"/>
      <c r="ADE10" s="39"/>
      <c r="ADF10" s="18"/>
      <c r="ADG10" s="18"/>
      <c r="ADH10" s="39"/>
      <c r="ADI10" s="18"/>
      <c r="ADJ10" s="39"/>
      <c r="ADK10" s="13"/>
      <c r="ADL10" s="13"/>
      <c r="ADM10" s="4"/>
      <c r="ADN10" s="13"/>
      <c r="ADO10" s="13"/>
      <c r="ADQ10" s="26"/>
      <c r="ADR10" s="26"/>
      <c r="ADS10" s="26"/>
      <c r="ADT10" s="18"/>
      <c r="ADU10" s="18"/>
      <c r="ADV10" s="18"/>
      <c r="ADW10" s="39"/>
      <c r="ADX10" s="18"/>
      <c r="ADY10" s="18"/>
      <c r="ADZ10" s="39"/>
      <c r="AEA10" s="18"/>
      <c r="AEB10" s="39"/>
      <c r="AEC10" s="13"/>
      <c r="AED10" s="13"/>
      <c r="AEE10" s="4"/>
      <c r="AEF10" s="13"/>
      <c r="AEG10" s="13"/>
      <c r="AEI10" s="26"/>
      <c r="AEJ10" s="26"/>
      <c r="AEK10" s="26"/>
      <c r="AEL10" s="18"/>
      <c r="AEM10" s="18"/>
      <c r="AEN10" s="18"/>
      <c r="AEO10" s="39"/>
      <c r="AEP10" s="18"/>
      <c r="AEQ10" s="18"/>
      <c r="AER10" s="39"/>
      <c r="AES10" s="18"/>
      <c r="AET10" s="39"/>
      <c r="AEU10" s="13"/>
      <c r="AEV10" s="13"/>
      <c r="AEW10" s="4"/>
      <c r="AEX10" s="13"/>
      <c r="AEY10" s="13"/>
      <c r="AFA10" s="26"/>
      <c r="AFB10" s="26"/>
      <c r="AFC10" s="26"/>
      <c r="AFD10" s="18"/>
      <c r="AFE10" s="18"/>
      <c r="AFF10" s="18"/>
      <c r="AFG10" s="39"/>
      <c r="AFH10" s="18"/>
      <c r="AFI10" s="18"/>
      <c r="AFJ10" s="39"/>
      <c r="AFK10" s="18"/>
      <c r="AFL10" s="39"/>
      <c r="AFM10" s="13"/>
      <c r="AFN10" s="13"/>
      <c r="AFO10" s="4"/>
      <c r="AFP10" s="13"/>
      <c r="AFQ10" s="13"/>
      <c r="AFS10" s="26"/>
      <c r="AFT10" s="26"/>
      <c r="AFU10" s="26"/>
      <c r="AFV10" s="18"/>
      <c r="AFW10" s="18"/>
      <c r="AFX10" s="18"/>
      <c r="AFY10" s="39"/>
      <c r="AFZ10" s="18"/>
      <c r="AGA10" s="18"/>
      <c r="AGB10" s="39"/>
      <c r="AGC10" s="18"/>
      <c r="AGD10" s="39"/>
      <c r="AGE10" s="13"/>
      <c r="AGF10" s="13"/>
      <c r="AGG10" s="4"/>
      <c r="AGH10" s="13"/>
      <c r="AGI10" s="13"/>
      <c r="AGK10" s="26"/>
      <c r="AGL10" s="26"/>
      <c r="AGM10" s="26"/>
      <c r="AGN10" s="18"/>
      <c r="AGO10" s="18"/>
      <c r="AGP10" s="18"/>
      <c r="AGQ10" s="39"/>
      <c r="AGR10" s="18"/>
      <c r="AGS10" s="18"/>
      <c r="AGT10" s="39"/>
      <c r="AGU10" s="18"/>
      <c r="AGV10" s="39"/>
      <c r="AGW10" s="13"/>
      <c r="AGX10" s="13"/>
      <c r="AGY10" s="4"/>
      <c r="AGZ10" s="13"/>
      <c r="AHA10" s="13"/>
      <c r="AHC10" s="26"/>
      <c r="AHD10" s="26"/>
      <c r="AHE10" s="26"/>
      <c r="AHF10" s="18"/>
      <c r="AHG10" s="18"/>
      <c r="AHH10" s="18"/>
      <c r="AHI10" s="39"/>
      <c r="AHJ10" s="18"/>
      <c r="AHK10" s="18"/>
      <c r="AHL10" s="39"/>
      <c r="AHM10" s="18"/>
      <c r="AHN10" s="39"/>
      <c r="AHO10" s="13"/>
      <c r="AHP10" s="13"/>
      <c r="AHQ10" s="4"/>
      <c r="AHR10" s="13"/>
      <c r="AHS10" s="13"/>
      <c r="AHU10" s="26"/>
      <c r="AHV10" s="26"/>
      <c r="AHW10" s="26"/>
      <c r="AHX10" s="18"/>
      <c r="AHY10" s="18"/>
      <c r="AHZ10" s="18"/>
      <c r="AIA10" s="39"/>
      <c r="AIB10" s="18"/>
      <c r="AIC10" s="18"/>
      <c r="AID10" s="39"/>
      <c r="AIE10" s="18"/>
      <c r="AIF10" s="39"/>
      <c r="AIG10" s="13"/>
      <c r="AIH10" s="13"/>
      <c r="AII10" s="4"/>
      <c r="AIJ10" s="13"/>
      <c r="AIK10" s="13"/>
      <c r="AIM10" s="26"/>
      <c r="AIN10" s="26"/>
      <c r="AIO10" s="26"/>
      <c r="AIP10" s="18"/>
      <c r="AIQ10" s="18"/>
      <c r="AIR10" s="18"/>
      <c r="AIS10" s="39"/>
      <c r="AIT10" s="18"/>
      <c r="AIU10" s="18"/>
      <c r="AIV10" s="39"/>
      <c r="AIW10" s="18"/>
      <c r="AIX10" s="39"/>
      <c r="AIY10" s="13"/>
      <c r="AIZ10" s="13"/>
      <c r="AJA10" s="4"/>
      <c r="AJB10" s="13"/>
      <c r="AJC10" s="13"/>
      <c r="AJE10" s="26"/>
      <c r="AJF10" s="26"/>
      <c r="AJG10" s="26"/>
      <c r="AJH10" s="18"/>
      <c r="AJI10" s="18"/>
      <c r="AJJ10" s="18"/>
      <c r="AJK10" s="39"/>
      <c r="AJL10" s="18"/>
      <c r="AJM10" s="18"/>
      <c r="AJN10" s="39"/>
      <c r="AJO10" s="18"/>
      <c r="AJP10" s="39"/>
      <c r="AJQ10" s="13"/>
      <c r="AJR10" s="13"/>
      <c r="AJS10" s="4"/>
      <c r="AJT10" s="13"/>
      <c r="AJU10" s="13"/>
      <c r="AJW10" s="26"/>
      <c r="AJX10" s="26"/>
      <c r="AJY10" s="26"/>
      <c r="AJZ10" s="18"/>
      <c r="AKA10" s="18"/>
      <c r="AKB10" s="18"/>
      <c r="AKC10" s="39"/>
      <c r="AKD10" s="18"/>
      <c r="AKE10" s="18"/>
      <c r="AKF10" s="39"/>
      <c r="AKG10" s="18"/>
      <c r="AKH10" s="39"/>
      <c r="AKI10" s="13"/>
      <c r="AKJ10" s="13"/>
      <c r="AKK10" s="4"/>
      <c r="AKL10" s="13"/>
      <c r="AKM10" s="13"/>
      <c r="AKO10" s="26"/>
      <c r="AKP10" s="26"/>
      <c r="AKQ10" s="26"/>
      <c r="AKR10" s="18"/>
      <c r="AKS10" s="18"/>
      <c r="AKT10" s="18"/>
      <c r="AKU10" s="39"/>
      <c r="AKV10" s="18"/>
      <c r="AKW10" s="18"/>
      <c r="AKX10" s="39"/>
      <c r="AKY10" s="18"/>
      <c r="AKZ10" s="39"/>
      <c r="ALA10" s="13"/>
      <c r="ALB10" s="13"/>
      <c r="ALC10" s="4"/>
      <c r="ALD10" s="13"/>
      <c r="ALE10" s="13"/>
      <c r="ALG10" s="26"/>
      <c r="ALH10" s="26"/>
      <c r="ALI10" s="26"/>
      <c r="ALJ10" s="18"/>
      <c r="ALK10" s="18"/>
      <c r="ALL10" s="18"/>
      <c r="ALM10" s="39"/>
      <c r="ALN10" s="18"/>
      <c r="ALO10" s="18"/>
      <c r="ALP10" s="39"/>
      <c r="ALQ10" s="18"/>
      <c r="ALR10" s="39"/>
      <c r="ALS10" s="13"/>
      <c r="ALT10" s="13"/>
      <c r="ALU10" s="4"/>
      <c r="ALV10" s="13"/>
      <c r="ALW10" s="13"/>
      <c r="ALY10" s="26"/>
      <c r="ALZ10" s="26"/>
      <c r="AMA10" s="26"/>
      <c r="AMB10" s="18"/>
      <c r="AMC10" s="18"/>
      <c r="AMD10" s="18"/>
      <c r="AME10" s="39"/>
      <c r="AMF10" s="18"/>
      <c r="AMG10" s="18"/>
      <c r="AMH10" s="39"/>
      <c r="AMI10" s="18"/>
      <c r="AMJ10" s="39"/>
      <c r="AMK10" s="13"/>
      <c r="AML10" s="13"/>
      <c r="AMM10" s="4"/>
      <c r="AMN10" s="13"/>
      <c r="AMO10" s="13"/>
      <c r="AMQ10" s="26"/>
      <c r="AMR10" s="26"/>
      <c r="AMS10" s="26"/>
      <c r="AMT10" s="18"/>
      <c r="AMU10" s="18"/>
      <c r="AMV10" s="18"/>
      <c r="AMW10" s="39"/>
      <c r="AMX10" s="18"/>
      <c r="AMY10" s="18"/>
      <c r="AMZ10" s="39"/>
      <c r="ANA10" s="18"/>
      <c r="ANB10" s="39"/>
      <c r="ANC10" s="13"/>
      <c r="AND10" s="13"/>
      <c r="ANE10" s="4"/>
      <c r="ANF10" s="13"/>
      <c r="ANG10" s="13"/>
      <c r="ANI10" s="26"/>
      <c r="ANJ10" s="26"/>
      <c r="ANK10" s="26"/>
      <c r="ANL10" s="18"/>
      <c r="ANM10" s="18"/>
      <c r="ANN10" s="18"/>
      <c r="ANO10" s="39"/>
      <c r="ANP10" s="18"/>
      <c r="ANQ10" s="18"/>
      <c r="ANR10" s="39"/>
      <c r="ANS10" s="18"/>
      <c r="ANT10" s="39"/>
      <c r="ANU10" s="13"/>
      <c r="ANV10" s="13"/>
      <c r="ANW10" s="4"/>
      <c r="ANX10" s="13"/>
      <c r="ANY10" s="13"/>
      <c r="AOA10" s="26"/>
      <c r="AOB10" s="26"/>
      <c r="AOC10" s="26"/>
      <c r="AOD10" s="18"/>
      <c r="AOE10" s="18"/>
      <c r="AOF10" s="18"/>
      <c r="AOG10" s="39"/>
      <c r="AOH10" s="18"/>
      <c r="AOI10" s="18"/>
      <c r="AOJ10" s="39"/>
      <c r="AOK10" s="18"/>
      <c r="AOL10" s="39"/>
      <c r="AOM10" s="13"/>
      <c r="AON10" s="13"/>
      <c r="AOO10" s="4"/>
      <c r="AOP10" s="13"/>
      <c r="AOQ10" s="13"/>
      <c r="AOS10" s="26"/>
      <c r="AOT10" s="26"/>
      <c r="AOU10" s="26"/>
      <c r="AOV10" s="18"/>
      <c r="AOW10" s="18"/>
      <c r="AOX10" s="18"/>
      <c r="AOY10" s="39"/>
      <c r="AOZ10" s="18"/>
      <c r="APA10" s="18"/>
      <c r="APB10" s="39"/>
      <c r="APC10" s="18"/>
      <c r="APD10" s="39"/>
      <c r="APE10" s="13"/>
      <c r="APF10" s="13"/>
      <c r="APG10" s="4"/>
      <c r="APH10" s="13"/>
      <c r="API10" s="13"/>
      <c r="APK10" s="26"/>
      <c r="APL10" s="26"/>
      <c r="APM10" s="26"/>
      <c r="APN10" s="18"/>
      <c r="APO10" s="18"/>
      <c r="APP10" s="18"/>
      <c r="APQ10" s="39"/>
      <c r="APR10" s="18"/>
      <c r="APS10" s="18"/>
      <c r="APT10" s="39"/>
      <c r="APU10" s="18"/>
      <c r="APV10" s="39"/>
      <c r="APW10" s="13"/>
      <c r="APX10" s="13"/>
      <c r="APY10" s="4"/>
      <c r="APZ10" s="13"/>
      <c r="AQA10" s="13"/>
      <c r="AQC10" s="26"/>
      <c r="AQD10" s="26"/>
      <c r="AQE10" s="26"/>
      <c r="AQF10" s="18"/>
      <c r="AQG10" s="18"/>
      <c r="AQH10" s="18"/>
      <c r="AQI10" s="39"/>
      <c r="AQJ10" s="18"/>
      <c r="AQK10" s="18"/>
      <c r="AQL10" s="39"/>
      <c r="AQM10" s="18"/>
      <c r="AQN10" s="39"/>
      <c r="AQO10" s="13"/>
      <c r="AQP10" s="13"/>
      <c r="AQQ10" s="4"/>
      <c r="AQR10" s="13"/>
      <c r="AQS10" s="13"/>
      <c r="AQU10" s="26"/>
      <c r="AQV10" s="26"/>
      <c r="AQW10" s="26"/>
      <c r="AQX10" s="18"/>
      <c r="AQY10" s="18"/>
      <c r="AQZ10" s="18"/>
      <c r="ARA10" s="39"/>
      <c r="ARB10" s="18"/>
      <c r="ARC10" s="18"/>
      <c r="ARD10" s="39"/>
      <c r="ARE10" s="18"/>
      <c r="ARF10" s="39"/>
      <c r="ARG10" s="13"/>
      <c r="ARH10" s="13"/>
      <c r="ARI10" s="4"/>
      <c r="ARJ10" s="13"/>
      <c r="ARK10" s="13"/>
      <c r="ARM10" s="26"/>
      <c r="ARN10" s="26"/>
      <c r="ARO10" s="26"/>
      <c r="ARP10" s="18"/>
      <c r="ARQ10" s="18"/>
      <c r="ARR10" s="18"/>
      <c r="ARS10" s="39"/>
      <c r="ART10" s="18"/>
      <c r="ARU10" s="18"/>
      <c r="ARV10" s="39"/>
      <c r="ARW10" s="18"/>
      <c r="ARX10" s="39"/>
      <c r="ARY10" s="13"/>
      <c r="ARZ10" s="13"/>
      <c r="ASA10" s="4"/>
      <c r="ASB10" s="13"/>
      <c r="ASC10" s="13"/>
      <c r="ASE10" s="26"/>
      <c r="ASF10" s="26"/>
      <c r="ASG10" s="26"/>
      <c r="ASH10" s="18"/>
      <c r="ASI10" s="18"/>
      <c r="ASJ10" s="18"/>
      <c r="ASK10" s="39"/>
      <c r="ASL10" s="18"/>
      <c r="ASM10" s="18"/>
      <c r="ASN10" s="39"/>
      <c r="ASO10" s="18"/>
      <c r="ASP10" s="39"/>
      <c r="ASQ10" s="13"/>
      <c r="ASR10" s="13"/>
      <c r="ASS10" s="4"/>
      <c r="AST10" s="13"/>
      <c r="ASU10" s="13"/>
      <c r="ASW10" s="26"/>
      <c r="ASX10" s="26"/>
      <c r="ASY10" s="26"/>
      <c r="ASZ10" s="18"/>
      <c r="ATA10" s="18"/>
      <c r="ATB10" s="18"/>
      <c r="ATC10" s="39"/>
      <c r="ATD10" s="18"/>
      <c r="ATE10" s="18"/>
      <c r="ATF10" s="39"/>
      <c r="ATG10" s="18"/>
      <c r="ATH10" s="39"/>
      <c r="ATI10" s="13"/>
      <c r="ATJ10" s="13"/>
      <c r="ATK10" s="4"/>
      <c r="ATL10" s="13"/>
      <c r="ATM10" s="13"/>
      <c r="ATO10" s="26"/>
      <c r="ATP10" s="26"/>
      <c r="ATQ10" s="26"/>
      <c r="ATR10" s="18"/>
      <c r="ATS10" s="18"/>
      <c r="ATT10" s="18"/>
      <c r="ATU10" s="39"/>
      <c r="ATV10" s="18"/>
      <c r="ATW10" s="18"/>
      <c r="ATX10" s="39"/>
      <c r="ATY10" s="18"/>
      <c r="ATZ10" s="39"/>
      <c r="AUA10" s="13"/>
      <c r="AUB10" s="13"/>
      <c r="AUC10" s="4"/>
      <c r="AUD10" s="13"/>
      <c r="AUE10" s="13"/>
      <c r="AUG10" s="26"/>
      <c r="AUH10" s="26"/>
      <c r="AUI10" s="26"/>
      <c r="AUJ10" s="18"/>
      <c r="AUK10" s="18"/>
      <c r="AUL10" s="18"/>
      <c r="AUM10" s="39"/>
      <c r="AUN10" s="18"/>
      <c r="AUO10" s="18"/>
      <c r="AUP10" s="39"/>
      <c r="AUQ10" s="18"/>
      <c r="AUR10" s="39"/>
      <c r="AUS10" s="13"/>
      <c r="AUT10" s="13"/>
      <c r="AUU10" s="4"/>
      <c r="AUV10" s="13"/>
      <c r="AUW10" s="13"/>
      <c r="AUY10" s="26"/>
      <c r="AUZ10" s="26"/>
      <c r="AVA10" s="26"/>
      <c r="AVB10" s="18"/>
      <c r="AVC10" s="18"/>
      <c r="AVD10" s="18"/>
      <c r="AVE10" s="39"/>
      <c r="AVF10" s="18"/>
      <c r="AVG10" s="18"/>
      <c r="AVH10" s="39"/>
      <c r="AVI10" s="18"/>
      <c r="AVJ10" s="39"/>
      <c r="AVK10" s="13"/>
      <c r="AVL10" s="13"/>
      <c r="AVM10" s="4"/>
      <c r="AVN10" s="13"/>
      <c r="AVO10" s="13"/>
      <c r="AVQ10" s="26"/>
      <c r="AVR10" s="26"/>
      <c r="AVS10" s="26"/>
      <c r="AVT10" s="18"/>
      <c r="AVU10" s="18"/>
      <c r="AVV10" s="18"/>
      <c r="AVW10" s="39"/>
      <c r="AVX10" s="18"/>
      <c r="AVY10" s="18"/>
      <c r="AVZ10" s="39"/>
      <c r="AWA10" s="18"/>
      <c r="AWB10" s="39"/>
      <c r="AWC10" s="13"/>
      <c r="AWD10" s="13"/>
      <c r="AWE10" s="4"/>
      <c r="AWF10" s="13"/>
      <c r="AWG10" s="13"/>
      <c r="AWI10" s="26"/>
      <c r="AWJ10" s="26"/>
      <c r="AWK10" s="26"/>
      <c r="AWL10" s="18"/>
      <c r="AWM10" s="18"/>
      <c r="AWN10" s="18"/>
      <c r="AWO10" s="39"/>
      <c r="AWP10" s="18"/>
      <c r="AWQ10" s="18"/>
      <c r="AWR10" s="39"/>
      <c r="AWS10" s="18"/>
      <c r="AWT10" s="39"/>
      <c r="AWU10" s="13"/>
      <c r="AWV10" s="13"/>
      <c r="AWW10" s="4"/>
      <c r="AWX10" s="13"/>
      <c r="AWY10" s="13"/>
      <c r="AXA10" s="26"/>
      <c r="AXB10" s="26"/>
      <c r="AXC10" s="26"/>
      <c r="AXD10" s="18"/>
      <c r="AXE10" s="18"/>
      <c r="AXF10" s="18"/>
      <c r="AXG10" s="39"/>
      <c r="AXH10" s="18"/>
      <c r="AXI10" s="18"/>
      <c r="AXJ10" s="39"/>
      <c r="AXK10" s="18"/>
      <c r="AXL10" s="39"/>
      <c r="AXM10" s="13"/>
      <c r="AXN10" s="13"/>
      <c r="AXO10" s="4"/>
      <c r="AXP10" s="13"/>
      <c r="AXQ10" s="13"/>
      <c r="AXS10" s="26"/>
      <c r="AXT10" s="26"/>
      <c r="AXU10" s="26"/>
      <c r="AXV10" s="18"/>
      <c r="AXW10" s="18"/>
      <c r="AXX10" s="18"/>
      <c r="AXY10" s="39"/>
      <c r="AXZ10" s="18"/>
      <c r="AYA10" s="18"/>
      <c r="AYB10" s="39"/>
      <c r="AYC10" s="18"/>
      <c r="AYD10" s="39"/>
      <c r="AYE10" s="13"/>
      <c r="AYF10" s="13"/>
      <c r="AYG10" s="4"/>
      <c r="AYH10" s="13"/>
      <c r="AYI10" s="13"/>
      <c r="AYK10" s="26"/>
      <c r="AYL10" s="26"/>
      <c r="AYM10" s="26"/>
      <c r="AYN10" s="18"/>
      <c r="AYO10" s="18"/>
      <c r="AYP10" s="18"/>
      <c r="AYQ10" s="39"/>
      <c r="AYR10" s="18"/>
      <c r="AYS10" s="18"/>
      <c r="AYT10" s="39"/>
      <c r="AYU10" s="18"/>
      <c r="AYV10" s="39"/>
      <c r="AYW10" s="13"/>
      <c r="AYX10" s="13"/>
      <c r="AYY10" s="4"/>
      <c r="AYZ10" s="13"/>
      <c r="AZA10" s="13"/>
      <c r="AZC10" s="26"/>
      <c r="AZD10" s="26"/>
      <c r="AZE10" s="26"/>
      <c r="AZF10" s="18"/>
      <c r="AZG10" s="18"/>
      <c r="AZH10" s="18"/>
      <c r="AZI10" s="39"/>
      <c r="AZJ10" s="18"/>
      <c r="AZK10" s="18"/>
      <c r="AZL10" s="39"/>
      <c r="AZM10" s="18"/>
      <c r="AZN10" s="39"/>
      <c r="AZO10" s="13"/>
      <c r="AZP10" s="13"/>
      <c r="AZQ10" s="4"/>
      <c r="AZR10" s="13"/>
      <c r="AZS10" s="13"/>
      <c r="AZU10" s="26"/>
      <c r="AZV10" s="26"/>
      <c r="AZW10" s="26"/>
      <c r="AZX10" s="18"/>
      <c r="AZY10" s="18"/>
      <c r="AZZ10" s="18"/>
      <c r="BAA10" s="39"/>
      <c r="BAB10" s="18"/>
      <c r="BAC10" s="18"/>
      <c r="BAD10" s="39"/>
      <c r="BAE10" s="18"/>
      <c r="BAF10" s="39"/>
      <c r="BAG10" s="13"/>
      <c r="BAH10" s="13"/>
      <c r="BAI10" s="4"/>
      <c r="BAJ10" s="13"/>
      <c r="BAK10" s="13"/>
      <c r="BAM10" s="26"/>
      <c r="BAN10" s="26"/>
      <c r="BAO10" s="26"/>
      <c r="BAP10" s="18"/>
      <c r="BAQ10" s="18"/>
      <c r="BAR10" s="18"/>
      <c r="BAS10" s="39"/>
      <c r="BAT10" s="18"/>
      <c r="BAU10" s="18"/>
      <c r="BAV10" s="39"/>
      <c r="BAW10" s="18"/>
      <c r="BAX10" s="39"/>
      <c r="BAY10" s="13"/>
      <c r="BAZ10" s="13"/>
      <c r="BBA10" s="4"/>
      <c r="BBB10" s="13"/>
      <c r="BBC10" s="13"/>
      <c r="BBE10" s="26"/>
      <c r="BBF10" s="26"/>
      <c r="BBG10" s="26"/>
      <c r="BBH10" s="18"/>
      <c r="BBI10" s="18"/>
      <c r="BBJ10" s="18"/>
      <c r="BBK10" s="39"/>
      <c r="BBL10" s="18"/>
      <c r="BBM10" s="18"/>
      <c r="BBN10" s="39"/>
      <c r="BBO10" s="18"/>
      <c r="BBP10" s="39"/>
      <c r="BBQ10" s="13"/>
      <c r="BBR10" s="13"/>
      <c r="BBS10" s="4"/>
      <c r="BBT10" s="13"/>
      <c r="BBU10" s="13"/>
      <c r="BBW10" s="26"/>
      <c r="BBX10" s="26"/>
      <c r="BBY10" s="26"/>
      <c r="BBZ10" s="18"/>
      <c r="BCA10" s="18"/>
      <c r="BCB10" s="18"/>
      <c r="BCC10" s="39"/>
      <c r="BCD10" s="18"/>
      <c r="BCE10" s="18"/>
      <c r="BCF10" s="39"/>
      <c r="BCG10" s="18"/>
      <c r="BCH10" s="39"/>
      <c r="BCI10" s="13"/>
      <c r="BCJ10" s="13"/>
      <c r="BCK10" s="4"/>
      <c r="BCL10" s="13"/>
      <c r="BCM10" s="13"/>
      <c r="BCO10" s="26"/>
      <c r="BCP10" s="26"/>
      <c r="BCQ10" s="26"/>
      <c r="BCR10" s="18"/>
      <c r="BCS10" s="18"/>
      <c r="BCT10" s="18"/>
      <c r="BCU10" s="39"/>
      <c r="BCV10" s="18"/>
      <c r="BCW10" s="18"/>
      <c r="BCX10" s="39"/>
      <c r="BCY10" s="18"/>
      <c r="BCZ10" s="39"/>
      <c r="BDA10" s="13"/>
      <c r="BDB10" s="13"/>
      <c r="BDC10" s="4"/>
      <c r="BDD10" s="13"/>
      <c r="BDE10" s="13"/>
      <c r="BDG10" s="26"/>
      <c r="BDH10" s="26"/>
      <c r="BDI10" s="26"/>
      <c r="BDJ10" s="18"/>
      <c r="BDK10" s="18"/>
      <c r="BDL10" s="18"/>
      <c r="BDM10" s="39"/>
      <c r="BDN10" s="18"/>
      <c r="BDO10" s="18"/>
      <c r="BDP10" s="39"/>
      <c r="BDQ10" s="18"/>
      <c r="BDR10" s="39"/>
      <c r="BDS10" s="13"/>
      <c r="BDT10" s="13"/>
      <c r="BDU10" s="4"/>
      <c r="BDV10" s="13"/>
      <c r="BDW10" s="13"/>
      <c r="BDY10" s="26"/>
      <c r="BDZ10" s="26"/>
      <c r="BEA10" s="26"/>
      <c r="BEB10" s="18"/>
      <c r="BEC10" s="18"/>
      <c r="BED10" s="18"/>
      <c r="BEE10" s="39"/>
      <c r="BEF10" s="18"/>
      <c r="BEG10" s="18"/>
      <c r="BEH10" s="39"/>
      <c r="BEI10" s="18"/>
      <c r="BEJ10" s="39"/>
      <c r="BEK10" s="13"/>
      <c r="BEL10" s="13"/>
      <c r="BEM10" s="4"/>
      <c r="BEN10" s="13"/>
      <c r="BEO10" s="13"/>
      <c r="BEQ10" s="26"/>
      <c r="BER10" s="26"/>
      <c r="BES10" s="26"/>
      <c r="BET10" s="18"/>
      <c r="BEU10" s="18"/>
      <c r="BEV10" s="18"/>
      <c r="BEW10" s="39"/>
      <c r="BEX10" s="18"/>
      <c r="BEY10" s="18"/>
      <c r="BEZ10" s="39"/>
      <c r="BFA10" s="18"/>
      <c r="BFB10" s="39"/>
      <c r="BFC10" s="13"/>
      <c r="BFD10" s="13"/>
      <c r="BFE10" s="4"/>
      <c r="BFF10" s="13"/>
      <c r="BFG10" s="13"/>
      <c r="BFI10" s="26"/>
      <c r="BFJ10" s="26"/>
      <c r="BFK10" s="26"/>
      <c r="BFL10" s="18"/>
      <c r="BFM10" s="18"/>
      <c r="BFN10" s="18"/>
      <c r="BFO10" s="39"/>
      <c r="BFP10" s="18"/>
      <c r="BFQ10" s="18"/>
      <c r="BFR10" s="39"/>
      <c r="BFS10" s="18"/>
      <c r="BFT10" s="39"/>
      <c r="BFU10" s="13"/>
      <c r="BFV10" s="13"/>
      <c r="BFW10" s="4"/>
      <c r="BFX10" s="13"/>
      <c r="BFY10" s="13"/>
      <c r="BGA10" s="26"/>
      <c r="BGB10" s="26"/>
      <c r="BGC10" s="26"/>
      <c r="BGD10" s="18"/>
      <c r="BGE10" s="18"/>
      <c r="BGF10" s="18"/>
      <c r="BGG10" s="39"/>
      <c r="BGH10" s="18"/>
      <c r="BGI10" s="18"/>
      <c r="BGJ10" s="39"/>
      <c r="BGK10" s="18"/>
      <c r="BGL10" s="39"/>
      <c r="BGM10" s="13"/>
      <c r="BGN10" s="13"/>
      <c r="BGO10" s="4"/>
      <c r="BGP10" s="13"/>
      <c r="BGQ10" s="13"/>
      <c r="BGS10" s="26"/>
      <c r="BGT10" s="26"/>
      <c r="BGU10" s="26"/>
      <c r="BGV10" s="18"/>
      <c r="BGW10" s="18"/>
      <c r="BGX10" s="18"/>
      <c r="BGY10" s="39"/>
      <c r="BGZ10" s="18"/>
      <c r="BHA10" s="18"/>
      <c r="BHB10" s="39"/>
      <c r="BHC10" s="18"/>
      <c r="BHD10" s="39"/>
      <c r="BHE10" s="13"/>
      <c r="BHF10" s="13"/>
      <c r="BHG10" s="4"/>
      <c r="BHH10" s="13"/>
      <c r="BHI10" s="13"/>
      <c r="BHK10" s="26"/>
      <c r="BHL10" s="26"/>
      <c r="BHM10" s="26"/>
      <c r="BHN10" s="18"/>
      <c r="BHO10" s="18"/>
      <c r="BHP10" s="18"/>
      <c r="BHQ10" s="39"/>
      <c r="BHR10" s="18"/>
      <c r="BHS10" s="18"/>
      <c r="BHT10" s="39"/>
      <c r="BHU10" s="18"/>
      <c r="BHV10" s="39"/>
      <c r="BHW10" s="13"/>
      <c r="BHX10" s="13"/>
      <c r="BHY10" s="4"/>
      <c r="BHZ10" s="13"/>
      <c r="BIA10" s="13"/>
      <c r="BIC10" s="26"/>
      <c r="BID10" s="26"/>
      <c r="BIE10" s="26"/>
      <c r="BIF10" s="18"/>
      <c r="BIG10" s="18"/>
      <c r="BIH10" s="18"/>
      <c r="BII10" s="39"/>
      <c r="BIJ10" s="18"/>
      <c r="BIK10" s="18"/>
      <c r="BIL10" s="39"/>
      <c r="BIM10" s="18"/>
      <c r="BIN10" s="39"/>
      <c r="BIO10" s="13"/>
      <c r="BIP10" s="13"/>
      <c r="BIQ10" s="4"/>
      <c r="BIR10" s="13"/>
      <c r="BIS10" s="13"/>
      <c r="BIU10" s="26"/>
      <c r="BIV10" s="26"/>
      <c r="BIW10" s="26"/>
      <c r="BIX10" s="18"/>
      <c r="BIY10" s="18"/>
      <c r="BIZ10" s="18"/>
      <c r="BJA10" s="39"/>
      <c r="BJB10" s="18"/>
      <c r="BJC10" s="18"/>
      <c r="BJD10" s="39"/>
      <c r="BJE10" s="18"/>
      <c r="BJF10" s="39"/>
      <c r="BJG10" s="13"/>
      <c r="BJH10" s="13"/>
      <c r="BJI10" s="4"/>
      <c r="BJJ10" s="13"/>
      <c r="BJK10" s="13"/>
      <c r="BJM10" s="26"/>
      <c r="BJN10" s="26"/>
      <c r="BJO10" s="26"/>
      <c r="BJP10" s="18"/>
      <c r="BJQ10" s="18"/>
      <c r="BJR10" s="18"/>
      <c r="BJS10" s="39"/>
      <c r="BJT10" s="18"/>
      <c r="BJU10" s="18"/>
      <c r="BJV10" s="39"/>
      <c r="BJW10" s="18"/>
      <c r="BJX10" s="39"/>
      <c r="BJY10" s="13"/>
      <c r="BJZ10" s="13"/>
      <c r="BKA10" s="4"/>
      <c r="BKB10" s="13"/>
      <c r="BKC10" s="13"/>
      <c r="BKE10" s="26"/>
      <c r="BKF10" s="26"/>
      <c r="BKG10" s="26"/>
      <c r="BKH10" s="18"/>
      <c r="BKI10" s="18"/>
      <c r="BKJ10" s="18"/>
      <c r="BKK10" s="39"/>
      <c r="BKL10" s="18"/>
      <c r="BKM10" s="18"/>
      <c r="BKN10" s="39"/>
      <c r="BKO10" s="18"/>
      <c r="BKP10" s="39"/>
      <c r="BKQ10" s="13"/>
      <c r="BKR10" s="13"/>
      <c r="BKS10" s="4"/>
      <c r="BKT10" s="13"/>
      <c r="BKU10" s="13"/>
      <c r="BKW10" s="26"/>
      <c r="BKX10" s="26"/>
      <c r="BKY10" s="26"/>
      <c r="BKZ10" s="18"/>
      <c r="BLA10" s="18"/>
      <c r="BLB10" s="18"/>
      <c r="BLC10" s="39"/>
      <c r="BLD10" s="18"/>
      <c r="BLE10" s="18"/>
      <c r="BLF10" s="39"/>
      <c r="BLG10" s="18"/>
      <c r="BLH10" s="39"/>
      <c r="BLI10" s="13"/>
      <c r="BLJ10" s="13"/>
      <c r="BLK10" s="4"/>
      <c r="BLL10" s="13"/>
      <c r="BLM10" s="13"/>
      <c r="BLO10" s="26"/>
      <c r="BLP10" s="26"/>
      <c r="BLQ10" s="26"/>
      <c r="BLR10" s="18"/>
      <c r="BLS10" s="18"/>
      <c r="BLT10" s="18"/>
      <c r="BLU10" s="39"/>
      <c r="BLV10" s="18"/>
      <c r="BLW10" s="18"/>
      <c r="BLX10" s="39"/>
      <c r="BLY10" s="18"/>
      <c r="BLZ10" s="39"/>
      <c r="BMA10" s="13"/>
      <c r="BMB10" s="13"/>
      <c r="BMC10" s="4"/>
      <c r="BMD10" s="13"/>
      <c r="BME10" s="13"/>
      <c r="BMG10" s="26"/>
      <c r="BMH10" s="26"/>
      <c r="BMI10" s="26"/>
      <c r="BMJ10" s="18"/>
      <c r="BMK10" s="18"/>
      <c r="BML10" s="18"/>
      <c r="BMM10" s="39"/>
      <c r="BMN10" s="18"/>
      <c r="BMO10" s="18"/>
      <c r="BMP10" s="39"/>
      <c r="BMQ10" s="18"/>
      <c r="BMR10" s="39"/>
      <c r="BMS10" s="13"/>
      <c r="BMT10" s="13"/>
      <c r="BMU10" s="4"/>
      <c r="BMV10" s="13"/>
      <c r="BMW10" s="13"/>
      <c r="BMY10" s="26"/>
      <c r="BMZ10" s="26"/>
      <c r="BNA10" s="26"/>
      <c r="BNB10" s="18"/>
      <c r="BNC10" s="18"/>
      <c r="BND10" s="18"/>
      <c r="BNE10" s="39"/>
      <c r="BNF10" s="18"/>
      <c r="BNG10" s="18"/>
      <c r="BNH10" s="39"/>
      <c r="BNI10" s="18"/>
      <c r="BNJ10" s="39"/>
      <c r="BNK10" s="13"/>
      <c r="BNL10" s="13"/>
      <c r="BNM10" s="4"/>
      <c r="BNN10" s="13"/>
      <c r="BNO10" s="13"/>
      <c r="BNQ10" s="26"/>
      <c r="BNR10" s="26"/>
      <c r="BNS10" s="26"/>
      <c r="BNT10" s="18"/>
      <c r="BNU10" s="18"/>
      <c r="BNV10" s="18"/>
      <c r="BNW10" s="39"/>
      <c r="BNX10" s="18"/>
      <c r="BNY10" s="18"/>
      <c r="BNZ10" s="39"/>
      <c r="BOA10" s="18"/>
      <c r="BOB10" s="39"/>
      <c r="BOC10" s="13"/>
      <c r="BOD10" s="13"/>
      <c r="BOE10" s="4"/>
      <c r="BOF10" s="13"/>
      <c r="BOG10" s="13"/>
      <c r="BOI10" s="26"/>
      <c r="BOJ10" s="26"/>
      <c r="BOK10" s="26"/>
      <c r="BOL10" s="18"/>
      <c r="BOM10" s="18"/>
      <c r="BON10" s="18"/>
      <c r="BOO10" s="39"/>
      <c r="BOP10" s="18"/>
      <c r="BOQ10" s="18"/>
      <c r="BOR10" s="39"/>
      <c r="BOS10" s="18"/>
      <c r="BOT10" s="39"/>
      <c r="BOU10" s="13"/>
      <c r="BOV10" s="13"/>
      <c r="BOW10" s="4"/>
      <c r="BOX10" s="13"/>
      <c r="BOY10" s="13"/>
      <c r="BPA10" s="26"/>
      <c r="BPB10" s="26"/>
      <c r="BPC10" s="26"/>
      <c r="BPD10" s="18"/>
      <c r="BPE10" s="18"/>
      <c r="BPF10" s="18"/>
      <c r="BPG10" s="39"/>
      <c r="BPH10" s="18"/>
      <c r="BPI10" s="18"/>
      <c r="BPJ10" s="39"/>
      <c r="BPK10" s="18"/>
      <c r="BPL10" s="39"/>
      <c r="BPM10" s="13"/>
      <c r="BPN10" s="13"/>
      <c r="BPO10" s="4"/>
      <c r="BPP10" s="13"/>
      <c r="BPQ10" s="13"/>
      <c r="BPS10" s="26"/>
      <c r="BPT10" s="26"/>
      <c r="BPU10" s="26"/>
      <c r="BPV10" s="18"/>
      <c r="BPW10" s="18"/>
      <c r="BPX10" s="18"/>
      <c r="BPY10" s="39"/>
      <c r="BPZ10" s="18"/>
      <c r="BQA10" s="18"/>
      <c r="BQB10" s="39"/>
      <c r="BQC10" s="18"/>
      <c r="BQD10" s="39"/>
      <c r="BQE10" s="13"/>
      <c r="BQF10" s="13"/>
      <c r="BQG10" s="4"/>
      <c r="BQH10" s="13"/>
      <c r="BQI10" s="13"/>
      <c r="BQK10" s="26"/>
      <c r="BQL10" s="26"/>
      <c r="BQM10" s="26"/>
      <c r="BQN10" s="18"/>
      <c r="BQO10" s="18"/>
      <c r="BQP10" s="18"/>
      <c r="BQQ10" s="39"/>
      <c r="BQR10" s="18"/>
      <c r="BQS10" s="18"/>
      <c r="BQT10" s="39"/>
      <c r="BQU10" s="18"/>
      <c r="BQV10" s="39"/>
      <c r="BQW10" s="13"/>
      <c r="BQX10" s="13"/>
      <c r="BQY10" s="4"/>
      <c r="BQZ10" s="13"/>
      <c r="BRA10" s="13"/>
      <c r="BRC10" s="26"/>
      <c r="BRD10" s="26"/>
      <c r="BRE10" s="26"/>
      <c r="BRF10" s="18"/>
      <c r="BRG10" s="18"/>
      <c r="BRH10" s="18"/>
      <c r="BRI10" s="39"/>
      <c r="BRJ10" s="18"/>
      <c r="BRK10" s="18"/>
      <c r="BRL10" s="39"/>
      <c r="BRM10" s="18"/>
      <c r="BRN10" s="39"/>
      <c r="BRO10" s="13"/>
      <c r="BRP10" s="13"/>
      <c r="BRQ10" s="4"/>
      <c r="BRR10" s="13"/>
      <c r="BRS10" s="13"/>
      <c r="BRU10" s="26"/>
      <c r="BRV10" s="26"/>
      <c r="BRW10" s="26"/>
      <c r="BRX10" s="18"/>
      <c r="BRY10" s="18"/>
      <c r="BRZ10" s="18"/>
      <c r="BSA10" s="39"/>
      <c r="BSB10" s="18"/>
      <c r="BSC10" s="18"/>
      <c r="BSD10" s="39"/>
      <c r="BSE10" s="18"/>
      <c r="BSF10" s="39"/>
      <c r="BSG10" s="13"/>
      <c r="BSH10" s="13"/>
      <c r="BSI10" s="4"/>
      <c r="BSJ10" s="13"/>
      <c r="BSK10" s="13"/>
      <c r="BSM10" s="26"/>
      <c r="BSN10" s="26"/>
      <c r="BSO10" s="26"/>
      <c r="BSP10" s="18"/>
      <c r="BSQ10" s="18"/>
      <c r="BSR10" s="18"/>
      <c r="BSS10" s="39"/>
      <c r="BST10" s="18"/>
      <c r="BSU10" s="18"/>
      <c r="BSV10" s="39"/>
      <c r="BSW10" s="18"/>
      <c r="BSX10" s="39"/>
      <c r="BSY10" s="13"/>
      <c r="BSZ10" s="13"/>
      <c r="BTA10" s="4"/>
      <c r="BTB10" s="13"/>
      <c r="BTC10" s="13"/>
      <c r="BTE10" s="26"/>
      <c r="BTF10" s="26"/>
      <c r="BTG10" s="26"/>
      <c r="BTH10" s="18"/>
      <c r="BTI10" s="18"/>
      <c r="BTJ10" s="18"/>
      <c r="BTK10" s="39"/>
      <c r="BTL10" s="18"/>
      <c r="BTM10" s="18"/>
      <c r="BTN10" s="39"/>
      <c r="BTO10" s="18"/>
      <c r="BTP10" s="39"/>
      <c r="BTQ10" s="13"/>
      <c r="BTR10" s="13"/>
      <c r="BTS10" s="4"/>
      <c r="BTT10" s="13"/>
      <c r="BTU10" s="13"/>
      <c r="BTW10" s="26"/>
      <c r="BTX10" s="26"/>
      <c r="BTY10" s="26"/>
      <c r="BTZ10" s="18"/>
      <c r="BUA10" s="18"/>
      <c r="BUB10" s="18"/>
      <c r="BUC10" s="39"/>
      <c r="BUD10" s="18"/>
      <c r="BUE10" s="18"/>
      <c r="BUF10" s="39"/>
      <c r="BUG10" s="18"/>
      <c r="BUH10" s="39"/>
      <c r="BUI10" s="13"/>
      <c r="BUJ10" s="13"/>
      <c r="BUK10" s="4"/>
      <c r="BUL10" s="13"/>
      <c r="BUM10" s="13"/>
      <c r="BUO10" s="26"/>
      <c r="BUP10" s="26"/>
      <c r="BUQ10" s="26"/>
      <c r="BUR10" s="18"/>
      <c r="BUS10" s="18"/>
      <c r="BUT10" s="18"/>
      <c r="BUU10" s="39"/>
      <c r="BUV10" s="18"/>
      <c r="BUW10" s="18"/>
      <c r="BUX10" s="39"/>
      <c r="BUY10" s="18"/>
      <c r="BUZ10" s="39"/>
      <c r="BVA10" s="13"/>
      <c r="BVB10" s="13"/>
      <c r="BVC10" s="4"/>
      <c r="BVD10" s="13"/>
      <c r="BVE10" s="13"/>
      <c r="BVG10" s="26"/>
      <c r="BVH10" s="26"/>
      <c r="BVI10" s="26"/>
      <c r="BVJ10" s="18"/>
      <c r="BVK10" s="18"/>
      <c r="BVL10" s="18"/>
      <c r="BVM10" s="39"/>
      <c r="BVN10" s="18"/>
      <c r="BVO10" s="18"/>
      <c r="BVP10" s="39"/>
      <c r="BVQ10" s="18"/>
      <c r="BVR10" s="39"/>
      <c r="BVS10" s="13"/>
      <c r="BVT10" s="13"/>
      <c r="BVU10" s="4"/>
      <c r="BVV10" s="13"/>
      <c r="BVW10" s="13"/>
      <c r="BVY10" s="26"/>
      <c r="BVZ10" s="26"/>
      <c r="BWA10" s="26"/>
      <c r="BWB10" s="18"/>
      <c r="BWC10" s="18"/>
      <c r="BWD10" s="18"/>
      <c r="BWE10" s="39"/>
      <c r="BWF10" s="18"/>
      <c r="BWG10" s="18"/>
      <c r="BWH10" s="39"/>
      <c r="BWI10" s="18"/>
      <c r="BWJ10" s="39"/>
      <c r="BWK10" s="13"/>
      <c r="BWL10" s="13"/>
      <c r="BWM10" s="4"/>
      <c r="BWN10" s="13"/>
      <c r="BWO10" s="13"/>
      <c r="BWQ10" s="26"/>
      <c r="BWR10" s="26"/>
      <c r="BWS10" s="26"/>
      <c r="BWT10" s="18"/>
      <c r="BWU10" s="18"/>
      <c r="BWV10" s="18"/>
      <c r="BWW10" s="39"/>
      <c r="BWX10" s="18"/>
      <c r="BWY10" s="18"/>
      <c r="BWZ10" s="39"/>
      <c r="BXA10" s="18"/>
      <c r="BXB10" s="39"/>
      <c r="BXC10" s="13"/>
      <c r="BXD10" s="13"/>
      <c r="BXE10" s="4"/>
      <c r="BXF10" s="13"/>
      <c r="BXG10" s="13"/>
      <c r="BXI10" s="26"/>
      <c r="BXJ10" s="26"/>
      <c r="BXK10" s="26"/>
      <c r="BXL10" s="18"/>
      <c r="BXM10" s="18"/>
      <c r="BXN10" s="18"/>
      <c r="BXO10" s="39"/>
      <c r="BXP10" s="18"/>
      <c r="BXQ10" s="18"/>
      <c r="BXR10" s="39"/>
      <c r="BXS10" s="18"/>
      <c r="BXT10" s="39"/>
      <c r="BXU10" s="13"/>
      <c r="BXV10" s="13"/>
      <c r="BXW10" s="4"/>
      <c r="BXX10" s="13"/>
      <c r="BXY10" s="13"/>
      <c r="BYA10" s="26"/>
      <c r="BYB10" s="26"/>
      <c r="BYC10" s="26"/>
      <c r="BYD10" s="18"/>
      <c r="BYE10" s="18"/>
      <c r="BYF10" s="18"/>
      <c r="BYG10" s="39"/>
      <c r="BYH10" s="18"/>
      <c r="BYI10" s="18"/>
      <c r="BYJ10" s="39"/>
      <c r="BYK10" s="18"/>
      <c r="BYL10" s="39"/>
      <c r="BYM10" s="13"/>
      <c r="BYN10" s="13"/>
      <c r="BYO10" s="4"/>
      <c r="BYP10" s="13"/>
      <c r="BYQ10" s="13"/>
      <c r="BYS10" s="26"/>
      <c r="BYT10" s="26"/>
      <c r="BYU10" s="26"/>
      <c r="BYV10" s="18"/>
      <c r="BYW10" s="18"/>
      <c r="BYX10" s="18"/>
      <c r="BYY10" s="39"/>
      <c r="BYZ10" s="18"/>
      <c r="BZA10" s="18"/>
      <c r="BZB10" s="39"/>
      <c r="BZC10" s="18"/>
      <c r="BZD10" s="39"/>
      <c r="BZE10" s="13"/>
      <c r="BZF10" s="13"/>
      <c r="BZG10" s="4"/>
      <c r="BZH10" s="13"/>
      <c r="BZI10" s="13"/>
      <c r="BZK10" s="26"/>
      <c r="BZL10" s="26"/>
      <c r="BZM10" s="26"/>
      <c r="BZN10" s="18"/>
      <c r="BZO10" s="18"/>
      <c r="BZP10" s="18"/>
      <c r="BZQ10" s="39"/>
      <c r="BZR10" s="18"/>
      <c r="BZS10" s="18"/>
      <c r="BZT10" s="39"/>
      <c r="BZU10" s="18"/>
      <c r="BZV10" s="39"/>
      <c r="BZW10" s="13"/>
      <c r="BZX10" s="13"/>
      <c r="BZY10" s="4"/>
      <c r="BZZ10" s="13"/>
      <c r="CAA10" s="13"/>
      <c r="CAC10" s="26"/>
      <c r="CAD10" s="26"/>
      <c r="CAE10" s="26"/>
      <c r="CAF10" s="18"/>
      <c r="CAG10" s="18"/>
      <c r="CAH10" s="18"/>
      <c r="CAI10" s="39"/>
      <c r="CAJ10" s="18"/>
      <c r="CAK10" s="18"/>
      <c r="CAL10" s="39"/>
      <c r="CAM10" s="18"/>
      <c r="CAN10" s="39"/>
      <c r="CAO10" s="13"/>
      <c r="CAP10" s="13"/>
      <c r="CAQ10" s="4"/>
      <c r="CAR10" s="13"/>
      <c r="CAS10" s="13"/>
      <c r="CAU10" s="26"/>
      <c r="CAV10" s="26"/>
      <c r="CAW10" s="26"/>
      <c r="CAX10" s="18"/>
      <c r="CAY10" s="18"/>
      <c r="CAZ10" s="18"/>
      <c r="CBA10" s="39"/>
      <c r="CBB10" s="18"/>
      <c r="CBC10" s="18"/>
      <c r="CBD10" s="39"/>
      <c r="CBE10" s="18"/>
      <c r="CBF10" s="39"/>
      <c r="CBG10" s="13"/>
      <c r="CBH10" s="13"/>
      <c r="CBI10" s="4"/>
      <c r="CBJ10" s="13"/>
      <c r="CBK10" s="13"/>
      <c r="CBM10" s="26"/>
      <c r="CBN10" s="26"/>
      <c r="CBO10" s="26"/>
      <c r="CBP10" s="18"/>
      <c r="CBQ10" s="18"/>
      <c r="CBR10" s="18"/>
      <c r="CBS10" s="39"/>
      <c r="CBT10" s="18"/>
      <c r="CBU10" s="18"/>
      <c r="CBV10" s="39"/>
      <c r="CBW10" s="18"/>
      <c r="CBX10" s="39"/>
      <c r="CBY10" s="13"/>
      <c r="CBZ10" s="13"/>
      <c r="CCA10" s="4"/>
      <c r="CCB10" s="13"/>
      <c r="CCC10" s="13"/>
      <c r="CCE10" s="26"/>
      <c r="CCF10" s="26"/>
      <c r="CCG10" s="26"/>
      <c r="CCH10" s="18"/>
      <c r="CCI10" s="18"/>
      <c r="CCJ10" s="18"/>
      <c r="CCK10" s="39"/>
      <c r="CCL10" s="18"/>
      <c r="CCM10" s="18"/>
      <c r="CCN10" s="39"/>
      <c r="CCO10" s="18"/>
      <c r="CCP10" s="39"/>
      <c r="CCQ10" s="13"/>
      <c r="CCR10" s="13"/>
      <c r="CCS10" s="4"/>
      <c r="CCT10" s="13"/>
      <c r="CCU10" s="13"/>
      <c r="CCW10" s="26"/>
      <c r="CCX10" s="26"/>
      <c r="CCY10" s="26"/>
      <c r="CCZ10" s="18"/>
      <c r="CDA10" s="18"/>
      <c r="CDB10" s="18"/>
      <c r="CDC10" s="39"/>
      <c r="CDD10" s="18"/>
      <c r="CDE10" s="18"/>
      <c r="CDF10" s="39"/>
      <c r="CDG10" s="18"/>
      <c r="CDH10" s="39"/>
      <c r="CDI10" s="13"/>
      <c r="CDJ10" s="13"/>
      <c r="CDK10" s="4"/>
      <c r="CDL10" s="13"/>
      <c r="CDM10" s="13"/>
      <c r="CDO10" s="26"/>
      <c r="CDP10" s="26"/>
      <c r="CDQ10" s="26"/>
      <c r="CDR10" s="18"/>
      <c r="CDS10" s="18"/>
      <c r="CDT10" s="18"/>
      <c r="CDU10" s="39"/>
      <c r="CDV10" s="18"/>
      <c r="CDW10" s="18"/>
      <c r="CDX10" s="39"/>
      <c r="CDY10" s="18"/>
      <c r="CDZ10" s="39"/>
      <c r="CEA10" s="13"/>
      <c r="CEB10" s="13"/>
      <c r="CEC10" s="4"/>
      <c r="CED10" s="13"/>
      <c r="CEE10" s="13"/>
      <c r="CEG10" s="26"/>
      <c r="CEH10" s="26"/>
      <c r="CEI10" s="26"/>
      <c r="CEJ10" s="18"/>
      <c r="CEK10" s="18"/>
      <c r="CEL10" s="18"/>
      <c r="CEM10" s="39"/>
      <c r="CEN10" s="18"/>
      <c r="CEO10" s="18"/>
      <c r="CEP10" s="39"/>
      <c r="CEQ10" s="18"/>
      <c r="CER10" s="39"/>
      <c r="CES10" s="13"/>
      <c r="CET10" s="13"/>
      <c r="CEU10" s="4"/>
      <c r="CEV10" s="13"/>
      <c r="CEW10" s="13"/>
      <c r="CEY10" s="26"/>
      <c r="CEZ10" s="26"/>
      <c r="CFA10" s="26"/>
      <c r="CFB10" s="18"/>
      <c r="CFC10" s="18"/>
      <c r="CFD10" s="18"/>
      <c r="CFE10" s="39"/>
      <c r="CFF10" s="18"/>
      <c r="CFG10" s="18"/>
      <c r="CFH10" s="39"/>
      <c r="CFI10" s="18"/>
      <c r="CFJ10" s="39"/>
      <c r="CFK10" s="13"/>
      <c r="CFL10" s="13"/>
      <c r="CFM10" s="4"/>
      <c r="CFN10" s="13"/>
      <c r="CFO10" s="13"/>
      <c r="CFQ10" s="26"/>
      <c r="CFR10" s="26"/>
      <c r="CFS10" s="26"/>
      <c r="CFT10" s="18"/>
      <c r="CFU10" s="18"/>
      <c r="CFV10" s="18"/>
      <c r="CFW10" s="39"/>
      <c r="CFX10" s="18"/>
      <c r="CFY10" s="18"/>
      <c r="CFZ10" s="39"/>
      <c r="CGA10" s="18"/>
      <c r="CGB10" s="39"/>
      <c r="CGC10" s="13"/>
      <c r="CGD10" s="13"/>
      <c r="CGE10" s="4"/>
      <c r="CGF10" s="13"/>
      <c r="CGG10" s="13"/>
      <c r="CGI10" s="26"/>
      <c r="CGJ10" s="26"/>
      <c r="CGK10" s="26"/>
      <c r="CGL10" s="18"/>
      <c r="CGM10" s="18"/>
      <c r="CGN10" s="18"/>
      <c r="CGO10" s="39"/>
      <c r="CGP10" s="18"/>
      <c r="CGQ10" s="18"/>
      <c r="CGR10" s="39"/>
      <c r="CGS10" s="18"/>
      <c r="CGT10" s="39"/>
      <c r="CGU10" s="13"/>
      <c r="CGV10" s="13"/>
      <c r="CGW10" s="4"/>
      <c r="CGX10" s="13"/>
      <c r="CGY10" s="13"/>
      <c r="CHA10" s="26"/>
      <c r="CHB10" s="26"/>
      <c r="CHC10" s="26"/>
      <c r="CHD10" s="18"/>
      <c r="CHE10" s="18"/>
      <c r="CHF10" s="18"/>
      <c r="CHG10" s="39"/>
      <c r="CHH10" s="18"/>
      <c r="CHI10" s="18"/>
      <c r="CHJ10" s="39"/>
      <c r="CHK10" s="18"/>
      <c r="CHL10" s="39"/>
      <c r="CHM10" s="13"/>
      <c r="CHN10" s="13"/>
      <c r="CHO10" s="4"/>
      <c r="CHP10" s="13"/>
      <c r="CHQ10" s="13"/>
      <c r="CHS10" s="26"/>
      <c r="CHT10" s="26"/>
      <c r="CHU10" s="26"/>
      <c r="CHV10" s="18"/>
      <c r="CHW10" s="18"/>
      <c r="CHX10" s="18"/>
      <c r="CHY10" s="39"/>
      <c r="CHZ10" s="18"/>
      <c r="CIA10" s="18"/>
      <c r="CIB10" s="39"/>
      <c r="CIC10" s="18"/>
      <c r="CID10" s="39"/>
      <c r="CIE10" s="13"/>
      <c r="CIF10" s="13"/>
      <c r="CIG10" s="4"/>
      <c r="CIH10" s="13"/>
      <c r="CII10" s="13"/>
      <c r="CIK10" s="26"/>
      <c r="CIL10" s="26"/>
      <c r="CIM10" s="26"/>
      <c r="CIN10" s="18"/>
      <c r="CIO10" s="18"/>
      <c r="CIP10" s="18"/>
      <c r="CIQ10" s="39"/>
      <c r="CIR10" s="18"/>
      <c r="CIS10" s="18"/>
      <c r="CIT10" s="39"/>
      <c r="CIU10" s="18"/>
      <c r="CIV10" s="39"/>
      <c r="CIW10" s="13"/>
      <c r="CIX10" s="13"/>
      <c r="CIY10" s="4"/>
      <c r="CIZ10" s="13"/>
      <c r="CJA10" s="13"/>
      <c r="CJC10" s="26"/>
      <c r="CJD10" s="26"/>
      <c r="CJE10" s="26"/>
      <c r="CJF10" s="18"/>
      <c r="CJG10" s="18"/>
      <c r="CJH10" s="18"/>
      <c r="CJI10" s="39"/>
      <c r="CJJ10" s="18"/>
      <c r="CJK10" s="18"/>
      <c r="CJL10" s="39"/>
      <c r="CJM10" s="18"/>
      <c r="CJN10" s="39"/>
      <c r="CJO10" s="13"/>
      <c r="CJP10" s="13"/>
      <c r="CJQ10" s="4"/>
      <c r="CJR10" s="13"/>
      <c r="CJS10" s="13"/>
      <c r="CJU10" s="26"/>
      <c r="CJV10" s="26"/>
      <c r="CJW10" s="26"/>
      <c r="CJX10" s="18"/>
      <c r="CJY10" s="18"/>
      <c r="CJZ10" s="18"/>
      <c r="CKA10" s="39"/>
      <c r="CKB10" s="18"/>
      <c r="CKC10" s="18"/>
      <c r="CKD10" s="39"/>
      <c r="CKE10" s="18"/>
      <c r="CKF10" s="39"/>
      <c r="CKG10" s="13"/>
      <c r="CKH10" s="13"/>
      <c r="CKI10" s="4"/>
      <c r="CKJ10" s="13"/>
      <c r="CKK10" s="13"/>
      <c r="CKM10" s="26"/>
      <c r="CKN10" s="26"/>
      <c r="CKO10" s="26"/>
      <c r="CKP10" s="18"/>
      <c r="CKQ10" s="18"/>
      <c r="CKR10" s="18"/>
      <c r="CKS10" s="39"/>
      <c r="CKT10" s="18"/>
      <c r="CKU10" s="18"/>
      <c r="CKV10" s="39"/>
      <c r="CKW10" s="18"/>
      <c r="CKX10" s="39"/>
      <c r="CKY10" s="13"/>
      <c r="CKZ10" s="13"/>
      <c r="CLA10" s="4"/>
      <c r="CLB10" s="13"/>
      <c r="CLC10" s="13"/>
      <c r="CLE10" s="26"/>
      <c r="CLF10" s="26"/>
      <c r="CLG10" s="26"/>
      <c r="CLH10" s="18"/>
      <c r="CLI10" s="18"/>
      <c r="CLJ10" s="18"/>
      <c r="CLK10" s="39"/>
      <c r="CLL10" s="18"/>
      <c r="CLM10" s="18"/>
      <c r="CLN10" s="39"/>
      <c r="CLO10" s="18"/>
      <c r="CLP10" s="39"/>
      <c r="CLQ10" s="13"/>
      <c r="CLR10" s="13"/>
      <c r="CLS10" s="4"/>
      <c r="CLT10" s="13"/>
      <c r="CLU10" s="13"/>
      <c r="CLW10" s="26"/>
      <c r="CLX10" s="26"/>
      <c r="CLY10" s="26"/>
      <c r="CLZ10" s="18"/>
      <c r="CMA10" s="18"/>
      <c r="CMB10" s="18"/>
      <c r="CMC10" s="39"/>
      <c r="CMD10" s="18"/>
      <c r="CME10" s="18"/>
      <c r="CMF10" s="39"/>
      <c r="CMG10" s="18"/>
      <c r="CMH10" s="39"/>
      <c r="CMI10" s="13"/>
      <c r="CMJ10" s="13"/>
      <c r="CMK10" s="4"/>
      <c r="CML10" s="13"/>
      <c r="CMM10" s="13"/>
      <c r="CMO10" s="26"/>
      <c r="CMP10" s="26"/>
      <c r="CMQ10" s="26"/>
      <c r="CMR10" s="18"/>
      <c r="CMS10" s="18"/>
      <c r="CMT10" s="18"/>
      <c r="CMU10" s="39"/>
      <c r="CMV10" s="18"/>
      <c r="CMW10" s="18"/>
      <c r="CMX10" s="39"/>
      <c r="CMY10" s="18"/>
      <c r="CMZ10" s="39"/>
      <c r="CNA10" s="13"/>
      <c r="CNB10" s="13"/>
      <c r="CNC10" s="4"/>
      <c r="CND10" s="13"/>
      <c r="CNE10" s="13"/>
      <c r="CNG10" s="26"/>
      <c r="CNH10" s="26"/>
      <c r="CNI10" s="26"/>
      <c r="CNJ10" s="18"/>
      <c r="CNK10" s="18"/>
      <c r="CNL10" s="18"/>
      <c r="CNM10" s="39"/>
      <c r="CNN10" s="18"/>
      <c r="CNO10" s="18"/>
      <c r="CNP10" s="39"/>
      <c r="CNQ10" s="18"/>
      <c r="CNR10" s="39"/>
      <c r="CNS10" s="13"/>
      <c r="CNT10" s="13"/>
      <c r="CNU10" s="4"/>
      <c r="CNV10" s="13"/>
      <c r="CNW10" s="13"/>
      <c r="CNY10" s="26"/>
      <c r="CNZ10" s="26"/>
      <c r="COA10" s="26"/>
      <c r="COB10" s="18"/>
      <c r="COC10" s="18"/>
      <c r="COD10" s="18"/>
      <c r="COE10" s="39"/>
      <c r="COF10" s="18"/>
      <c r="COG10" s="18"/>
      <c r="COH10" s="39"/>
      <c r="COI10" s="18"/>
      <c r="COJ10" s="39"/>
      <c r="COK10" s="13"/>
      <c r="COL10" s="13"/>
      <c r="COM10" s="4"/>
      <c r="CON10" s="13"/>
      <c r="COO10" s="13"/>
      <c r="COQ10" s="26"/>
      <c r="COR10" s="26"/>
      <c r="COS10" s="26"/>
      <c r="COT10" s="18"/>
      <c r="COU10" s="18"/>
      <c r="COV10" s="18"/>
      <c r="COW10" s="39"/>
      <c r="COX10" s="18"/>
      <c r="COY10" s="18"/>
      <c r="COZ10" s="39"/>
      <c r="CPA10" s="18"/>
      <c r="CPB10" s="39"/>
      <c r="CPC10" s="13"/>
      <c r="CPD10" s="13"/>
      <c r="CPE10" s="4"/>
      <c r="CPF10" s="13"/>
      <c r="CPG10" s="13"/>
      <c r="CPI10" s="26"/>
      <c r="CPJ10" s="26"/>
      <c r="CPK10" s="26"/>
      <c r="CPL10" s="18"/>
      <c r="CPM10" s="18"/>
      <c r="CPN10" s="18"/>
      <c r="CPO10" s="39"/>
      <c r="CPP10" s="18"/>
      <c r="CPQ10" s="18"/>
      <c r="CPR10" s="39"/>
      <c r="CPS10" s="18"/>
      <c r="CPT10" s="39"/>
      <c r="CPU10" s="13"/>
      <c r="CPV10" s="13"/>
      <c r="CPW10" s="4"/>
      <c r="CPX10" s="13"/>
      <c r="CPY10" s="13"/>
      <c r="CQA10" s="26"/>
      <c r="CQB10" s="26"/>
      <c r="CQC10" s="26"/>
      <c r="CQD10" s="18"/>
      <c r="CQE10" s="18"/>
      <c r="CQF10" s="18"/>
      <c r="CQG10" s="39"/>
      <c r="CQH10" s="18"/>
      <c r="CQI10" s="18"/>
      <c r="CQJ10" s="39"/>
      <c r="CQK10" s="18"/>
      <c r="CQL10" s="39"/>
      <c r="CQM10" s="13"/>
      <c r="CQN10" s="13"/>
      <c r="CQO10" s="4"/>
      <c r="CQP10" s="13"/>
      <c r="CQQ10" s="13"/>
      <c r="CQS10" s="26"/>
      <c r="CQT10" s="26"/>
      <c r="CQU10" s="26"/>
      <c r="CQV10" s="18"/>
      <c r="CQW10" s="18"/>
      <c r="CQX10" s="18"/>
      <c r="CQY10" s="39"/>
      <c r="CQZ10" s="18"/>
      <c r="CRA10" s="18"/>
      <c r="CRB10" s="39"/>
      <c r="CRC10" s="18"/>
      <c r="CRD10" s="39"/>
      <c r="CRE10" s="13"/>
      <c r="CRF10" s="13"/>
      <c r="CRG10" s="4"/>
      <c r="CRH10" s="13"/>
      <c r="CRI10" s="13"/>
      <c r="CRK10" s="26"/>
      <c r="CRL10" s="26"/>
      <c r="CRM10" s="26"/>
      <c r="CRN10" s="18"/>
      <c r="CRO10" s="18"/>
      <c r="CRP10" s="18"/>
      <c r="CRQ10" s="39"/>
      <c r="CRR10" s="18"/>
      <c r="CRS10" s="18"/>
      <c r="CRT10" s="39"/>
      <c r="CRU10" s="18"/>
      <c r="CRV10" s="39"/>
      <c r="CRW10" s="13"/>
      <c r="CRX10" s="13"/>
      <c r="CRY10" s="4"/>
      <c r="CRZ10" s="13"/>
      <c r="CSA10" s="13"/>
      <c r="CSC10" s="26"/>
      <c r="CSD10" s="26"/>
      <c r="CSE10" s="26"/>
      <c r="CSF10" s="18"/>
      <c r="CSG10" s="18"/>
      <c r="CSH10" s="18"/>
      <c r="CSI10" s="39"/>
      <c r="CSJ10" s="18"/>
      <c r="CSK10" s="18"/>
      <c r="CSL10" s="39"/>
      <c r="CSM10" s="18"/>
      <c r="CSN10" s="39"/>
      <c r="CSO10" s="13"/>
      <c r="CSP10" s="13"/>
      <c r="CSQ10" s="4"/>
      <c r="CSR10" s="13"/>
      <c r="CSS10" s="13"/>
      <c r="CSU10" s="26"/>
      <c r="CSV10" s="26"/>
      <c r="CSW10" s="26"/>
      <c r="CSX10" s="18"/>
      <c r="CSY10" s="18"/>
      <c r="CSZ10" s="18"/>
      <c r="CTA10" s="39"/>
      <c r="CTB10" s="18"/>
      <c r="CTC10" s="18"/>
      <c r="CTD10" s="39"/>
      <c r="CTE10" s="18"/>
      <c r="CTF10" s="39"/>
      <c r="CTG10" s="13"/>
      <c r="CTH10" s="13"/>
      <c r="CTI10" s="4"/>
      <c r="CTJ10" s="13"/>
      <c r="CTK10" s="13"/>
      <c r="CTM10" s="26"/>
      <c r="CTN10" s="26"/>
      <c r="CTO10" s="26"/>
      <c r="CTP10" s="18"/>
      <c r="CTQ10" s="18"/>
      <c r="CTR10" s="18"/>
      <c r="CTS10" s="39"/>
      <c r="CTT10" s="18"/>
      <c r="CTU10" s="18"/>
      <c r="CTV10" s="39"/>
      <c r="CTW10" s="18"/>
      <c r="CTX10" s="39"/>
      <c r="CTY10" s="13"/>
      <c r="CTZ10" s="13"/>
      <c r="CUA10" s="4"/>
      <c r="CUB10" s="13"/>
      <c r="CUC10" s="13"/>
      <c r="CUE10" s="26"/>
      <c r="CUF10" s="26"/>
      <c r="CUG10" s="26"/>
      <c r="CUH10" s="18"/>
      <c r="CUI10" s="18"/>
      <c r="CUJ10" s="18"/>
      <c r="CUK10" s="39"/>
      <c r="CUL10" s="18"/>
      <c r="CUM10" s="18"/>
      <c r="CUN10" s="39"/>
      <c r="CUO10" s="18"/>
      <c r="CUP10" s="39"/>
      <c r="CUQ10" s="13"/>
      <c r="CUR10" s="13"/>
      <c r="CUS10" s="4"/>
      <c r="CUT10" s="13"/>
      <c r="CUU10" s="13"/>
      <c r="CUW10" s="26"/>
      <c r="CUX10" s="26"/>
      <c r="CUY10" s="26"/>
      <c r="CUZ10" s="18"/>
      <c r="CVA10" s="18"/>
      <c r="CVB10" s="18"/>
      <c r="CVC10" s="39"/>
      <c r="CVD10" s="18"/>
      <c r="CVE10" s="18"/>
      <c r="CVF10" s="39"/>
      <c r="CVG10" s="18"/>
      <c r="CVH10" s="39"/>
      <c r="CVI10" s="13"/>
      <c r="CVJ10" s="13"/>
      <c r="CVK10" s="4"/>
      <c r="CVL10" s="13"/>
      <c r="CVM10" s="13"/>
      <c r="CVO10" s="26"/>
      <c r="CVP10" s="26"/>
      <c r="CVQ10" s="26"/>
      <c r="CVR10" s="18"/>
      <c r="CVS10" s="18"/>
      <c r="CVT10" s="18"/>
      <c r="CVU10" s="39"/>
      <c r="CVV10" s="18"/>
      <c r="CVW10" s="18"/>
      <c r="CVX10" s="39"/>
      <c r="CVY10" s="18"/>
      <c r="CVZ10" s="39"/>
      <c r="CWA10" s="13"/>
      <c r="CWB10" s="13"/>
      <c r="CWC10" s="4"/>
      <c r="CWD10" s="13"/>
      <c r="CWE10" s="13"/>
      <c r="CWG10" s="26"/>
      <c r="CWH10" s="26"/>
      <c r="CWI10" s="26"/>
      <c r="CWJ10" s="18"/>
      <c r="CWK10" s="18"/>
      <c r="CWL10" s="18"/>
      <c r="CWM10" s="39"/>
      <c r="CWN10" s="18"/>
      <c r="CWO10" s="18"/>
      <c r="CWP10" s="39"/>
      <c r="CWQ10" s="18"/>
      <c r="CWR10" s="39"/>
      <c r="CWS10" s="13"/>
      <c r="CWT10" s="13"/>
      <c r="CWU10" s="4"/>
      <c r="CWV10" s="13"/>
      <c r="CWW10" s="13"/>
      <c r="CWY10" s="26"/>
      <c r="CWZ10" s="26"/>
      <c r="CXA10" s="26"/>
      <c r="CXB10" s="18"/>
      <c r="CXC10" s="18"/>
      <c r="CXD10" s="18"/>
      <c r="CXE10" s="39"/>
      <c r="CXF10" s="18"/>
      <c r="CXG10" s="18"/>
      <c r="CXH10" s="39"/>
      <c r="CXI10" s="18"/>
      <c r="CXJ10" s="39"/>
      <c r="CXK10" s="13"/>
      <c r="CXL10" s="13"/>
      <c r="CXM10" s="4"/>
      <c r="CXN10" s="13"/>
      <c r="CXO10" s="13"/>
      <c r="CXQ10" s="26"/>
      <c r="CXR10" s="26"/>
      <c r="CXS10" s="26"/>
      <c r="CXT10" s="18"/>
      <c r="CXU10" s="18"/>
      <c r="CXV10" s="18"/>
      <c r="CXW10" s="39"/>
      <c r="CXX10" s="18"/>
      <c r="CXY10" s="18"/>
      <c r="CXZ10" s="39"/>
      <c r="CYA10" s="18"/>
      <c r="CYB10" s="39"/>
      <c r="CYC10" s="13"/>
      <c r="CYD10" s="13"/>
      <c r="CYE10" s="4"/>
      <c r="CYF10" s="13"/>
      <c r="CYG10" s="13"/>
      <c r="CYI10" s="26"/>
      <c r="CYJ10" s="26"/>
      <c r="CYK10" s="26"/>
      <c r="CYL10" s="18"/>
      <c r="CYM10" s="18"/>
      <c r="CYN10" s="18"/>
      <c r="CYO10" s="39"/>
      <c r="CYP10" s="18"/>
      <c r="CYQ10" s="18"/>
      <c r="CYR10" s="39"/>
      <c r="CYS10" s="18"/>
      <c r="CYT10" s="39"/>
      <c r="CYU10" s="13"/>
      <c r="CYV10" s="13"/>
      <c r="CYW10" s="4"/>
      <c r="CYX10" s="13"/>
      <c r="CYY10" s="13"/>
      <c r="CZA10" s="26"/>
      <c r="CZB10" s="26"/>
      <c r="CZC10" s="26"/>
      <c r="CZD10" s="18"/>
      <c r="CZE10" s="18"/>
      <c r="CZF10" s="18"/>
      <c r="CZG10" s="39"/>
      <c r="CZH10" s="18"/>
      <c r="CZI10" s="18"/>
      <c r="CZJ10" s="39"/>
      <c r="CZK10" s="18"/>
      <c r="CZL10" s="39"/>
      <c r="CZM10" s="13"/>
      <c r="CZN10" s="13"/>
      <c r="CZO10" s="4"/>
      <c r="CZP10" s="13"/>
      <c r="CZQ10" s="13"/>
      <c r="CZS10" s="26"/>
      <c r="CZT10" s="26"/>
      <c r="CZU10" s="26"/>
      <c r="CZV10" s="18"/>
      <c r="CZW10" s="18"/>
      <c r="CZX10" s="18"/>
      <c r="CZY10" s="39"/>
      <c r="CZZ10" s="18"/>
      <c r="DAA10" s="18"/>
      <c r="DAB10" s="39"/>
      <c r="DAC10" s="18"/>
      <c r="DAD10" s="39"/>
      <c r="DAE10" s="13"/>
      <c r="DAF10" s="13"/>
      <c r="DAG10" s="4"/>
      <c r="DAH10" s="13"/>
      <c r="DAI10" s="13"/>
      <c r="DAK10" s="26"/>
      <c r="DAL10" s="26"/>
      <c r="DAM10" s="26"/>
      <c r="DAN10" s="18"/>
      <c r="DAO10" s="18"/>
      <c r="DAP10" s="18"/>
      <c r="DAQ10" s="39"/>
      <c r="DAR10" s="18"/>
      <c r="DAS10" s="18"/>
      <c r="DAT10" s="39"/>
      <c r="DAU10" s="18"/>
      <c r="DAV10" s="39"/>
      <c r="DAW10" s="13"/>
      <c r="DAX10" s="13"/>
      <c r="DAY10" s="4"/>
      <c r="DAZ10" s="13"/>
      <c r="DBA10" s="13"/>
      <c r="DBC10" s="26"/>
      <c r="DBD10" s="26"/>
      <c r="DBE10" s="26"/>
      <c r="DBF10" s="18"/>
      <c r="DBG10" s="18"/>
      <c r="DBH10" s="18"/>
      <c r="DBI10" s="39"/>
      <c r="DBJ10" s="18"/>
      <c r="DBK10" s="18"/>
      <c r="DBL10" s="39"/>
      <c r="DBM10" s="18"/>
      <c r="DBN10" s="39"/>
      <c r="DBO10" s="13"/>
      <c r="DBP10" s="13"/>
      <c r="DBQ10" s="4"/>
      <c r="DBR10" s="13"/>
      <c r="DBS10" s="13"/>
      <c r="DBU10" s="26"/>
      <c r="DBV10" s="26"/>
      <c r="DBW10" s="26"/>
      <c r="DBX10" s="18"/>
      <c r="DBY10" s="18"/>
      <c r="DBZ10" s="18"/>
      <c r="DCA10" s="39"/>
      <c r="DCB10" s="18"/>
      <c r="DCC10" s="18"/>
      <c r="DCD10" s="39"/>
      <c r="DCE10" s="18"/>
      <c r="DCF10" s="39"/>
      <c r="DCG10" s="13"/>
      <c r="DCH10" s="13"/>
      <c r="DCI10" s="4"/>
      <c r="DCJ10" s="13"/>
      <c r="DCK10" s="13"/>
      <c r="DCM10" s="26"/>
      <c r="DCN10" s="26"/>
      <c r="DCO10" s="26"/>
      <c r="DCP10" s="18"/>
      <c r="DCQ10" s="18"/>
      <c r="DCR10" s="18"/>
      <c r="DCS10" s="39"/>
      <c r="DCT10" s="18"/>
      <c r="DCU10" s="18"/>
      <c r="DCV10" s="39"/>
      <c r="DCW10" s="18"/>
      <c r="DCX10" s="39"/>
      <c r="DCY10" s="13"/>
      <c r="DCZ10" s="13"/>
      <c r="DDA10" s="4"/>
      <c r="DDB10" s="13"/>
      <c r="DDC10" s="13"/>
      <c r="DDE10" s="26"/>
      <c r="DDF10" s="26"/>
      <c r="DDG10" s="26"/>
      <c r="DDH10" s="18"/>
      <c r="DDI10" s="18"/>
      <c r="DDJ10" s="18"/>
      <c r="DDK10" s="39"/>
      <c r="DDL10" s="18"/>
      <c r="DDM10" s="18"/>
      <c r="DDN10" s="39"/>
      <c r="DDO10" s="18"/>
      <c r="DDP10" s="39"/>
      <c r="DDQ10" s="13"/>
      <c r="DDR10" s="13"/>
      <c r="DDS10" s="4"/>
      <c r="DDT10" s="13"/>
      <c r="DDU10" s="13"/>
      <c r="DDW10" s="26"/>
      <c r="DDX10" s="26"/>
      <c r="DDY10" s="26"/>
      <c r="DDZ10" s="18"/>
      <c r="DEA10" s="18"/>
      <c r="DEB10" s="18"/>
      <c r="DEC10" s="39"/>
      <c r="DED10" s="18"/>
      <c r="DEE10" s="18"/>
      <c r="DEF10" s="39"/>
      <c r="DEG10" s="18"/>
      <c r="DEH10" s="39"/>
      <c r="DEI10" s="13"/>
      <c r="DEJ10" s="13"/>
      <c r="DEK10" s="4"/>
      <c r="DEL10" s="13"/>
      <c r="DEM10" s="13"/>
      <c r="DEO10" s="26"/>
      <c r="DEP10" s="26"/>
      <c r="DEQ10" s="26"/>
      <c r="DER10" s="18"/>
      <c r="DES10" s="18"/>
      <c r="DET10" s="18"/>
      <c r="DEU10" s="39"/>
      <c r="DEV10" s="18"/>
      <c r="DEW10" s="18"/>
      <c r="DEX10" s="39"/>
      <c r="DEY10" s="18"/>
      <c r="DEZ10" s="39"/>
      <c r="DFA10" s="13"/>
      <c r="DFB10" s="13"/>
      <c r="DFC10" s="4"/>
      <c r="DFD10" s="13"/>
      <c r="DFE10" s="13"/>
      <c r="DFG10" s="26"/>
      <c r="DFH10" s="26"/>
      <c r="DFI10" s="26"/>
      <c r="DFJ10" s="18"/>
      <c r="DFK10" s="18"/>
      <c r="DFL10" s="18"/>
      <c r="DFM10" s="39"/>
      <c r="DFN10" s="18"/>
      <c r="DFO10" s="18"/>
      <c r="DFP10" s="39"/>
      <c r="DFQ10" s="18"/>
      <c r="DFR10" s="39"/>
      <c r="DFS10" s="13"/>
      <c r="DFT10" s="13"/>
      <c r="DFU10" s="4"/>
      <c r="DFV10" s="13"/>
      <c r="DFW10" s="13"/>
      <c r="DFY10" s="26"/>
      <c r="DFZ10" s="26"/>
      <c r="DGA10" s="26"/>
      <c r="DGB10" s="18"/>
      <c r="DGC10" s="18"/>
      <c r="DGD10" s="18"/>
      <c r="DGE10" s="39"/>
      <c r="DGF10" s="18"/>
      <c r="DGG10" s="18"/>
      <c r="DGH10" s="39"/>
      <c r="DGI10" s="18"/>
      <c r="DGJ10" s="39"/>
      <c r="DGK10" s="13"/>
      <c r="DGL10" s="13"/>
      <c r="DGM10" s="4"/>
      <c r="DGN10" s="13"/>
      <c r="DGO10" s="13"/>
      <c r="DGQ10" s="26"/>
      <c r="DGR10" s="26"/>
      <c r="DGS10" s="26"/>
      <c r="DGT10" s="18"/>
      <c r="DGU10" s="18"/>
      <c r="DGV10" s="18"/>
      <c r="DGW10" s="39"/>
      <c r="DGX10" s="18"/>
      <c r="DGY10" s="18"/>
      <c r="DGZ10" s="39"/>
      <c r="DHA10" s="18"/>
      <c r="DHB10" s="39"/>
      <c r="DHC10" s="13"/>
      <c r="DHD10" s="13"/>
      <c r="DHE10" s="4"/>
      <c r="DHF10" s="13"/>
      <c r="DHG10" s="13"/>
      <c r="DHI10" s="26"/>
      <c r="DHJ10" s="26"/>
      <c r="DHK10" s="26"/>
      <c r="DHL10" s="18"/>
      <c r="DHM10" s="18"/>
      <c r="DHN10" s="18"/>
      <c r="DHO10" s="39"/>
      <c r="DHP10" s="18"/>
      <c r="DHQ10" s="18"/>
      <c r="DHR10" s="39"/>
      <c r="DHS10" s="18"/>
      <c r="DHT10" s="39"/>
      <c r="DHU10" s="13"/>
      <c r="DHV10" s="13"/>
      <c r="DHW10" s="4"/>
      <c r="DHX10" s="13"/>
      <c r="DHY10" s="13"/>
      <c r="DIA10" s="26"/>
      <c r="DIB10" s="26"/>
      <c r="DIC10" s="26"/>
      <c r="DID10" s="18"/>
      <c r="DIE10" s="18"/>
      <c r="DIF10" s="18"/>
      <c r="DIG10" s="39"/>
      <c r="DIH10" s="18"/>
      <c r="DII10" s="18"/>
      <c r="DIJ10" s="39"/>
      <c r="DIK10" s="18"/>
      <c r="DIL10" s="39"/>
      <c r="DIM10" s="13"/>
      <c r="DIN10" s="13"/>
      <c r="DIO10" s="4"/>
      <c r="DIP10" s="13"/>
      <c r="DIQ10" s="13"/>
      <c r="DIS10" s="26"/>
      <c r="DIT10" s="26"/>
      <c r="DIU10" s="26"/>
      <c r="DIV10" s="18"/>
      <c r="DIW10" s="18"/>
      <c r="DIX10" s="18"/>
      <c r="DIY10" s="39"/>
      <c r="DIZ10" s="18"/>
      <c r="DJA10" s="18"/>
      <c r="DJB10" s="39"/>
      <c r="DJC10" s="18"/>
      <c r="DJD10" s="39"/>
      <c r="DJE10" s="13"/>
      <c r="DJF10" s="13"/>
      <c r="DJG10" s="4"/>
      <c r="DJH10" s="13"/>
      <c r="DJI10" s="13"/>
      <c r="DJK10" s="26"/>
      <c r="DJL10" s="26"/>
      <c r="DJM10" s="26"/>
      <c r="DJN10" s="18"/>
      <c r="DJO10" s="18"/>
      <c r="DJP10" s="18"/>
      <c r="DJQ10" s="39"/>
      <c r="DJR10" s="18"/>
      <c r="DJS10" s="18"/>
      <c r="DJT10" s="39"/>
      <c r="DJU10" s="18"/>
      <c r="DJV10" s="39"/>
      <c r="DJW10" s="13"/>
      <c r="DJX10" s="13"/>
      <c r="DJY10" s="4"/>
      <c r="DJZ10" s="13"/>
      <c r="DKA10" s="13"/>
      <c r="DKC10" s="26"/>
      <c r="DKD10" s="26"/>
      <c r="DKE10" s="26"/>
      <c r="DKF10" s="18"/>
      <c r="DKG10" s="18"/>
      <c r="DKH10" s="18"/>
      <c r="DKI10" s="39"/>
      <c r="DKJ10" s="18"/>
      <c r="DKK10" s="18"/>
      <c r="DKL10" s="39"/>
      <c r="DKM10" s="18"/>
      <c r="DKN10" s="39"/>
      <c r="DKO10" s="13"/>
      <c r="DKP10" s="13"/>
      <c r="DKQ10" s="4"/>
      <c r="DKR10" s="13"/>
      <c r="DKS10" s="13"/>
      <c r="DKU10" s="26"/>
      <c r="DKV10" s="26"/>
      <c r="DKW10" s="26"/>
      <c r="DKX10" s="18"/>
      <c r="DKY10" s="18"/>
      <c r="DKZ10" s="18"/>
      <c r="DLA10" s="39"/>
      <c r="DLB10" s="18"/>
      <c r="DLC10" s="18"/>
      <c r="DLD10" s="39"/>
      <c r="DLE10" s="18"/>
      <c r="DLF10" s="39"/>
      <c r="DLG10" s="13"/>
      <c r="DLH10" s="13"/>
      <c r="DLI10" s="4"/>
      <c r="DLJ10" s="13"/>
      <c r="DLK10" s="13"/>
      <c r="DLM10" s="26"/>
      <c r="DLN10" s="26"/>
      <c r="DLO10" s="26"/>
      <c r="DLP10" s="18"/>
      <c r="DLQ10" s="18"/>
      <c r="DLR10" s="18"/>
      <c r="DLS10" s="39"/>
      <c r="DLT10" s="18"/>
      <c r="DLU10" s="18"/>
      <c r="DLV10" s="39"/>
      <c r="DLW10" s="18"/>
      <c r="DLX10" s="39"/>
      <c r="DLY10" s="13"/>
      <c r="DLZ10" s="13"/>
      <c r="DMA10" s="4"/>
      <c r="DMB10" s="13"/>
      <c r="DMC10" s="13"/>
      <c r="DME10" s="26"/>
      <c r="DMF10" s="26"/>
      <c r="DMG10" s="26"/>
      <c r="DMH10" s="18"/>
      <c r="DMI10" s="18"/>
      <c r="DMJ10" s="18"/>
      <c r="DMK10" s="39"/>
      <c r="DML10" s="18"/>
      <c r="DMM10" s="18"/>
      <c r="DMN10" s="39"/>
      <c r="DMO10" s="18"/>
      <c r="DMP10" s="39"/>
      <c r="DMQ10" s="13"/>
      <c r="DMR10" s="13"/>
      <c r="DMS10" s="4"/>
      <c r="DMT10" s="13"/>
      <c r="DMU10" s="13"/>
      <c r="DMW10" s="26"/>
      <c r="DMX10" s="26"/>
      <c r="DMY10" s="26"/>
      <c r="DMZ10" s="18"/>
      <c r="DNA10" s="18"/>
      <c r="DNB10" s="18"/>
      <c r="DNC10" s="39"/>
      <c r="DND10" s="18"/>
      <c r="DNE10" s="18"/>
      <c r="DNF10" s="39"/>
      <c r="DNG10" s="18"/>
      <c r="DNH10" s="39"/>
      <c r="DNI10" s="13"/>
      <c r="DNJ10" s="13"/>
      <c r="DNK10" s="4"/>
      <c r="DNL10" s="13"/>
      <c r="DNM10" s="13"/>
      <c r="DNO10" s="26"/>
      <c r="DNP10" s="26"/>
      <c r="DNQ10" s="26"/>
      <c r="DNR10" s="18"/>
      <c r="DNS10" s="18"/>
      <c r="DNT10" s="18"/>
      <c r="DNU10" s="39"/>
      <c r="DNV10" s="18"/>
      <c r="DNW10" s="18"/>
      <c r="DNX10" s="39"/>
      <c r="DNY10" s="18"/>
      <c r="DNZ10" s="39"/>
      <c r="DOA10" s="13"/>
      <c r="DOB10" s="13"/>
      <c r="DOC10" s="4"/>
      <c r="DOD10" s="13"/>
      <c r="DOE10" s="13"/>
      <c r="DOG10" s="26"/>
      <c r="DOH10" s="26"/>
      <c r="DOI10" s="26"/>
      <c r="DOJ10" s="18"/>
      <c r="DOK10" s="18"/>
      <c r="DOL10" s="18"/>
      <c r="DOM10" s="39"/>
      <c r="DON10" s="18"/>
      <c r="DOO10" s="18"/>
      <c r="DOP10" s="39"/>
      <c r="DOQ10" s="18"/>
      <c r="DOR10" s="39"/>
      <c r="DOS10" s="13"/>
      <c r="DOT10" s="13"/>
      <c r="DOU10" s="4"/>
      <c r="DOV10" s="13"/>
      <c r="DOW10" s="13"/>
      <c r="DOY10" s="26"/>
      <c r="DOZ10" s="26"/>
      <c r="DPA10" s="26"/>
      <c r="DPB10" s="18"/>
      <c r="DPC10" s="18"/>
      <c r="DPD10" s="18"/>
      <c r="DPE10" s="39"/>
      <c r="DPF10" s="18"/>
      <c r="DPG10" s="18"/>
      <c r="DPH10" s="39"/>
      <c r="DPI10" s="18"/>
      <c r="DPJ10" s="39"/>
      <c r="DPK10" s="13"/>
      <c r="DPL10" s="13"/>
      <c r="DPM10" s="4"/>
      <c r="DPN10" s="13"/>
      <c r="DPO10" s="13"/>
      <c r="DPQ10" s="26"/>
      <c r="DPR10" s="26"/>
      <c r="DPS10" s="26"/>
      <c r="DPT10" s="18"/>
      <c r="DPU10" s="18"/>
      <c r="DPV10" s="18"/>
      <c r="DPW10" s="39"/>
      <c r="DPX10" s="18"/>
      <c r="DPY10" s="18"/>
      <c r="DPZ10" s="39"/>
      <c r="DQA10" s="18"/>
      <c r="DQB10" s="39"/>
      <c r="DQC10" s="13"/>
      <c r="DQD10" s="13"/>
      <c r="DQE10" s="4"/>
      <c r="DQF10" s="13"/>
      <c r="DQG10" s="13"/>
      <c r="DQI10" s="26"/>
      <c r="DQJ10" s="26"/>
      <c r="DQK10" s="26"/>
      <c r="DQL10" s="18"/>
      <c r="DQM10" s="18"/>
      <c r="DQN10" s="18"/>
      <c r="DQO10" s="39"/>
      <c r="DQP10" s="18"/>
      <c r="DQQ10" s="18"/>
      <c r="DQR10" s="39"/>
      <c r="DQS10" s="18"/>
      <c r="DQT10" s="39"/>
      <c r="DQU10" s="13"/>
      <c r="DQV10" s="13"/>
      <c r="DQW10" s="4"/>
      <c r="DQX10" s="13"/>
      <c r="DQY10" s="13"/>
      <c r="DRA10" s="26"/>
      <c r="DRB10" s="26"/>
      <c r="DRC10" s="26"/>
      <c r="DRD10" s="18"/>
      <c r="DRE10" s="18"/>
      <c r="DRF10" s="18"/>
      <c r="DRG10" s="39"/>
      <c r="DRH10" s="18"/>
      <c r="DRI10" s="18"/>
      <c r="DRJ10" s="39"/>
      <c r="DRK10" s="18"/>
      <c r="DRL10" s="39"/>
      <c r="DRM10" s="13"/>
      <c r="DRN10" s="13"/>
      <c r="DRO10" s="4"/>
      <c r="DRP10" s="13"/>
      <c r="DRQ10" s="13"/>
      <c r="DRS10" s="26"/>
      <c r="DRT10" s="26"/>
      <c r="DRU10" s="26"/>
      <c r="DRV10" s="18"/>
      <c r="DRW10" s="18"/>
      <c r="DRX10" s="18"/>
      <c r="DRY10" s="39"/>
      <c r="DRZ10" s="18"/>
      <c r="DSA10" s="18"/>
      <c r="DSB10" s="39"/>
      <c r="DSC10" s="18"/>
      <c r="DSD10" s="39"/>
      <c r="DSE10" s="13"/>
      <c r="DSF10" s="13"/>
      <c r="DSG10" s="4"/>
      <c r="DSH10" s="13"/>
      <c r="DSI10" s="13"/>
      <c r="DSK10" s="26"/>
      <c r="DSL10" s="26"/>
      <c r="DSM10" s="26"/>
      <c r="DSN10" s="18"/>
      <c r="DSO10" s="18"/>
      <c r="DSP10" s="18"/>
      <c r="DSQ10" s="39"/>
      <c r="DSR10" s="18"/>
      <c r="DSS10" s="18"/>
      <c r="DST10" s="39"/>
      <c r="DSU10" s="18"/>
      <c r="DSV10" s="39"/>
      <c r="DSW10" s="13"/>
      <c r="DSX10" s="13"/>
      <c r="DSY10" s="4"/>
      <c r="DSZ10" s="13"/>
      <c r="DTA10" s="13"/>
      <c r="DTC10" s="26"/>
      <c r="DTD10" s="26"/>
      <c r="DTE10" s="26"/>
      <c r="DTF10" s="18"/>
      <c r="DTG10" s="18"/>
      <c r="DTH10" s="18"/>
      <c r="DTI10" s="39"/>
      <c r="DTJ10" s="18"/>
      <c r="DTK10" s="18"/>
      <c r="DTL10" s="39"/>
      <c r="DTM10" s="18"/>
      <c r="DTN10" s="39"/>
      <c r="DTO10" s="13"/>
      <c r="DTP10" s="13"/>
      <c r="DTQ10" s="4"/>
      <c r="DTR10" s="13"/>
      <c r="DTS10" s="13"/>
      <c r="DTU10" s="26"/>
      <c r="DTV10" s="26"/>
      <c r="DTW10" s="26"/>
      <c r="DTX10" s="18"/>
      <c r="DTY10" s="18"/>
      <c r="DTZ10" s="18"/>
      <c r="DUA10" s="39"/>
      <c r="DUB10" s="18"/>
      <c r="DUC10" s="18"/>
      <c r="DUD10" s="39"/>
      <c r="DUE10" s="18"/>
      <c r="DUF10" s="39"/>
      <c r="DUG10" s="13"/>
      <c r="DUH10" s="13"/>
      <c r="DUI10" s="4"/>
      <c r="DUJ10" s="13"/>
      <c r="DUK10" s="13"/>
      <c r="DUM10" s="26"/>
      <c r="DUN10" s="26"/>
      <c r="DUO10" s="26"/>
      <c r="DUP10" s="18"/>
      <c r="DUQ10" s="18"/>
      <c r="DUR10" s="18"/>
      <c r="DUS10" s="39"/>
      <c r="DUT10" s="18"/>
      <c r="DUU10" s="18"/>
      <c r="DUV10" s="39"/>
      <c r="DUW10" s="18"/>
      <c r="DUX10" s="39"/>
      <c r="DUY10" s="13"/>
      <c r="DUZ10" s="13"/>
      <c r="DVA10" s="4"/>
      <c r="DVB10" s="13"/>
      <c r="DVC10" s="13"/>
      <c r="DVE10" s="26"/>
      <c r="DVF10" s="26"/>
      <c r="DVG10" s="26"/>
      <c r="DVH10" s="18"/>
      <c r="DVI10" s="18"/>
      <c r="DVJ10" s="18"/>
      <c r="DVK10" s="39"/>
      <c r="DVL10" s="18"/>
      <c r="DVM10" s="18"/>
      <c r="DVN10" s="39"/>
      <c r="DVO10" s="18"/>
      <c r="DVP10" s="39"/>
      <c r="DVQ10" s="13"/>
      <c r="DVR10" s="13"/>
      <c r="DVS10" s="4"/>
      <c r="DVT10" s="13"/>
      <c r="DVU10" s="13"/>
      <c r="DVW10" s="26"/>
      <c r="DVX10" s="26"/>
      <c r="DVY10" s="26"/>
      <c r="DVZ10" s="18"/>
      <c r="DWA10" s="18"/>
      <c r="DWB10" s="18"/>
      <c r="DWC10" s="39"/>
      <c r="DWD10" s="18"/>
      <c r="DWE10" s="18"/>
      <c r="DWF10" s="39"/>
      <c r="DWG10" s="18"/>
      <c r="DWH10" s="39"/>
      <c r="DWI10" s="13"/>
      <c r="DWJ10" s="13"/>
      <c r="DWK10" s="4"/>
      <c r="DWL10" s="13"/>
      <c r="DWM10" s="13"/>
      <c r="DWO10" s="26"/>
      <c r="DWP10" s="26"/>
      <c r="DWQ10" s="26"/>
      <c r="DWR10" s="18"/>
      <c r="DWS10" s="18"/>
      <c r="DWT10" s="18"/>
      <c r="DWU10" s="39"/>
      <c r="DWV10" s="18"/>
      <c r="DWW10" s="18"/>
      <c r="DWX10" s="39"/>
      <c r="DWY10" s="18"/>
      <c r="DWZ10" s="39"/>
      <c r="DXA10" s="13"/>
      <c r="DXB10" s="13"/>
      <c r="DXC10" s="4"/>
      <c r="DXD10" s="13"/>
      <c r="DXE10" s="13"/>
      <c r="DXG10" s="26"/>
      <c r="DXH10" s="26"/>
      <c r="DXI10" s="26"/>
      <c r="DXJ10" s="18"/>
      <c r="DXK10" s="18"/>
      <c r="DXL10" s="18"/>
      <c r="DXM10" s="39"/>
      <c r="DXN10" s="18"/>
      <c r="DXO10" s="18"/>
      <c r="DXP10" s="39"/>
      <c r="DXQ10" s="18"/>
      <c r="DXR10" s="39"/>
      <c r="DXS10" s="13"/>
      <c r="DXT10" s="13"/>
      <c r="DXU10" s="4"/>
      <c r="DXV10" s="13"/>
      <c r="DXW10" s="13"/>
      <c r="DXY10" s="26"/>
      <c r="DXZ10" s="26"/>
      <c r="DYA10" s="26"/>
      <c r="DYB10" s="18"/>
      <c r="DYC10" s="18"/>
      <c r="DYD10" s="18"/>
      <c r="DYE10" s="39"/>
      <c r="DYF10" s="18"/>
      <c r="DYG10" s="18"/>
      <c r="DYH10" s="39"/>
      <c r="DYI10" s="18"/>
      <c r="DYJ10" s="39"/>
      <c r="DYK10" s="13"/>
      <c r="DYL10" s="13"/>
      <c r="DYM10" s="4"/>
      <c r="DYN10" s="13"/>
      <c r="DYO10" s="13"/>
      <c r="DYQ10" s="26"/>
      <c r="DYR10" s="26"/>
      <c r="DYS10" s="26"/>
      <c r="DYT10" s="18"/>
      <c r="DYU10" s="18"/>
      <c r="DYV10" s="18"/>
      <c r="DYW10" s="39"/>
      <c r="DYX10" s="18"/>
      <c r="DYY10" s="18"/>
      <c r="DYZ10" s="39"/>
      <c r="DZA10" s="18"/>
      <c r="DZB10" s="39"/>
      <c r="DZC10" s="13"/>
      <c r="DZD10" s="13"/>
      <c r="DZE10" s="4"/>
      <c r="DZF10" s="13"/>
      <c r="DZG10" s="13"/>
      <c r="DZI10" s="26"/>
      <c r="DZJ10" s="26"/>
      <c r="DZK10" s="26"/>
      <c r="DZL10" s="18"/>
      <c r="DZM10" s="18"/>
      <c r="DZN10" s="18"/>
      <c r="DZO10" s="39"/>
      <c r="DZP10" s="18"/>
      <c r="DZQ10" s="18"/>
      <c r="DZR10" s="39"/>
      <c r="DZS10" s="18"/>
      <c r="DZT10" s="39"/>
      <c r="DZU10" s="13"/>
      <c r="DZV10" s="13"/>
      <c r="DZW10" s="4"/>
      <c r="DZX10" s="13"/>
      <c r="DZY10" s="13"/>
      <c r="EAA10" s="26"/>
      <c r="EAB10" s="26"/>
      <c r="EAC10" s="26"/>
      <c r="EAD10" s="18"/>
      <c r="EAE10" s="18"/>
      <c r="EAF10" s="18"/>
      <c r="EAG10" s="39"/>
      <c r="EAH10" s="18"/>
      <c r="EAI10" s="18"/>
      <c r="EAJ10" s="39"/>
      <c r="EAK10" s="18"/>
      <c r="EAL10" s="39"/>
      <c r="EAM10" s="13"/>
      <c r="EAN10" s="13"/>
      <c r="EAO10" s="4"/>
      <c r="EAP10" s="13"/>
      <c r="EAQ10" s="13"/>
      <c r="EAS10" s="26"/>
      <c r="EAT10" s="26"/>
      <c r="EAU10" s="26"/>
      <c r="EAV10" s="18"/>
      <c r="EAW10" s="18"/>
      <c r="EAX10" s="18"/>
      <c r="EAY10" s="39"/>
      <c r="EAZ10" s="18"/>
      <c r="EBA10" s="18"/>
      <c r="EBB10" s="39"/>
      <c r="EBC10" s="18"/>
      <c r="EBD10" s="39"/>
      <c r="EBE10" s="13"/>
      <c r="EBF10" s="13"/>
      <c r="EBG10" s="4"/>
      <c r="EBH10" s="13"/>
      <c r="EBI10" s="13"/>
      <c r="EBK10" s="26"/>
      <c r="EBL10" s="26"/>
      <c r="EBM10" s="26"/>
      <c r="EBN10" s="18"/>
      <c r="EBO10" s="18"/>
      <c r="EBP10" s="18"/>
      <c r="EBQ10" s="39"/>
      <c r="EBR10" s="18"/>
      <c r="EBS10" s="18"/>
      <c r="EBT10" s="39"/>
      <c r="EBU10" s="18"/>
      <c r="EBV10" s="39"/>
      <c r="EBW10" s="13"/>
      <c r="EBX10" s="13"/>
      <c r="EBY10" s="4"/>
      <c r="EBZ10" s="13"/>
      <c r="ECA10" s="13"/>
      <c r="ECC10" s="26"/>
      <c r="ECD10" s="26"/>
      <c r="ECE10" s="26"/>
      <c r="ECF10" s="18"/>
      <c r="ECG10" s="18"/>
      <c r="ECH10" s="18"/>
      <c r="ECI10" s="39"/>
      <c r="ECJ10" s="18"/>
      <c r="ECK10" s="18"/>
      <c r="ECL10" s="39"/>
      <c r="ECM10" s="18"/>
      <c r="ECN10" s="39"/>
      <c r="ECO10" s="13"/>
      <c r="ECP10" s="13"/>
      <c r="ECQ10" s="4"/>
      <c r="ECR10" s="13"/>
      <c r="ECS10" s="13"/>
      <c r="ECU10" s="26"/>
      <c r="ECV10" s="26"/>
      <c r="ECW10" s="26"/>
      <c r="ECX10" s="18"/>
      <c r="ECY10" s="18"/>
      <c r="ECZ10" s="18"/>
      <c r="EDA10" s="39"/>
      <c r="EDB10" s="18"/>
      <c r="EDC10" s="18"/>
      <c r="EDD10" s="39"/>
      <c r="EDE10" s="18"/>
      <c r="EDF10" s="39"/>
      <c r="EDG10" s="13"/>
      <c r="EDH10" s="13"/>
      <c r="EDI10" s="4"/>
      <c r="EDJ10" s="13"/>
      <c r="EDK10" s="13"/>
      <c r="EDM10" s="26"/>
      <c r="EDN10" s="26"/>
      <c r="EDO10" s="26"/>
      <c r="EDP10" s="18"/>
      <c r="EDQ10" s="18"/>
      <c r="EDR10" s="18"/>
      <c r="EDS10" s="39"/>
      <c r="EDT10" s="18"/>
      <c r="EDU10" s="18"/>
      <c r="EDV10" s="39"/>
      <c r="EDW10" s="18"/>
      <c r="EDX10" s="39"/>
      <c r="EDY10" s="13"/>
      <c r="EDZ10" s="13"/>
      <c r="EEA10" s="4"/>
      <c r="EEB10" s="13"/>
      <c r="EEC10" s="13"/>
      <c r="EEE10" s="26"/>
      <c r="EEF10" s="26"/>
      <c r="EEG10" s="26"/>
      <c r="EEH10" s="18"/>
      <c r="EEI10" s="18"/>
      <c r="EEJ10" s="18"/>
      <c r="EEK10" s="39"/>
      <c r="EEL10" s="18"/>
      <c r="EEM10" s="18"/>
      <c r="EEN10" s="39"/>
      <c r="EEO10" s="18"/>
      <c r="EEP10" s="39"/>
      <c r="EEQ10" s="13"/>
      <c r="EER10" s="13"/>
      <c r="EES10" s="4"/>
      <c r="EET10" s="13"/>
      <c r="EEU10" s="13"/>
      <c r="EEW10" s="26"/>
      <c r="EEX10" s="26"/>
      <c r="EEY10" s="26"/>
      <c r="EEZ10" s="18"/>
      <c r="EFA10" s="18"/>
      <c r="EFB10" s="18"/>
      <c r="EFC10" s="39"/>
      <c r="EFD10" s="18"/>
      <c r="EFE10" s="18"/>
      <c r="EFF10" s="39"/>
      <c r="EFG10" s="18"/>
      <c r="EFH10" s="39"/>
      <c r="EFI10" s="13"/>
      <c r="EFJ10" s="13"/>
      <c r="EFK10" s="4"/>
      <c r="EFL10" s="13"/>
      <c r="EFM10" s="13"/>
      <c r="EFO10" s="26"/>
      <c r="EFP10" s="26"/>
      <c r="EFQ10" s="26"/>
      <c r="EFR10" s="18"/>
      <c r="EFS10" s="18"/>
      <c r="EFT10" s="18"/>
      <c r="EFU10" s="39"/>
      <c r="EFV10" s="18"/>
      <c r="EFW10" s="18"/>
      <c r="EFX10" s="39"/>
      <c r="EFY10" s="18"/>
      <c r="EFZ10" s="39"/>
      <c r="EGA10" s="13"/>
      <c r="EGB10" s="13"/>
      <c r="EGC10" s="4"/>
      <c r="EGD10" s="13"/>
      <c r="EGE10" s="13"/>
      <c r="EGG10" s="26"/>
      <c r="EGH10" s="26"/>
      <c r="EGI10" s="26"/>
      <c r="EGJ10" s="18"/>
      <c r="EGK10" s="18"/>
      <c r="EGL10" s="18"/>
      <c r="EGM10" s="39"/>
      <c r="EGN10" s="18"/>
      <c r="EGO10" s="18"/>
      <c r="EGP10" s="39"/>
      <c r="EGQ10" s="18"/>
      <c r="EGR10" s="39"/>
      <c r="EGS10" s="13"/>
      <c r="EGT10" s="13"/>
      <c r="EGU10" s="4"/>
      <c r="EGV10" s="13"/>
      <c r="EGW10" s="13"/>
      <c r="EGY10" s="26"/>
      <c r="EGZ10" s="26"/>
      <c r="EHA10" s="26"/>
      <c r="EHB10" s="18"/>
      <c r="EHC10" s="18"/>
      <c r="EHD10" s="18"/>
      <c r="EHE10" s="39"/>
      <c r="EHF10" s="18"/>
      <c r="EHG10" s="18"/>
      <c r="EHH10" s="39"/>
      <c r="EHI10" s="18"/>
      <c r="EHJ10" s="39"/>
      <c r="EHK10" s="13"/>
      <c r="EHL10" s="13"/>
      <c r="EHM10" s="4"/>
      <c r="EHN10" s="13"/>
      <c r="EHO10" s="13"/>
      <c r="EHQ10" s="26"/>
      <c r="EHR10" s="26"/>
      <c r="EHS10" s="26"/>
      <c r="EHT10" s="18"/>
      <c r="EHU10" s="18"/>
      <c r="EHV10" s="18"/>
      <c r="EHW10" s="39"/>
      <c r="EHX10" s="18"/>
      <c r="EHY10" s="18"/>
      <c r="EHZ10" s="39"/>
      <c r="EIA10" s="18"/>
      <c r="EIB10" s="39"/>
      <c r="EIC10" s="13"/>
      <c r="EID10" s="13"/>
      <c r="EIE10" s="4"/>
      <c r="EIF10" s="13"/>
      <c r="EIG10" s="13"/>
      <c r="EII10" s="26"/>
      <c r="EIJ10" s="26"/>
      <c r="EIK10" s="26"/>
      <c r="EIL10" s="18"/>
      <c r="EIM10" s="18"/>
      <c r="EIN10" s="18"/>
      <c r="EIO10" s="39"/>
      <c r="EIP10" s="18"/>
      <c r="EIQ10" s="18"/>
      <c r="EIR10" s="39"/>
      <c r="EIS10" s="18"/>
      <c r="EIT10" s="39"/>
      <c r="EIU10" s="13"/>
      <c r="EIV10" s="13"/>
      <c r="EIW10" s="4"/>
      <c r="EIX10" s="13"/>
      <c r="EIY10" s="13"/>
      <c r="EJA10" s="26"/>
      <c r="EJB10" s="26"/>
      <c r="EJC10" s="26"/>
      <c r="EJD10" s="18"/>
      <c r="EJE10" s="18"/>
      <c r="EJF10" s="18"/>
      <c r="EJG10" s="39"/>
      <c r="EJH10" s="18"/>
      <c r="EJI10" s="18"/>
      <c r="EJJ10" s="39"/>
      <c r="EJK10" s="18"/>
      <c r="EJL10" s="39"/>
      <c r="EJM10" s="13"/>
      <c r="EJN10" s="13"/>
      <c r="EJO10" s="4"/>
      <c r="EJP10" s="13"/>
      <c r="EJQ10" s="13"/>
      <c r="EJS10" s="26"/>
      <c r="EJT10" s="26"/>
      <c r="EJU10" s="26"/>
      <c r="EJV10" s="18"/>
      <c r="EJW10" s="18"/>
      <c r="EJX10" s="18"/>
      <c r="EJY10" s="39"/>
      <c r="EJZ10" s="18"/>
      <c r="EKA10" s="18"/>
      <c r="EKB10" s="39"/>
      <c r="EKC10" s="18"/>
      <c r="EKD10" s="39"/>
      <c r="EKE10" s="13"/>
      <c r="EKF10" s="13"/>
      <c r="EKG10" s="4"/>
      <c r="EKH10" s="13"/>
      <c r="EKI10" s="13"/>
      <c r="EKK10" s="26"/>
      <c r="EKL10" s="26"/>
      <c r="EKM10" s="26"/>
      <c r="EKN10" s="18"/>
      <c r="EKO10" s="18"/>
      <c r="EKP10" s="18"/>
      <c r="EKQ10" s="39"/>
      <c r="EKR10" s="18"/>
      <c r="EKS10" s="18"/>
      <c r="EKT10" s="39"/>
      <c r="EKU10" s="18"/>
      <c r="EKV10" s="39"/>
      <c r="EKW10" s="13"/>
      <c r="EKX10" s="13"/>
      <c r="EKY10" s="4"/>
      <c r="EKZ10" s="13"/>
      <c r="ELA10" s="13"/>
      <c r="ELC10" s="26"/>
      <c r="ELD10" s="26"/>
      <c r="ELE10" s="26"/>
      <c r="ELF10" s="18"/>
      <c r="ELG10" s="18"/>
      <c r="ELH10" s="18"/>
      <c r="ELI10" s="39"/>
      <c r="ELJ10" s="18"/>
      <c r="ELK10" s="18"/>
      <c r="ELL10" s="39"/>
      <c r="ELM10" s="18"/>
      <c r="ELN10" s="39"/>
      <c r="ELO10" s="13"/>
      <c r="ELP10" s="13"/>
      <c r="ELQ10" s="4"/>
      <c r="ELR10" s="13"/>
      <c r="ELS10" s="13"/>
      <c r="ELU10" s="26"/>
      <c r="ELV10" s="26"/>
      <c r="ELW10" s="26"/>
      <c r="ELX10" s="18"/>
      <c r="ELY10" s="18"/>
      <c r="ELZ10" s="18"/>
      <c r="EMA10" s="39"/>
      <c r="EMB10" s="18"/>
      <c r="EMC10" s="18"/>
      <c r="EMD10" s="39"/>
      <c r="EME10" s="18"/>
      <c r="EMF10" s="39"/>
      <c r="EMG10" s="13"/>
      <c r="EMH10" s="13"/>
      <c r="EMI10" s="4"/>
      <c r="EMJ10" s="13"/>
      <c r="EMK10" s="13"/>
      <c r="EMM10" s="26"/>
      <c r="EMN10" s="26"/>
      <c r="EMO10" s="26"/>
      <c r="EMP10" s="18"/>
      <c r="EMQ10" s="18"/>
      <c r="EMR10" s="18"/>
      <c r="EMS10" s="39"/>
      <c r="EMT10" s="18"/>
      <c r="EMU10" s="18"/>
      <c r="EMV10" s="39"/>
      <c r="EMW10" s="18"/>
      <c r="EMX10" s="39"/>
      <c r="EMY10" s="13"/>
      <c r="EMZ10" s="13"/>
      <c r="ENA10" s="4"/>
      <c r="ENB10" s="13"/>
      <c r="ENC10" s="13"/>
      <c r="ENE10" s="26"/>
      <c r="ENF10" s="26"/>
      <c r="ENG10" s="26"/>
      <c r="ENH10" s="18"/>
      <c r="ENI10" s="18"/>
      <c r="ENJ10" s="18"/>
      <c r="ENK10" s="39"/>
      <c r="ENL10" s="18"/>
      <c r="ENM10" s="18"/>
      <c r="ENN10" s="39"/>
      <c r="ENO10" s="18"/>
      <c r="ENP10" s="39"/>
      <c r="ENQ10" s="13"/>
      <c r="ENR10" s="13"/>
      <c r="ENS10" s="4"/>
      <c r="ENT10" s="13"/>
      <c r="ENU10" s="13"/>
      <c r="ENW10" s="26"/>
      <c r="ENX10" s="26"/>
      <c r="ENY10" s="26"/>
      <c r="ENZ10" s="18"/>
      <c r="EOA10" s="18"/>
      <c r="EOB10" s="18"/>
      <c r="EOC10" s="39"/>
      <c r="EOD10" s="18"/>
      <c r="EOE10" s="18"/>
      <c r="EOF10" s="39"/>
      <c r="EOG10" s="18"/>
      <c r="EOH10" s="39"/>
      <c r="EOI10" s="13"/>
      <c r="EOJ10" s="13"/>
      <c r="EOK10" s="4"/>
      <c r="EOL10" s="13"/>
      <c r="EOM10" s="13"/>
      <c r="EOO10" s="26"/>
      <c r="EOP10" s="26"/>
      <c r="EOQ10" s="26"/>
      <c r="EOR10" s="18"/>
      <c r="EOS10" s="18"/>
      <c r="EOT10" s="18"/>
      <c r="EOU10" s="39"/>
      <c r="EOV10" s="18"/>
      <c r="EOW10" s="18"/>
      <c r="EOX10" s="39"/>
      <c r="EOY10" s="18"/>
      <c r="EOZ10" s="39"/>
      <c r="EPA10" s="13"/>
      <c r="EPB10" s="13"/>
      <c r="EPC10" s="4"/>
      <c r="EPD10" s="13"/>
      <c r="EPE10" s="13"/>
      <c r="EPG10" s="26"/>
      <c r="EPH10" s="26"/>
      <c r="EPI10" s="26"/>
      <c r="EPJ10" s="18"/>
      <c r="EPK10" s="18"/>
      <c r="EPL10" s="18"/>
      <c r="EPM10" s="39"/>
      <c r="EPN10" s="18"/>
      <c r="EPO10" s="18"/>
      <c r="EPP10" s="39"/>
      <c r="EPQ10" s="18"/>
      <c r="EPR10" s="39"/>
      <c r="EPS10" s="13"/>
      <c r="EPT10" s="13"/>
      <c r="EPU10" s="4"/>
      <c r="EPV10" s="13"/>
      <c r="EPW10" s="13"/>
      <c r="EPY10" s="26"/>
      <c r="EPZ10" s="26"/>
      <c r="EQA10" s="26"/>
      <c r="EQB10" s="18"/>
      <c r="EQC10" s="18"/>
      <c r="EQD10" s="18"/>
      <c r="EQE10" s="39"/>
      <c r="EQF10" s="18"/>
      <c r="EQG10" s="18"/>
      <c r="EQH10" s="39"/>
      <c r="EQI10" s="18"/>
      <c r="EQJ10" s="39"/>
      <c r="EQK10" s="13"/>
      <c r="EQL10" s="13"/>
      <c r="EQM10" s="4"/>
      <c r="EQN10" s="13"/>
      <c r="EQO10" s="13"/>
      <c r="EQQ10" s="26"/>
      <c r="EQR10" s="26"/>
      <c r="EQS10" s="26"/>
      <c r="EQT10" s="18"/>
      <c r="EQU10" s="18"/>
      <c r="EQV10" s="18"/>
      <c r="EQW10" s="39"/>
      <c r="EQX10" s="18"/>
      <c r="EQY10" s="18"/>
      <c r="EQZ10" s="39"/>
      <c r="ERA10" s="18"/>
      <c r="ERB10" s="39"/>
      <c r="ERC10" s="13"/>
      <c r="ERD10" s="13"/>
      <c r="ERE10" s="4"/>
      <c r="ERF10" s="13"/>
      <c r="ERG10" s="13"/>
      <c r="ERI10" s="26"/>
      <c r="ERJ10" s="26"/>
      <c r="ERK10" s="26"/>
      <c r="ERL10" s="18"/>
      <c r="ERM10" s="18"/>
      <c r="ERN10" s="18"/>
      <c r="ERO10" s="39"/>
      <c r="ERP10" s="18"/>
      <c r="ERQ10" s="18"/>
      <c r="ERR10" s="39"/>
      <c r="ERS10" s="18"/>
      <c r="ERT10" s="39"/>
      <c r="ERU10" s="13"/>
      <c r="ERV10" s="13"/>
      <c r="ERW10" s="4"/>
      <c r="ERX10" s="13"/>
      <c r="ERY10" s="13"/>
      <c r="ESA10" s="26"/>
      <c r="ESB10" s="26"/>
      <c r="ESC10" s="26"/>
      <c r="ESD10" s="18"/>
      <c r="ESE10" s="18"/>
      <c r="ESF10" s="18"/>
      <c r="ESG10" s="39"/>
      <c r="ESH10" s="18"/>
      <c r="ESI10" s="18"/>
      <c r="ESJ10" s="39"/>
      <c r="ESK10" s="18"/>
      <c r="ESL10" s="39"/>
      <c r="ESM10" s="13"/>
      <c r="ESN10" s="13"/>
      <c r="ESO10" s="4"/>
      <c r="ESP10" s="13"/>
      <c r="ESQ10" s="13"/>
      <c r="ESS10" s="26"/>
      <c r="EST10" s="26"/>
      <c r="ESU10" s="26"/>
      <c r="ESV10" s="18"/>
      <c r="ESW10" s="18"/>
      <c r="ESX10" s="18"/>
      <c r="ESY10" s="39"/>
      <c r="ESZ10" s="18"/>
      <c r="ETA10" s="18"/>
      <c r="ETB10" s="39"/>
      <c r="ETC10" s="18"/>
      <c r="ETD10" s="39"/>
      <c r="ETE10" s="13"/>
      <c r="ETF10" s="13"/>
      <c r="ETG10" s="4"/>
      <c r="ETH10" s="13"/>
      <c r="ETI10" s="13"/>
      <c r="ETK10" s="26"/>
      <c r="ETL10" s="26"/>
      <c r="ETM10" s="26"/>
      <c r="ETN10" s="18"/>
      <c r="ETO10" s="18"/>
      <c r="ETP10" s="18"/>
      <c r="ETQ10" s="39"/>
      <c r="ETR10" s="18"/>
      <c r="ETS10" s="18"/>
      <c r="ETT10" s="39"/>
      <c r="ETU10" s="18"/>
      <c r="ETV10" s="39"/>
      <c r="ETW10" s="13"/>
      <c r="ETX10" s="13"/>
      <c r="ETY10" s="4"/>
      <c r="ETZ10" s="13"/>
      <c r="EUA10" s="13"/>
      <c r="EUC10" s="26"/>
      <c r="EUD10" s="26"/>
      <c r="EUE10" s="26"/>
      <c r="EUF10" s="18"/>
      <c r="EUG10" s="18"/>
      <c r="EUH10" s="18"/>
      <c r="EUI10" s="39"/>
      <c r="EUJ10" s="18"/>
      <c r="EUK10" s="18"/>
      <c r="EUL10" s="39"/>
      <c r="EUM10" s="18"/>
      <c r="EUN10" s="39"/>
      <c r="EUO10" s="13"/>
      <c r="EUP10" s="13"/>
      <c r="EUQ10" s="4"/>
      <c r="EUR10" s="13"/>
      <c r="EUS10" s="13"/>
      <c r="EUU10" s="26"/>
      <c r="EUV10" s="26"/>
      <c r="EUW10" s="26"/>
      <c r="EUX10" s="18"/>
      <c r="EUY10" s="18"/>
      <c r="EUZ10" s="18"/>
      <c r="EVA10" s="39"/>
      <c r="EVB10" s="18"/>
      <c r="EVC10" s="18"/>
      <c r="EVD10" s="39"/>
      <c r="EVE10" s="18"/>
      <c r="EVF10" s="39"/>
      <c r="EVG10" s="13"/>
      <c r="EVH10" s="13"/>
      <c r="EVI10" s="4"/>
      <c r="EVJ10" s="13"/>
      <c r="EVK10" s="13"/>
      <c r="EVM10" s="26"/>
      <c r="EVN10" s="26"/>
      <c r="EVO10" s="26"/>
      <c r="EVP10" s="18"/>
      <c r="EVQ10" s="18"/>
      <c r="EVR10" s="18"/>
      <c r="EVS10" s="39"/>
      <c r="EVT10" s="18"/>
      <c r="EVU10" s="18"/>
      <c r="EVV10" s="39"/>
      <c r="EVW10" s="18"/>
      <c r="EVX10" s="39"/>
      <c r="EVY10" s="13"/>
      <c r="EVZ10" s="13"/>
      <c r="EWA10" s="4"/>
      <c r="EWB10" s="13"/>
      <c r="EWC10" s="13"/>
      <c r="EWE10" s="26"/>
      <c r="EWF10" s="26"/>
      <c r="EWG10" s="26"/>
      <c r="EWH10" s="18"/>
      <c r="EWI10" s="18"/>
      <c r="EWJ10" s="18"/>
      <c r="EWK10" s="39"/>
      <c r="EWL10" s="18"/>
      <c r="EWM10" s="18"/>
      <c r="EWN10" s="39"/>
      <c r="EWO10" s="18"/>
      <c r="EWP10" s="39"/>
      <c r="EWQ10" s="13"/>
      <c r="EWR10" s="13"/>
      <c r="EWS10" s="4"/>
      <c r="EWT10" s="13"/>
      <c r="EWU10" s="13"/>
      <c r="EWW10" s="26"/>
      <c r="EWX10" s="26"/>
      <c r="EWY10" s="26"/>
      <c r="EWZ10" s="18"/>
      <c r="EXA10" s="18"/>
      <c r="EXB10" s="18"/>
      <c r="EXC10" s="39"/>
      <c r="EXD10" s="18"/>
      <c r="EXE10" s="18"/>
      <c r="EXF10" s="39"/>
      <c r="EXG10" s="18"/>
      <c r="EXH10" s="39"/>
      <c r="EXI10" s="13"/>
      <c r="EXJ10" s="13"/>
      <c r="EXK10" s="4"/>
      <c r="EXL10" s="13"/>
      <c r="EXM10" s="13"/>
      <c r="EXO10" s="26"/>
      <c r="EXP10" s="26"/>
      <c r="EXQ10" s="26"/>
      <c r="EXR10" s="18"/>
      <c r="EXS10" s="18"/>
      <c r="EXT10" s="18"/>
      <c r="EXU10" s="39"/>
      <c r="EXV10" s="18"/>
      <c r="EXW10" s="18"/>
      <c r="EXX10" s="39"/>
      <c r="EXY10" s="18"/>
      <c r="EXZ10" s="39"/>
      <c r="EYA10" s="13"/>
      <c r="EYB10" s="13"/>
      <c r="EYC10" s="4"/>
      <c r="EYD10" s="13"/>
      <c r="EYE10" s="13"/>
      <c r="EYG10" s="26"/>
      <c r="EYH10" s="26"/>
      <c r="EYI10" s="26"/>
      <c r="EYJ10" s="18"/>
      <c r="EYK10" s="18"/>
      <c r="EYL10" s="18"/>
      <c r="EYM10" s="39"/>
      <c r="EYN10" s="18"/>
      <c r="EYO10" s="18"/>
      <c r="EYP10" s="39"/>
      <c r="EYQ10" s="18"/>
      <c r="EYR10" s="39"/>
      <c r="EYS10" s="13"/>
      <c r="EYT10" s="13"/>
      <c r="EYU10" s="4"/>
      <c r="EYV10" s="13"/>
      <c r="EYW10" s="13"/>
      <c r="EYY10" s="26"/>
      <c r="EYZ10" s="26"/>
      <c r="EZA10" s="26"/>
      <c r="EZB10" s="18"/>
      <c r="EZC10" s="18"/>
      <c r="EZD10" s="18"/>
      <c r="EZE10" s="39"/>
      <c r="EZF10" s="18"/>
      <c r="EZG10" s="18"/>
      <c r="EZH10" s="39"/>
      <c r="EZI10" s="18"/>
      <c r="EZJ10" s="39"/>
      <c r="EZK10" s="13"/>
      <c r="EZL10" s="13"/>
      <c r="EZM10" s="4"/>
      <c r="EZN10" s="13"/>
      <c r="EZO10" s="13"/>
      <c r="EZQ10" s="26"/>
      <c r="EZR10" s="26"/>
      <c r="EZS10" s="26"/>
      <c r="EZT10" s="18"/>
      <c r="EZU10" s="18"/>
      <c r="EZV10" s="18"/>
      <c r="EZW10" s="39"/>
      <c r="EZX10" s="18"/>
      <c r="EZY10" s="18"/>
      <c r="EZZ10" s="39"/>
      <c r="FAA10" s="18"/>
      <c r="FAB10" s="39"/>
      <c r="FAC10" s="13"/>
      <c r="FAD10" s="13"/>
      <c r="FAE10" s="4"/>
      <c r="FAF10" s="13"/>
      <c r="FAG10" s="13"/>
      <c r="FAI10" s="26"/>
      <c r="FAJ10" s="26"/>
      <c r="FAK10" s="26"/>
      <c r="FAL10" s="18"/>
      <c r="FAM10" s="18"/>
      <c r="FAN10" s="18"/>
      <c r="FAO10" s="39"/>
      <c r="FAP10" s="18"/>
      <c r="FAQ10" s="18"/>
      <c r="FAR10" s="39"/>
      <c r="FAS10" s="18"/>
      <c r="FAT10" s="39"/>
      <c r="FAU10" s="13"/>
      <c r="FAV10" s="13"/>
      <c r="FAW10" s="4"/>
      <c r="FAX10" s="13"/>
      <c r="FAY10" s="13"/>
      <c r="FBA10" s="26"/>
      <c r="FBB10" s="26"/>
      <c r="FBC10" s="26"/>
      <c r="FBD10" s="18"/>
      <c r="FBE10" s="18"/>
      <c r="FBF10" s="18"/>
      <c r="FBG10" s="39"/>
      <c r="FBH10" s="18"/>
      <c r="FBI10" s="18"/>
      <c r="FBJ10" s="39"/>
      <c r="FBK10" s="18"/>
      <c r="FBL10" s="39"/>
      <c r="FBM10" s="13"/>
      <c r="FBN10" s="13"/>
      <c r="FBO10" s="4"/>
      <c r="FBP10" s="13"/>
      <c r="FBQ10" s="13"/>
      <c r="FBS10" s="26"/>
      <c r="FBT10" s="26"/>
      <c r="FBU10" s="26"/>
      <c r="FBV10" s="18"/>
      <c r="FBW10" s="18"/>
      <c r="FBX10" s="18"/>
      <c r="FBY10" s="39"/>
      <c r="FBZ10" s="18"/>
      <c r="FCA10" s="18"/>
      <c r="FCB10" s="39"/>
      <c r="FCC10" s="18"/>
      <c r="FCD10" s="39"/>
      <c r="FCE10" s="13"/>
      <c r="FCF10" s="13"/>
      <c r="FCG10" s="4"/>
      <c r="FCH10" s="13"/>
      <c r="FCI10" s="13"/>
      <c r="FCK10" s="26"/>
      <c r="FCL10" s="26"/>
      <c r="FCM10" s="26"/>
      <c r="FCN10" s="18"/>
      <c r="FCO10" s="18"/>
      <c r="FCP10" s="18"/>
      <c r="FCQ10" s="39"/>
      <c r="FCR10" s="18"/>
      <c r="FCS10" s="18"/>
      <c r="FCT10" s="39"/>
      <c r="FCU10" s="18"/>
      <c r="FCV10" s="39"/>
      <c r="FCW10" s="13"/>
      <c r="FCX10" s="13"/>
      <c r="FCY10" s="4"/>
      <c r="FCZ10" s="13"/>
      <c r="FDA10" s="13"/>
      <c r="FDC10" s="26"/>
      <c r="FDD10" s="26"/>
      <c r="FDE10" s="26"/>
      <c r="FDF10" s="18"/>
      <c r="FDG10" s="18"/>
      <c r="FDH10" s="18"/>
      <c r="FDI10" s="39"/>
      <c r="FDJ10" s="18"/>
      <c r="FDK10" s="18"/>
      <c r="FDL10" s="39"/>
      <c r="FDM10" s="18"/>
      <c r="FDN10" s="39"/>
      <c r="FDO10" s="13"/>
      <c r="FDP10" s="13"/>
      <c r="FDQ10" s="4"/>
      <c r="FDR10" s="13"/>
      <c r="FDS10" s="13"/>
      <c r="FDU10" s="26"/>
      <c r="FDV10" s="26"/>
      <c r="FDW10" s="26"/>
      <c r="FDX10" s="18"/>
      <c r="FDY10" s="18"/>
      <c r="FDZ10" s="18"/>
      <c r="FEA10" s="39"/>
      <c r="FEB10" s="18"/>
      <c r="FEC10" s="18"/>
      <c r="FED10" s="39"/>
      <c r="FEE10" s="18"/>
      <c r="FEF10" s="39"/>
      <c r="FEG10" s="13"/>
      <c r="FEH10" s="13"/>
      <c r="FEI10" s="4"/>
      <c r="FEJ10" s="13"/>
      <c r="FEK10" s="13"/>
      <c r="FEM10" s="26"/>
      <c r="FEN10" s="26"/>
      <c r="FEO10" s="26"/>
      <c r="FEP10" s="18"/>
      <c r="FEQ10" s="18"/>
      <c r="FER10" s="18"/>
      <c r="FES10" s="39"/>
      <c r="FET10" s="18"/>
      <c r="FEU10" s="18"/>
      <c r="FEV10" s="39"/>
      <c r="FEW10" s="18"/>
      <c r="FEX10" s="39"/>
      <c r="FEY10" s="13"/>
      <c r="FEZ10" s="13"/>
      <c r="FFA10" s="4"/>
      <c r="FFB10" s="13"/>
      <c r="FFC10" s="13"/>
      <c r="FFE10" s="26"/>
      <c r="FFF10" s="26"/>
      <c r="FFG10" s="26"/>
      <c r="FFH10" s="18"/>
      <c r="FFI10" s="18"/>
      <c r="FFJ10" s="18"/>
      <c r="FFK10" s="39"/>
      <c r="FFL10" s="18"/>
      <c r="FFM10" s="18"/>
      <c r="FFN10" s="39"/>
      <c r="FFO10" s="18"/>
      <c r="FFP10" s="39"/>
      <c r="FFQ10" s="13"/>
      <c r="FFR10" s="13"/>
      <c r="FFS10" s="4"/>
      <c r="FFT10" s="13"/>
      <c r="FFU10" s="13"/>
      <c r="FFW10" s="26"/>
      <c r="FFX10" s="26"/>
      <c r="FFY10" s="26"/>
      <c r="FFZ10" s="18"/>
      <c r="FGA10" s="18"/>
      <c r="FGB10" s="18"/>
      <c r="FGC10" s="39"/>
      <c r="FGD10" s="18"/>
      <c r="FGE10" s="18"/>
      <c r="FGF10" s="39"/>
      <c r="FGG10" s="18"/>
      <c r="FGH10" s="39"/>
      <c r="FGI10" s="13"/>
      <c r="FGJ10" s="13"/>
      <c r="FGK10" s="4"/>
      <c r="FGL10" s="13"/>
      <c r="FGM10" s="13"/>
      <c r="FGO10" s="26"/>
      <c r="FGP10" s="26"/>
      <c r="FGQ10" s="26"/>
      <c r="FGR10" s="18"/>
      <c r="FGS10" s="18"/>
      <c r="FGT10" s="18"/>
      <c r="FGU10" s="39"/>
      <c r="FGV10" s="18"/>
      <c r="FGW10" s="18"/>
      <c r="FGX10" s="39"/>
      <c r="FGY10" s="18"/>
      <c r="FGZ10" s="39"/>
      <c r="FHA10" s="13"/>
      <c r="FHB10" s="13"/>
      <c r="FHC10" s="4"/>
      <c r="FHD10" s="13"/>
      <c r="FHE10" s="13"/>
      <c r="FHG10" s="26"/>
      <c r="FHH10" s="26"/>
      <c r="FHI10" s="26"/>
      <c r="FHJ10" s="18"/>
      <c r="FHK10" s="18"/>
      <c r="FHL10" s="18"/>
      <c r="FHM10" s="39"/>
      <c r="FHN10" s="18"/>
      <c r="FHO10" s="18"/>
      <c r="FHP10" s="39"/>
      <c r="FHQ10" s="18"/>
      <c r="FHR10" s="39"/>
      <c r="FHS10" s="13"/>
      <c r="FHT10" s="13"/>
      <c r="FHU10" s="4"/>
      <c r="FHV10" s="13"/>
      <c r="FHW10" s="13"/>
      <c r="FHY10" s="26"/>
      <c r="FHZ10" s="26"/>
      <c r="FIA10" s="26"/>
      <c r="FIB10" s="18"/>
      <c r="FIC10" s="18"/>
      <c r="FID10" s="18"/>
      <c r="FIE10" s="39"/>
      <c r="FIF10" s="18"/>
      <c r="FIG10" s="18"/>
      <c r="FIH10" s="39"/>
      <c r="FII10" s="18"/>
      <c r="FIJ10" s="39"/>
      <c r="FIK10" s="13"/>
      <c r="FIL10" s="13"/>
      <c r="FIM10" s="4"/>
      <c r="FIN10" s="13"/>
      <c r="FIO10" s="13"/>
      <c r="FIQ10" s="26"/>
      <c r="FIR10" s="26"/>
      <c r="FIS10" s="26"/>
      <c r="FIT10" s="18"/>
      <c r="FIU10" s="18"/>
      <c r="FIV10" s="18"/>
      <c r="FIW10" s="39"/>
      <c r="FIX10" s="18"/>
      <c r="FIY10" s="18"/>
      <c r="FIZ10" s="39"/>
      <c r="FJA10" s="18"/>
      <c r="FJB10" s="39"/>
      <c r="FJC10" s="13"/>
      <c r="FJD10" s="13"/>
      <c r="FJE10" s="4"/>
      <c r="FJF10" s="13"/>
      <c r="FJG10" s="13"/>
      <c r="FJI10" s="26"/>
      <c r="FJJ10" s="26"/>
      <c r="FJK10" s="26"/>
      <c r="FJL10" s="18"/>
      <c r="FJM10" s="18"/>
      <c r="FJN10" s="18"/>
      <c r="FJO10" s="39"/>
      <c r="FJP10" s="18"/>
      <c r="FJQ10" s="18"/>
      <c r="FJR10" s="39"/>
      <c r="FJS10" s="18"/>
      <c r="FJT10" s="39"/>
      <c r="FJU10" s="13"/>
      <c r="FJV10" s="13"/>
      <c r="FJW10" s="4"/>
      <c r="FJX10" s="13"/>
      <c r="FJY10" s="13"/>
      <c r="FKA10" s="26"/>
      <c r="FKB10" s="26"/>
      <c r="FKC10" s="26"/>
      <c r="FKD10" s="18"/>
      <c r="FKE10" s="18"/>
      <c r="FKF10" s="18"/>
      <c r="FKG10" s="39"/>
      <c r="FKH10" s="18"/>
      <c r="FKI10" s="18"/>
      <c r="FKJ10" s="39"/>
      <c r="FKK10" s="18"/>
      <c r="FKL10" s="39"/>
      <c r="FKM10" s="13"/>
      <c r="FKN10" s="13"/>
      <c r="FKO10" s="4"/>
      <c r="FKP10" s="13"/>
      <c r="FKQ10" s="13"/>
      <c r="FKS10" s="26"/>
      <c r="FKT10" s="26"/>
      <c r="FKU10" s="26"/>
      <c r="FKV10" s="18"/>
      <c r="FKW10" s="18"/>
      <c r="FKX10" s="18"/>
      <c r="FKY10" s="39"/>
      <c r="FKZ10" s="18"/>
      <c r="FLA10" s="18"/>
      <c r="FLB10" s="39"/>
      <c r="FLC10" s="18"/>
      <c r="FLD10" s="39"/>
      <c r="FLE10" s="13"/>
      <c r="FLF10" s="13"/>
      <c r="FLG10" s="4"/>
      <c r="FLH10" s="13"/>
      <c r="FLI10" s="13"/>
      <c r="FLK10" s="26"/>
      <c r="FLL10" s="26"/>
      <c r="FLM10" s="26"/>
      <c r="FLN10" s="18"/>
      <c r="FLO10" s="18"/>
      <c r="FLP10" s="18"/>
      <c r="FLQ10" s="39"/>
      <c r="FLR10" s="18"/>
      <c r="FLS10" s="18"/>
      <c r="FLT10" s="39"/>
      <c r="FLU10" s="18"/>
      <c r="FLV10" s="39"/>
      <c r="FLW10" s="13"/>
      <c r="FLX10" s="13"/>
      <c r="FLY10" s="4"/>
      <c r="FLZ10" s="13"/>
      <c r="FMA10" s="13"/>
      <c r="FMC10" s="26"/>
      <c r="FMD10" s="26"/>
      <c r="FME10" s="26"/>
      <c r="FMF10" s="18"/>
      <c r="FMG10" s="18"/>
      <c r="FMH10" s="18"/>
      <c r="FMI10" s="39"/>
      <c r="FMJ10" s="18"/>
      <c r="FMK10" s="18"/>
      <c r="FML10" s="39"/>
      <c r="FMM10" s="18"/>
      <c r="FMN10" s="39"/>
      <c r="FMO10" s="13"/>
      <c r="FMP10" s="13"/>
      <c r="FMQ10" s="4"/>
      <c r="FMR10" s="13"/>
      <c r="FMS10" s="13"/>
      <c r="FMU10" s="26"/>
      <c r="FMV10" s="26"/>
      <c r="FMW10" s="26"/>
      <c r="FMX10" s="18"/>
      <c r="FMY10" s="18"/>
      <c r="FMZ10" s="18"/>
      <c r="FNA10" s="39"/>
      <c r="FNB10" s="18"/>
      <c r="FNC10" s="18"/>
      <c r="FND10" s="39"/>
      <c r="FNE10" s="18"/>
      <c r="FNF10" s="39"/>
      <c r="FNG10" s="13"/>
      <c r="FNH10" s="13"/>
      <c r="FNI10" s="4"/>
      <c r="FNJ10" s="13"/>
      <c r="FNK10" s="13"/>
      <c r="FNM10" s="26"/>
      <c r="FNN10" s="26"/>
      <c r="FNO10" s="26"/>
      <c r="FNP10" s="18"/>
      <c r="FNQ10" s="18"/>
      <c r="FNR10" s="18"/>
      <c r="FNS10" s="39"/>
      <c r="FNT10" s="18"/>
      <c r="FNU10" s="18"/>
      <c r="FNV10" s="39"/>
      <c r="FNW10" s="18"/>
      <c r="FNX10" s="39"/>
      <c r="FNY10" s="13"/>
      <c r="FNZ10" s="13"/>
      <c r="FOA10" s="4"/>
      <c r="FOB10" s="13"/>
      <c r="FOC10" s="13"/>
      <c r="FOE10" s="26"/>
      <c r="FOF10" s="26"/>
      <c r="FOG10" s="26"/>
      <c r="FOH10" s="18"/>
      <c r="FOI10" s="18"/>
      <c r="FOJ10" s="18"/>
      <c r="FOK10" s="39"/>
      <c r="FOL10" s="18"/>
      <c r="FOM10" s="18"/>
      <c r="FON10" s="39"/>
      <c r="FOO10" s="18"/>
      <c r="FOP10" s="39"/>
      <c r="FOQ10" s="13"/>
      <c r="FOR10" s="13"/>
      <c r="FOS10" s="4"/>
      <c r="FOT10" s="13"/>
      <c r="FOU10" s="13"/>
      <c r="FOW10" s="26"/>
      <c r="FOX10" s="26"/>
      <c r="FOY10" s="26"/>
      <c r="FOZ10" s="18"/>
      <c r="FPA10" s="18"/>
      <c r="FPB10" s="18"/>
      <c r="FPC10" s="39"/>
      <c r="FPD10" s="18"/>
      <c r="FPE10" s="18"/>
      <c r="FPF10" s="39"/>
      <c r="FPG10" s="18"/>
      <c r="FPH10" s="39"/>
      <c r="FPI10" s="13"/>
      <c r="FPJ10" s="13"/>
      <c r="FPK10" s="4"/>
      <c r="FPL10" s="13"/>
      <c r="FPM10" s="13"/>
      <c r="FPO10" s="26"/>
      <c r="FPP10" s="26"/>
      <c r="FPQ10" s="26"/>
      <c r="FPR10" s="18"/>
      <c r="FPS10" s="18"/>
      <c r="FPT10" s="18"/>
      <c r="FPU10" s="39"/>
      <c r="FPV10" s="18"/>
      <c r="FPW10" s="18"/>
      <c r="FPX10" s="39"/>
      <c r="FPY10" s="18"/>
      <c r="FPZ10" s="39"/>
      <c r="FQA10" s="13"/>
      <c r="FQB10" s="13"/>
      <c r="FQC10" s="4"/>
      <c r="FQD10" s="13"/>
      <c r="FQE10" s="13"/>
      <c r="FQG10" s="26"/>
      <c r="FQH10" s="26"/>
      <c r="FQI10" s="26"/>
      <c r="FQJ10" s="18"/>
      <c r="FQK10" s="18"/>
      <c r="FQL10" s="18"/>
      <c r="FQM10" s="39"/>
      <c r="FQN10" s="18"/>
      <c r="FQO10" s="18"/>
      <c r="FQP10" s="39"/>
      <c r="FQQ10" s="18"/>
      <c r="FQR10" s="39"/>
      <c r="FQS10" s="13"/>
      <c r="FQT10" s="13"/>
      <c r="FQU10" s="4"/>
      <c r="FQV10" s="13"/>
      <c r="FQW10" s="13"/>
      <c r="FQY10" s="26"/>
      <c r="FQZ10" s="26"/>
      <c r="FRA10" s="26"/>
      <c r="FRB10" s="18"/>
      <c r="FRC10" s="18"/>
      <c r="FRD10" s="18"/>
      <c r="FRE10" s="39"/>
      <c r="FRF10" s="18"/>
      <c r="FRG10" s="18"/>
      <c r="FRH10" s="39"/>
      <c r="FRI10" s="18"/>
      <c r="FRJ10" s="39"/>
      <c r="FRK10" s="13"/>
      <c r="FRL10" s="13"/>
      <c r="FRM10" s="4"/>
      <c r="FRN10" s="13"/>
      <c r="FRO10" s="13"/>
      <c r="FRQ10" s="26"/>
      <c r="FRR10" s="26"/>
      <c r="FRS10" s="26"/>
      <c r="FRT10" s="18"/>
      <c r="FRU10" s="18"/>
      <c r="FRV10" s="18"/>
      <c r="FRW10" s="39"/>
      <c r="FRX10" s="18"/>
      <c r="FRY10" s="18"/>
      <c r="FRZ10" s="39"/>
      <c r="FSA10" s="18"/>
      <c r="FSB10" s="39"/>
      <c r="FSC10" s="13"/>
      <c r="FSD10" s="13"/>
      <c r="FSE10" s="4"/>
      <c r="FSF10" s="13"/>
      <c r="FSG10" s="13"/>
      <c r="FSI10" s="26"/>
      <c r="FSJ10" s="26"/>
      <c r="FSK10" s="26"/>
      <c r="FSL10" s="18"/>
      <c r="FSM10" s="18"/>
      <c r="FSN10" s="18"/>
      <c r="FSO10" s="39"/>
      <c r="FSP10" s="18"/>
      <c r="FSQ10" s="18"/>
      <c r="FSR10" s="39"/>
      <c r="FSS10" s="18"/>
      <c r="FST10" s="39"/>
      <c r="FSU10" s="13"/>
      <c r="FSV10" s="13"/>
      <c r="FSW10" s="4"/>
      <c r="FSX10" s="13"/>
      <c r="FSY10" s="13"/>
      <c r="FTA10" s="26"/>
      <c r="FTB10" s="26"/>
      <c r="FTC10" s="26"/>
      <c r="FTD10" s="18"/>
      <c r="FTE10" s="18"/>
      <c r="FTF10" s="18"/>
      <c r="FTG10" s="39"/>
      <c r="FTH10" s="18"/>
      <c r="FTI10" s="18"/>
      <c r="FTJ10" s="39"/>
      <c r="FTK10" s="18"/>
      <c r="FTL10" s="39"/>
      <c r="FTM10" s="13"/>
      <c r="FTN10" s="13"/>
      <c r="FTO10" s="4"/>
      <c r="FTP10" s="13"/>
      <c r="FTQ10" s="13"/>
      <c r="FTS10" s="26"/>
      <c r="FTT10" s="26"/>
      <c r="FTU10" s="26"/>
      <c r="FTV10" s="18"/>
      <c r="FTW10" s="18"/>
      <c r="FTX10" s="18"/>
      <c r="FTY10" s="39"/>
      <c r="FTZ10" s="18"/>
      <c r="FUA10" s="18"/>
      <c r="FUB10" s="39"/>
      <c r="FUC10" s="18"/>
      <c r="FUD10" s="39"/>
      <c r="FUE10" s="13"/>
      <c r="FUF10" s="13"/>
      <c r="FUG10" s="4"/>
      <c r="FUH10" s="13"/>
      <c r="FUI10" s="13"/>
      <c r="FUK10" s="26"/>
      <c r="FUL10" s="26"/>
      <c r="FUM10" s="26"/>
      <c r="FUN10" s="18"/>
      <c r="FUO10" s="18"/>
      <c r="FUP10" s="18"/>
      <c r="FUQ10" s="39"/>
      <c r="FUR10" s="18"/>
      <c r="FUS10" s="18"/>
      <c r="FUT10" s="39"/>
      <c r="FUU10" s="18"/>
      <c r="FUV10" s="39"/>
      <c r="FUW10" s="13"/>
      <c r="FUX10" s="13"/>
      <c r="FUY10" s="4"/>
      <c r="FUZ10" s="13"/>
      <c r="FVA10" s="13"/>
      <c r="FVC10" s="26"/>
      <c r="FVD10" s="26"/>
      <c r="FVE10" s="26"/>
      <c r="FVF10" s="18"/>
      <c r="FVG10" s="18"/>
      <c r="FVH10" s="18"/>
      <c r="FVI10" s="39"/>
      <c r="FVJ10" s="18"/>
      <c r="FVK10" s="18"/>
      <c r="FVL10" s="39"/>
      <c r="FVM10" s="18"/>
      <c r="FVN10" s="39"/>
      <c r="FVO10" s="13"/>
      <c r="FVP10" s="13"/>
      <c r="FVQ10" s="4"/>
      <c r="FVR10" s="13"/>
      <c r="FVS10" s="13"/>
      <c r="FVU10" s="26"/>
      <c r="FVV10" s="26"/>
      <c r="FVW10" s="26"/>
      <c r="FVX10" s="18"/>
      <c r="FVY10" s="18"/>
      <c r="FVZ10" s="18"/>
      <c r="FWA10" s="39"/>
      <c r="FWB10" s="18"/>
      <c r="FWC10" s="18"/>
      <c r="FWD10" s="39"/>
      <c r="FWE10" s="18"/>
      <c r="FWF10" s="39"/>
      <c r="FWG10" s="13"/>
      <c r="FWH10" s="13"/>
      <c r="FWI10" s="4"/>
      <c r="FWJ10" s="13"/>
      <c r="FWK10" s="13"/>
      <c r="FWM10" s="26"/>
      <c r="FWN10" s="26"/>
      <c r="FWO10" s="26"/>
      <c r="FWP10" s="18"/>
      <c r="FWQ10" s="18"/>
      <c r="FWR10" s="18"/>
      <c r="FWS10" s="39"/>
      <c r="FWT10" s="18"/>
      <c r="FWU10" s="18"/>
      <c r="FWV10" s="39"/>
      <c r="FWW10" s="18"/>
      <c r="FWX10" s="39"/>
      <c r="FWY10" s="13"/>
      <c r="FWZ10" s="13"/>
      <c r="FXA10" s="4"/>
      <c r="FXB10" s="13"/>
      <c r="FXC10" s="13"/>
      <c r="FXE10" s="26"/>
      <c r="FXF10" s="26"/>
      <c r="FXG10" s="26"/>
      <c r="FXH10" s="18"/>
      <c r="FXI10" s="18"/>
      <c r="FXJ10" s="18"/>
      <c r="FXK10" s="39"/>
      <c r="FXL10" s="18"/>
      <c r="FXM10" s="18"/>
      <c r="FXN10" s="39"/>
      <c r="FXO10" s="18"/>
      <c r="FXP10" s="39"/>
      <c r="FXQ10" s="13"/>
      <c r="FXR10" s="13"/>
      <c r="FXS10" s="4"/>
      <c r="FXT10" s="13"/>
      <c r="FXU10" s="13"/>
      <c r="FXW10" s="26"/>
      <c r="FXX10" s="26"/>
      <c r="FXY10" s="26"/>
      <c r="FXZ10" s="18"/>
      <c r="FYA10" s="18"/>
      <c r="FYB10" s="18"/>
      <c r="FYC10" s="39"/>
      <c r="FYD10" s="18"/>
      <c r="FYE10" s="18"/>
      <c r="FYF10" s="39"/>
      <c r="FYG10" s="18"/>
      <c r="FYH10" s="39"/>
      <c r="FYI10" s="13"/>
      <c r="FYJ10" s="13"/>
      <c r="FYK10" s="4"/>
      <c r="FYL10" s="13"/>
      <c r="FYM10" s="13"/>
      <c r="FYO10" s="26"/>
      <c r="FYP10" s="26"/>
      <c r="FYQ10" s="26"/>
      <c r="FYR10" s="18"/>
      <c r="FYS10" s="18"/>
      <c r="FYT10" s="18"/>
      <c r="FYU10" s="39"/>
      <c r="FYV10" s="18"/>
      <c r="FYW10" s="18"/>
      <c r="FYX10" s="39"/>
      <c r="FYY10" s="18"/>
      <c r="FYZ10" s="39"/>
      <c r="FZA10" s="13"/>
      <c r="FZB10" s="13"/>
      <c r="FZC10" s="4"/>
      <c r="FZD10" s="13"/>
      <c r="FZE10" s="13"/>
      <c r="FZG10" s="26"/>
      <c r="FZH10" s="26"/>
      <c r="FZI10" s="26"/>
      <c r="FZJ10" s="18"/>
      <c r="FZK10" s="18"/>
      <c r="FZL10" s="18"/>
      <c r="FZM10" s="39"/>
      <c r="FZN10" s="18"/>
      <c r="FZO10" s="18"/>
      <c r="FZP10" s="39"/>
      <c r="FZQ10" s="18"/>
      <c r="FZR10" s="39"/>
      <c r="FZS10" s="13"/>
      <c r="FZT10" s="13"/>
      <c r="FZU10" s="4"/>
      <c r="FZV10" s="13"/>
      <c r="FZW10" s="13"/>
      <c r="FZY10" s="26"/>
      <c r="FZZ10" s="26"/>
      <c r="GAA10" s="26"/>
      <c r="GAB10" s="18"/>
      <c r="GAC10" s="18"/>
      <c r="GAD10" s="18"/>
      <c r="GAE10" s="39"/>
      <c r="GAF10" s="18"/>
      <c r="GAG10" s="18"/>
      <c r="GAH10" s="39"/>
      <c r="GAI10" s="18"/>
      <c r="GAJ10" s="39"/>
      <c r="GAK10" s="13"/>
      <c r="GAL10" s="13"/>
      <c r="GAM10" s="4"/>
      <c r="GAN10" s="13"/>
      <c r="GAO10" s="13"/>
      <c r="GAQ10" s="26"/>
      <c r="GAR10" s="26"/>
      <c r="GAS10" s="26"/>
      <c r="GAT10" s="18"/>
      <c r="GAU10" s="18"/>
      <c r="GAV10" s="18"/>
      <c r="GAW10" s="39"/>
      <c r="GAX10" s="18"/>
      <c r="GAY10" s="18"/>
      <c r="GAZ10" s="39"/>
      <c r="GBA10" s="18"/>
      <c r="GBB10" s="39"/>
      <c r="GBC10" s="13"/>
      <c r="GBD10" s="13"/>
      <c r="GBE10" s="4"/>
      <c r="GBF10" s="13"/>
      <c r="GBG10" s="13"/>
      <c r="GBI10" s="26"/>
      <c r="GBJ10" s="26"/>
      <c r="GBK10" s="26"/>
      <c r="GBL10" s="18"/>
      <c r="GBM10" s="18"/>
      <c r="GBN10" s="18"/>
      <c r="GBO10" s="39"/>
      <c r="GBP10" s="18"/>
      <c r="GBQ10" s="18"/>
      <c r="GBR10" s="39"/>
      <c r="GBS10" s="18"/>
      <c r="GBT10" s="39"/>
      <c r="GBU10" s="13"/>
      <c r="GBV10" s="13"/>
      <c r="GBW10" s="4"/>
      <c r="GBX10" s="13"/>
      <c r="GBY10" s="13"/>
      <c r="GCA10" s="26"/>
      <c r="GCB10" s="26"/>
      <c r="GCC10" s="26"/>
      <c r="GCD10" s="18"/>
      <c r="GCE10" s="18"/>
      <c r="GCF10" s="18"/>
      <c r="GCG10" s="39"/>
      <c r="GCH10" s="18"/>
      <c r="GCI10" s="18"/>
      <c r="GCJ10" s="39"/>
      <c r="GCK10" s="18"/>
      <c r="GCL10" s="39"/>
      <c r="GCM10" s="13"/>
      <c r="GCN10" s="13"/>
      <c r="GCO10" s="4"/>
      <c r="GCP10" s="13"/>
      <c r="GCQ10" s="13"/>
      <c r="GCS10" s="26"/>
      <c r="GCT10" s="26"/>
      <c r="GCU10" s="26"/>
      <c r="GCV10" s="18"/>
      <c r="GCW10" s="18"/>
      <c r="GCX10" s="18"/>
      <c r="GCY10" s="39"/>
      <c r="GCZ10" s="18"/>
      <c r="GDA10" s="18"/>
      <c r="GDB10" s="39"/>
      <c r="GDC10" s="18"/>
      <c r="GDD10" s="39"/>
      <c r="GDE10" s="13"/>
      <c r="GDF10" s="13"/>
      <c r="GDG10" s="4"/>
      <c r="GDH10" s="13"/>
      <c r="GDI10" s="13"/>
      <c r="GDK10" s="26"/>
      <c r="GDL10" s="26"/>
      <c r="GDM10" s="26"/>
      <c r="GDN10" s="18"/>
      <c r="GDO10" s="18"/>
      <c r="GDP10" s="18"/>
      <c r="GDQ10" s="39"/>
      <c r="GDR10" s="18"/>
      <c r="GDS10" s="18"/>
      <c r="GDT10" s="39"/>
      <c r="GDU10" s="18"/>
      <c r="GDV10" s="39"/>
      <c r="GDW10" s="13"/>
      <c r="GDX10" s="13"/>
      <c r="GDY10" s="4"/>
      <c r="GDZ10" s="13"/>
      <c r="GEA10" s="13"/>
      <c r="GEC10" s="26"/>
      <c r="GED10" s="26"/>
      <c r="GEE10" s="26"/>
      <c r="GEF10" s="18"/>
      <c r="GEG10" s="18"/>
      <c r="GEH10" s="18"/>
      <c r="GEI10" s="39"/>
      <c r="GEJ10" s="18"/>
      <c r="GEK10" s="18"/>
      <c r="GEL10" s="39"/>
      <c r="GEM10" s="18"/>
      <c r="GEN10" s="39"/>
      <c r="GEO10" s="13"/>
      <c r="GEP10" s="13"/>
      <c r="GEQ10" s="4"/>
      <c r="GER10" s="13"/>
      <c r="GES10" s="13"/>
      <c r="GEU10" s="26"/>
      <c r="GEV10" s="26"/>
      <c r="GEW10" s="26"/>
      <c r="GEX10" s="18"/>
      <c r="GEY10" s="18"/>
      <c r="GEZ10" s="18"/>
      <c r="GFA10" s="39"/>
      <c r="GFB10" s="18"/>
      <c r="GFC10" s="18"/>
      <c r="GFD10" s="39"/>
      <c r="GFE10" s="18"/>
      <c r="GFF10" s="39"/>
      <c r="GFG10" s="13"/>
      <c r="GFH10" s="13"/>
      <c r="GFI10" s="4"/>
      <c r="GFJ10" s="13"/>
      <c r="GFK10" s="13"/>
      <c r="GFM10" s="26"/>
      <c r="GFN10" s="26"/>
      <c r="GFO10" s="26"/>
      <c r="GFP10" s="18"/>
      <c r="GFQ10" s="18"/>
      <c r="GFR10" s="18"/>
      <c r="GFS10" s="39"/>
      <c r="GFT10" s="18"/>
      <c r="GFU10" s="18"/>
      <c r="GFV10" s="39"/>
      <c r="GFW10" s="18"/>
      <c r="GFX10" s="39"/>
      <c r="GFY10" s="13"/>
      <c r="GFZ10" s="13"/>
      <c r="GGA10" s="4"/>
      <c r="GGB10" s="13"/>
      <c r="GGC10" s="13"/>
      <c r="GGE10" s="26"/>
      <c r="GGF10" s="26"/>
      <c r="GGG10" s="26"/>
      <c r="GGH10" s="18"/>
      <c r="GGI10" s="18"/>
      <c r="GGJ10" s="18"/>
      <c r="GGK10" s="39"/>
      <c r="GGL10" s="18"/>
      <c r="GGM10" s="18"/>
      <c r="GGN10" s="39"/>
      <c r="GGO10" s="18"/>
      <c r="GGP10" s="39"/>
      <c r="GGQ10" s="13"/>
      <c r="GGR10" s="13"/>
      <c r="GGS10" s="4"/>
      <c r="GGT10" s="13"/>
      <c r="GGU10" s="13"/>
      <c r="GGW10" s="26"/>
      <c r="GGX10" s="26"/>
      <c r="GGY10" s="26"/>
      <c r="GGZ10" s="18"/>
      <c r="GHA10" s="18"/>
      <c r="GHB10" s="18"/>
      <c r="GHC10" s="39"/>
      <c r="GHD10" s="18"/>
      <c r="GHE10" s="18"/>
      <c r="GHF10" s="39"/>
      <c r="GHG10" s="18"/>
      <c r="GHH10" s="39"/>
      <c r="GHI10" s="13"/>
      <c r="GHJ10" s="13"/>
      <c r="GHK10" s="4"/>
      <c r="GHL10" s="13"/>
      <c r="GHM10" s="13"/>
      <c r="GHO10" s="26"/>
      <c r="GHP10" s="26"/>
      <c r="GHQ10" s="26"/>
      <c r="GHR10" s="18"/>
      <c r="GHS10" s="18"/>
      <c r="GHT10" s="18"/>
      <c r="GHU10" s="39"/>
      <c r="GHV10" s="18"/>
      <c r="GHW10" s="18"/>
      <c r="GHX10" s="39"/>
      <c r="GHY10" s="18"/>
      <c r="GHZ10" s="39"/>
      <c r="GIA10" s="13"/>
      <c r="GIB10" s="13"/>
      <c r="GIC10" s="4"/>
      <c r="GID10" s="13"/>
      <c r="GIE10" s="13"/>
      <c r="GIG10" s="26"/>
      <c r="GIH10" s="26"/>
      <c r="GII10" s="26"/>
      <c r="GIJ10" s="18"/>
      <c r="GIK10" s="18"/>
      <c r="GIL10" s="18"/>
      <c r="GIM10" s="39"/>
      <c r="GIN10" s="18"/>
      <c r="GIO10" s="18"/>
      <c r="GIP10" s="39"/>
      <c r="GIQ10" s="18"/>
      <c r="GIR10" s="39"/>
      <c r="GIS10" s="13"/>
      <c r="GIT10" s="13"/>
      <c r="GIU10" s="4"/>
      <c r="GIV10" s="13"/>
      <c r="GIW10" s="13"/>
      <c r="GIY10" s="26"/>
      <c r="GIZ10" s="26"/>
      <c r="GJA10" s="26"/>
      <c r="GJB10" s="18"/>
      <c r="GJC10" s="18"/>
      <c r="GJD10" s="18"/>
      <c r="GJE10" s="39"/>
      <c r="GJF10" s="18"/>
      <c r="GJG10" s="18"/>
      <c r="GJH10" s="39"/>
      <c r="GJI10" s="18"/>
      <c r="GJJ10" s="39"/>
      <c r="GJK10" s="13"/>
      <c r="GJL10" s="13"/>
      <c r="GJM10" s="4"/>
      <c r="GJN10" s="13"/>
      <c r="GJO10" s="13"/>
      <c r="GJQ10" s="26"/>
      <c r="GJR10" s="26"/>
      <c r="GJS10" s="26"/>
      <c r="GJT10" s="18"/>
      <c r="GJU10" s="18"/>
      <c r="GJV10" s="18"/>
      <c r="GJW10" s="39"/>
      <c r="GJX10" s="18"/>
      <c r="GJY10" s="18"/>
      <c r="GJZ10" s="39"/>
      <c r="GKA10" s="18"/>
      <c r="GKB10" s="39"/>
      <c r="GKC10" s="13"/>
      <c r="GKD10" s="13"/>
      <c r="GKE10" s="4"/>
      <c r="GKF10" s="13"/>
      <c r="GKG10" s="13"/>
      <c r="GKI10" s="26"/>
      <c r="GKJ10" s="26"/>
      <c r="GKK10" s="26"/>
      <c r="GKL10" s="18"/>
      <c r="GKM10" s="18"/>
      <c r="GKN10" s="18"/>
      <c r="GKO10" s="39"/>
      <c r="GKP10" s="18"/>
      <c r="GKQ10" s="18"/>
      <c r="GKR10" s="39"/>
      <c r="GKS10" s="18"/>
      <c r="GKT10" s="39"/>
      <c r="GKU10" s="13"/>
      <c r="GKV10" s="13"/>
      <c r="GKW10" s="4"/>
      <c r="GKX10" s="13"/>
      <c r="GKY10" s="13"/>
      <c r="GLA10" s="26"/>
      <c r="GLB10" s="26"/>
      <c r="GLC10" s="26"/>
      <c r="GLD10" s="18"/>
      <c r="GLE10" s="18"/>
      <c r="GLF10" s="18"/>
      <c r="GLG10" s="39"/>
      <c r="GLH10" s="18"/>
      <c r="GLI10" s="18"/>
      <c r="GLJ10" s="39"/>
      <c r="GLK10" s="18"/>
      <c r="GLL10" s="39"/>
      <c r="GLM10" s="13"/>
      <c r="GLN10" s="13"/>
      <c r="GLO10" s="4"/>
      <c r="GLP10" s="13"/>
      <c r="GLQ10" s="13"/>
      <c r="GLS10" s="26"/>
      <c r="GLT10" s="26"/>
      <c r="GLU10" s="26"/>
      <c r="GLV10" s="18"/>
      <c r="GLW10" s="18"/>
      <c r="GLX10" s="18"/>
      <c r="GLY10" s="39"/>
      <c r="GLZ10" s="18"/>
      <c r="GMA10" s="18"/>
      <c r="GMB10" s="39"/>
      <c r="GMC10" s="18"/>
      <c r="GMD10" s="39"/>
      <c r="GME10" s="13"/>
      <c r="GMF10" s="13"/>
      <c r="GMG10" s="4"/>
      <c r="GMH10" s="13"/>
      <c r="GMI10" s="13"/>
      <c r="GMK10" s="26"/>
      <c r="GML10" s="26"/>
      <c r="GMM10" s="26"/>
      <c r="GMN10" s="18"/>
      <c r="GMO10" s="18"/>
      <c r="GMP10" s="18"/>
      <c r="GMQ10" s="39"/>
      <c r="GMR10" s="18"/>
      <c r="GMS10" s="18"/>
      <c r="GMT10" s="39"/>
      <c r="GMU10" s="18"/>
      <c r="GMV10" s="39"/>
      <c r="GMW10" s="13"/>
      <c r="GMX10" s="13"/>
      <c r="GMY10" s="4"/>
      <c r="GMZ10" s="13"/>
      <c r="GNA10" s="13"/>
      <c r="GNC10" s="26"/>
      <c r="GND10" s="26"/>
      <c r="GNE10" s="26"/>
      <c r="GNF10" s="18"/>
      <c r="GNG10" s="18"/>
      <c r="GNH10" s="18"/>
      <c r="GNI10" s="39"/>
      <c r="GNJ10" s="18"/>
      <c r="GNK10" s="18"/>
      <c r="GNL10" s="39"/>
      <c r="GNM10" s="18"/>
      <c r="GNN10" s="39"/>
      <c r="GNO10" s="13"/>
      <c r="GNP10" s="13"/>
      <c r="GNQ10" s="4"/>
      <c r="GNR10" s="13"/>
      <c r="GNS10" s="13"/>
      <c r="GNU10" s="26"/>
      <c r="GNV10" s="26"/>
      <c r="GNW10" s="26"/>
      <c r="GNX10" s="18"/>
      <c r="GNY10" s="18"/>
      <c r="GNZ10" s="18"/>
      <c r="GOA10" s="39"/>
      <c r="GOB10" s="18"/>
      <c r="GOC10" s="18"/>
      <c r="GOD10" s="39"/>
      <c r="GOE10" s="18"/>
      <c r="GOF10" s="39"/>
      <c r="GOG10" s="13"/>
      <c r="GOH10" s="13"/>
      <c r="GOI10" s="4"/>
      <c r="GOJ10" s="13"/>
      <c r="GOK10" s="13"/>
      <c r="GOM10" s="26"/>
      <c r="GON10" s="26"/>
      <c r="GOO10" s="26"/>
      <c r="GOP10" s="18"/>
      <c r="GOQ10" s="18"/>
      <c r="GOR10" s="18"/>
      <c r="GOS10" s="39"/>
      <c r="GOT10" s="18"/>
      <c r="GOU10" s="18"/>
      <c r="GOV10" s="39"/>
      <c r="GOW10" s="18"/>
      <c r="GOX10" s="39"/>
      <c r="GOY10" s="13"/>
      <c r="GOZ10" s="13"/>
      <c r="GPA10" s="4"/>
      <c r="GPB10" s="13"/>
      <c r="GPC10" s="13"/>
      <c r="GPE10" s="26"/>
      <c r="GPF10" s="26"/>
      <c r="GPG10" s="26"/>
      <c r="GPH10" s="18"/>
      <c r="GPI10" s="18"/>
      <c r="GPJ10" s="18"/>
      <c r="GPK10" s="39"/>
      <c r="GPL10" s="18"/>
      <c r="GPM10" s="18"/>
      <c r="GPN10" s="39"/>
      <c r="GPO10" s="18"/>
      <c r="GPP10" s="39"/>
      <c r="GPQ10" s="13"/>
      <c r="GPR10" s="13"/>
      <c r="GPS10" s="4"/>
      <c r="GPT10" s="13"/>
      <c r="GPU10" s="13"/>
      <c r="GPW10" s="26"/>
      <c r="GPX10" s="26"/>
      <c r="GPY10" s="26"/>
      <c r="GPZ10" s="18"/>
      <c r="GQA10" s="18"/>
      <c r="GQB10" s="18"/>
      <c r="GQC10" s="39"/>
      <c r="GQD10" s="18"/>
      <c r="GQE10" s="18"/>
      <c r="GQF10" s="39"/>
      <c r="GQG10" s="18"/>
      <c r="GQH10" s="39"/>
      <c r="GQI10" s="13"/>
      <c r="GQJ10" s="13"/>
      <c r="GQK10" s="4"/>
      <c r="GQL10" s="13"/>
      <c r="GQM10" s="13"/>
      <c r="GQO10" s="26"/>
      <c r="GQP10" s="26"/>
      <c r="GQQ10" s="26"/>
      <c r="GQR10" s="18"/>
      <c r="GQS10" s="18"/>
      <c r="GQT10" s="18"/>
      <c r="GQU10" s="39"/>
      <c r="GQV10" s="18"/>
      <c r="GQW10" s="18"/>
      <c r="GQX10" s="39"/>
      <c r="GQY10" s="18"/>
      <c r="GQZ10" s="39"/>
      <c r="GRA10" s="13"/>
      <c r="GRB10" s="13"/>
      <c r="GRC10" s="4"/>
      <c r="GRD10" s="13"/>
      <c r="GRE10" s="13"/>
      <c r="GRG10" s="26"/>
      <c r="GRH10" s="26"/>
      <c r="GRI10" s="26"/>
      <c r="GRJ10" s="18"/>
      <c r="GRK10" s="18"/>
      <c r="GRL10" s="18"/>
      <c r="GRM10" s="39"/>
      <c r="GRN10" s="18"/>
      <c r="GRO10" s="18"/>
      <c r="GRP10" s="39"/>
      <c r="GRQ10" s="18"/>
      <c r="GRR10" s="39"/>
      <c r="GRS10" s="13"/>
      <c r="GRT10" s="13"/>
      <c r="GRU10" s="4"/>
      <c r="GRV10" s="13"/>
      <c r="GRW10" s="13"/>
      <c r="GRY10" s="26"/>
      <c r="GRZ10" s="26"/>
      <c r="GSA10" s="26"/>
      <c r="GSB10" s="18"/>
      <c r="GSC10" s="18"/>
      <c r="GSD10" s="18"/>
      <c r="GSE10" s="39"/>
      <c r="GSF10" s="18"/>
      <c r="GSG10" s="18"/>
      <c r="GSH10" s="39"/>
      <c r="GSI10" s="18"/>
      <c r="GSJ10" s="39"/>
      <c r="GSK10" s="13"/>
      <c r="GSL10" s="13"/>
      <c r="GSM10" s="4"/>
      <c r="GSN10" s="13"/>
      <c r="GSO10" s="13"/>
      <c r="GSQ10" s="26"/>
      <c r="GSR10" s="26"/>
      <c r="GSS10" s="26"/>
      <c r="GST10" s="18"/>
      <c r="GSU10" s="18"/>
      <c r="GSV10" s="18"/>
      <c r="GSW10" s="39"/>
      <c r="GSX10" s="18"/>
      <c r="GSY10" s="18"/>
      <c r="GSZ10" s="39"/>
      <c r="GTA10" s="18"/>
      <c r="GTB10" s="39"/>
      <c r="GTC10" s="13"/>
      <c r="GTD10" s="13"/>
      <c r="GTE10" s="4"/>
      <c r="GTF10" s="13"/>
      <c r="GTG10" s="13"/>
      <c r="GTI10" s="26"/>
      <c r="GTJ10" s="26"/>
      <c r="GTK10" s="26"/>
      <c r="GTL10" s="18"/>
      <c r="GTM10" s="18"/>
      <c r="GTN10" s="18"/>
      <c r="GTO10" s="39"/>
      <c r="GTP10" s="18"/>
      <c r="GTQ10" s="18"/>
      <c r="GTR10" s="39"/>
      <c r="GTS10" s="18"/>
      <c r="GTT10" s="39"/>
      <c r="GTU10" s="13"/>
      <c r="GTV10" s="13"/>
      <c r="GTW10" s="4"/>
      <c r="GTX10" s="13"/>
      <c r="GTY10" s="13"/>
      <c r="GUA10" s="26"/>
      <c r="GUB10" s="26"/>
      <c r="GUC10" s="26"/>
      <c r="GUD10" s="18"/>
      <c r="GUE10" s="18"/>
      <c r="GUF10" s="18"/>
      <c r="GUG10" s="39"/>
      <c r="GUH10" s="18"/>
      <c r="GUI10" s="18"/>
      <c r="GUJ10" s="39"/>
      <c r="GUK10" s="18"/>
      <c r="GUL10" s="39"/>
      <c r="GUM10" s="13"/>
      <c r="GUN10" s="13"/>
      <c r="GUO10" s="4"/>
      <c r="GUP10" s="13"/>
      <c r="GUQ10" s="13"/>
      <c r="GUS10" s="26"/>
      <c r="GUT10" s="26"/>
      <c r="GUU10" s="26"/>
      <c r="GUV10" s="18"/>
      <c r="GUW10" s="18"/>
      <c r="GUX10" s="18"/>
      <c r="GUY10" s="39"/>
      <c r="GUZ10" s="18"/>
      <c r="GVA10" s="18"/>
      <c r="GVB10" s="39"/>
      <c r="GVC10" s="18"/>
      <c r="GVD10" s="39"/>
      <c r="GVE10" s="13"/>
      <c r="GVF10" s="13"/>
      <c r="GVG10" s="4"/>
      <c r="GVH10" s="13"/>
      <c r="GVI10" s="13"/>
      <c r="GVK10" s="26"/>
      <c r="GVL10" s="26"/>
      <c r="GVM10" s="26"/>
      <c r="GVN10" s="18"/>
      <c r="GVO10" s="18"/>
      <c r="GVP10" s="18"/>
      <c r="GVQ10" s="39"/>
      <c r="GVR10" s="18"/>
      <c r="GVS10" s="18"/>
      <c r="GVT10" s="39"/>
      <c r="GVU10" s="18"/>
      <c r="GVV10" s="39"/>
      <c r="GVW10" s="13"/>
      <c r="GVX10" s="13"/>
      <c r="GVY10" s="4"/>
      <c r="GVZ10" s="13"/>
      <c r="GWA10" s="13"/>
      <c r="GWC10" s="26"/>
      <c r="GWD10" s="26"/>
      <c r="GWE10" s="26"/>
      <c r="GWF10" s="18"/>
      <c r="GWG10" s="18"/>
      <c r="GWH10" s="18"/>
      <c r="GWI10" s="39"/>
      <c r="GWJ10" s="18"/>
      <c r="GWK10" s="18"/>
      <c r="GWL10" s="39"/>
      <c r="GWM10" s="18"/>
      <c r="GWN10" s="39"/>
      <c r="GWO10" s="13"/>
      <c r="GWP10" s="13"/>
      <c r="GWQ10" s="4"/>
      <c r="GWR10" s="13"/>
      <c r="GWS10" s="13"/>
      <c r="GWU10" s="26"/>
      <c r="GWV10" s="26"/>
      <c r="GWW10" s="26"/>
      <c r="GWX10" s="18"/>
      <c r="GWY10" s="18"/>
      <c r="GWZ10" s="18"/>
      <c r="GXA10" s="39"/>
      <c r="GXB10" s="18"/>
      <c r="GXC10" s="18"/>
      <c r="GXD10" s="39"/>
      <c r="GXE10" s="18"/>
      <c r="GXF10" s="39"/>
      <c r="GXG10" s="13"/>
      <c r="GXH10" s="13"/>
      <c r="GXI10" s="4"/>
      <c r="GXJ10" s="13"/>
      <c r="GXK10" s="13"/>
      <c r="GXM10" s="26"/>
      <c r="GXN10" s="26"/>
      <c r="GXO10" s="26"/>
      <c r="GXP10" s="18"/>
      <c r="GXQ10" s="18"/>
      <c r="GXR10" s="18"/>
      <c r="GXS10" s="39"/>
      <c r="GXT10" s="18"/>
      <c r="GXU10" s="18"/>
      <c r="GXV10" s="39"/>
      <c r="GXW10" s="18"/>
      <c r="GXX10" s="39"/>
      <c r="GXY10" s="13"/>
      <c r="GXZ10" s="13"/>
      <c r="GYA10" s="4"/>
      <c r="GYB10" s="13"/>
      <c r="GYC10" s="13"/>
      <c r="GYE10" s="26"/>
      <c r="GYF10" s="26"/>
      <c r="GYG10" s="26"/>
      <c r="GYH10" s="18"/>
      <c r="GYI10" s="18"/>
      <c r="GYJ10" s="18"/>
      <c r="GYK10" s="39"/>
      <c r="GYL10" s="18"/>
      <c r="GYM10" s="18"/>
      <c r="GYN10" s="39"/>
      <c r="GYO10" s="18"/>
      <c r="GYP10" s="39"/>
      <c r="GYQ10" s="13"/>
      <c r="GYR10" s="13"/>
      <c r="GYS10" s="4"/>
      <c r="GYT10" s="13"/>
      <c r="GYU10" s="13"/>
      <c r="GYW10" s="26"/>
      <c r="GYX10" s="26"/>
      <c r="GYY10" s="26"/>
      <c r="GYZ10" s="18"/>
      <c r="GZA10" s="18"/>
      <c r="GZB10" s="18"/>
      <c r="GZC10" s="39"/>
      <c r="GZD10" s="18"/>
      <c r="GZE10" s="18"/>
      <c r="GZF10" s="39"/>
      <c r="GZG10" s="18"/>
      <c r="GZH10" s="39"/>
      <c r="GZI10" s="13"/>
      <c r="GZJ10" s="13"/>
      <c r="GZK10" s="4"/>
      <c r="GZL10" s="13"/>
      <c r="GZM10" s="13"/>
      <c r="GZO10" s="26"/>
      <c r="GZP10" s="26"/>
      <c r="GZQ10" s="26"/>
      <c r="GZR10" s="18"/>
      <c r="GZS10" s="18"/>
      <c r="GZT10" s="18"/>
      <c r="GZU10" s="39"/>
      <c r="GZV10" s="18"/>
      <c r="GZW10" s="18"/>
      <c r="GZX10" s="39"/>
      <c r="GZY10" s="18"/>
      <c r="GZZ10" s="39"/>
      <c r="HAA10" s="13"/>
      <c r="HAB10" s="13"/>
      <c r="HAC10" s="4"/>
      <c r="HAD10" s="13"/>
      <c r="HAE10" s="13"/>
      <c r="HAG10" s="26"/>
      <c r="HAH10" s="26"/>
      <c r="HAI10" s="26"/>
      <c r="HAJ10" s="18"/>
      <c r="HAK10" s="18"/>
      <c r="HAL10" s="18"/>
      <c r="HAM10" s="39"/>
      <c r="HAN10" s="18"/>
      <c r="HAO10" s="18"/>
      <c r="HAP10" s="39"/>
      <c r="HAQ10" s="18"/>
      <c r="HAR10" s="39"/>
      <c r="HAS10" s="13"/>
      <c r="HAT10" s="13"/>
      <c r="HAU10" s="4"/>
      <c r="HAV10" s="13"/>
      <c r="HAW10" s="13"/>
      <c r="HAY10" s="26"/>
      <c r="HAZ10" s="26"/>
      <c r="HBA10" s="26"/>
      <c r="HBB10" s="18"/>
      <c r="HBC10" s="18"/>
      <c r="HBD10" s="18"/>
      <c r="HBE10" s="39"/>
      <c r="HBF10" s="18"/>
      <c r="HBG10" s="18"/>
      <c r="HBH10" s="39"/>
      <c r="HBI10" s="18"/>
      <c r="HBJ10" s="39"/>
      <c r="HBK10" s="13"/>
      <c r="HBL10" s="13"/>
      <c r="HBM10" s="4"/>
      <c r="HBN10" s="13"/>
      <c r="HBO10" s="13"/>
      <c r="HBQ10" s="26"/>
      <c r="HBR10" s="26"/>
      <c r="HBS10" s="26"/>
      <c r="HBT10" s="18"/>
      <c r="HBU10" s="18"/>
      <c r="HBV10" s="18"/>
      <c r="HBW10" s="39"/>
      <c r="HBX10" s="18"/>
      <c r="HBY10" s="18"/>
      <c r="HBZ10" s="39"/>
      <c r="HCA10" s="18"/>
      <c r="HCB10" s="39"/>
      <c r="HCC10" s="13"/>
      <c r="HCD10" s="13"/>
      <c r="HCE10" s="4"/>
      <c r="HCF10" s="13"/>
      <c r="HCG10" s="13"/>
      <c r="HCI10" s="26"/>
      <c r="HCJ10" s="26"/>
      <c r="HCK10" s="26"/>
      <c r="HCL10" s="18"/>
      <c r="HCM10" s="18"/>
      <c r="HCN10" s="18"/>
      <c r="HCO10" s="39"/>
      <c r="HCP10" s="18"/>
      <c r="HCQ10" s="18"/>
      <c r="HCR10" s="39"/>
      <c r="HCS10" s="18"/>
      <c r="HCT10" s="39"/>
      <c r="HCU10" s="13"/>
      <c r="HCV10" s="13"/>
      <c r="HCW10" s="4"/>
      <c r="HCX10" s="13"/>
      <c r="HCY10" s="13"/>
      <c r="HDA10" s="26"/>
      <c r="HDB10" s="26"/>
      <c r="HDC10" s="26"/>
      <c r="HDD10" s="18"/>
      <c r="HDE10" s="18"/>
      <c r="HDF10" s="18"/>
      <c r="HDG10" s="39"/>
      <c r="HDH10" s="18"/>
      <c r="HDI10" s="18"/>
      <c r="HDJ10" s="39"/>
      <c r="HDK10" s="18"/>
      <c r="HDL10" s="39"/>
      <c r="HDM10" s="13"/>
      <c r="HDN10" s="13"/>
      <c r="HDO10" s="4"/>
      <c r="HDP10" s="13"/>
      <c r="HDQ10" s="13"/>
      <c r="HDS10" s="26"/>
      <c r="HDT10" s="26"/>
      <c r="HDU10" s="26"/>
      <c r="HDV10" s="18"/>
      <c r="HDW10" s="18"/>
      <c r="HDX10" s="18"/>
      <c r="HDY10" s="39"/>
      <c r="HDZ10" s="18"/>
      <c r="HEA10" s="18"/>
      <c r="HEB10" s="39"/>
      <c r="HEC10" s="18"/>
      <c r="HED10" s="39"/>
      <c r="HEE10" s="13"/>
      <c r="HEF10" s="13"/>
      <c r="HEG10" s="4"/>
      <c r="HEH10" s="13"/>
      <c r="HEI10" s="13"/>
      <c r="HEK10" s="26"/>
      <c r="HEL10" s="26"/>
      <c r="HEM10" s="26"/>
      <c r="HEN10" s="18"/>
      <c r="HEO10" s="18"/>
      <c r="HEP10" s="18"/>
      <c r="HEQ10" s="39"/>
      <c r="HER10" s="18"/>
      <c r="HES10" s="18"/>
      <c r="HET10" s="39"/>
      <c r="HEU10" s="18"/>
      <c r="HEV10" s="39"/>
      <c r="HEW10" s="13"/>
      <c r="HEX10" s="13"/>
      <c r="HEY10" s="4"/>
      <c r="HEZ10" s="13"/>
      <c r="HFA10" s="13"/>
      <c r="HFC10" s="26"/>
      <c r="HFD10" s="26"/>
      <c r="HFE10" s="26"/>
      <c r="HFF10" s="18"/>
      <c r="HFG10" s="18"/>
      <c r="HFH10" s="18"/>
      <c r="HFI10" s="39"/>
      <c r="HFJ10" s="18"/>
      <c r="HFK10" s="18"/>
      <c r="HFL10" s="39"/>
      <c r="HFM10" s="18"/>
      <c r="HFN10" s="39"/>
      <c r="HFO10" s="13"/>
      <c r="HFP10" s="13"/>
      <c r="HFQ10" s="4"/>
      <c r="HFR10" s="13"/>
      <c r="HFS10" s="13"/>
      <c r="HFU10" s="26"/>
      <c r="HFV10" s="26"/>
      <c r="HFW10" s="26"/>
      <c r="HFX10" s="18"/>
      <c r="HFY10" s="18"/>
      <c r="HFZ10" s="18"/>
      <c r="HGA10" s="39"/>
      <c r="HGB10" s="18"/>
      <c r="HGC10" s="18"/>
      <c r="HGD10" s="39"/>
      <c r="HGE10" s="18"/>
      <c r="HGF10" s="39"/>
      <c r="HGG10" s="13"/>
      <c r="HGH10" s="13"/>
      <c r="HGI10" s="4"/>
      <c r="HGJ10" s="13"/>
      <c r="HGK10" s="13"/>
      <c r="HGM10" s="26"/>
      <c r="HGN10" s="26"/>
      <c r="HGO10" s="26"/>
      <c r="HGP10" s="18"/>
      <c r="HGQ10" s="18"/>
      <c r="HGR10" s="18"/>
      <c r="HGS10" s="39"/>
      <c r="HGT10" s="18"/>
      <c r="HGU10" s="18"/>
      <c r="HGV10" s="39"/>
      <c r="HGW10" s="18"/>
      <c r="HGX10" s="39"/>
      <c r="HGY10" s="13"/>
      <c r="HGZ10" s="13"/>
      <c r="HHA10" s="4"/>
      <c r="HHB10" s="13"/>
      <c r="HHC10" s="13"/>
      <c r="HHE10" s="26"/>
      <c r="HHF10" s="26"/>
      <c r="HHG10" s="26"/>
      <c r="HHH10" s="18"/>
      <c r="HHI10" s="18"/>
      <c r="HHJ10" s="18"/>
      <c r="HHK10" s="39"/>
      <c r="HHL10" s="18"/>
      <c r="HHM10" s="18"/>
      <c r="HHN10" s="39"/>
      <c r="HHO10" s="18"/>
      <c r="HHP10" s="39"/>
      <c r="HHQ10" s="13"/>
      <c r="HHR10" s="13"/>
      <c r="HHS10" s="4"/>
      <c r="HHT10" s="13"/>
      <c r="HHU10" s="13"/>
      <c r="HHW10" s="26"/>
      <c r="HHX10" s="26"/>
      <c r="HHY10" s="26"/>
      <c r="HHZ10" s="18"/>
      <c r="HIA10" s="18"/>
      <c r="HIB10" s="18"/>
      <c r="HIC10" s="39"/>
      <c r="HID10" s="18"/>
      <c r="HIE10" s="18"/>
      <c r="HIF10" s="39"/>
      <c r="HIG10" s="18"/>
      <c r="HIH10" s="39"/>
      <c r="HII10" s="13"/>
      <c r="HIJ10" s="13"/>
      <c r="HIK10" s="4"/>
      <c r="HIL10" s="13"/>
      <c r="HIM10" s="13"/>
      <c r="HIO10" s="26"/>
      <c r="HIP10" s="26"/>
      <c r="HIQ10" s="26"/>
      <c r="HIR10" s="18"/>
      <c r="HIS10" s="18"/>
      <c r="HIT10" s="18"/>
      <c r="HIU10" s="39"/>
      <c r="HIV10" s="18"/>
      <c r="HIW10" s="18"/>
      <c r="HIX10" s="39"/>
      <c r="HIY10" s="18"/>
      <c r="HIZ10" s="39"/>
      <c r="HJA10" s="13"/>
      <c r="HJB10" s="13"/>
      <c r="HJC10" s="4"/>
      <c r="HJD10" s="13"/>
      <c r="HJE10" s="13"/>
      <c r="HJG10" s="26"/>
      <c r="HJH10" s="26"/>
      <c r="HJI10" s="26"/>
      <c r="HJJ10" s="18"/>
      <c r="HJK10" s="18"/>
      <c r="HJL10" s="18"/>
      <c r="HJM10" s="39"/>
      <c r="HJN10" s="18"/>
      <c r="HJO10" s="18"/>
      <c r="HJP10" s="39"/>
      <c r="HJQ10" s="18"/>
      <c r="HJR10" s="39"/>
      <c r="HJS10" s="13"/>
      <c r="HJT10" s="13"/>
      <c r="HJU10" s="4"/>
      <c r="HJV10" s="13"/>
      <c r="HJW10" s="13"/>
      <c r="HJY10" s="26"/>
      <c r="HJZ10" s="26"/>
      <c r="HKA10" s="26"/>
      <c r="HKB10" s="18"/>
      <c r="HKC10" s="18"/>
      <c r="HKD10" s="18"/>
      <c r="HKE10" s="39"/>
      <c r="HKF10" s="18"/>
      <c r="HKG10" s="18"/>
      <c r="HKH10" s="39"/>
      <c r="HKI10" s="18"/>
      <c r="HKJ10" s="39"/>
      <c r="HKK10" s="13"/>
      <c r="HKL10" s="13"/>
      <c r="HKM10" s="4"/>
      <c r="HKN10" s="13"/>
      <c r="HKO10" s="13"/>
      <c r="HKQ10" s="26"/>
      <c r="HKR10" s="26"/>
      <c r="HKS10" s="26"/>
      <c r="HKT10" s="18"/>
      <c r="HKU10" s="18"/>
      <c r="HKV10" s="18"/>
      <c r="HKW10" s="39"/>
      <c r="HKX10" s="18"/>
      <c r="HKY10" s="18"/>
      <c r="HKZ10" s="39"/>
      <c r="HLA10" s="18"/>
      <c r="HLB10" s="39"/>
      <c r="HLC10" s="13"/>
      <c r="HLD10" s="13"/>
      <c r="HLE10" s="4"/>
      <c r="HLF10" s="13"/>
      <c r="HLG10" s="13"/>
      <c r="HLI10" s="26"/>
      <c r="HLJ10" s="26"/>
      <c r="HLK10" s="26"/>
      <c r="HLL10" s="18"/>
      <c r="HLM10" s="18"/>
      <c r="HLN10" s="18"/>
      <c r="HLO10" s="39"/>
      <c r="HLP10" s="18"/>
      <c r="HLQ10" s="18"/>
      <c r="HLR10" s="39"/>
      <c r="HLS10" s="18"/>
      <c r="HLT10" s="39"/>
      <c r="HLU10" s="13"/>
      <c r="HLV10" s="13"/>
      <c r="HLW10" s="4"/>
      <c r="HLX10" s="13"/>
      <c r="HLY10" s="13"/>
      <c r="HMA10" s="26"/>
      <c r="HMB10" s="26"/>
      <c r="HMC10" s="26"/>
      <c r="HMD10" s="18"/>
      <c r="HME10" s="18"/>
      <c r="HMF10" s="18"/>
      <c r="HMG10" s="39"/>
      <c r="HMH10" s="18"/>
      <c r="HMI10" s="18"/>
      <c r="HMJ10" s="39"/>
      <c r="HMK10" s="18"/>
      <c r="HML10" s="39"/>
      <c r="HMM10" s="13"/>
      <c r="HMN10" s="13"/>
      <c r="HMO10" s="4"/>
      <c r="HMP10" s="13"/>
      <c r="HMQ10" s="13"/>
      <c r="HMS10" s="26"/>
      <c r="HMT10" s="26"/>
      <c r="HMU10" s="26"/>
      <c r="HMV10" s="18"/>
      <c r="HMW10" s="18"/>
      <c r="HMX10" s="18"/>
      <c r="HMY10" s="39"/>
      <c r="HMZ10" s="18"/>
      <c r="HNA10" s="18"/>
      <c r="HNB10" s="39"/>
      <c r="HNC10" s="18"/>
      <c r="HND10" s="39"/>
      <c r="HNE10" s="13"/>
      <c r="HNF10" s="13"/>
      <c r="HNG10" s="4"/>
      <c r="HNH10" s="13"/>
      <c r="HNI10" s="13"/>
      <c r="HNK10" s="26"/>
      <c r="HNL10" s="26"/>
      <c r="HNM10" s="26"/>
      <c r="HNN10" s="18"/>
      <c r="HNO10" s="18"/>
      <c r="HNP10" s="18"/>
      <c r="HNQ10" s="39"/>
      <c r="HNR10" s="18"/>
      <c r="HNS10" s="18"/>
      <c r="HNT10" s="39"/>
      <c r="HNU10" s="18"/>
      <c r="HNV10" s="39"/>
      <c r="HNW10" s="13"/>
      <c r="HNX10" s="13"/>
      <c r="HNY10" s="4"/>
      <c r="HNZ10" s="13"/>
      <c r="HOA10" s="13"/>
      <c r="HOC10" s="26"/>
      <c r="HOD10" s="26"/>
      <c r="HOE10" s="26"/>
      <c r="HOF10" s="18"/>
      <c r="HOG10" s="18"/>
      <c r="HOH10" s="18"/>
      <c r="HOI10" s="39"/>
      <c r="HOJ10" s="18"/>
      <c r="HOK10" s="18"/>
      <c r="HOL10" s="39"/>
      <c r="HOM10" s="18"/>
      <c r="HON10" s="39"/>
      <c r="HOO10" s="13"/>
      <c r="HOP10" s="13"/>
      <c r="HOQ10" s="4"/>
      <c r="HOR10" s="13"/>
      <c r="HOS10" s="13"/>
      <c r="HOU10" s="26"/>
      <c r="HOV10" s="26"/>
      <c r="HOW10" s="26"/>
      <c r="HOX10" s="18"/>
      <c r="HOY10" s="18"/>
      <c r="HOZ10" s="18"/>
      <c r="HPA10" s="39"/>
      <c r="HPB10" s="18"/>
      <c r="HPC10" s="18"/>
      <c r="HPD10" s="39"/>
      <c r="HPE10" s="18"/>
      <c r="HPF10" s="39"/>
      <c r="HPG10" s="13"/>
      <c r="HPH10" s="13"/>
      <c r="HPI10" s="4"/>
      <c r="HPJ10" s="13"/>
      <c r="HPK10" s="13"/>
      <c r="HPM10" s="26"/>
      <c r="HPN10" s="26"/>
      <c r="HPO10" s="26"/>
      <c r="HPP10" s="18"/>
      <c r="HPQ10" s="18"/>
      <c r="HPR10" s="18"/>
      <c r="HPS10" s="39"/>
      <c r="HPT10" s="18"/>
      <c r="HPU10" s="18"/>
      <c r="HPV10" s="39"/>
      <c r="HPW10" s="18"/>
      <c r="HPX10" s="39"/>
      <c r="HPY10" s="13"/>
      <c r="HPZ10" s="13"/>
      <c r="HQA10" s="4"/>
      <c r="HQB10" s="13"/>
      <c r="HQC10" s="13"/>
      <c r="HQE10" s="26"/>
      <c r="HQF10" s="26"/>
      <c r="HQG10" s="26"/>
      <c r="HQH10" s="18"/>
      <c r="HQI10" s="18"/>
      <c r="HQJ10" s="18"/>
      <c r="HQK10" s="39"/>
      <c r="HQL10" s="18"/>
      <c r="HQM10" s="18"/>
      <c r="HQN10" s="39"/>
      <c r="HQO10" s="18"/>
      <c r="HQP10" s="39"/>
      <c r="HQQ10" s="13"/>
      <c r="HQR10" s="13"/>
      <c r="HQS10" s="4"/>
      <c r="HQT10" s="13"/>
      <c r="HQU10" s="13"/>
      <c r="HQW10" s="26"/>
      <c r="HQX10" s="26"/>
      <c r="HQY10" s="26"/>
      <c r="HQZ10" s="18"/>
      <c r="HRA10" s="18"/>
      <c r="HRB10" s="18"/>
      <c r="HRC10" s="39"/>
      <c r="HRD10" s="18"/>
      <c r="HRE10" s="18"/>
      <c r="HRF10" s="39"/>
      <c r="HRG10" s="18"/>
      <c r="HRH10" s="39"/>
      <c r="HRI10" s="13"/>
      <c r="HRJ10" s="13"/>
      <c r="HRK10" s="4"/>
      <c r="HRL10" s="13"/>
      <c r="HRM10" s="13"/>
      <c r="HRO10" s="26"/>
      <c r="HRP10" s="26"/>
      <c r="HRQ10" s="26"/>
      <c r="HRR10" s="18"/>
      <c r="HRS10" s="18"/>
      <c r="HRT10" s="18"/>
      <c r="HRU10" s="39"/>
      <c r="HRV10" s="18"/>
      <c r="HRW10" s="18"/>
      <c r="HRX10" s="39"/>
      <c r="HRY10" s="18"/>
      <c r="HRZ10" s="39"/>
      <c r="HSA10" s="13"/>
      <c r="HSB10" s="13"/>
      <c r="HSC10" s="4"/>
      <c r="HSD10" s="13"/>
      <c r="HSE10" s="13"/>
      <c r="HSG10" s="26"/>
      <c r="HSH10" s="26"/>
      <c r="HSI10" s="26"/>
      <c r="HSJ10" s="18"/>
      <c r="HSK10" s="18"/>
      <c r="HSL10" s="18"/>
      <c r="HSM10" s="39"/>
      <c r="HSN10" s="18"/>
      <c r="HSO10" s="18"/>
      <c r="HSP10" s="39"/>
      <c r="HSQ10" s="18"/>
      <c r="HSR10" s="39"/>
      <c r="HSS10" s="13"/>
      <c r="HST10" s="13"/>
      <c r="HSU10" s="4"/>
      <c r="HSV10" s="13"/>
      <c r="HSW10" s="13"/>
      <c r="HSY10" s="26"/>
      <c r="HSZ10" s="26"/>
      <c r="HTA10" s="26"/>
      <c r="HTB10" s="18"/>
      <c r="HTC10" s="18"/>
      <c r="HTD10" s="18"/>
      <c r="HTE10" s="39"/>
      <c r="HTF10" s="18"/>
      <c r="HTG10" s="18"/>
      <c r="HTH10" s="39"/>
      <c r="HTI10" s="18"/>
      <c r="HTJ10" s="39"/>
      <c r="HTK10" s="13"/>
      <c r="HTL10" s="13"/>
      <c r="HTM10" s="4"/>
      <c r="HTN10" s="13"/>
      <c r="HTO10" s="13"/>
      <c r="HTQ10" s="26"/>
      <c r="HTR10" s="26"/>
      <c r="HTS10" s="26"/>
      <c r="HTT10" s="18"/>
      <c r="HTU10" s="18"/>
      <c r="HTV10" s="18"/>
      <c r="HTW10" s="39"/>
      <c r="HTX10" s="18"/>
      <c r="HTY10" s="18"/>
      <c r="HTZ10" s="39"/>
      <c r="HUA10" s="18"/>
      <c r="HUB10" s="39"/>
      <c r="HUC10" s="13"/>
      <c r="HUD10" s="13"/>
      <c r="HUE10" s="4"/>
      <c r="HUF10" s="13"/>
      <c r="HUG10" s="13"/>
      <c r="HUI10" s="26"/>
      <c r="HUJ10" s="26"/>
      <c r="HUK10" s="26"/>
      <c r="HUL10" s="18"/>
      <c r="HUM10" s="18"/>
      <c r="HUN10" s="18"/>
      <c r="HUO10" s="39"/>
      <c r="HUP10" s="18"/>
      <c r="HUQ10" s="18"/>
      <c r="HUR10" s="39"/>
      <c r="HUS10" s="18"/>
      <c r="HUT10" s="39"/>
      <c r="HUU10" s="13"/>
      <c r="HUV10" s="13"/>
      <c r="HUW10" s="4"/>
      <c r="HUX10" s="13"/>
      <c r="HUY10" s="13"/>
      <c r="HVA10" s="26"/>
      <c r="HVB10" s="26"/>
      <c r="HVC10" s="26"/>
      <c r="HVD10" s="18"/>
      <c r="HVE10" s="18"/>
      <c r="HVF10" s="18"/>
      <c r="HVG10" s="39"/>
      <c r="HVH10" s="18"/>
      <c r="HVI10" s="18"/>
      <c r="HVJ10" s="39"/>
      <c r="HVK10" s="18"/>
      <c r="HVL10" s="39"/>
      <c r="HVM10" s="13"/>
      <c r="HVN10" s="13"/>
      <c r="HVO10" s="4"/>
      <c r="HVP10" s="13"/>
      <c r="HVQ10" s="13"/>
      <c r="HVS10" s="26"/>
      <c r="HVT10" s="26"/>
      <c r="HVU10" s="26"/>
      <c r="HVV10" s="18"/>
      <c r="HVW10" s="18"/>
      <c r="HVX10" s="18"/>
      <c r="HVY10" s="39"/>
      <c r="HVZ10" s="18"/>
      <c r="HWA10" s="18"/>
      <c r="HWB10" s="39"/>
      <c r="HWC10" s="18"/>
      <c r="HWD10" s="39"/>
      <c r="HWE10" s="13"/>
      <c r="HWF10" s="13"/>
      <c r="HWG10" s="4"/>
      <c r="HWH10" s="13"/>
      <c r="HWI10" s="13"/>
      <c r="HWK10" s="26"/>
      <c r="HWL10" s="26"/>
      <c r="HWM10" s="26"/>
      <c r="HWN10" s="18"/>
      <c r="HWO10" s="18"/>
      <c r="HWP10" s="18"/>
      <c r="HWQ10" s="39"/>
      <c r="HWR10" s="18"/>
      <c r="HWS10" s="18"/>
      <c r="HWT10" s="39"/>
      <c r="HWU10" s="18"/>
      <c r="HWV10" s="39"/>
      <c r="HWW10" s="13"/>
      <c r="HWX10" s="13"/>
      <c r="HWY10" s="4"/>
      <c r="HWZ10" s="13"/>
      <c r="HXA10" s="13"/>
      <c r="HXC10" s="26"/>
      <c r="HXD10" s="26"/>
      <c r="HXE10" s="26"/>
      <c r="HXF10" s="18"/>
      <c r="HXG10" s="18"/>
      <c r="HXH10" s="18"/>
      <c r="HXI10" s="39"/>
      <c r="HXJ10" s="18"/>
      <c r="HXK10" s="18"/>
      <c r="HXL10" s="39"/>
      <c r="HXM10" s="18"/>
      <c r="HXN10" s="39"/>
      <c r="HXO10" s="13"/>
      <c r="HXP10" s="13"/>
      <c r="HXQ10" s="4"/>
      <c r="HXR10" s="13"/>
      <c r="HXS10" s="13"/>
      <c r="HXU10" s="26"/>
      <c r="HXV10" s="26"/>
      <c r="HXW10" s="26"/>
      <c r="HXX10" s="18"/>
      <c r="HXY10" s="18"/>
      <c r="HXZ10" s="18"/>
      <c r="HYA10" s="39"/>
      <c r="HYB10" s="18"/>
      <c r="HYC10" s="18"/>
      <c r="HYD10" s="39"/>
      <c r="HYE10" s="18"/>
      <c r="HYF10" s="39"/>
      <c r="HYG10" s="13"/>
      <c r="HYH10" s="13"/>
      <c r="HYI10" s="4"/>
      <c r="HYJ10" s="13"/>
      <c r="HYK10" s="13"/>
      <c r="HYM10" s="26"/>
      <c r="HYN10" s="26"/>
      <c r="HYO10" s="26"/>
      <c r="HYP10" s="18"/>
      <c r="HYQ10" s="18"/>
      <c r="HYR10" s="18"/>
      <c r="HYS10" s="39"/>
      <c r="HYT10" s="18"/>
      <c r="HYU10" s="18"/>
      <c r="HYV10" s="39"/>
      <c r="HYW10" s="18"/>
      <c r="HYX10" s="39"/>
      <c r="HYY10" s="13"/>
      <c r="HYZ10" s="13"/>
      <c r="HZA10" s="4"/>
      <c r="HZB10" s="13"/>
      <c r="HZC10" s="13"/>
      <c r="HZE10" s="26"/>
      <c r="HZF10" s="26"/>
      <c r="HZG10" s="26"/>
      <c r="HZH10" s="18"/>
      <c r="HZI10" s="18"/>
      <c r="HZJ10" s="18"/>
      <c r="HZK10" s="39"/>
      <c r="HZL10" s="18"/>
      <c r="HZM10" s="18"/>
      <c r="HZN10" s="39"/>
      <c r="HZO10" s="18"/>
      <c r="HZP10" s="39"/>
      <c r="HZQ10" s="13"/>
      <c r="HZR10" s="13"/>
      <c r="HZS10" s="4"/>
      <c r="HZT10" s="13"/>
      <c r="HZU10" s="13"/>
      <c r="HZW10" s="26"/>
      <c r="HZX10" s="26"/>
      <c r="HZY10" s="26"/>
      <c r="HZZ10" s="18"/>
      <c r="IAA10" s="18"/>
      <c r="IAB10" s="18"/>
      <c r="IAC10" s="39"/>
      <c r="IAD10" s="18"/>
      <c r="IAE10" s="18"/>
      <c r="IAF10" s="39"/>
      <c r="IAG10" s="18"/>
      <c r="IAH10" s="39"/>
      <c r="IAI10" s="13"/>
      <c r="IAJ10" s="13"/>
      <c r="IAK10" s="4"/>
      <c r="IAL10" s="13"/>
      <c r="IAM10" s="13"/>
      <c r="IAO10" s="26"/>
      <c r="IAP10" s="26"/>
      <c r="IAQ10" s="26"/>
      <c r="IAR10" s="18"/>
      <c r="IAS10" s="18"/>
      <c r="IAT10" s="18"/>
      <c r="IAU10" s="39"/>
      <c r="IAV10" s="18"/>
      <c r="IAW10" s="18"/>
      <c r="IAX10" s="39"/>
      <c r="IAY10" s="18"/>
      <c r="IAZ10" s="39"/>
      <c r="IBA10" s="13"/>
      <c r="IBB10" s="13"/>
      <c r="IBC10" s="4"/>
      <c r="IBD10" s="13"/>
      <c r="IBE10" s="13"/>
      <c r="IBG10" s="26"/>
      <c r="IBH10" s="26"/>
      <c r="IBI10" s="26"/>
      <c r="IBJ10" s="18"/>
      <c r="IBK10" s="18"/>
      <c r="IBL10" s="18"/>
      <c r="IBM10" s="39"/>
      <c r="IBN10" s="18"/>
      <c r="IBO10" s="18"/>
      <c r="IBP10" s="39"/>
      <c r="IBQ10" s="18"/>
      <c r="IBR10" s="39"/>
      <c r="IBS10" s="13"/>
      <c r="IBT10" s="13"/>
      <c r="IBU10" s="4"/>
      <c r="IBV10" s="13"/>
      <c r="IBW10" s="13"/>
      <c r="IBY10" s="26"/>
      <c r="IBZ10" s="26"/>
      <c r="ICA10" s="26"/>
      <c r="ICB10" s="18"/>
      <c r="ICC10" s="18"/>
      <c r="ICD10" s="18"/>
      <c r="ICE10" s="39"/>
      <c r="ICF10" s="18"/>
      <c r="ICG10" s="18"/>
      <c r="ICH10" s="39"/>
      <c r="ICI10" s="18"/>
      <c r="ICJ10" s="39"/>
      <c r="ICK10" s="13"/>
      <c r="ICL10" s="13"/>
      <c r="ICM10" s="4"/>
      <c r="ICN10" s="13"/>
      <c r="ICO10" s="13"/>
      <c r="ICQ10" s="26"/>
      <c r="ICR10" s="26"/>
      <c r="ICS10" s="26"/>
      <c r="ICT10" s="18"/>
      <c r="ICU10" s="18"/>
      <c r="ICV10" s="18"/>
      <c r="ICW10" s="39"/>
      <c r="ICX10" s="18"/>
      <c r="ICY10" s="18"/>
      <c r="ICZ10" s="39"/>
      <c r="IDA10" s="18"/>
      <c r="IDB10" s="39"/>
      <c r="IDC10" s="13"/>
      <c r="IDD10" s="13"/>
      <c r="IDE10" s="4"/>
      <c r="IDF10" s="13"/>
      <c r="IDG10" s="13"/>
      <c r="IDI10" s="26"/>
      <c r="IDJ10" s="26"/>
      <c r="IDK10" s="26"/>
      <c r="IDL10" s="18"/>
      <c r="IDM10" s="18"/>
      <c r="IDN10" s="18"/>
      <c r="IDO10" s="39"/>
      <c r="IDP10" s="18"/>
      <c r="IDQ10" s="18"/>
      <c r="IDR10" s="39"/>
      <c r="IDS10" s="18"/>
      <c r="IDT10" s="39"/>
      <c r="IDU10" s="13"/>
      <c r="IDV10" s="13"/>
      <c r="IDW10" s="4"/>
      <c r="IDX10" s="13"/>
      <c r="IDY10" s="13"/>
      <c r="IEA10" s="26"/>
      <c r="IEB10" s="26"/>
      <c r="IEC10" s="26"/>
      <c r="IED10" s="18"/>
      <c r="IEE10" s="18"/>
      <c r="IEF10" s="18"/>
      <c r="IEG10" s="39"/>
      <c r="IEH10" s="18"/>
      <c r="IEI10" s="18"/>
      <c r="IEJ10" s="39"/>
      <c r="IEK10" s="18"/>
      <c r="IEL10" s="39"/>
      <c r="IEM10" s="13"/>
      <c r="IEN10" s="13"/>
      <c r="IEO10" s="4"/>
      <c r="IEP10" s="13"/>
      <c r="IEQ10" s="13"/>
      <c r="IES10" s="26"/>
      <c r="IET10" s="26"/>
      <c r="IEU10" s="26"/>
      <c r="IEV10" s="18"/>
      <c r="IEW10" s="18"/>
      <c r="IEX10" s="18"/>
      <c r="IEY10" s="39"/>
      <c r="IEZ10" s="18"/>
      <c r="IFA10" s="18"/>
      <c r="IFB10" s="39"/>
      <c r="IFC10" s="18"/>
      <c r="IFD10" s="39"/>
      <c r="IFE10" s="13"/>
      <c r="IFF10" s="13"/>
      <c r="IFG10" s="4"/>
      <c r="IFH10" s="13"/>
      <c r="IFI10" s="13"/>
      <c r="IFK10" s="26"/>
      <c r="IFL10" s="26"/>
      <c r="IFM10" s="26"/>
      <c r="IFN10" s="18"/>
      <c r="IFO10" s="18"/>
      <c r="IFP10" s="18"/>
      <c r="IFQ10" s="39"/>
      <c r="IFR10" s="18"/>
      <c r="IFS10" s="18"/>
      <c r="IFT10" s="39"/>
      <c r="IFU10" s="18"/>
      <c r="IFV10" s="39"/>
      <c r="IFW10" s="13"/>
      <c r="IFX10" s="13"/>
      <c r="IFY10" s="4"/>
      <c r="IFZ10" s="13"/>
      <c r="IGA10" s="13"/>
      <c r="IGC10" s="26"/>
      <c r="IGD10" s="26"/>
      <c r="IGE10" s="26"/>
      <c r="IGF10" s="18"/>
      <c r="IGG10" s="18"/>
      <c r="IGH10" s="18"/>
      <c r="IGI10" s="39"/>
      <c r="IGJ10" s="18"/>
      <c r="IGK10" s="18"/>
      <c r="IGL10" s="39"/>
      <c r="IGM10" s="18"/>
      <c r="IGN10" s="39"/>
      <c r="IGO10" s="13"/>
      <c r="IGP10" s="13"/>
      <c r="IGQ10" s="4"/>
      <c r="IGR10" s="13"/>
      <c r="IGS10" s="13"/>
      <c r="IGU10" s="26"/>
      <c r="IGV10" s="26"/>
      <c r="IGW10" s="26"/>
      <c r="IGX10" s="18"/>
      <c r="IGY10" s="18"/>
      <c r="IGZ10" s="18"/>
      <c r="IHA10" s="39"/>
      <c r="IHB10" s="18"/>
      <c r="IHC10" s="18"/>
      <c r="IHD10" s="39"/>
      <c r="IHE10" s="18"/>
      <c r="IHF10" s="39"/>
      <c r="IHG10" s="13"/>
      <c r="IHH10" s="13"/>
      <c r="IHI10" s="4"/>
      <c r="IHJ10" s="13"/>
      <c r="IHK10" s="13"/>
      <c r="IHM10" s="26"/>
      <c r="IHN10" s="26"/>
      <c r="IHO10" s="26"/>
      <c r="IHP10" s="18"/>
      <c r="IHQ10" s="18"/>
      <c r="IHR10" s="18"/>
      <c r="IHS10" s="39"/>
      <c r="IHT10" s="18"/>
      <c r="IHU10" s="18"/>
      <c r="IHV10" s="39"/>
      <c r="IHW10" s="18"/>
      <c r="IHX10" s="39"/>
      <c r="IHY10" s="13"/>
      <c r="IHZ10" s="13"/>
      <c r="IIA10" s="4"/>
      <c r="IIB10" s="13"/>
      <c r="IIC10" s="13"/>
      <c r="IIE10" s="26"/>
      <c r="IIF10" s="26"/>
      <c r="IIG10" s="26"/>
      <c r="IIH10" s="18"/>
      <c r="III10" s="18"/>
      <c r="IIJ10" s="18"/>
      <c r="IIK10" s="39"/>
      <c r="IIL10" s="18"/>
      <c r="IIM10" s="18"/>
      <c r="IIN10" s="39"/>
      <c r="IIO10" s="18"/>
      <c r="IIP10" s="39"/>
      <c r="IIQ10" s="13"/>
      <c r="IIR10" s="13"/>
      <c r="IIS10" s="4"/>
      <c r="IIT10" s="13"/>
      <c r="IIU10" s="13"/>
      <c r="IIW10" s="26"/>
      <c r="IIX10" s="26"/>
      <c r="IIY10" s="26"/>
      <c r="IIZ10" s="18"/>
      <c r="IJA10" s="18"/>
      <c r="IJB10" s="18"/>
      <c r="IJC10" s="39"/>
      <c r="IJD10" s="18"/>
      <c r="IJE10" s="18"/>
      <c r="IJF10" s="39"/>
      <c r="IJG10" s="18"/>
      <c r="IJH10" s="39"/>
      <c r="IJI10" s="13"/>
      <c r="IJJ10" s="13"/>
      <c r="IJK10" s="4"/>
      <c r="IJL10" s="13"/>
      <c r="IJM10" s="13"/>
      <c r="IJO10" s="26"/>
      <c r="IJP10" s="26"/>
      <c r="IJQ10" s="26"/>
      <c r="IJR10" s="18"/>
      <c r="IJS10" s="18"/>
      <c r="IJT10" s="18"/>
      <c r="IJU10" s="39"/>
      <c r="IJV10" s="18"/>
      <c r="IJW10" s="18"/>
      <c r="IJX10" s="39"/>
      <c r="IJY10" s="18"/>
      <c r="IJZ10" s="39"/>
      <c r="IKA10" s="13"/>
      <c r="IKB10" s="13"/>
      <c r="IKC10" s="4"/>
      <c r="IKD10" s="13"/>
      <c r="IKE10" s="13"/>
      <c r="IKG10" s="26"/>
      <c r="IKH10" s="26"/>
      <c r="IKI10" s="26"/>
      <c r="IKJ10" s="18"/>
      <c r="IKK10" s="18"/>
      <c r="IKL10" s="18"/>
      <c r="IKM10" s="39"/>
      <c r="IKN10" s="18"/>
      <c r="IKO10" s="18"/>
      <c r="IKP10" s="39"/>
      <c r="IKQ10" s="18"/>
      <c r="IKR10" s="39"/>
      <c r="IKS10" s="13"/>
      <c r="IKT10" s="13"/>
      <c r="IKU10" s="4"/>
      <c r="IKV10" s="13"/>
      <c r="IKW10" s="13"/>
      <c r="IKY10" s="26"/>
      <c r="IKZ10" s="26"/>
      <c r="ILA10" s="26"/>
      <c r="ILB10" s="18"/>
      <c r="ILC10" s="18"/>
      <c r="ILD10" s="18"/>
      <c r="ILE10" s="39"/>
      <c r="ILF10" s="18"/>
      <c r="ILG10" s="18"/>
      <c r="ILH10" s="39"/>
      <c r="ILI10" s="18"/>
      <c r="ILJ10" s="39"/>
      <c r="ILK10" s="13"/>
      <c r="ILL10" s="13"/>
      <c r="ILM10" s="4"/>
      <c r="ILN10" s="13"/>
      <c r="ILO10" s="13"/>
      <c r="ILQ10" s="26"/>
      <c r="ILR10" s="26"/>
      <c r="ILS10" s="26"/>
      <c r="ILT10" s="18"/>
      <c r="ILU10" s="18"/>
      <c r="ILV10" s="18"/>
      <c r="ILW10" s="39"/>
      <c r="ILX10" s="18"/>
      <c r="ILY10" s="18"/>
      <c r="ILZ10" s="39"/>
      <c r="IMA10" s="18"/>
      <c r="IMB10" s="39"/>
      <c r="IMC10" s="13"/>
      <c r="IMD10" s="13"/>
      <c r="IME10" s="4"/>
      <c r="IMF10" s="13"/>
      <c r="IMG10" s="13"/>
      <c r="IMI10" s="26"/>
      <c r="IMJ10" s="26"/>
      <c r="IMK10" s="26"/>
      <c r="IML10" s="18"/>
      <c r="IMM10" s="18"/>
      <c r="IMN10" s="18"/>
      <c r="IMO10" s="39"/>
      <c r="IMP10" s="18"/>
      <c r="IMQ10" s="18"/>
      <c r="IMR10" s="39"/>
      <c r="IMS10" s="18"/>
      <c r="IMT10" s="39"/>
      <c r="IMU10" s="13"/>
      <c r="IMV10" s="13"/>
      <c r="IMW10" s="4"/>
      <c r="IMX10" s="13"/>
      <c r="IMY10" s="13"/>
      <c r="INA10" s="26"/>
      <c r="INB10" s="26"/>
      <c r="INC10" s="26"/>
      <c r="IND10" s="18"/>
      <c r="INE10" s="18"/>
      <c r="INF10" s="18"/>
      <c r="ING10" s="39"/>
      <c r="INH10" s="18"/>
      <c r="INI10" s="18"/>
      <c r="INJ10" s="39"/>
      <c r="INK10" s="18"/>
      <c r="INL10" s="39"/>
      <c r="INM10" s="13"/>
      <c r="INN10" s="13"/>
      <c r="INO10" s="4"/>
      <c r="INP10" s="13"/>
      <c r="INQ10" s="13"/>
      <c r="INS10" s="26"/>
      <c r="INT10" s="26"/>
      <c r="INU10" s="26"/>
      <c r="INV10" s="18"/>
      <c r="INW10" s="18"/>
      <c r="INX10" s="18"/>
      <c r="INY10" s="39"/>
      <c r="INZ10" s="18"/>
      <c r="IOA10" s="18"/>
      <c r="IOB10" s="39"/>
      <c r="IOC10" s="18"/>
      <c r="IOD10" s="39"/>
      <c r="IOE10" s="13"/>
      <c r="IOF10" s="13"/>
      <c r="IOG10" s="4"/>
      <c r="IOH10" s="13"/>
      <c r="IOI10" s="13"/>
      <c r="IOK10" s="26"/>
      <c r="IOL10" s="26"/>
      <c r="IOM10" s="26"/>
      <c r="ION10" s="18"/>
      <c r="IOO10" s="18"/>
      <c r="IOP10" s="18"/>
      <c r="IOQ10" s="39"/>
      <c r="IOR10" s="18"/>
      <c r="IOS10" s="18"/>
      <c r="IOT10" s="39"/>
      <c r="IOU10" s="18"/>
      <c r="IOV10" s="39"/>
      <c r="IOW10" s="13"/>
      <c r="IOX10" s="13"/>
      <c r="IOY10" s="4"/>
      <c r="IOZ10" s="13"/>
      <c r="IPA10" s="13"/>
      <c r="IPC10" s="26"/>
      <c r="IPD10" s="26"/>
      <c r="IPE10" s="26"/>
      <c r="IPF10" s="18"/>
      <c r="IPG10" s="18"/>
      <c r="IPH10" s="18"/>
      <c r="IPI10" s="39"/>
      <c r="IPJ10" s="18"/>
      <c r="IPK10" s="18"/>
      <c r="IPL10" s="39"/>
      <c r="IPM10" s="18"/>
      <c r="IPN10" s="39"/>
      <c r="IPO10" s="13"/>
      <c r="IPP10" s="13"/>
      <c r="IPQ10" s="4"/>
      <c r="IPR10" s="13"/>
      <c r="IPS10" s="13"/>
      <c r="IPU10" s="26"/>
      <c r="IPV10" s="26"/>
      <c r="IPW10" s="26"/>
      <c r="IPX10" s="18"/>
      <c r="IPY10" s="18"/>
      <c r="IPZ10" s="18"/>
      <c r="IQA10" s="39"/>
      <c r="IQB10" s="18"/>
      <c r="IQC10" s="18"/>
      <c r="IQD10" s="39"/>
      <c r="IQE10" s="18"/>
      <c r="IQF10" s="39"/>
      <c r="IQG10" s="13"/>
      <c r="IQH10" s="13"/>
      <c r="IQI10" s="4"/>
      <c r="IQJ10" s="13"/>
      <c r="IQK10" s="13"/>
      <c r="IQM10" s="26"/>
      <c r="IQN10" s="26"/>
      <c r="IQO10" s="26"/>
      <c r="IQP10" s="18"/>
      <c r="IQQ10" s="18"/>
      <c r="IQR10" s="18"/>
      <c r="IQS10" s="39"/>
      <c r="IQT10" s="18"/>
      <c r="IQU10" s="18"/>
      <c r="IQV10" s="39"/>
      <c r="IQW10" s="18"/>
      <c r="IQX10" s="39"/>
      <c r="IQY10" s="13"/>
      <c r="IQZ10" s="13"/>
      <c r="IRA10" s="4"/>
      <c r="IRB10" s="13"/>
      <c r="IRC10" s="13"/>
      <c r="IRE10" s="26"/>
      <c r="IRF10" s="26"/>
      <c r="IRG10" s="26"/>
      <c r="IRH10" s="18"/>
      <c r="IRI10" s="18"/>
      <c r="IRJ10" s="18"/>
      <c r="IRK10" s="39"/>
      <c r="IRL10" s="18"/>
      <c r="IRM10" s="18"/>
      <c r="IRN10" s="39"/>
      <c r="IRO10" s="18"/>
      <c r="IRP10" s="39"/>
      <c r="IRQ10" s="13"/>
      <c r="IRR10" s="13"/>
      <c r="IRS10" s="4"/>
      <c r="IRT10" s="13"/>
      <c r="IRU10" s="13"/>
      <c r="IRW10" s="26"/>
      <c r="IRX10" s="26"/>
      <c r="IRY10" s="26"/>
      <c r="IRZ10" s="18"/>
      <c r="ISA10" s="18"/>
      <c r="ISB10" s="18"/>
      <c r="ISC10" s="39"/>
      <c r="ISD10" s="18"/>
      <c r="ISE10" s="18"/>
      <c r="ISF10" s="39"/>
      <c r="ISG10" s="18"/>
      <c r="ISH10" s="39"/>
      <c r="ISI10" s="13"/>
      <c r="ISJ10" s="13"/>
      <c r="ISK10" s="4"/>
      <c r="ISL10" s="13"/>
      <c r="ISM10" s="13"/>
      <c r="ISO10" s="26"/>
      <c r="ISP10" s="26"/>
      <c r="ISQ10" s="26"/>
      <c r="ISR10" s="18"/>
      <c r="ISS10" s="18"/>
      <c r="IST10" s="18"/>
      <c r="ISU10" s="39"/>
      <c r="ISV10" s="18"/>
      <c r="ISW10" s="18"/>
      <c r="ISX10" s="39"/>
      <c r="ISY10" s="18"/>
      <c r="ISZ10" s="39"/>
      <c r="ITA10" s="13"/>
      <c r="ITB10" s="13"/>
      <c r="ITC10" s="4"/>
      <c r="ITD10" s="13"/>
      <c r="ITE10" s="13"/>
      <c r="ITG10" s="26"/>
      <c r="ITH10" s="26"/>
      <c r="ITI10" s="26"/>
      <c r="ITJ10" s="18"/>
      <c r="ITK10" s="18"/>
      <c r="ITL10" s="18"/>
      <c r="ITM10" s="39"/>
      <c r="ITN10" s="18"/>
      <c r="ITO10" s="18"/>
      <c r="ITP10" s="39"/>
      <c r="ITQ10" s="18"/>
      <c r="ITR10" s="39"/>
      <c r="ITS10" s="13"/>
      <c r="ITT10" s="13"/>
      <c r="ITU10" s="4"/>
      <c r="ITV10" s="13"/>
      <c r="ITW10" s="13"/>
      <c r="ITY10" s="26"/>
      <c r="ITZ10" s="26"/>
      <c r="IUA10" s="26"/>
      <c r="IUB10" s="18"/>
      <c r="IUC10" s="18"/>
      <c r="IUD10" s="18"/>
      <c r="IUE10" s="39"/>
      <c r="IUF10" s="18"/>
      <c r="IUG10" s="18"/>
      <c r="IUH10" s="39"/>
      <c r="IUI10" s="18"/>
      <c r="IUJ10" s="39"/>
      <c r="IUK10" s="13"/>
      <c r="IUL10" s="13"/>
      <c r="IUM10" s="4"/>
      <c r="IUN10" s="13"/>
      <c r="IUO10" s="13"/>
      <c r="IUQ10" s="26"/>
      <c r="IUR10" s="26"/>
      <c r="IUS10" s="26"/>
      <c r="IUT10" s="18"/>
      <c r="IUU10" s="18"/>
      <c r="IUV10" s="18"/>
      <c r="IUW10" s="39"/>
      <c r="IUX10" s="18"/>
      <c r="IUY10" s="18"/>
      <c r="IUZ10" s="39"/>
      <c r="IVA10" s="18"/>
      <c r="IVB10" s="39"/>
      <c r="IVC10" s="13"/>
      <c r="IVD10" s="13"/>
      <c r="IVE10" s="4"/>
      <c r="IVF10" s="13"/>
      <c r="IVG10" s="13"/>
      <c r="IVI10" s="26"/>
      <c r="IVJ10" s="26"/>
      <c r="IVK10" s="26"/>
      <c r="IVL10" s="18"/>
      <c r="IVM10" s="18"/>
      <c r="IVN10" s="18"/>
      <c r="IVO10" s="39"/>
      <c r="IVP10" s="18"/>
      <c r="IVQ10" s="18"/>
      <c r="IVR10" s="39"/>
      <c r="IVS10" s="18"/>
      <c r="IVT10" s="39"/>
      <c r="IVU10" s="13"/>
      <c r="IVV10" s="13"/>
      <c r="IVW10" s="4"/>
      <c r="IVX10" s="13"/>
      <c r="IVY10" s="13"/>
      <c r="IWA10" s="26"/>
      <c r="IWB10" s="26"/>
      <c r="IWC10" s="26"/>
      <c r="IWD10" s="18"/>
      <c r="IWE10" s="18"/>
      <c r="IWF10" s="18"/>
      <c r="IWG10" s="39"/>
      <c r="IWH10" s="18"/>
      <c r="IWI10" s="18"/>
      <c r="IWJ10" s="39"/>
      <c r="IWK10" s="18"/>
      <c r="IWL10" s="39"/>
      <c r="IWM10" s="13"/>
      <c r="IWN10" s="13"/>
      <c r="IWO10" s="4"/>
      <c r="IWP10" s="13"/>
      <c r="IWQ10" s="13"/>
      <c r="IWS10" s="26"/>
      <c r="IWT10" s="26"/>
      <c r="IWU10" s="26"/>
      <c r="IWV10" s="18"/>
      <c r="IWW10" s="18"/>
      <c r="IWX10" s="18"/>
      <c r="IWY10" s="39"/>
      <c r="IWZ10" s="18"/>
      <c r="IXA10" s="18"/>
      <c r="IXB10" s="39"/>
      <c r="IXC10" s="18"/>
      <c r="IXD10" s="39"/>
      <c r="IXE10" s="13"/>
      <c r="IXF10" s="13"/>
      <c r="IXG10" s="4"/>
      <c r="IXH10" s="13"/>
      <c r="IXI10" s="13"/>
      <c r="IXK10" s="26"/>
      <c r="IXL10" s="26"/>
      <c r="IXM10" s="26"/>
      <c r="IXN10" s="18"/>
      <c r="IXO10" s="18"/>
      <c r="IXP10" s="18"/>
      <c r="IXQ10" s="39"/>
      <c r="IXR10" s="18"/>
      <c r="IXS10" s="18"/>
      <c r="IXT10" s="39"/>
      <c r="IXU10" s="18"/>
      <c r="IXV10" s="39"/>
      <c r="IXW10" s="13"/>
      <c r="IXX10" s="13"/>
      <c r="IXY10" s="4"/>
      <c r="IXZ10" s="13"/>
      <c r="IYA10" s="13"/>
      <c r="IYC10" s="26"/>
      <c r="IYD10" s="26"/>
      <c r="IYE10" s="26"/>
      <c r="IYF10" s="18"/>
      <c r="IYG10" s="18"/>
      <c r="IYH10" s="18"/>
      <c r="IYI10" s="39"/>
      <c r="IYJ10" s="18"/>
      <c r="IYK10" s="18"/>
      <c r="IYL10" s="39"/>
      <c r="IYM10" s="18"/>
      <c r="IYN10" s="39"/>
      <c r="IYO10" s="13"/>
      <c r="IYP10" s="13"/>
      <c r="IYQ10" s="4"/>
      <c r="IYR10" s="13"/>
      <c r="IYS10" s="13"/>
      <c r="IYU10" s="26"/>
      <c r="IYV10" s="26"/>
      <c r="IYW10" s="26"/>
      <c r="IYX10" s="18"/>
      <c r="IYY10" s="18"/>
      <c r="IYZ10" s="18"/>
      <c r="IZA10" s="39"/>
      <c r="IZB10" s="18"/>
      <c r="IZC10" s="18"/>
      <c r="IZD10" s="39"/>
      <c r="IZE10" s="18"/>
      <c r="IZF10" s="39"/>
      <c r="IZG10" s="13"/>
      <c r="IZH10" s="13"/>
      <c r="IZI10" s="4"/>
      <c r="IZJ10" s="13"/>
      <c r="IZK10" s="13"/>
      <c r="IZM10" s="26"/>
      <c r="IZN10" s="26"/>
      <c r="IZO10" s="26"/>
      <c r="IZP10" s="18"/>
      <c r="IZQ10" s="18"/>
      <c r="IZR10" s="18"/>
      <c r="IZS10" s="39"/>
      <c r="IZT10" s="18"/>
      <c r="IZU10" s="18"/>
      <c r="IZV10" s="39"/>
      <c r="IZW10" s="18"/>
      <c r="IZX10" s="39"/>
      <c r="IZY10" s="13"/>
      <c r="IZZ10" s="13"/>
      <c r="JAA10" s="4"/>
      <c r="JAB10" s="13"/>
      <c r="JAC10" s="13"/>
      <c r="JAE10" s="26"/>
      <c r="JAF10" s="26"/>
      <c r="JAG10" s="26"/>
      <c r="JAH10" s="18"/>
      <c r="JAI10" s="18"/>
      <c r="JAJ10" s="18"/>
      <c r="JAK10" s="39"/>
      <c r="JAL10" s="18"/>
      <c r="JAM10" s="18"/>
      <c r="JAN10" s="39"/>
      <c r="JAO10" s="18"/>
      <c r="JAP10" s="39"/>
      <c r="JAQ10" s="13"/>
      <c r="JAR10" s="13"/>
      <c r="JAS10" s="4"/>
      <c r="JAT10" s="13"/>
      <c r="JAU10" s="13"/>
      <c r="JAW10" s="26"/>
      <c r="JAX10" s="26"/>
      <c r="JAY10" s="26"/>
      <c r="JAZ10" s="18"/>
      <c r="JBA10" s="18"/>
      <c r="JBB10" s="18"/>
      <c r="JBC10" s="39"/>
      <c r="JBD10" s="18"/>
      <c r="JBE10" s="18"/>
      <c r="JBF10" s="39"/>
      <c r="JBG10" s="18"/>
      <c r="JBH10" s="39"/>
      <c r="JBI10" s="13"/>
      <c r="JBJ10" s="13"/>
      <c r="JBK10" s="4"/>
      <c r="JBL10" s="13"/>
      <c r="JBM10" s="13"/>
      <c r="JBO10" s="26"/>
      <c r="JBP10" s="26"/>
      <c r="JBQ10" s="26"/>
      <c r="JBR10" s="18"/>
      <c r="JBS10" s="18"/>
      <c r="JBT10" s="18"/>
      <c r="JBU10" s="39"/>
      <c r="JBV10" s="18"/>
      <c r="JBW10" s="18"/>
      <c r="JBX10" s="39"/>
      <c r="JBY10" s="18"/>
      <c r="JBZ10" s="39"/>
      <c r="JCA10" s="13"/>
      <c r="JCB10" s="13"/>
      <c r="JCC10" s="4"/>
      <c r="JCD10" s="13"/>
      <c r="JCE10" s="13"/>
      <c r="JCG10" s="26"/>
      <c r="JCH10" s="26"/>
      <c r="JCI10" s="26"/>
      <c r="JCJ10" s="18"/>
      <c r="JCK10" s="18"/>
      <c r="JCL10" s="18"/>
      <c r="JCM10" s="39"/>
      <c r="JCN10" s="18"/>
      <c r="JCO10" s="18"/>
      <c r="JCP10" s="39"/>
      <c r="JCQ10" s="18"/>
      <c r="JCR10" s="39"/>
      <c r="JCS10" s="13"/>
      <c r="JCT10" s="13"/>
      <c r="JCU10" s="4"/>
      <c r="JCV10" s="13"/>
      <c r="JCW10" s="13"/>
      <c r="JCY10" s="26"/>
      <c r="JCZ10" s="26"/>
      <c r="JDA10" s="26"/>
      <c r="JDB10" s="18"/>
      <c r="JDC10" s="18"/>
      <c r="JDD10" s="18"/>
      <c r="JDE10" s="39"/>
      <c r="JDF10" s="18"/>
      <c r="JDG10" s="18"/>
      <c r="JDH10" s="39"/>
      <c r="JDI10" s="18"/>
      <c r="JDJ10" s="39"/>
      <c r="JDK10" s="13"/>
      <c r="JDL10" s="13"/>
      <c r="JDM10" s="4"/>
      <c r="JDN10" s="13"/>
      <c r="JDO10" s="13"/>
      <c r="JDQ10" s="26"/>
      <c r="JDR10" s="26"/>
      <c r="JDS10" s="26"/>
      <c r="JDT10" s="18"/>
      <c r="JDU10" s="18"/>
      <c r="JDV10" s="18"/>
      <c r="JDW10" s="39"/>
      <c r="JDX10" s="18"/>
      <c r="JDY10" s="18"/>
      <c r="JDZ10" s="39"/>
      <c r="JEA10" s="18"/>
      <c r="JEB10" s="39"/>
      <c r="JEC10" s="13"/>
      <c r="JED10" s="13"/>
      <c r="JEE10" s="4"/>
      <c r="JEF10" s="13"/>
      <c r="JEG10" s="13"/>
      <c r="JEI10" s="26"/>
      <c r="JEJ10" s="26"/>
      <c r="JEK10" s="26"/>
      <c r="JEL10" s="18"/>
      <c r="JEM10" s="18"/>
      <c r="JEN10" s="18"/>
      <c r="JEO10" s="39"/>
      <c r="JEP10" s="18"/>
      <c r="JEQ10" s="18"/>
      <c r="JER10" s="39"/>
      <c r="JES10" s="18"/>
      <c r="JET10" s="39"/>
      <c r="JEU10" s="13"/>
      <c r="JEV10" s="13"/>
      <c r="JEW10" s="4"/>
      <c r="JEX10" s="13"/>
      <c r="JEY10" s="13"/>
      <c r="JFA10" s="26"/>
      <c r="JFB10" s="26"/>
      <c r="JFC10" s="26"/>
      <c r="JFD10" s="18"/>
      <c r="JFE10" s="18"/>
      <c r="JFF10" s="18"/>
      <c r="JFG10" s="39"/>
      <c r="JFH10" s="18"/>
      <c r="JFI10" s="18"/>
      <c r="JFJ10" s="39"/>
      <c r="JFK10" s="18"/>
      <c r="JFL10" s="39"/>
      <c r="JFM10" s="13"/>
      <c r="JFN10" s="13"/>
      <c r="JFO10" s="4"/>
      <c r="JFP10" s="13"/>
      <c r="JFQ10" s="13"/>
      <c r="JFS10" s="26"/>
      <c r="JFT10" s="26"/>
      <c r="JFU10" s="26"/>
      <c r="JFV10" s="18"/>
      <c r="JFW10" s="18"/>
      <c r="JFX10" s="18"/>
      <c r="JFY10" s="39"/>
      <c r="JFZ10" s="18"/>
      <c r="JGA10" s="18"/>
      <c r="JGB10" s="39"/>
      <c r="JGC10" s="18"/>
      <c r="JGD10" s="39"/>
      <c r="JGE10" s="13"/>
      <c r="JGF10" s="13"/>
      <c r="JGG10" s="4"/>
      <c r="JGH10" s="13"/>
      <c r="JGI10" s="13"/>
      <c r="JGK10" s="26"/>
      <c r="JGL10" s="26"/>
      <c r="JGM10" s="26"/>
      <c r="JGN10" s="18"/>
      <c r="JGO10" s="18"/>
      <c r="JGP10" s="18"/>
      <c r="JGQ10" s="39"/>
      <c r="JGR10" s="18"/>
      <c r="JGS10" s="18"/>
      <c r="JGT10" s="39"/>
      <c r="JGU10" s="18"/>
      <c r="JGV10" s="39"/>
      <c r="JGW10" s="13"/>
      <c r="JGX10" s="13"/>
      <c r="JGY10" s="4"/>
      <c r="JGZ10" s="13"/>
      <c r="JHA10" s="13"/>
      <c r="JHC10" s="26"/>
      <c r="JHD10" s="26"/>
      <c r="JHE10" s="26"/>
      <c r="JHF10" s="18"/>
      <c r="JHG10" s="18"/>
      <c r="JHH10" s="18"/>
      <c r="JHI10" s="39"/>
      <c r="JHJ10" s="18"/>
      <c r="JHK10" s="18"/>
      <c r="JHL10" s="39"/>
      <c r="JHM10" s="18"/>
      <c r="JHN10" s="39"/>
      <c r="JHO10" s="13"/>
      <c r="JHP10" s="13"/>
      <c r="JHQ10" s="4"/>
      <c r="JHR10" s="13"/>
      <c r="JHS10" s="13"/>
      <c r="JHU10" s="26"/>
      <c r="JHV10" s="26"/>
      <c r="JHW10" s="26"/>
      <c r="JHX10" s="18"/>
      <c r="JHY10" s="18"/>
      <c r="JHZ10" s="18"/>
      <c r="JIA10" s="39"/>
      <c r="JIB10" s="18"/>
      <c r="JIC10" s="18"/>
      <c r="JID10" s="39"/>
      <c r="JIE10" s="18"/>
      <c r="JIF10" s="39"/>
      <c r="JIG10" s="13"/>
      <c r="JIH10" s="13"/>
      <c r="JII10" s="4"/>
      <c r="JIJ10" s="13"/>
      <c r="JIK10" s="13"/>
      <c r="JIM10" s="26"/>
      <c r="JIN10" s="26"/>
      <c r="JIO10" s="26"/>
      <c r="JIP10" s="18"/>
      <c r="JIQ10" s="18"/>
      <c r="JIR10" s="18"/>
      <c r="JIS10" s="39"/>
      <c r="JIT10" s="18"/>
      <c r="JIU10" s="18"/>
      <c r="JIV10" s="39"/>
      <c r="JIW10" s="18"/>
      <c r="JIX10" s="39"/>
      <c r="JIY10" s="13"/>
      <c r="JIZ10" s="13"/>
      <c r="JJA10" s="4"/>
      <c r="JJB10" s="13"/>
      <c r="JJC10" s="13"/>
      <c r="JJE10" s="26"/>
      <c r="JJF10" s="26"/>
      <c r="JJG10" s="26"/>
      <c r="JJH10" s="18"/>
      <c r="JJI10" s="18"/>
      <c r="JJJ10" s="18"/>
      <c r="JJK10" s="39"/>
      <c r="JJL10" s="18"/>
      <c r="JJM10" s="18"/>
      <c r="JJN10" s="39"/>
      <c r="JJO10" s="18"/>
      <c r="JJP10" s="39"/>
      <c r="JJQ10" s="13"/>
      <c r="JJR10" s="13"/>
      <c r="JJS10" s="4"/>
      <c r="JJT10" s="13"/>
      <c r="JJU10" s="13"/>
      <c r="JJW10" s="26"/>
      <c r="JJX10" s="26"/>
      <c r="JJY10" s="26"/>
      <c r="JJZ10" s="18"/>
      <c r="JKA10" s="18"/>
      <c r="JKB10" s="18"/>
      <c r="JKC10" s="39"/>
      <c r="JKD10" s="18"/>
      <c r="JKE10" s="18"/>
      <c r="JKF10" s="39"/>
      <c r="JKG10" s="18"/>
      <c r="JKH10" s="39"/>
      <c r="JKI10" s="13"/>
      <c r="JKJ10" s="13"/>
      <c r="JKK10" s="4"/>
      <c r="JKL10" s="13"/>
      <c r="JKM10" s="13"/>
      <c r="JKO10" s="26"/>
      <c r="JKP10" s="26"/>
      <c r="JKQ10" s="26"/>
      <c r="JKR10" s="18"/>
      <c r="JKS10" s="18"/>
      <c r="JKT10" s="18"/>
      <c r="JKU10" s="39"/>
      <c r="JKV10" s="18"/>
      <c r="JKW10" s="18"/>
      <c r="JKX10" s="39"/>
      <c r="JKY10" s="18"/>
      <c r="JKZ10" s="39"/>
      <c r="JLA10" s="13"/>
      <c r="JLB10" s="13"/>
      <c r="JLC10" s="4"/>
      <c r="JLD10" s="13"/>
      <c r="JLE10" s="13"/>
      <c r="JLG10" s="26"/>
      <c r="JLH10" s="26"/>
      <c r="JLI10" s="26"/>
      <c r="JLJ10" s="18"/>
      <c r="JLK10" s="18"/>
      <c r="JLL10" s="18"/>
      <c r="JLM10" s="39"/>
      <c r="JLN10" s="18"/>
      <c r="JLO10" s="18"/>
      <c r="JLP10" s="39"/>
      <c r="JLQ10" s="18"/>
      <c r="JLR10" s="39"/>
      <c r="JLS10" s="13"/>
      <c r="JLT10" s="13"/>
      <c r="JLU10" s="4"/>
      <c r="JLV10" s="13"/>
      <c r="JLW10" s="13"/>
      <c r="JLY10" s="26"/>
      <c r="JLZ10" s="26"/>
      <c r="JMA10" s="26"/>
      <c r="JMB10" s="18"/>
      <c r="JMC10" s="18"/>
      <c r="JMD10" s="18"/>
      <c r="JME10" s="39"/>
      <c r="JMF10" s="18"/>
      <c r="JMG10" s="18"/>
      <c r="JMH10" s="39"/>
      <c r="JMI10" s="18"/>
      <c r="JMJ10" s="39"/>
      <c r="JMK10" s="13"/>
      <c r="JML10" s="13"/>
      <c r="JMM10" s="4"/>
      <c r="JMN10" s="13"/>
      <c r="JMO10" s="13"/>
      <c r="JMQ10" s="26"/>
      <c r="JMR10" s="26"/>
      <c r="JMS10" s="26"/>
      <c r="JMT10" s="18"/>
      <c r="JMU10" s="18"/>
      <c r="JMV10" s="18"/>
      <c r="JMW10" s="39"/>
      <c r="JMX10" s="18"/>
      <c r="JMY10" s="18"/>
      <c r="JMZ10" s="39"/>
      <c r="JNA10" s="18"/>
      <c r="JNB10" s="39"/>
      <c r="JNC10" s="13"/>
      <c r="JND10" s="13"/>
      <c r="JNE10" s="4"/>
      <c r="JNF10" s="13"/>
      <c r="JNG10" s="13"/>
      <c r="JNI10" s="26"/>
      <c r="JNJ10" s="26"/>
      <c r="JNK10" s="26"/>
      <c r="JNL10" s="18"/>
      <c r="JNM10" s="18"/>
      <c r="JNN10" s="18"/>
      <c r="JNO10" s="39"/>
      <c r="JNP10" s="18"/>
      <c r="JNQ10" s="18"/>
      <c r="JNR10" s="39"/>
      <c r="JNS10" s="18"/>
      <c r="JNT10" s="39"/>
      <c r="JNU10" s="13"/>
      <c r="JNV10" s="13"/>
      <c r="JNW10" s="4"/>
      <c r="JNX10" s="13"/>
      <c r="JNY10" s="13"/>
      <c r="JOA10" s="26"/>
      <c r="JOB10" s="26"/>
      <c r="JOC10" s="26"/>
      <c r="JOD10" s="18"/>
      <c r="JOE10" s="18"/>
      <c r="JOF10" s="18"/>
      <c r="JOG10" s="39"/>
      <c r="JOH10" s="18"/>
      <c r="JOI10" s="18"/>
      <c r="JOJ10" s="39"/>
      <c r="JOK10" s="18"/>
      <c r="JOL10" s="39"/>
      <c r="JOM10" s="13"/>
      <c r="JON10" s="13"/>
      <c r="JOO10" s="4"/>
      <c r="JOP10" s="13"/>
      <c r="JOQ10" s="13"/>
      <c r="JOS10" s="26"/>
      <c r="JOT10" s="26"/>
      <c r="JOU10" s="26"/>
      <c r="JOV10" s="18"/>
      <c r="JOW10" s="18"/>
      <c r="JOX10" s="18"/>
      <c r="JOY10" s="39"/>
      <c r="JOZ10" s="18"/>
      <c r="JPA10" s="18"/>
      <c r="JPB10" s="39"/>
      <c r="JPC10" s="18"/>
      <c r="JPD10" s="39"/>
      <c r="JPE10" s="13"/>
      <c r="JPF10" s="13"/>
      <c r="JPG10" s="4"/>
      <c r="JPH10" s="13"/>
      <c r="JPI10" s="13"/>
      <c r="JPK10" s="26"/>
      <c r="JPL10" s="26"/>
      <c r="JPM10" s="26"/>
      <c r="JPN10" s="18"/>
      <c r="JPO10" s="18"/>
      <c r="JPP10" s="18"/>
      <c r="JPQ10" s="39"/>
      <c r="JPR10" s="18"/>
      <c r="JPS10" s="18"/>
      <c r="JPT10" s="39"/>
      <c r="JPU10" s="18"/>
      <c r="JPV10" s="39"/>
      <c r="JPW10" s="13"/>
      <c r="JPX10" s="13"/>
      <c r="JPY10" s="4"/>
      <c r="JPZ10" s="13"/>
      <c r="JQA10" s="13"/>
      <c r="JQC10" s="26"/>
      <c r="JQD10" s="26"/>
      <c r="JQE10" s="26"/>
      <c r="JQF10" s="18"/>
      <c r="JQG10" s="18"/>
      <c r="JQH10" s="18"/>
      <c r="JQI10" s="39"/>
      <c r="JQJ10" s="18"/>
      <c r="JQK10" s="18"/>
      <c r="JQL10" s="39"/>
      <c r="JQM10" s="18"/>
      <c r="JQN10" s="39"/>
      <c r="JQO10" s="13"/>
      <c r="JQP10" s="13"/>
      <c r="JQQ10" s="4"/>
      <c r="JQR10" s="13"/>
      <c r="JQS10" s="13"/>
      <c r="JQU10" s="26"/>
      <c r="JQV10" s="26"/>
      <c r="JQW10" s="26"/>
      <c r="JQX10" s="18"/>
      <c r="JQY10" s="18"/>
      <c r="JQZ10" s="18"/>
      <c r="JRA10" s="39"/>
      <c r="JRB10" s="18"/>
      <c r="JRC10" s="18"/>
      <c r="JRD10" s="39"/>
      <c r="JRE10" s="18"/>
      <c r="JRF10" s="39"/>
      <c r="JRG10" s="13"/>
      <c r="JRH10" s="13"/>
      <c r="JRI10" s="4"/>
      <c r="JRJ10" s="13"/>
      <c r="JRK10" s="13"/>
      <c r="JRM10" s="26"/>
      <c r="JRN10" s="26"/>
      <c r="JRO10" s="26"/>
      <c r="JRP10" s="18"/>
      <c r="JRQ10" s="18"/>
      <c r="JRR10" s="18"/>
      <c r="JRS10" s="39"/>
      <c r="JRT10" s="18"/>
      <c r="JRU10" s="18"/>
      <c r="JRV10" s="39"/>
      <c r="JRW10" s="18"/>
      <c r="JRX10" s="39"/>
      <c r="JRY10" s="13"/>
      <c r="JRZ10" s="13"/>
      <c r="JSA10" s="4"/>
      <c r="JSB10" s="13"/>
      <c r="JSC10" s="13"/>
      <c r="JSE10" s="26"/>
      <c r="JSF10" s="26"/>
      <c r="JSG10" s="26"/>
      <c r="JSH10" s="18"/>
      <c r="JSI10" s="18"/>
      <c r="JSJ10" s="18"/>
      <c r="JSK10" s="39"/>
      <c r="JSL10" s="18"/>
      <c r="JSM10" s="18"/>
      <c r="JSN10" s="39"/>
      <c r="JSO10" s="18"/>
      <c r="JSP10" s="39"/>
      <c r="JSQ10" s="13"/>
      <c r="JSR10" s="13"/>
      <c r="JSS10" s="4"/>
      <c r="JST10" s="13"/>
      <c r="JSU10" s="13"/>
      <c r="JSW10" s="26"/>
      <c r="JSX10" s="26"/>
      <c r="JSY10" s="26"/>
      <c r="JSZ10" s="18"/>
      <c r="JTA10" s="18"/>
      <c r="JTB10" s="18"/>
      <c r="JTC10" s="39"/>
      <c r="JTD10" s="18"/>
      <c r="JTE10" s="18"/>
      <c r="JTF10" s="39"/>
      <c r="JTG10" s="18"/>
      <c r="JTH10" s="39"/>
      <c r="JTI10" s="13"/>
      <c r="JTJ10" s="13"/>
      <c r="JTK10" s="4"/>
      <c r="JTL10" s="13"/>
      <c r="JTM10" s="13"/>
      <c r="JTO10" s="26"/>
      <c r="JTP10" s="26"/>
      <c r="JTQ10" s="26"/>
      <c r="JTR10" s="18"/>
      <c r="JTS10" s="18"/>
      <c r="JTT10" s="18"/>
      <c r="JTU10" s="39"/>
      <c r="JTV10" s="18"/>
      <c r="JTW10" s="18"/>
      <c r="JTX10" s="39"/>
      <c r="JTY10" s="18"/>
      <c r="JTZ10" s="39"/>
      <c r="JUA10" s="13"/>
      <c r="JUB10" s="13"/>
      <c r="JUC10" s="4"/>
      <c r="JUD10" s="13"/>
      <c r="JUE10" s="13"/>
      <c r="JUG10" s="26"/>
      <c r="JUH10" s="26"/>
      <c r="JUI10" s="26"/>
      <c r="JUJ10" s="18"/>
      <c r="JUK10" s="18"/>
      <c r="JUL10" s="18"/>
      <c r="JUM10" s="39"/>
      <c r="JUN10" s="18"/>
      <c r="JUO10" s="18"/>
      <c r="JUP10" s="39"/>
      <c r="JUQ10" s="18"/>
      <c r="JUR10" s="39"/>
      <c r="JUS10" s="13"/>
      <c r="JUT10" s="13"/>
      <c r="JUU10" s="4"/>
      <c r="JUV10" s="13"/>
      <c r="JUW10" s="13"/>
      <c r="JUY10" s="26"/>
      <c r="JUZ10" s="26"/>
      <c r="JVA10" s="26"/>
      <c r="JVB10" s="18"/>
      <c r="JVC10" s="18"/>
      <c r="JVD10" s="18"/>
      <c r="JVE10" s="39"/>
      <c r="JVF10" s="18"/>
      <c r="JVG10" s="18"/>
      <c r="JVH10" s="39"/>
      <c r="JVI10" s="18"/>
      <c r="JVJ10" s="39"/>
      <c r="JVK10" s="13"/>
      <c r="JVL10" s="13"/>
      <c r="JVM10" s="4"/>
      <c r="JVN10" s="13"/>
      <c r="JVO10" s="13"/>
      <c r="JVQ10" s="26"/>
      <c r="JVR10" s="26"/>
      <c r="JVS10" s="26"/>
      <c r="JVT10" s="18"/>
      <c r="JVU10" s="18"/>
      <c r="JVV10" s="18"/>
      <c r="JVW10" s="39"/>
      <c r="JVX10" s="18"/>
      <c r="JVY10" s="18"/>
      <c r="JVZ10" s="39"/>
      <c r="JWA10" s="18"/>
      <c r="JWB10" s="39"/>
      <c r="JWC10" s="13"/>
      <c r="JWD10" s="13"/>
      <c r="JWE10" s="4"/>
      <c r="JWF10" s="13"/>
      <c r="JWG10" s="13"/>
      <c r="JWI10" s="26"/>
      <c r="JWJ10" s="26"/>
      <c r="JWK10" s="26"/>
      <c r="JWL10" s="18"/>
      <c r="JWM10" s="18"/>
      <c r="JWN10" s="18"/>
      <c r="JWO10" s="39"/>
      <c r="JWP10" s="18"/>
      <c r="JWQ10" s="18"/>
      <c r="JWR10" s="39"/>
      <c r="JWS10" s="18"/>
      <c r="JWT10" s="39"/>
      <c r="JWU10" s="13"/>
      <c r="JWV10" s="13"/>
      <c r="JWW10" s="4"/>
      <c r="JWX10" s="13"/>
      <c r="JWY10" s="13"/>
      <c r="JXA10" s="26"/>
      <c r="JXB10" s="26"/>
      <c r="JXC10" s="26"/>
      <c r="JXD10" s="18"/>
      <c r="JXE10" s="18"/>
      <c r="JXF10" s="18"/>
      <c r="JXG10" s="39"/>
      <c r="JXH10" s="18"/>
      <c r="JXI10" s="18"/>
      <c r="JXJ10" s="39"/>
      <c r="JXK10" s="18"/>
      <c r="JXL10" s="39"/>
      <c r="JXM10" s="13"/>
      <c r="JXN10" s="13"/>
      <c r="JXO10" s="4"/>
      <c r="JXP10" s="13"/>
      <c r="JXQ10" s="13"/>
      <c r="JXS10" s="26"/>
      <c r="JXT10" s="26"/>
      <c r="JXU10" s="26"/>
      <c r="JXV10" s="18"/>
      <c r="JXW10" s="18"/>
      <c r="JXX10" s="18"/>
      <c r="JXY10" s="39"/>
      <c r="JXZ10" s="18"/>
      <c r="JYA10" s="18"/>
      <c r="JYB10" s="39"/>
      <c r="JYC10" s="18"/>
      <c r="JYD10" s="39"/>
      <c r="JYE10" s="13"/>
      <c r="JYF10" s="13"/>
      <c r="JYG10" s="4"/>
      <c r="JYH10" s="13"/>
      <c r="JYI10" s="13"/>
      <c r="JYK10" s="26"/>
      <c r="JYL10" s="26"/>
      <c r="JYM10" s="26"/>
      <c r="JYN10" s="18"/>
      <c r="JYO10" s="18"/>
      <c r="JYP10" s="18"/>
      <c r="JYQ10" s="39"/>
      <c r="JYR10" s="18"/>
      <c r="JYS10" s="18"/>
      <c r="JYT10" s="39"/>
      <c r="JYU10" s="18"/>
      <c r="JYV10" s="39"/>
      <c r="JYW10" s="13"/>
      <c r="JYX10" s="13"/>
      <c r="JYY10" s="4"/>
      <c r="JYZ10" s="13"/>
      <c r="JZA10" s="13"/>
      <c r="JZC10" s="26"/>
      <c r="JZD10" s="26"/>
      <c r="JZE10" s="26"/>
      <c r="JZF10" s="18"/>
      <c r="JZG10" s="18"/>
      <c r="JZH10" s="18"/>
      <c r="JZI10" s="39"/>
      <c r="JZJ10" s="18"/>
      <c r="JZK10" s="18"/>
      <c r="JZL10" s="39"/>
      <c r="JZM10" s="18"/>
      <c r="JZN10" s="39"/>
      <c r="JZO10" s="13"/>
      <c r="JZP10" s="13"/>
      <c r="JZQ10" s="4"/>
      <c r="JZR10" s="13"/>
      <c r="JZS10" s="13"/>
      <c r="JZU10" s="26"/>
      <c r="JZV10" s="26"/>
      <c r="JZW10" s="26"/>
      <c r="JZX10" s="18"/>
      <c r="JZY10" s="18"/>
      <c r="JZZ10" s="18"/>
      <c r="KAA10" s="39"/>
      <c r="KAB10" s="18"/>
      <c r="KAC10" s="18"/>
      <c r="KAD10" s="39"/>
      <c r="KAE10" s="18"/>
      <c r="KAF10" s="39"/>
      <c r="KAG10" s="13"/>
      <c r="KAH10" s="13"/>
      <c r="KAI10" s="4"/>
      <c r="KAJ10" s="13"/>
      <c r="KAK10" s="13"/>
      <c r="KAM10" s="26"/>
      <c r="KAN10" s="26"/>
      <c r="KAO10" s="26"/>
      <c r="KAP10" s="18"/>
      <c r="KAQ10" s="18"/>
      <c r="KAR10" s="18"/>
      <c r="KAS10" s="39"/>
      <c r="KAT10" s="18"/>
      <c r="KAU10" s="18"/>
      <c r="KAV10" s="39"/>
      <c r="KAW10" s="18"/>
      <c r="KAX10" s="39"/>
      <c r="KAY10" s="13"/>
      <c r="KAZ10" s="13"/>
      <c r="KBA10" s="4"/>
      <c r="KBB10" s="13"/>
      <c r="KBC10" s="13"/>
      <c r="KBE10" s="26"/>
      <c r="KBF10" s="26"/>
      <c r="KBG10" s="26"/>
      <c r="KBH10" s="18"/>
      <c r="KBI10" s="18"/>
      <c r="KBJ10" s="18"/>
      <c r="KBK10" s="39"/>
      <c r="KBL10" s="18"/>
      <c r="KBM10" s="18"/>
      <c r="KBN10" s="39"/>
      <c r="KBO10" s="18"/>
      <c r="KBP10" s="39"/>
      <c r="KBQ10" s="13"/>
      <c r="KBR10" s="13"/>
      <c r="KBS10" s="4"/>
      <c r="KBT10" s="13"/>
      <c r="KBU10" s="13"/>
      <c r="KBW10" s="26"/>
      <c r="KBX10" s="26"/>
      <c r="KBY10" s="26"/>
      <c r="KBZ10" s="18"/>
      <c r="KCA10" s="18"/>
      <c r="KCB10" s="18"/>
      <c r="KCC10" s="39"/>
      <c r="KCD10" s="18"/>
      <c r="KCE10" s="18"/>
      <c r="KCF10" s="39"/>
      <c r="KCG10" s="18"/>
      <c r="KCH10" s="39"/>
      <c r="KCI10" s="13"/>
      <c r="KCJ10" s="13"/>
      <c r="KCK10" s="4"/>
      <c r="KCL10" s="13"/>
      <c r="KCM10" s="13"/>
      <c r="KCO10" s="26"/>
      <c r="KCP10" s="26"/>
      <c r="KCQ10" s="26"/>
      <c r="KCR10" s="18"/>
      <c r="KCS10" s="18"/>
      <c r="KCT10" s="18"/>
      <c r="KCU10" s="39"/>
      <c r="KCV10" s="18"/>
      <c r="KCW10" s="18"/>
      <c r="KCX10" s="39"/>
      <c r="KCY10" s="18"/>
      <c r="KCZ10" s="39"/>
      <c r="KDA10" s="13"/>
      <c r="KDB10" s="13"/>
      <c r="KDC10" s="4"/>
      <c r="KDD10" s="13"/>
      <c r="KDE10" s="13"/>
      <c r="KDG10" s="26"/>
      <c r="KDH10" s="26"/>
      <c r="KDI10" s="26"/>
      <c r="KDJ10" s="18"/>
      <c r="KDK10" s="18"/>
      <c r="KDL10" s="18"/>
      <c r="KDM10" s="39"/>
      <c r="KDN10" s="18"/>
      <c r="KDO10" s="18"/>
      <c r="KDP10" s="39"/>
      <c r="KDQ10" s="18"/>
      <c r="KDR10" s="39"/>
      <c r="KDS10" s="13"/>
      <c r="KDT10" s="13"/>
      <c r="KDU10" s="4"/>
      <c r="KDV10" s="13"/>
      <c r="KDW10" s="13"/>
      <c r="KDY10" s="26"/>
      <c r="KDZ10" s="26"/>
      <c r="KEA10" s="26"/>
      <c r="KEB10" s="18"/>
      <c r="KEC10" s="18"/>
      <c r="KED10" s="18"/>
      <c r="KEE10" s="39"/>
      <c r="KEF10" s="18"/>
      <c r="KEG10" s="18"/>
      <c r="KEH10" s="39"/>
      <c r="KEI10" s="18"/>
      <c r="KEJ10" s="39"/>
      <c r="KEK10" s="13"/>
      <c r="KEL10" s="13"/>
      <c r="KEM10" s="4"/>
      <c r="KEN10" s="13"/>
      <c r="KEO10" s="13"/>
      <c r="KEQ10" s="26"/>
      <c r="KER10" s="26"/>
      <c r="KES10" s="26"/>
      <c r="KET10" s="18"/>
      <c r="KEU10" s="18"/>
      <c r="KEV10" s="18"/>
      <c r="KEW10" s="39"/>
      <c r="KEX10" s="18"/>
      <c r="KEY10" s="18"/>
      <c r="KEZ10" s="39"/>
      <c r="KFA10" s="18"/>
      <c r="KFB10" s="39"/>
      <c r="KFC10" s="13"/>
      <c r="KFD10" s="13"/>
      <c r="KFE10" s="4"/>
      <c r="KFF10" s="13"/>
      <c r="KFG10" s="13"/>
      <c r="KFI10" s="26"/>
      <c r="KFJ10" s="26"/>
      <c r="KFK10" s="26"/>
      <c r="KFL10" s="18"/>
      <c r="KFM10" s="18"/>
      <c r="KFN10" s="18"/>
      <c r="KFO10" s="39"/>
      <c r="KFP10" s="18"/>
      <c r="KFQ10" s="18"/>
      <c r="KFR10" s="39"/>
      <c r="KFS10" s="18"/>
      <c r="KFT10" s="39"/>
      <c r="KFU10" s="13"/>
      <c r="KFV10" s="13"/>
      <c r="KFW10" s="4"/>
      <c r="KFX10" s="13"/>
      <c r="KFY10" s="13"/>
      <c r="KGA10" s="26"/>
      <c r="KGB10" s="26"/>
      <c r="KGC10" s="26"/>
      <c r="KGD10" s="18"/>
      <c r="KGE10" s="18"/>
      <c r="KGF10" s="18"/>
      <c r="KGG10" s="39"/>
      <c r="KGH10" s="18"/>
      <c r="KGI10" s="18"/>
      <c r="KGJ10" s="39"/>
      <c r="KGK10" s="18"/>
      <c r="KGL10" s="39"/>
      <c r="KGM10" s="13"/>
      <c r="KGN10" s="13"/>
      <c r="KGO10" s="4"/>
      <c r="KGP10" s="13"/>
      <c r="KGQ10" s="13"/>
      <c r="KGS10" s="26"/>
      <c r="KGT10" s="26"/>
      <c r="KGU10" s="26"/>
      <c r="KGV10" s="18"/>
      <c r="KGW10" s="18"/>
      <c r="KGX10" s="18"/>
      <c r="KGY10" s="39"/>
      <c r="KGZ10" s="18"/>
      <c r="KHA10" s="18"/>
      <c r="KHB10" s="39"/>
      <c r="KHC10" s="18"/>
      <c r="KHD10" s="39"/>
      <c r="KHE10" s="13"/>
      <c r="KHF10" s="13"/>
      <c r="KHG10" s="4"/>
      <c r="KHH10" s="13"/>
      <c r="KHI10" s="13"/>
      <c r="KHK10" s="26"/>
      <c r="KHL10" s="26"/>
      <c r="KHM10" s="26"/>
      <c r="KHN10" s="18"/>
      <c r="KHO10" s="18"/>
      <c r="KHP10" s="18"/>
      <c r="KHQ10" s="39"/>
      <c r="KHR10" s="18"/>
      <c r="KHS10" s="18"/>
      <c r="KHT10" s="39"/>
      <c r="KHU10" s="18"/>
      <c r="KHV10" s="39"/>
      <c r="KHW10" s="13"/>
      <c r="KHX10" s="13"/>
      <c r="KHY10" s="4"/>
      <c r="KHZ10" s="13"/>
      <c r="KIA10" s="13"/>
      <c r="KIC10" s="26"/>
      <c r="KID10" s="26"/>
      <c r="KIE10" s="26"/>
      <c r="KIF10" s="18"/>
      <c r="KIG10" s="18"/>
      <c r="KIH10" s="18"/>
      <c r="KII10" s="39"/>
      <c r="KIJ10" s="18"/>
      <c r="KIK10" s="18"/>
      <c r="KIL10" s="39"/>
      <c r="KIM10" s="18"/>
      <c r="KIN10" s="39"/>
      <c r="KIO10" s="13"/>
      <c r="KIP10" s="13"/>
      <c r="KIQ10" s="4"/>
      <c r="KIR10" s="13"/>
      <c r="KIS10" s="13"/>
      <c r="KIU10" s="26"/>
      <c r="KIV10" s="26"/>
      <c r="KIW10" s="26"/>
      <c r="KIX10" s="18"/>
      <c r="KIY10" s="18"/>
      <c r="KIZ10" s="18"/>
      <c r="KJA10" s="39"/>
      <c r="KJB10" s="18"/>
      <c r="KJC10" s="18"/>
      <c r="KJD10" s="39"/>
      <c r="KJE10" s="18"/>
      <c r="KJF10" s="39"/>
      <c r="KJG10" s="13"/>
      <c r="KJH10" s="13"/>
      <c r="KJI10" s="4"/>
      <c r="KJJ10" s="13"/>
      <c r="KJK10" s="13"/>
      <c r="KJM10" s="26"/>
      <c r="KJN10" s="26"/>
      <c r="KJO10" s="26"/>
      <c r="KJP10" s="18"/>
      <c r="KJQ10" s="18"/>
      <c r="KJR10" s="18"/>
      <c r="KJS10" s="39"/>
      <c r="KJT10" s="18"/>
      <c r="KJU10" s="18"/>
      <c r="KJV10" s="39"/>
      <c r="KJW10" s="18"/>
      <c r="KJX10" s="39"/>
      <c r="KJY10" s="13"/>
      <c r="KJZ10" s="13"/>
      <c r="KKA10" s="4"/>
      <c r="KKB10" s="13"/>
      <c r="KKC10" s="13"/>
      <c r="KKE10" s="26"/>
      <c r="KKF10" s="26"/>
      <c r="KKG10" s="26"/>
      <c r="KKH10" s="18"/>
      <c r="KKI10" s="18"/>
      <c r="KKJ10" s="18"/>
      <c r="KKK10" s="39"/>
      <c r="KKL10" s="18"/>
      <c r="KKM10" s="18"/>
      <c r="KKN10" s="39"/>
      <c r="KKO10" s="18"/>
      <c r="KKP10" s="39"/>
      <c r="KKQ10" s="13"/>
      <c r="KKR10" s="13"/>
      <c r="KKS10" s="4"/>
      <c r="KKT10" s="13"/>
      <c r="KKU10" s="13"/>
      <c r="KKW10" s="26"/>
      <c r="KKX10" s="26"/>
      <c r="KKY10" s="26"/>
      <c r="KKZ10" s="18"/>
      <c r="KLA10" s="18"/>
      <c r="KLB10" s="18"/>
      <c r="KLC10" s="39"/>
      <c r="KLD10" s="18"/>
      <c r="KLE10" s="18"/>
      <c r="KLF10" s="39"/>
      <c r="KLG10" s="18"/>
      <c r="KLH10" s="39"/>
      <c r="KLI10" s="13"/>
      <c r="KLJ10" s="13"/>
      <c r="KLK10" s="4"/>
      <c r="KLL10" s="13"/>
      <c r="KLM10" s="13"/>
      <c r="KLO10" s="26"/>
      <c r="KLP10" s="26"/>
      <c r="KLQ10" s="26"/>
      <c r="KLR10" s="18"/>
      <c r="KLS10" s="18"/>
      <c r="KLT10" s="18"/>
      <c r="KLU10" s="39"/>
      <c r="KLV10" s="18"/>
      <c r="KLW10" s="18"/>
      <c r="KLX10" s="39"/>
      <c r="KLY10" s="18"/>
      <c r="KLZ10" s="39"/>
      <c r="KMA10" s="13"/>
      <c r="KMB10" s="13"/>
      <c r="KMC10" s="4"/>
      <c r="KMD10" s="13"/>
      <c r="KME10" s="13"/>
      <c r="KMG10" s="26"/>
      <c r="KMH10" s="26"/>
      <c r="KMI10" s="26"/>
      <c r="KMJ10" s="18"/>
      <c r="KMK10" s="18"/>
      <c r="KML10" s="18"/>
      <c r="KMM10" s="39"/>
      <c r="KMN10" s="18"/>
      <c r="KMO10" s="18"/>
      <c r="KMP10" s="39"/>
      <c r="KMQ10" s="18"/>
      <c r="KMR10" s="39"/>
      <c r="KMS10" s="13"/>
      <c r="KMT10" s="13"/>
      <c r="KMU10" s="4"/>
      <c r="KMV10" s="13"/>
      <c r="KMW10" s="13"/>
      <c r="KMY10" s="26"/>
      <c r="KMZ10" s="26"/>
      <c r="KNA10" s="26"/>
      <c r="KNB10" s="18"/>
      <c r="KNC10" s="18"/>
      <c r="KND10" s="18"/>
      <c r="KNE10" s="39"/>
      <c r="KNF10" s="18"/>
      <c r="KNG10" s="18"/>
      <c r="KNH10" s="39"/>
      <c r="KNI10" s="18"/>
      <c r="KNJ10" s="39"/>
      <c r="KNK10" s="13"/>
      <c r="KNL10" s="13"/>
      <c r="KNM10" s="4"/>
      <c r="KNN10" s="13"/>
      <c r="KNO10" s="13"/>
      <c r="KNQ10" s="26"/>
      <c r="KNR10" s="26"/>
      <c r="KNS10" s="26"/>
      <c r="KNT10" s="18"/>
      <c r="KNU10" s="18"/>
      <c r="KNV10" s="18"/>
      <c r="KNW10" s="39"/>
      <c r="KNX10" s="18"/>
      <c r="KNY10" s="18"/>
      <c r="KNZ10" s="39"/>
      <c r="KOA10" s="18"/>
      <c r="KOB10" s="39"/>
      <c r="KOC10" s="13"/>
      <c r="KOD10" s="13"/>
      <c r="KOE10" s="4"/>
      <c r="KOF10" s="13"/>
      <c r="KOG10" s="13"/>
      <c r="KOI10" s="26"/>
      <c r="KOJ10" s="26"/>
      <c r="KOK10" s="26"/>
      <c r="KOL10" s="18"/>
      <c r="KOM10" s="18"/>
      <c r="KON10" s="18"/>
      <c r="KOO10" s="39"/>
      <c r="KOP10" s="18"/>
      <c r="KOQ10" s="18"/>
      <c r="KOR10" s="39"/>
      <c r="KOS10" s="18"/>
      <c r="KOT10" s="39"/>
      <c r="KOU10" s="13"/>
      <c r="KOV10" s="13"/>
      <c r="KOW10" s="4"/>
      <c r="KOX10" s="13"/>
      <c r="KOY10" s="13"/>
      <c r="KPA10" s="26"/>
      <c r="KPB10" s="26"/>
      <c r="KPC10" s="26"/>
      <c r="KPD10" s="18"/>
      <c r="KPE10" s="18"/>
      <c r="KPF10" s="18"/>
      <c r="KPG10" s="39"/>
      <c r="KPH10" s="18"/>
      <c r="KPI10" s="18"/>
      <c r="KPJ10" s="39"/>
      <c r="KPK10" s="18"/>
      <c r="KPL10" s="39"/>
      <c r="KPM10" s="13"/>
      <c r="KPN10" s="13"/>
      <c r="KPO10" s="4"/>
      <c r="KPP10" s="13"/>
      <c r="KPQ10" s="13"/>
      <c r="KPS10" s="26"/>
      <c r="KPT10" s="26"/>
      <c r="KPU10" s="26"/>
      <c r="KPV10" s="18"/>
      <c r="KPW10" s="18"/>
      <c r="KPX10" s="18"/>
      <c r="KPY10" s="39"/>
      <c r="KPZ10" s="18"/>
      <c r="KQA10" s="18"/>
      <c r="KQB10" s="39"/>
      <c r="KQC10" s="18"/>
      <c r="KQD10" s="39"/>
      <c r="KQE10" s="13"/>
      <c r="KQF10" s="13"/>
      <c r="KQG10" s="4"/>
      <c r="KQH10" s="13"/>
      <c r="KQI10" s="13"/>
      <c r="KQK10" s="26"/>
      <c r="KQL10" s="26"/>
      <c r="KQM10" s="26"/>
      <c r="KQN10" s="18"/>
      <c r="KQO10" s="18"/>
      <c r="KQP10" s="18"/>
      <c r="KQQ10" s="39"/>
      <c r="KQR10" s="18"/>
      <c r="KQS10" s="18"/>
      <c r="KQT10" s="39"/>
      <c r="KQU10" s="18"/>
      <c r="KQV10" s="39"/>
      <c r="KQW10" s="13"/>
      <c r="KQX10" s="13"/>
      <c r="KQY10" s="4"/>
      <c r="KQZ10" s="13"/>
      <c r="KRA10" s="13"/>
      <c r="KRC10" s="26"/>
      <c r="KRD10" s="26"/>
      <c r="KRE10" s="26"/>
      <c r="KRF10" s="18"/>
      <c r="KRG10" s="18"/>
      <c r="KRH10" s="18"/>
      <c r="KRI10" s="39"/>
      <c r="KRJ10" s="18"/>
      <c r="KRK10" s="18"/>
      <c r="KRL10" s="39"/>
      <c r="KRM10" s="18"/>
      <c r="KRN10" s="39"/>
      <c r="KRO10" s="13"/>
      <c r="KRP10" s="13"/>
      <c r="KRQ10" s="4"/>
      <c r="KRR10" s="13"/>
      <c r="KRS10" s="13"/>
      <c r="KRU10" s="26"/>
      <c r="KRV10" s="26"/>
      <c r="KRW10" s="26"/>
      <c r="KRX10" s="18"/>
      <c r="KRY10" s="18"/>
      <c r="KRZ10" s="18"/>
      <c r="KSA10" s="39"/>
      <c r="KSB10" s="18"/>
      <c r="KSC10" s="18"/>
      <c r="KSD10" s="39"/>
      <c r="KSE10" s="18"/>
      <c r="KSF10" s="39"/>
      <c r="KSG10" s="13"/>
      <c r="KSH10" s="13"/>
      <c r="KSI10" s="4"/>
      <c r="KSJ10" s="13"/>
      <c r="KSK10" s="13"/>
      <c r="KSM10" s="26"/>
      <c r="KSN10" s="26"/>
      <c r="KSO10" s="26"/>
      <c r="KSP10" s="18"/>
      <c r="KSQ10" s="18"/>
      <c r="KSR10" s="18"/>
      <c r="KSS10" s="39"/>
      <c r="KST10" s="18"/>
      <c r="KSU10" s="18"/>
      <c r="KSV10" s="39"/>
      <c r="KSW10" s="18"/>
      <c r="KSX10" s="39"/>
      <c r="KSY10" s="13"/>
      <c r="KSZ10" s="13"/>
      <c r="KTA10" s="4"/>
      <c r="KTB10" s="13"/>
      <c r="KTC10" s="13"/>
      <c r="KTE10" s="26"/>
      <c r="KTF10" s="26"/>
      <c r="KTG10" s="26"/>
      <c r="KTH10" s="18"/>
      <c r="KTI10" s="18"/>
      <c r="KTJ10" s="18"/>
      <c r="KTK10" s="39"/>
      <c r="KTL10" s="18"/>
      <c r="KTM10" s="18"/>
      <c r="KTN10" s="39"/>
      <c r="KTO10" s="18"/>
      <c r="KTP10" s="39"/>
      <c r="KTQ10" s="13"/>
      <c r="KTR10" s="13"/>
      <c r="KTS10" s="4"/>
      <c r="KTT10" s="13"/>
      <c r="KTU10" s="13"/>
      <c r="KTW10" s="26"/>
      <c r="KTX10" s="26"/>
      <c r="KTY10" s="26"/>
      <c r="KTZ10" s="18"/>
      <c r="KUA10" s="18"/>
      <c r="KUB10" s="18"/>
      <c r="KUC10" s="39"/>
      <c r="KUD10" s="18"/>
      <c r="KUE10" s="18"/>
      <c r="KUF10" s="39"/>
      <c r="KUG10" s="18"/>
      <c r="KUH10" s="39"/>
      <c r="KUI10" s="13"/>
      <c r="KUJ10" s="13"/>
      <c r="KUK10" s="4"/>
      <c r="KUL10" s="13"/>
      <c r="KUM10" s="13"/>
      <c r="KUO10" s="26"/>
      <c r="KUP10" s="26"/>
      <c r="KUQ10" s="26"/>
      <c r="KUR10" s="18"/>
      <c r="KUS10" s="18"/>
      <c r="KUT10" s="18"/>
      <c r="KUU10" s="39"/>
      <c r="KUV10" s="18"/>
      <c r="KUW10" s="18"/>
      <c r="KUX10" s="39"/>
      <c r="KUY10" s="18"/>
      <c r="KUZ10" s="39"/>
      <c r="KVA10" s="13"/>
      <c r="KVB10" s="13"/>
      <c r="KVC10" s="4"/>
      <c r="KVD10" s="13"/>
      <c r="KVE10" s="13"/>
      <c r="KVG10" s="26"/>
      <c r="KVH10" s="26"/>
      <c r="KVI10" s="26"/>
      <c r="KVJ10" s="18"/>
      <c r="KVK10" s="18"/>
      <c r="KVL10" s="18"/>
      <c r="KVM10" s="39"/>
      <c r="KVN10" s="18"/>
      <c r="KVO10" s="18"/>
      <c r="KVP10" s="39"/>
      <c r="KVQ10" s="18"/>
      <c r="KVR10" s="39"/>
      <c r="KVS10" s="13"/>
      <c r="KVT10" s="13"/>
      <c r="KVU10" s="4"/>
      <c r="KVV10" s="13"/>
      <c r="KVW10" s="13"/>
      <c r="KVY10" s="26"/>
      <c r="KVZ10" s="26"/>
      <c r="KWA10" s="26"/>
      <c r="KWB10" s="18"/>
      <c r="KWC10" s="18"/>
      <c r="KWD10" s="18"/>
      <c r="KWE10" s="39"/>
      <c r="KWF10" s="18"/>
      <c r="KWG10" s="18"/>
      <c r="KWH10" s="39"/>
      <c r="KWI10" s="18"/>
      <c r="KWJ10" s="39"/>
      <c r="KWK10" s="13"/>
      <c r="KWL10" s="13"/>
      <c r="KWM10" s="4"/>
      <c r="KWN10" s="13"/>
      <c r="KWO10" s="13"/>
      <c r="KWQ10" s="26"/>
      <c r="KWR10" s="26"/>
      <c r="KWS10" s="26"/>
      <c r="KWT10" s="18"/>
      <c r="KWU10" s="18"/>
      <c r="KWV10" s="18"/>
      <c r="KWW10" s="39"/>
      <c r="KWX10" s="18"/>
      <c r="KWY10" s="18"/>
      <c r="KWZ10" s="39"/>
      <c r="KXA10" s="18"/>
      <c r="KXB10" s="39"/>
      <c r="KXC10" s="13"/>
      <c r="KXD10" s="13"/>
      <c r="KXE10" s="4"/>
      <c r="KXF10" s="13"/>
      <c r="KXG10" s="13"/>
      <c r="KXI10" s="26"/>
      <c r="KXJ10" s="26"/>
      <c r="KXK10" s="26"/>
      <c r="KXL10" s="18"/>
      <c r="KXM10" s="18"/>
      <c r="KXN10" s="18"/>
      <c r="KXO10" s="39"/>
      <c r="KXP10" s="18"/>
      <c r="KXQ10" s="18"/>
      <c r="KXR10" s="39"/>
      <c r="KXS10" s="18"/>
      <c r="KXT10" s="39"/>
      <c r="KXU10" s="13"/>
      <c r="KXV10" s="13"/>
      <c r="KXW10" s="4"/>
      <c r="KXX10" s="13"/>
      <c r="KXY10" s="13"/>
      <c r="KYA10" s="26"/>
      <c r="KYB10" s="26"/>
      <c r="KYC10" s="26"/>
      <c r="KYD10" s="18"/>
      <c r="KYE10" s="18"/>
      <c r="KYF10" s="18"/>
      <c r="KYG10" s="39"/>
      <c r="KYH10" s="18"/>
      <c r="KYI10" s="18"/>
      <c r="KYJ10" s="39"/>
      <c r="KYK10" s="18"/>
      <c r="KYL10" s="39"/>
      <c r="KYM10" s="13"/>
      <c r="KYN10" s="13"/>
      <c r="KYO10" s="4"/>
      <c r="KYP10" s="13"/>
      <c r="KYQ10" s="13"/>
      <c r="KYS10" s="26"/>
      <c r="KYT10" s="26"/>
      <c r="KYU10" s="26"/>
      <c r="KYV10" s="18"/>
      <c r="KYW10" s="18"/>
      <c r="KYX10" s="18"/>
      <c r="KYY10" s="39"/>
      <c r="KYZ10" s="18"/>
      <c r="KZA10" s="18"/>
      <c r="KZB10" s="39"/>
      <c r="KZC10" s="18"/>
      <c r="KZD10" s="39"/>
      <c r="KZE10" s="13"/>
      <c r="KZF10" s="13"/>
      <c r="KZG10" s="4"/>
      <c r="KZH10" s="13"/>
      <c r="KZI10" s="13"/>
      <c r="KZK10" s="26"/>
      <c r="KZL10" s="26"/>
      <c r="KZM10" s="26"/>
      <c r="KZN10" s="18"/>
      <c r="KZO10" s="18"/>
      <c r="KZP10" s="18"/>
      <c r="KZQ10" s="39"/>
      <c r="KZR10" s="18"/>
      <c r="KZS10" s="18"/>
      <c r="KZT10" s="39"/>
      <c r="KZU10" s="18"/>
      <c r="KZV10" s="39"/>
      <c r="KZW10" s="13"/>
      <c r="KZX10" s="13"/>
      <c r="KZY10" s="4"/>
      <c r="KZZ10" s="13"/>
      <c r="LAA10" s="13"/>
      <c r="LAC10" s="26"/>
      <c r="LAD10" s="26"/>
      <c r="LAE10" s="26"/>
      <c r="LAF10" s="18"/>
      <c r="LAG10" s="18"/>
      <c r="LAH10" s="18"/>
      <c r="LAI10" s="39"/>
      <c r="LAJ10" s="18"/>
      <c r="LAK10" s="18"/>
      <c r="LAL10" s="39"/>
      <c r="LAM10" s="18"/>
      <c r="LAN10" s="39"/>
      <c r="LAO10" s="13"/>
      <c r="LAP10" s="13"/>
      <c r="LAQ10" s="4"/>
      <c r="LAR10" s="13"/>
      <c r="LAS10" s="13"/>
      <c r="LAU10" s="26"/>
      <c r="LAV10" s="26"/>
      <c r="LAW10" s="26"/>
      <c r="LAX10" s="18"/>
      <c r="LAY10" s="18"/>
      <c r="LAZ10" s="18"/>
      <c r="LBA10" s="39"/>
      <c r="LBB10" s="18"/>
      <c r="LBC10" s="18"/>
      <c r="LBD10" s="39"/>
      <c r="LBE10" s="18"/>
      <c r="LBF10" s="39"/>
      <c r="LBG10" s="13"/>
      <c r="LBH10" s="13"/>
      <c r="LBI10" s="4"/>
      <c r="LBJ10" s="13"/>
      <c r="LBK10" s="13"/>
      <c r="LBM10" s="26"/>
      <c r="LBN10" s="26"/>
      <c r="LBO10" s="26"/>
      <c r="LBP10" s="18"/>
      <c r="LBQ10" s="18"/>
      <c r="LBR10" s="18"/>
      <c r="LBS10" s="39"/>
      <c r="LBT10" s="18"/>
      <c r="LBU10" s="18"/>
      <c r="LBV10" s="39"/>
      <c r="LBW10" s="18"/>
      <c r="LBX10" s="39"/>
      <c r="LBY10" s="13"/>
      <c r="LBZ10" s="13"/>
      <c r="LCA10" s="4"/>
      <c r="LCB10" s="13"/>
      <c r="LCC10" s="13"/>
      <c r="LCE10" s="26"/>
      <c r="LCF10" s="26"/>
      <c r="LCG10" s="26"/>
      <c r="LCH10" s="18"/>
      <c r="LCI10" s="18"/>
      <c r="LCJ10" s="18"/>
      <c r="LCK10" s="39"/>
      <c r="LCL10" s="18"/>
      <c r="LCM10" s="18"/>
      <c r="LCN10" s="39"/>
      <c r="LCO10" s="18"/>
      <c r="LCP10" s="39"/>
      <c r="LCQ10" s="13"/>
      <c r="LCR10" s="13"/>
      <c r="LCS10" s="4"/>
      <c r="LCT10" s="13"/>
      <c r="LCU10" s="13"/>
      <c r="LCW10" s="26"/>
      <c r="LCX10" s="26"/>
      <c r="LCY10" s="26"/>
      <c r="LCZ10" s="18"/>
      <c r="LDA10" s="18"/>
      <c r="LDB10" s="18"/>
      <c r="LDC10" s="39"/>
      <c r="LDD10" s="18"/>
      <c r="LDE10" s="18"/>
      <c r="LDF10" s="39"/>
      <c r="LDG10" s="18"/>
      <c r="LDH10" s="39"/>
      <c r="LDI10" s="13"/>
      <c r="LDJ10" s="13"/>
      <c r="LDK10" s="4"/>
      <c r="LDL10" s="13"/>
      <c r="LDM10" s="13"/>
      <c r="LDO10" s="26"/>
      <c r="LDP10" s="26"/>
      <c r="LDQ10" s="26"/>
      <c r="LDR10" s="18"/>
      <c r="LDS10" s="18"/>
      <c r="LDT10" s="18"/>
      <c r="LDU10" s="39"/>
      <c r="LDV10" s="18"/>
      <c r="LDW10" s="18"/>
      <c r="LDX10" s="39"/>
      <c r="LDY10" s="18"/>
      <c r="LDZ10" s="39"/>
      <c r="LEA10" s="13"/>
      <c r="LEB10" s="13"/>
      <c r="LEC10" s="4"/>
      <c r="LED10" s="13"/>
      <c r="LEE10" s="13"/>
      <c r="LEG10" s="26"/>
      <c r="LEH10" s="26"/>
      <c r="LEI10" s="26"/>
      <c r="LEJ10" s="18"/>
      <c r="LEK10" s="18"/>
      <c r="LEL10" s="18"/>
      <c r="LEM10" s="39"/>
      <c r="LEN10" s="18"/>
      <c r="LEO10" s="18"/>
      <c r="LEP10" s="39"/>
      <c r="LEQ10" s="18"/>
      <c r="LER10" s="39"/>
      <c r="LES10" s="13"/>
      <c r="LET10" s="13"/>
      <c r="LEU10" s="4"/>
      <c r="LEV10" s="13"/>
      <c r="LEW10" s="13"/>
      <c r="LEY10" s="26"/>
      <c r="LEZ10" s="26"/>
      <c r="LFA10" s="26"/>
      <c r="LFB10" s="18"/>
      <c r="LFC10" s="18"/>
      <c r="LFD10" s="18"/>
      <c r="LFE10" s="39"/>
      <c r="LFF10" s="18"/>
      <c r="LFG10" s="18"/>
      <c r="LFH10" s="39"/>
      <c r="LFI10" s="18"/>
      <c r="LFJ10" s="39"/>
      <c r="LFK10" s="13"/>
      <c r="LFL10" s="13"/>
      <c r="LFM10" s="4"/>
      <c r="LFN10" s="13"/>
      <c r="LFO10" s="13"/>
      <c r="LFQ10" s="26"/>
      <c r="LFR10" s="26"/>
      <c r="LFS10" s="26"/>
      <c r="LFT10" s="18"/>
      <c r="LFU10" s="18"/>
      <c r="LFV10" s="18"/>
      <c r="LFW10" s="39"/>
      <c r="LFX10" s="18"/>
      <c r="LFY10" s="18"/>
      <c r="LFZ10" s="39"/>
      <c r="LGA10" s="18"/>
      <c r="LGB10" s="39"/>
      <c r="LGC10" s="13"/>
      <c r="LGD10" s="13"/>
      <c r="LGE10" s="4"/>
      <c r="LGF10" s="13"/>
      <c r="LGG10" s="13"/>
      <c r="LGI10" s="26"/>
      <c r="LGJ10" s="26"/>
      <c r="LGK10" s="26"/>
      <c r="LGL10" s="18"/>
      <c r="LGM10" s="18"/>
      <c r="LGN10" s="18"/>
      <c r="LGO10" s="39"/>
      <c r="LGP10" s="18"/>
      <c r="LGQ10" s="18"/>
      <c r="LGR10" s="39"/>
      <c r="LGS10" s="18"/>
      <c r="LGT10" s="39"/>
      <c r="LGU10" s="13"/>
      <c r="LGV10" s="13"/>
      <c r="LGW10" s="4"/>
      <c r="LGX10" s="13"/>
      <c r="LGY10" s="13"/>
      <c r="LHA10" s="26"/>
      <c r="LHB10" s="26"/>
      <c r="LHC10" s="26"/>
      <c r="LHD10" s="18"/>
      <c r="LHE10" s="18"/>
      <c r="LHF10" s="18"/>
      <c r="LHG10" s="39"/>
      <c r="LHH10" s="18"/>
      <c r="LHI10" s="18"/>
      <c r="LHJ10" s="39"/>
      <c r="LHK10" s="18"/>
      <c r="LHL10" s="39"/>
      <c r="LHM10" s="13"/>
      <c r="LHN10" s="13"/>
      <c r="LHO10" s="4"/>
      <c r="LHP10" s="13"/>
      <c r="LHQ10" s="13"/>
      <c r="LHS10" s="26"/>
      <c r="LHT10" s="26"/>
      <c r="LHU10" s="26"/>
      <c r="LHV10" s="18"/>
      <c r="LHW10" s="18"/>
      <c r="LHX10" s="18"/>
      <c r="LHY10" s="39"/>
      <c r="LHZ10" s="18"/>
      <c r="LIA10" s="18"/>
      <c r="LIB10" s="39"/>
      <c r="LIC10" s="18"/>
      <c r="LID10" s="39"/>
      <c r="LIE10" s="13"/>
      <c r="LIF10" s="13"/>
      <c r="LIG10" s="4"/>
      <c r="LIH10" s="13"/>
      <c r="LII10" s="13"/>
      <c r="LIK10" s="26"/>
      <c r="LIL10" s="26"/>
      <c r="LIM10" s="26"/>
      <c r="LIN10" s="18"/>
      <c r="LIO10" s="18"/>
      <c r="LIP10" s="18"/>
      <c r="LIQ10" s="39"/>
      <c r="LIR10" s="18"/>
      <c r="LIS10" s="18"/>
      <c r="LIT10" s="39"/>
      <c r="LIU10" s="18"/>
      <c r="LIV10" s="39"/>
      <c r="LIW10" s="13"/>
      <c r="LIX10" s="13"/>
      <c r="LIY10" s="4"/>
      <c r="LIZ10" s="13"/>
      <c r="LJA10" s="13"/>
      <c r="LJC10" s="26"/>
      <c r="LJD10" s="26"/>
      <c r="LJE10" s="26"/>
      <c r="LJF10" s="18"/>
      <c r="LJG10" s="18"/>
      <c r="LJH10" s="18"/>
      <c r="LJI10" s="39"/>
      <c r="LJJ10" s="18"/>
      <c r="LJK10" s="18"/>
      <c r="LJL10" s="39"/>
      <c r="LJM10" s="18"/>
      <c r="LJN10" s="39"/>
      <c r="LJO10" s="13"/>
      <c r="LJP10" s="13"/>
      <c r="LJQ10" s="4"/>
      <c r="LJR10" s="13"/>
      <c r="LJS10" s="13"/>
      <c r="LJU10" s="26"/>
      <c r="LJV10" s="26"/>
      <c r="LJW10" s="26"/>
      <c r="LJX10" s="18"/>
      <c r="LJY10" s="18"/>
      <c r="LJZ10" s="18"/>
      <c r="LKA10" s="39"/>
      <c r="LKB10" s="18"/>
      <c r="LKC10" s="18"/>
      <c r="LKD10" s="39"/>
      <c r="LKE10" s="18"/>
      <c r="LKF10" s="39"/>
      <c r="LKG10" s="13"/>
      <c r="LKH10" s="13"/>
      <c r="LKI10" s="4"/>
      <c r="LKJ10" s="13"/>
      <c r="LKK10" s="13"/>
      <c r="LKM10" s="26"/>
      <c r="LKN10" s="26"/>
      <c r="LKO10" s="26"/>
      <c r="LKP10" s="18"/>
      <c r="LKQ10" s="18"/>
      <c r="LKR10" s="18"/>
      <c r="LKS10" s="39"/>
      <c r="LKT10" s="18"/>
      <c r="LKU10" s="18"/>
      <c r="LKV10" s="39"/>
      <c r="LKW10" s="18"/>
      <c r="LKX10" s="39"/>
      <c r="LKY10" s="13"/>
      <c r="LKZ10" s="13"/>
      <c r="LLA10" s="4"/>
      <c r="LLB10" s="13"/>
      <c r="LLC10" s="13"/>
      <c r="LLE10" s="26"/>
      <c r="LLF10" s="26"/>
      <c r="LLG10" s="26"/>
      <c r="LLH10" s="18"/>
      <c r="LLI10" s="18"/>
      <c r="LLJ10" s="18"/>
      <c r="LLK10" s="39"/>
      <c r="LLL10" s="18"/>
      <c r="LLM10" s="18"/>
      <c r="LLN10" s="39"/>
      <c r="LLO10" s="18"/>
      <c r="LLP10" s="39"/>
      <c r="LLQ10" s="13"/>
      <c r="LLR10" s="13"/>
      <c r="LLS10" s="4"/>
      <c r="LLT10" s="13"/>
      <c r="LLU10" s="13"/>
      <c r="LLW10" s="26"/>
      <c r="LLX10" s="26"/>
      <c r="LLY10" s="26"/>
      <c r="LLZ10" s="18"/>
      <c r="LMA10" s="18"/>
      <c r="LMB10" s="18"/>
      <c r="LMC10" s="39"/>
      <c r="LMD10" s="18"/>
      <c r="LME10" s="18"/>
      <c r="LMF10" s="39"/>
      <c r="LMG10" s="18"/>
      <c r="LMH10" s="39"/>
      <c r="LMI10" s="13"/>
      <c r="LMJ10" s="13"/>
      <c r="LMK10" s="4"/>
      <c r="LML10" s="13"/>
      <c r="LMM10" s="13"/>
      <c r="LMO10" s="26"/>
      <c r="LMP10" s="26"/>
      <c r="LMQ10" s="26"/>
      <c r="LMR10" s="18"/>
      <c r="LMS10" s="18"/>
      <c r="LMT10" s="18"/>
      <c r="LMU10" s="39"/>
      <c r="LMV10" s="18"/>
      <c r="LMW10" s="18"/>
      <c r="LMX10" s="39"/>
      <c r="LMY10" s="18"/>
      <c r="LMZ10" s="39"/>
      <c r="LNA10" s="13"/>
      <c r="LNB10" s="13"/>
      <c r="LNC10" s="4"/>
      <c r="LND10" s="13"/>
      <c r="LNE10" s="13"/>
      <c r="LNG10" s="26"/>
      <c r="LNH10" s="26"/>
      <c r="LNI10" s="26"/>
      <c r="LNJ10" s="18"/>
      <c r="LNK10" s="18"/>
      <c r="LNL10" s="18"/>
      <c r="LNM10" s="39"/>
      <c r="LNN10" s="18"/>
      <c r="LNO10" s="18"/>
      <c r="LNP10" s="39"/>
      <c r="LNQ10" s="18"/>
      <c r="LNR10" s="39"/>
      <c r="LNS10" s="13"/>
      <c r="LNT10" s="13"/>
      <c r="LNU10" s="4"/>
      <c r="LNV10" s="13"/>
      <c r="LNW10" s="13"/>
      <c r="LNY10" s="26"/>
      <c r="LNZ10" s="26"/>
      <c r="LOA10" s="26"/>
      <c r="LOB10" s="18"/>
      <c r="LOC10" s="18"/>
      <c r="LOD10" s="18"/>
      <c r="LOE10" s="39"/>
      <c r="LOF10" s="18"/>
      <c r="LOG10" s="18"/>
      <c r="LOH10" s="39"/>
      <c r="LOI10" s="18"/>
      <c r="LOJ10" s="39"/>
      <c r="LOK10" s="13"/>
      <c r="LOL10" s="13"/>
      <c r="LOM10" s="4"/>
      <c r="LON10" s="13"/>
      <c r="LOO10" s="13"/>
      <c r="LOQ10" s="26"/>
      <c r="LOR10" s="26"/>
      <c r="LOS10" s="26"/>
      <c r="LOT10" s="18"/>
      <c r="LOU10" s="18"/>
      <c r="LOV10" s="18"/>
      <c r="LOW10" s="39"/>
      <c r="LOX10" s="18"/>
      <c r="LOY10" s="18"/>
      <c r="LOZ10" s="39"/>
      <c r="LPA10" s="18"/>
      <c r="LPB10" s="39"/>
      <c r="LPC10" s="13"/>
      <c r="LPD10" s="13"/>
      <c r="LPE10" s="4"/>
      <c r="LPF10" s="13"/>
      <c r="LPG10" s="13"/>
      <c r="LPI10" s="26"/>
      <c r="LPJ10" s="26"/>
      <c r="LPK10" s="26"/>
      <c r="LPL10" s="18"/>
      <c r="LPM10" s="18"/>
      <c r="LPN10" s="18"/>
      <c r="LPO10" s="39"/>
      <c r="LPP10" s="18"/>
      <c r="LPQ10" s="18"/>
      <c r="LPR10" s="39"/>
      <c r="LPS10" s="18"/>
      <c r="LPT10" s="39"/>
      <c r="LPU10" s="13"/>
      <c r="LPV10" s="13"/>
      <c r="LPW10" s="4"/>
      <c r="LPX10" s="13"/>
      <c r="LPY10" s="13"/>
      <c r="LQA10" s="26"/>
      <c r="LQB10" s="26"/>
      <c r="LQC10" s="26"/>
      <c r="LQD10" s="18"/>
      <c r="LQE10" s="18"/>
      <c r="LQF10" s="18"/>
      <c r="LQG10" s="39"/>
      <c r="LQH10" s="18"/>
      <c r="LQI10" s="18"/>
      <c r="LQJ10" s="39"/>
      <c r="LQK10" s="18"/>
      <c r="LQL10" s="39"/>
      <c r="LQM10" s="13"/>
      <c r="LQN10" s="13"/>
      <c r="LQO10" s="4"/>
      <c r="LQP10" s="13"/>
      <c r="LQQ10" s="13"/>
      <c r="LQS10" s="26"/>
      <c r="LQT10" s="26"/>
      <c r="LQU10" s="26"/>
      <c r="LQV10" s="18"/>
      <c r="LQW10" s="18"/>
      <c r="LQX10" s="18"/>
      <c r="LQY10" s="39"/>
      <c r="LQZ10" s="18"/>
      <c r="LRA10" s="18"/>
      <c r="LRB10" s="39"/>
      <c r="LRC10" s="18"/>
      <c r="LRD10" s="39"/>
      <c r="LRE10" s="13"/>
      <c r="LRF10" s="13"/>
      <c r="LRG10" s="4"/>
      <c r="LRH10" s="13"/>
      <c r="LRI10" s="13"/>
      <c r="LRK10" s="26"/>
      <c r="LRL10" s="26"/>
      <c r="LRM10" s="26"/>
      <c r="LRN10" s="18"/>
      <c r="LRO10" s="18"/>
      <c r="LRP10" s="18"/>
      <c r="LRQ10" s="39"/>
      <c r="LRR10" s="18"/>
      <c r="LRS10" s="18"/>
      <c r="LRT10" s="39"/>
      <c r="LRU10" s="18"/>
      <c r="LRV10" s="39"/>
      <c r="LRW10" s="13"/>
      <c r="LRX10" s="13"/>
      <c r="LRY10" s="4"/>
      <c r="LRZ10" s="13"/>
      <c r="LSA10" s="13"/>
      <c r="LSC10" s="26"/>
      <c r="LSD10" s="26"/>
      <c r="LSE10" s="26"/>
      <c r="LSF10" s="18"/>
      <c r="LSG10" s="18"/>
      <c r="LSH10" s="18"/>
      <c r="LSI10" s="39"/>
      <c r="LSJ10" s="18"/>
      <c r="LSK10" s="18"/>
      <c r="LSL10" s="39"/>
      <c r="LSM10" s="18"/>
      <c r="LSN10" s="39"/>
      <c r="LSO10" s="13"/>
      <c r="LSP10" s="13"/>
      <c r="LSQ10" s="4"/>
      <c r="LSR10" s="13"/>
      <c r="LSS10" s="13"/>
      <c r="LSU10" s="26"/>
      <c r="LSV10" s="26"/>
      <c r="LSW10" s="26"/>
      <c r="LSX10" s="18"/>
      <c r="LSY10" s="18"/>
      <c r="LSZ10" s="18"/>
      <c r="LTA10" s="39"/>
      <c r="LTB10" s="18"/>
      <c r="LTC10" s="18"/>
      <c r="LTD10" s="39"/>
      <c r="LTE10" s="18"/>
      <c r="LTF10" s="39"/>
      <c r="LTG10" s="13"/>
      <c r="LTH10" s="13"/>
      <c r="LTI10" s="4"/>
      <c r="LTJ10" s="13"/>
      <c r="LTK10" s="13"/>
      <c r="LTM10" s="26"/>
      <c r="LTN10" s="26"/>
      <c r="LTO10" s="26"/>
      <c r="LTP10" s="18"/>
      <c r="LTQ10" s="18"/>
      <c r="LTR10" s="18"/>
      <c r="LTS10" s="39"/>
      <c r="LTT10" s="18"/>
      <c r="LTU10" s="18"/>
      <c r="LTV10" s="39"/>
      <c r="LTW10" s="18"/>
      <c r="LTX10" s="39"/>
      <c r="LTY10" s="13"/>
      <c r="LTZ10" s="13"/>
      <c r="LUA10" s="4"/>
      <c r="LUB10" s="13"/>
      <c r="LUC10" s="13"/>
      <c r="LUE10" s="26"/>
      <c r="LUF10" s="26"/>
      <c r="LUG10" s="26"/>
      <c r="LUH10" s="18"/>
      <c r="LUI10" s="18"/>
      <c r="LUJ10" s="18"/>
      <c r="LUK10" s="39"/>
      <c r="LUL10" s="18"/>
      <c r="LUM10" s="18"/>
      <c r="LUN10" s="39"/>
      <c r="LUO10" s="18"/>
      <c r="LUP10" s="39"/>
      <c r="LUQ10" s="13"/>
      <c r="LUR10" s="13"/>
      <c r="LUS10" s="4"/>
      <c r="LUT10" s="13"/>
      <c r="LUU10" s="13"/>
      <c r="LUW10" s="26"/>
      <c r="LUX10" s="26"/>
      <c r="LUY10" s="26"/>
      <c r="LUZ10" s="18"/>
      <c r="LVA10" s="18"/>
      <c r="LVB10" s="18"/>
      <c r="LVC10" s="39"/>
      <c r="LVD10" s="18"/>
      <c r="LVE10" s="18"/>
      <c r="LVF10" s="39"/>
      <c r="LVG10" s="18"/>
      <c r="LVH10" s="39"/>
      <c r="LVI10" s="13"/>
      <c r="LVJ10" s="13"/>
      <c r="LVK10" s="4"/>
      <c r="LVL10" s="13"/>
      <c r="LVM10" s="13"/>
      <c r="LVO10" s="26"/>
      <c r="LVP10" s="26"/>
      <c r="LVQ10" s="26"/>
      <c r="LVR10" s="18"/>
      <c r="LVS10" s="18"/>
      <c r="LVT10" s="18"/>
      <c r="LVU10" s="39"/>
      <c r="LVV10" s="18"/>
      <c r="LVW10" s="18"/>
      <c r="LVX10" s="39"/>
      <c r="LVY10" s="18"/>
      <c r="LVZ10" s="39"/>
      <c r="LWA10" s="13"/>
      <c r="LWB10" s="13"/>
      <c r="LWC10" s="4"/>
      <c r="LWD10" s="13"/>
      <c r="LWE10" s="13"/>
      <c r="LWG10" s="26"/>
      <c r="LWH10" s="26"/>
      <c r="LWI10" s="26"/>
      <c r="LWJ10" s="18"/>
      <c r="LWK10" s="18"/>
      <c r="LWL10" s="18"/>
      <c r="LWM10" s="39"/>
      <c r="LWN10" s="18"/>
      <c r="LWO10" s="18"/>
      <c r="LWP10" s="39"/>
      <c r="LWQ10" s="18"/>
      <c r="LWR10" s="39"/>
      <c r="LWS10" s="13"/>
      <c r="LWT10" s="13"/>
      <c r="LWU10" s="4"/>
      <c r="LWV10" s="13"/>
      <c r="LWW10" s="13"/>
      <c r="LWY10" s="26"/>
      <c r="LWZ10" s="26"/>
      <c r="LXA10" s="26"/>
      <c r="LXB10" s="18"/>
      <c r="LXC10" s="18"/>
      <c r="LXD10" s="18"/>
      <c r="LXE10" s="39"/>
      <c r="LXF10" s="18"/>
      <c r="LXG10" s="18"/>
      <c r="LXH10" s="39"/>
      <c r="LXI10" s="18"/>
      <c r="LXJ10" s="39"/>
      <c r="LXK10" s="13"/>
      <c r="LXL10" s="13"/>
      <c r="LXM10" s="4"/>
      <c r="LXN10" s="13"/>
      <c r="LXO10" s="13"/>
      <c r="LXQ10" s="26"/>
      <c r="LXR10" s="26"/>
      <c r="LXS10" s="26"/>
      <c r="LXT10" s="18"/>
      <c r="LXU10" s="18"/>
      <c r="LXV10" s="18"/>
      <c r="LXW10" s="39"/>
      <c r="LXX10" s="18"/>
      <c r="LXY10" s="18"/>
      <c r="LXZ10" s="39"/>
      <c r="LYA10" s="18"/>
      <c r="LYB10" s="39"/>
      <c r="LYC10" s="13"/>
      <c r="LYD10" s="13"/>
      <c r="LYE10" s="4"/>
      <c r="LYF10" s="13"/>
      <c r="LYG10" s="13"/>
      <c r="LYI10" s="26"/>
      <c r="LYJ10" s="26"/>
      <c r="LYK10" s="26"/>
      <c r="LYL10" s="18"/>
      <c r="LYM10" s="18"/>
      <c r="LYN10" s="18"/>
      <c r="LYO10" s="39"/>
      <c r="LYP10" s="18"/>
      <c r="LYQ10" s="18"/>
      <c r="LYR10" s="39"/>
      <c r="LYS10" s="18"/>
      <c r="LYT10" s="39"/>
      <c r="LYU10" s="13"/>
      <c r="LYV10" s="13"/>
      <c r="LYW10" s="4"/>
      <c r="LYX10" s="13"/>
      <c r="LYY10" s="13"/>
      <c r="LZA10" s="26"/>
      <c r="LZB10" s="26"/>
      <c r="LZC10" s="26"/>
      <c r="LZD10" s="18"/>
      <c r="LZE10" s="18"/>
      <c r="LZF10" s="18"/>
      <c r="LZG10" s="39"/>
      <c r="LZH10" s="18"/>
      <c r="LZI10" s="18"/>
      <c r="LZJ10" s="39"/>
      <c r="LZK10" s="18"/>
      <c r="LZL10" s="39"/>
      <c r="LZM10" s="13"/>
      <c r="LZN10" s="13"/>
      <c r="LZO10" s="4"/>
      <c r="LZP10" s="13"/>
      <c r="LZQ10" s="13"/>
      <c r="LZS10" s="26"/>
      <c r="LZT10" s="26"/>
      <c r="LZU10" s="26"/>
      <c r="LZV10" s="18"/>
      <c r="LZW10" s="18"/>
      <c r="LZX10" s="18"/>
      <c r="LZY10" s="39"/>
      <c r="LZZ10" s="18"/>
      <c r="MAA10" s="18"/>
      <c r="MAB10" s="39"/>
      <c r="MAC10" s="18"/>
      <c r="MAD10" s="39"/>
      <c r="MAE10" s="13"/>
      <c r="MAF10" s="13"/>
      <c r="MAG10" s="4"/>
      <c r="MAH10" s="13"/>
      <c r="MAI10" s="13"/>
      <c r="MAK10" s="26"/>
      <c r="MAL10" s="26"/>
      <c r="MAM10" s="26"/>
      <c r="MAN10" s="18"/>
      <c r="MAO10" s="18"/>
      <c r="MAP10" s="18"/>
      <c r="MAQ10" s="39"/>
      <c r="MAR10" s="18"/>
      <c r="MAS10" s="18"/>
      <c r="MAT10" s="39"/>
      <c r="MAU10" s="18"/>
      <c r="MAV10" s="39"/>
      <c r="MAW10" s="13"/>
      <c r="MAX10" s="13"/>
      <c r="MAY10" s="4"/>
      <c r="MAZ10" s="13"/>
      <c r="MBA10" s="13"/>
      <c r="MBC10" s="26"/>
      <c r="MBD10" s="26"/>
      <c r="MBE10" s="26"/>
      <c r="MBF10" s="18"/>
      <c r="MBG10" s="18"/>
      <c r="MBH10" s="18"/>
      <c r="MBI10" s="39"/>
      <c r="MBJ10" s="18"/>
      <c r="MBK10" s="18"/>
      <c r="MBL10" s="39"/>
      <c r="MBM10" s="18"/>
      <c r="MBN10" s="39"/>
      <c r="MBO10" s="13"/>
      <c r="MBP10" s="13"/>
      <c r="MBQ10" s="4"/>
      <c r="MBR10" s="13"/>
      <c r="MBS10" s="13"/>
      <c r="MBU10" s="26"/>
      <c r="MBV10" s="26"/>
      <c r="MBW10" s="26"/>
      <c r="MBX10" s="18"/>
      <c r="MBY10" s="18"/>
      <c r="MBZ10" s="18"/>
      <c r="MCA10" s="39"/>
      <c r="MCB10" s="18"/>
      <c r="MCC10" s="18"/>
      <c r="MCD10" s="39"/>
      <c r="MCE10" s="18"/>
      <c r="MCF10" s="39"/>
      <c r="MCG10" s="13"/>
      <c r="MCH10" s="13"/>
      <c r="MCI10" s="4"/>
      <c r="MCJ10" s="13"/>
      <c r="MCK10" s="13"/>
      <c r="MCM10" s="26"/>
      <c r="MCN10" s="26"/>
      <c r="MCO10" s="26"/>
      <c r="MCP10" s="18"/>
      <c r="MCQ10" s="18"/>
      <c r="MCR10" s="18"/>
      <c r="MCS10" s="39"/>
      <c r="MCT10" s="18"/>
      <c r="MCU10" s="18"/>
      <c r="MCV10" s="39"/>
      <c r="MCW10" s="18"/>
      <c r="MCX10" s="39"/>
      <c r="MCY10" s="13"/>
      <c r="MCZ10" s="13"/>
      <c r="MDA10" s="4"/>
      <c r="MDB10" s="13"/>
      <c r="MDC10" s="13"/>
      <c r="MDE10" s="26"/>
      <c r="MDF10" s="26"/>
      <c r="MDG10" s="26"/>
      <c r="MDH10" s="18"/>
      <c r="MDI10" s="18"/>
      <c r="MDJ10" s="18"/>
      <c r="MDK10" s="39"/>
      <c r="MDL10" s="18"/>
      <c r="MDM10" s="18"/>
      <c r="MDN10" s="39"/>
      <c r="MDO10" s="18"/>
      <c r="MDP10" s="39"/>
      <c r="MDQ10" s="13"/>
      <c r="MDR10" s="13"/>
      <c r="MDS10" s="4"/>
      <c r="MDT10" s="13"/>
      <c r="MDU10" s="13"/>
      <c r="MDW10" s="26"/>
      <c r="MDX10" s="26"/>
      <c r="MDY10" s="26"/>
      <c r="MDZ10" s="18"/>
      <c r="MEA10" s="18"/>
      <c r="MEB10" s="18"/>
      <c r="MEC10" s="39"/>
      <c r="MED10" s="18"/>
      <c r="MEE10" s="18"/>
      <c r="MEF10" s="39"/>
      <c r="MEG10" s="18"/>
      <c r="MEH10" s="39"/>
      <c r="MEI10" s="13"/>
      <c r="MEJ10" s="13"/>
      <c r="MEK10" s="4"/>
      <c r="MEL10" s="13"/>
      <c r="MEM10" s="13"/>
      <c r="MEO10" s="26"/>
      <c r="MEP10" s="26"/>
      <c r="MEQ10" s="26"/>
      <c r="MER10" s="18"/>
      <c r="MES10" s="18"/>
      <c r="MET10" s="18"/>
      <c r="MEU10" s="39"/>
      <c r="MEV10" s="18"/>
      <c r="MEW10" s="18"/>
      <c r="MEX10" s="39"/>
      <c r="MEY10" s="18"/>
      <c r="MEZ10" s="39"/>
      <c r="MFA10" s="13"/>
      <c r="MFB10" s="13"/>
      <c r="MFC10" s="4"/>
      <c r="MFD10" s="13"/>
      <c r="MFE10" s="13"/>
      <c r="MFG10" s="26"/>
      <c r="MFH10" s="26"/>
      <c r="MFI10" s="26"/>
      <c r="MFJ10" s="18"/>
      <c r="MFK10" s="18"/>
      <c r="MFL10" s="18"/>
      <c r="MFM10" s="39"/>
      <c r="MFN10" s="18"/>
      <c r="MFO10" s="18"/>
      <c r="MFP10" s="39"/>
      <c r="MFQ10" s="18"/>
      <c r="MFR10" s="39"/>
      <c r="MFS10" s="13"/>
      <c r="MFT10" s="13"/>
      <c r="MFU10" s="4"/>
      <c r="MFV10" s="13"/>
      <c r="MFW10" s="13"/>
      <c r="MFY10" s="26"/>
      <c r="MFZ10" s="26"/>
      <c r="MGA10" s="26"/>
      <c r="MGB10" s="18"/>
      <c r="MGC10" s="18"/>
      <c r="MGD10" s="18"/>
      <c r="MGE10" s="39"/>
      <c r="MGF10" s="18"/>
      <c r="MGG10" s="18"/>
      <c r="MGH10" s="39"/>
      <c r="MGI10" s="18"/>
      <c r="MGJ10" s="39"/>
      <c r="MGK10" s="13"/>
      <c r="MGL10" s="13"/>
      <c r="MGM10" s="4"/>
      <c r="MGN10" s="13"/>
      <c r="MGO10" s="13"/>
      <c r="MGQ10" s="26"/>
      <c r="MGR10" s="26"/>
      <c r="MGS10" s="26"/>
      <c r="MGT10" s="18"/>
      <c r="MGU10" s="18"/>
      <c r="MGV10" s="18"/>
      <c r="MGW10" s="39"/>
      <c r="MGX10" s="18"/>
      <c r="MGY10" s="18"/>
      <c r="MGZ10" s="39"/>
      <c r="MHA10" s="18"/>
      <c r="MHB10" s="39"/>
      <c r="MHC10" s="13"/>
      <c r="MHD10" s="13"/>
      <c r="MHE10" s="4"/>
      <c r="MHF10" s="13"/>
      <c r="MHG10" s="13"/>
      <c r="MHI10" s="26"/>
      <c r="MHJ10" s="26"/>
      <c r="MHK10" s="26"/>
      <c r="MHL10" s="18"/>
      <c r="MHM10" s="18"/>
      <c r="MHN10" s="18"/>
      <c r="MHO10" s="39"/>
      <c r="MHP10" s="18"/>
      <c r="MHQ10" s="18"/>
      <c r="MHR10" s="39"/>
      <c r="MHS10" s="18"/>
      <c r="MHT10" s="39"/>
      <c r="MHU10" s="13"/>
      <c r="MHV10" s="13"/>
      <c r="MHW10" s="4"/>
      <c r="MHX10" s="13"/>
      <c r="MHY10" s="13"/>
      <c r="MIA10" s="26"/>
      <c r="MIB10" s="26"/>
      <c r="MIC10" s="26"/>
      <c r="MID10" s="18"/>
      <c r="MIE10" s="18"/>
      <c r="MIF10" s="18"/>
      <c r="MIG10" s="39"/>
      <c r="MIH10" s="18"/>
      <c r="MII10" s="18"/>
      <c r="MIJ10" s="39"/>
      <c r="MIK10" s="18"/>
      <c r="MIL10" s="39"/>
      <c r="MIM10" s="13"/>
      <c r="MIN10" s="13"/>
      <c r="MIO10" s="4"/>
      <c r="MIP10" s="13"/>
      <c r="MIQ10" s="13"/>
      <c r="MIS10" s="26"/>
      <c r="MIT10" s="26"/>
      <c r="MIU10" s="26"/>
      <c r="MIV10" s="18"/>
      <c r="MIW10" s="18"/>
      <c r="MIX10" s="18"/>
      <c r="MIY10" s="39"/>
      <c r="MIZ10" s="18"/>
      <c r="MJA10" s="18"/>
      <c r="MJB10" s="39"/>
      <c r="MJC10" s="18"/>
      <c r="MJD10" s="39"/>
      <c r="MJE10" s="13"/>
      <c r="MJF10" s="13"/>
      <c r="MJG10" s="4"/>
      <c r="MJH10" s="13"/>
      <c r="MJI10" s="13"/>
      <c r="MJK10" s="26"/>
      <c r="MJL10" s="26"/>
      <c r="MJM10" s="26"/>
      <c r="MJN10" s="18"/>
      <c r="MJO10" s="18"/>
      <c r="MJP10" s="18"/>
      <c r="MJQ10" s="39"/>
      <c r="MJR10" s="18"/>
      <c r="MJS10" s="18"/>
      <c r="MJT10" s="39"/>
      <c r="MJU10" s="18"/>
      <c r="MJV10" s="39"/>
      <c r="MJW10" s="13"/>
      <c r="MJX10" s="13"/>
      <c r="MJY10" s="4"/>
      <c r="MJZ10" s="13"/>
      <c r="MKA10" s="13"/>
      <c r="MKC10" s="26"/>
      <c r="MKD10" s="26"/>
      <c r="MKE10" s="26"/>
      <c r="MKF10" s="18"/>
      <c r="MKG10" s="18"/>
      <c r="MKH10" s="18"/>
      <c r="MKI10" s="39"/>
      <c r="MKJ10" s="18"/>
      <c r="MKK10" s="18"/>
      <c r="MKL10" s="39"/>
      <c r="MKM10" s="18"/>
      <c r="MKN10" s="39"/>
      <c r="MKO10" s="13"/>
      <c r="MKP10" s="13"/>
      <c r="MKQ10" s="4"/>
      <c r="MKR10" s="13"/>
      <c r="MKS10" s="13"/>
      <c r="MKU10" s="26"/>
      <c r="MKV10" s="26"/>
      <c r="MKW10" s="26"/>
      <c r="MKX10" s="18"/>
      <c r="MKY10" s="18"/>
      <c r="MKZ10" s="18"/>
      <c r="MLA10" s="39"/>
      <c r="MLB10" s="18"/>
      <c r="MLC10" s="18"/>
      <c r="MLD10" s="39"/>
      <c r="MLE10" s="18"/>
      <c r="MLF10" s="39"/>
      <c r="MLG10" s="13"/>
      <c r="MLH10" s="13"/>
      <c r="MLI10" s="4"/>
      <c r="MLJ10" s="13"/>
      <c r="MLK10" s="13"/>
      <c r="MLM10" s="26"/>
      <c r="MLN10" s="26"/>
      <c r="MLO10" s="26"/>
      <c r="MLP10" s="18"/>
      <c r="MLQ10" s="18"/>
      <c r="MLR10" s="18"/>
      <c r="MLS10" s="39"/>
      <c r="MLT10" s="18"/>
      <c r="MLU10" s="18"/>
      <c r="MLV10" s="39"/>
      <c r="MLW10" s="18"/>
      <c r="MLX10" s="39"/>
      <c r="MLY10" s="13"/>
      <c r="MLZ10" s="13"/>
      <c r="MMA10" s="4"/>
      <c r="MMB10" s="13"/>
      <c r="MMC10" s="13"/>
      <c r="MME10" s="26"/>
      <c r="MMF10" s="26"/>
      <c r="MMG10" s="26"/>
      <c r="MMH10" s="18"/>
      <c r="MMI10" s="18"/>
      <c r="MMJ10" s="18"/>
      <c r="MMK10" s="39"/>
      <c r="MML10" s="18"/>
      <c r="MMM10" s="18"/>
      <c r="MMN10" s="39"/>
      <c r="MMO10" s="18"/>
      <c r="MMP10" s="39"/>
      <c r="MMQ10" s="13"/>
      <c r="MMR10" s="13"/>
      <c r="MMS10" s="4"/>
      <c r="MMT10" s="13"/>
      <c r="MMU10" s="13"/>
      <c r="MMW10" s="26"/>
      <c r="MMX10" s="26"/>
      <c r="MMY10" s="26"/>
      <c r="MMZ10" s="18"/>
      <c r="MNA10" s="18"/>
      <c r="MNB10" s="18"/>
      <c r="MNC10" s="39"/>
      <c r="MND10" s="18"/>
      <c r="MNE10" s="18"/>
      <c r="MNF10" s="39"/>
      <c r="MNG10" s="18"/>
      <c r="MNH10" s="39"/>
      <c r="MNI10" s="13"/>
      <c r="MNJ10" s="13"/>
      <c r="MNK10" s="4"/>
      <c r="MNL10" s="13"/>
      <c r="MNM10" s="13"/>
      <c r="MNO10" s="26"/>
      <c r="MNP10" s="26"/>
      <c r="MNQ10" s="26"/>
      <c r="MNR10" s="18"/>
      <c r="MNS10" s="18"/>
      <c r="MNT10" s="18"/>
      <c r="MNU10" s="39"/>
      <c r="MNV10" s="18"/>
      <c r="MNW10" s="18"/>
      <c r="MNX10" s="39"/>
      <c r="MNY10" s="18"/>
      <c r="MNZ10" s="39"/>
      <c r="MOA10" s="13"/>
      <c r="MOB10" s="13"/>
      <c r="MOC10" s="4"/>
      <c r="MOD10" s="13"/>
      <c r="MOE10" s="13"/>
      <c r="MOG10" s="26"/>
      <c r="MOH10" s="26"/>
      <c r="MOI10" s="26"/>
      <c r="MOJ10" s="18"/>
      <c r="MOK10" s="18"/>
      <c r="MOL10" s="18"/>
      <c r="MOM10" s="39"/>
      <c r="MON10" s="18"/>
      <c r="MOO10" s="18"/>
      <c r="MOP10" s="39"/>
      <c r="MOQ10" s="18"/>
      <c r="MOR10" s="39"/>
      <c r="MOS10" s="13"/>
      <c r="MOT10" s="13"/>
      <c r="MOU10" s="4"/>
      <c r="MOV10" s="13"/>
      <c r="MOW10" s="13"/>
      <c r="MOY10" s="26"/>
      <c r="MOZ10" s="26"/>
      <c r="MPA10" s="26"/>
      <c r="MPB10" s="18"/>
      <c r="MPC10" s="18"/>
      <c r="MPD10" s="18"/>
      <c r="MPE10" s="39"/>
      <c r="MPF10" s="18"/>
      <c r="MPG10" s="18"/>
      <c r="MPH10" s="39"/>
      <c r="MPI10" s="18"/>
      <c r="MPJ10" s="39"/>
      <c r="MPK10" s="13"/>
      <c r="MPL10" s="13"/>
      <c r="MPM10" s="4"/>
      <c r="MPN10" s="13"/>
      <c r="MPO10" s="13"/>
      <c r="MPQ10" s="26"/>
      <c r="MPR10" s="26"/>
      <c r="MPS10" s="26"/>
      <c r="MPT10" s="18"/>
      <c r="MPU10" s="18"/>
      <c r="MPV10" s="18"/>
      <c r="MPW10" s="39"/>
      <c r="MPX10" s="18"/>
      <c r="MPY10" s="18"/>
      <c r="MPZ10" s="39"/>
      <c r="MQA10" s="18"/>
      <c r="MQB10" s="39"/>
      <c r="MQC10" s="13"/>
      <c r="MQD10" s="13"/>
      <c r="MQE10" s="4"/>
      <c r="MQF10" s="13"/>
      <c r="MQG10" s="13"/>
      <c r="MQI10" s="26"/>
      <c r="MQJ10" s="26"/>
      <c r="MQK10" s="26"/>
      <c r="MQL10" s="18"/>
      <c r="MQM10" s="18"/>
      <c r="MQN10" s="18"/>
      <c r="MQO10" s="39"/>
      <c r="MQP10" s="18"/>
      <c r="MQQ10" s="18"/>
      <c r="MQR10" s="39"/>
      <c r="MQS10" s="18"/>
      <c r="MQT10" s="39"/>
      <c r="MQU10" s="13"/>
      <c r="MQV10" s="13"/>
      <c r="MQW10" s="4"/>
      <c r="MQX10" s="13"/>
      <c r="MQY10" s="13"/>
      <c r="MRA10" s="26"/>
      <c r="MRB10" s="26"/>
      <c r="MRC10" s="26"/>
      <c r="MRD10" s="18"/>
      <c r="MRE10" s="18"/>
      <c r="MRF10" s="18"/>
      <c r="MRG10" s="39"/>
      <c r="MRH10" s="18"/>
      <c r="MRI10" s="18"/>
      <c r="MRJ10" s="39"/>
      <c r="MRK10" s="18"/>
      <c r="MRL10" s="39"/>
      <c r="MRM10" s="13"/>
      <c r="MRN10" s="13"/>
      <c r="MRO10" s="4"/>
      <c r="MRP10" s="13"/>
      <c r="MRQ10" s="13"/>
      <c r="MRS10" s="26"/>
      <c r="MRT10" s="26"/>
      <c r="MRU10" s="26"/>
      <c r="MRV10" s="18"/>
      <c r="MRW10" s="18"/>
      <c r="MRX10" s="18"/>
      <c r="MRY10" s="39"/>
      <c r="MRZ10" s="18"/>
      <c r="MSA10" s="18"/>
      <c r="MSB10" s="39"/>
      <c r="MSC10" s="18"/>
      <c r="MSD10" s="39"/>
      <c r="MSE10" s="13"/>
      <c r="MSF10" s="13"/>
      <c r="MSG10" s="4"/>
      <c r="MSH10" s="13"/>
      <c r="MSI10" s="13"/>
      <c r="MSK10" s="26"/>
      <c r="MSL10" s="26"/>
      <c r="MSM10" s="26"/>
      <c r="MSN10" s="18"/>
      <c r="MSO10" s="18"/>
      <c r="MSP10" s="18"/>
      <c r="MSQ10" s="39"/>
      <c r="MSR10" s="18"/>
      <c r="MSS10" s="18"/>
      <c r="MST10" s="39"/>
      <c r="MSU10" s="18"/>
      <c r="MSV10" s="39"/>
      <c r="MSW10" s="13"/>
      <c r="MSX10" s="13"/>
      <c r="MSY10" s="4"/>
      <c r="MSZ10" s="13"/>
      <c r="MTA10" s="13"/>
      <c r="MTC10" s="26"/>
      <c r="MTD10" s="26"/>
      <c r="MTE10" s="26"/>
      <c r="MTF10" s="18"/>
      <c r="MTG10" s="18"/>
      <c r="MTH10" s="18"/>
      <c r="MTI10" s="39"/>
      <c r="MTJ10" s="18"/>
      <c r="MTK10" s="18"/>
      <c r="MTL10" s="39"/>
      <c r="MTM10" s="18"/>
      <c r="MTN10" s="39"/>
      <c r="MTO10" s="13"/>
      <c r="MTP10" s="13"/>
      <c r="MTQ10" s="4"/>
      <c r="MTR10" s="13"/>
      <c r="MTS10" s="13"/>
      <c r="MTU10" s="26"/>
      <c r="MTV10" s="26"/>
      <c r="MTW10" s="26"/>
      <c r="MTX10" s="18"/>
      <c r="MTY10" s="18"/>
      <c r="MTZ10" s="18"/>
      <c r="MUA10" s="39"/>
      <c r="MUB10" s="18"/>
      <c r="MUC10" s="18"/>
      <c r="MUD10" s="39"/>
      <c r="MUE10" s="18"/>
      <c r="MUF10" s="39"/>
      <c r="MUG10" s="13"/>
      <c r="MUH10" s="13"/>
      <c r="MUI10" s="4"/>
      <c r="MUJ10" s="13"/>
      <c r="MUK10" s="13"/>
      <c r="MUM10" s="26"/>
      <c r="MUN10" s="26"/>
      <c r="MUO10" s="26"/>
      <c r="MUP10" s="18"/>
      <c r="MUQ10" s="18"/>
      <c r="MUR10" s="18"/>
      <c r="MUS10" s="39"/>
      <c r="MUT10" s="18"/>
      <c r="MUU10" s="18"/>
      <c r="MUV10" s="39"/>
      <c r="MUW10" s="18"/>
      <c r="MUX10" s="39"/>
      <c r="MUY10" s="13"/>
      <c r="MUZ10" s="13"/>
      <c r="MVA10" s="4"/>
      <c r="MVB10" s="13"/>
      <c r="MVC10" s="13"/>
      <c r="MVE10" s="26"/>
      <c r="MVF10" s="26"/>
      <c r="MVG10" s="26"/>
      <c r="MVH10" s="18"/>
      <c r="MVI10" s="18"/>
      <c r="MVJ10" s="18"/>
      <c r="MVK10" s="39"/>
      <c r="MVL10" s="18"/>
      <c r="MVM10" s="18"/>
      <c r="MVN10" s="39"/>
      <c r="MVO10" s="18"/>
      <c r="MVP10" s="39"/>
      <c r="MVQ10" s="13"/>
      <c r="MVR10" s="13"/>
      <c r="MVS10" s="4"/>
      <c r="MVT10" s="13"/>
      <c r="MVU10" s="13"/>
      <c r="MVW10" s="26"/>
      <c r="MVX10" s="26"/>
      <c r="MVY10" s="26"/>
      <c r="MVZ10" s="18"/>
      <c r="MWA10" s="18"/>
      <c r="MWB10" s="18"/>
      <c r="MWC10" s="39"/>
      <c r="MWD10" s="18"/>
      <c r="MWE10" s="18"/>
      <c r="MWF10" s="39"/>
      <c r="MWG10" s="18"/>
      <c r="MWH10" s="39"/>
      <c r="MWI10" s="13"/>
      <c r="MWJ10" s="13"/>
      <c r="MWK10" s="4"/>
      <c r="MWL10" s="13"/>
      <c r="MWM10" s="13"/>
      <c r="MWO10" s="26"/>
      <c r="MWP10" s="26"/>
      <c r="MWQ10" s="26"/>
      <c r="MWR10" s="18"/>
      <c r="MWS10" s="18"/>
      <c r="MWT10" s="18"/>
      <c r="MWU10" s="39"/>
      <c r="MWV10" s="18"/>
      <c r="MWW10" s="18"/>
      <c r="MWX10" s="39"/>
      <c r="MWY10" s="18"/>
      <c r="MWZ10" s="39"/>
      <c r="MXA10" s="13"/>
      <c r="MXB10" s="13"/>
      <c r="MXC10" s="4"/>
      <c r="MXD10" s="13"/>
      <c r="MXE10" s="13"/>
      <c r="MXG10" s="26"/>
      <c r="MXH10" s="26"/>
      <c r="MXI10" s="26"/>
      <c r="MXJ10" s="18"/>
      <c r="MXK10" s="18"/>
      <c r="MXL10" s="18"/>
      <c r="MXM10" s="39"/>
      <c r="MXN10" s="18"/>
      <c r="MXO10" s="18"/>
      <c r="MXP10" s="39"/>
      <c r="MXQ10" s="18"/>
      <c r="MXR10" s="39"/>
      <c r="MXS10" s="13"/>
      <c r="MXT10" s="13"/>
      <c r="MXU10" s="4"/>
      <c r="MXV10" s="13"/>
      <c r="MXW10" s="13"/>
      <c r="MXY10" s="26"/>
      <c r="MXZ10" s="26"/>
      <c r="MYA10" s="26"/>
      <c r="MYB10" s="18"/>
      <c r="MYC10" s="18"/>
      <c r="MYD10" s="18"/>
      <c r="MYE10" s="39"/>
      <c r="MYF10" s="18"/>
      <c r="MYG10" s="18"/>
      <c r="MYH10" s="39"/>
      <c r="MYI10" s="18"/>
      <c r="MYJ10" s="39"/>
      <c r="MYK10" s="13"/>
      <c r="MYL10" s="13"/>
      <c r="MYM10" s="4"/>
      <c r="MYN10" s="13"/>
      <c r="MYO10" s="13"/>
      <c r="MYQ10" s="26"/>
      <c r="MYR10" s="26"/>
      <c r="MYS10" s="26"/>
      <c r="MYT10" s="18"/>
      <c r="MYU10" s="18"/>
      <c r="MYV10" s="18"/>
      <c r="MYW10" s="39"/>
      <c r="MYX10" s="18"/>
      <c r="MYY10" s="18"/>
      <c r="MYZ10" s="39"/>
      <c r="MZA10" s="18"/>
      <c r="MZB10" s="39"/>
      <c r="MZC10" s="13"/>
      <c r="MZD10" s="13"/>
      <c r="MZE10" s="4"/>
      <c r="MZF10" s="13"/>
      <c r="MZG10" s="13"/>
      <c r="MZI10" s="26"/>
      <c r="MZJ10" s="26"/>
      <c r="MZK10" s="26"/>
      <c r="MZL10" s="18"/>
      <c r="MZM10" s="18"/>
      <c r="MZN10" s="18"/>
      <c r="MZO10" s="39"/>
      <c r="MZP10" s="18"/>
      <c r="MZQ10" s="18"/>
      <c r="MZR10" s="39"/>
      <c r="MZS10" s="18"/>
      <c r="MZT10" s="39"/>
      <c r="MZU10" s="13"/>
      <c r="MZV10" s="13"/>
      <c r="MZW10" s="4"/>
      <c r="MZX10" s="13"/>
      <c r="MZY10" s="13"/>
      <c r="NAA10" s="26"/>
      <c r="NAB10" s="26"/>
      <c r="NAC10" s="26"/>
      <c r="NAD10" s="18"/>
      <c r="NAE10" s="18"/>
      <c r="NAF10" s="18"/>
      <c r="NAG10" s="39"/>
      <c r="NAH10" s="18"/>
      <c r="NAI10" s="18"/>
      <c r="NAJ10" s="39"/>
      <c r="NAK10" s="18"/>
      <c r="NAL10" s="39"/>
      <c r="NAM10" s="13"/>
      <c r="NAN10" s="13"/>
      <c r="NAO10" s="4"/>
      <c r="NAP10" s="13"/>
      <c r="NAQ10" s="13"/>
      <c r="NAS10" s="26"/>
      <c r="NAT10" s="26"/>
      <c r="NAU10" s="26"/>
      <c r="NAV10" s="18"/>
      <c r="NAW10" s="18"/>
      <c r="NAX10" s="18"/>
      <c r="NAY10" s="39"/>
      <c r="NAZ10" s="18"/>
      <c r="NBA10" s="18"/>
      <c r="NBB10" s="39"/>
      <c r="NBC10" s="18"/>
      <c r="NBD10" s="39"/>
      <c r="NBE10" s="13"/>
      <c r="NBF10" s="13"/>
      <c r="NBG10" s="4"/>
      <c r="NBH10" s="13"/>
      <c r="NBI10" s="13"/>
      <c r="NBK10" s="26"/>
      <c r="NBL10" s="26"/>
      <c r="NBM10" s="26"/>
      <c r="NBN10" s="18"/>
      <c r="NBO10" s="18"/>
      <c r="NBP10" s="18"/>
      <c r="NBQ10" s="39"/>
      <c r="NBR10" s="18"/>
      <c r="NBS10" s="18"/>
      <c r="NBT10" s="39"/>
      <c r="NBU10" s="18"/>
      <c r="NBV10" s="39"/>
      <c r="NBW10" s="13"/>
      <c r="NBX10" s="13"/>
      <c r="NBY10" s="4"/>
      <c r="NBZ10" s="13"/>
      <c r="NCA10" s="13"/>
      <c r="NCC10" s="26"/>
      <c r="NCD10" s="26"/>
      <c r="NCE10" s="26"/>
      <c r="NCF10" s="18"/>
      <c r="NCG10" s="18"/>
      <c r="NCH10" s="18"/>
      <c r="NCI10" s="39"/>
      <c r="NCJ10" s="18"/>
      <c r="NCK10" s="18"/>
      <c r="NCL10" s="39"/>
      <c r="NCM10" s="18"/>
      <c r="NCN10" s="39"/>
      <c r="NCO10" s="13"/>
      <c r="NCP10" s="13"/>
      <c r="NCQ10" s="4"/>
      <c r="NCR10" s="13"/>
      <c r="NCS10" s="13"/>
      <c r="NCU10" s="26"/>
      <c r="NCV10" s="26"/>
      <c r="NCW10" s="26"/>
      <c r="NCX10" s="18"/>
      <c r="NCY10" s="18"/>
      <c r="NCZ10" s="18"/>
      <c r="NDA10" s="39"/>
      <c r="NDB10" s="18"/>
      <c r="NDC10" s="18"/>
      <c r="NDD10" s="39"/>
      <c r="NDE10" s="18"/>
      <c r="NDF10" s="39"/>
      <c r="NDG10" s="13"/>
      <c r="NDH10" s="13"/>
      <c r="NDI10" s="4"/>
      <c r="NDJ10" s="13"/>
      <c r="NDK10" s="13"/>
      <c r="NDM10" s="26"/>
      <c r="NDN10" s="26"/>
      <c r="NDO10" s="26"/>
      <c r="NDP10" s="18"/>
      <c r="NDQ10" s="18"/>
      <c r="NDR10" s="18"/>
      <c r="NDS10" s="39"/>
      <c r="NDT10" s="18"/>
      <c r="NDU10" s="18"/>
      <c r="NDV10" s="39"/>
      <c r="NDW10" s="18"/>
      <c r="NDX10" s="39"/>
      <c r="NDY10" s="13"/>
      <c r="NDZ10" s="13"/>
      <c r="NEA10" s="4"/>
      <c r="NEB10" s="13"/>
      <c r="NEC10" s="13"/>
      <c r="NEE10" s="26"/>
      <c r="NEF10" s="26"/>
      <c r="NEG10" s="26"/>
      <c r="NEH10" s="18"/>
      <c r="NEI10" s="18"/>
      <c r="NEJ10" s="18"/>
      <c r="NEK10" s="39"/>
      <c r="NEL10" s="18"/>
      <c r="NEM10" s="18"/>
      <c r="NEN10" s="39"/>
      <c r="NEO10" s="18"/>
      <c r="NEP10" s="39"/>
      <c r="NEQ10" s="13"/>
      <c r="NER10" s="13"/>
      <c r="NES10" s="4"/>
      <c r="NET10" s="13"/>
      <c r="NEU10" s="13"/>
      <c r="NEW10" s="26"/>
      <c r="NEX10" s="26"/>
      <c r="NEY10" s="26"/>
      <c r="NEZ10" s="18"/>
      <c r="NFA10" s="18"/>
      <c r="NFB10" s="18"/>
      <c r="NFC10" s="39"/>
      <c r="NFD10" s="18"/>
      <c r="NFE10" s="18"/>
      <c r="NFF10" s="39"/>
      <c r="NFG10" s="18"/>
      <c r="NFH10" s="39"/>
      <c r="NFI10" s="13"/>
      <c r="NFJ10" s="13"/>
      <c r="NFK10" s="4"/>
      <c r="NFL10" s="13"/>
      <c r="NFM10" s="13"/>
      <c r="NFO10" s="26"/>
      <c r="NFP10" s="26"/>
      <c r="NFQ10" s="26"/>
      <c r="NFR10" s="18"/>
      <c r="NFS10" s="18"/>
      <c r="NFT10" s="18"/>
      <c r="NFU10" s="39"/>
      <c r="NFV10" s="18"/>
      <c r="NFW10" s="18"/>
      <c r="NFX10" s="39"/>
      <c r="NFY10" s="18"/>
      <c r="NFZ10" s="39"/>
      <c r="NGA10" s="13"/>
      <c r="NGB10" s="13"/>
      <c r="NGC10" s="4"/>
      <c r="NGD10" s="13"/>
      <c r="NGE10" s="13"/>
      <c r="NGG10" s="26"/>
      <c r="NGH10" s="26"/>
      <c r="NGI10" s="26"/>
      <c r="NGJ10" s="18"/>
      <c r="NGK10" s="18"/>
      <c r="NGL10" s="18"/>
      <c r="NGM10" s="39"/>
      <c r="NGN10" s="18"/>
      <c r="NGO10" s="18"/>
      <c r="NGP10" s="39"/>
      <c r="NGQ10" s="18"/>
      <c r="NGR10" s="39"/>
      <c r="NGS10" s="13"/>
      <c r="NGT10" s="13"/>
      <c r="NGU10" s="4"/>
      <c r="NGV10" s="13"/>
      <c r="NGW10" s="13"/>
      <c r="NGY10" s="26"/>
      <c r="NGZ10" s="26"/>
      <c r="NHA10" s="26"/>
      <c r="NHB10" s="18"/>
      <c r="NHC10" s="18"/>
      <c r="NHD10" s="18"/>
      <c r="NHE10" s="39"/>
      <c r="NHF10" s="18"/>
      <c r="NHG10" s="18"/>
      <c r="NHH10" s="39"/>
      <c r="NHI10" s="18"/>
      <c r="NHJ10" s="39"/>
      <c r="NHK10" s="13"/>
      <c r="NHL10" s="13"/>
      <c r="NHM10" s="4"/>
      <c r="NHN10" s="13"/>
      <c r="NHO10" s="13"/>
      <c r="NHQ10" s="26"/>
      <c r="NHR10" s="26"/>
      <c r="NHS10" s="26"/>
      <c r="NHT10" s="18"/>
      <c r="NHU10" s="18"/>
      <c r="NHV10" s="18"/>
      <c r="NHW10" s="39"/>
      <c r="NHX10" s="18"/>
      <c r="NHY10" s="18"/>
      <c r="NHZ10" s="39"/>
      <c r="NIA10" s="18"/>
      <c r="NIB10" s="39"/>
      <c r="NIC10" s="13"/>
      <c r="NID10" s="13"/>
      <c r="NIE10" s="4"/>
      <c r="NIF10" s="13"/>
      <c r="NIG10" s="13"/>
      <c r="NII10" s="26"/>
      <c r="NIJ10" s="26"/>
      <c r="NIK10" s="26"/>
      <c r="NIL10" s="18"/>
      <c r="NIM10" s="18"/>
      <c r="NIN10" s="18"/>
      <c r="NIO10" s="39"/>
      <c r="NIP10" s="18"/>
      <c r="NIQ10" s="18"/>
      <c r="NIR10" s="39"/>
      <c r="NIS10" s="18"/>
      <c r="NIT10" s="39"/>
      <c r="NIU10" s="13"/>
      <c r="NIV10" s="13"/>
      <c r="NIW10" s="4"/>
      <c r="NIX10" s="13"/>
      <c r="NIY10" s="13"/>
      <c r="NJA10" s="26"/>
      <c r="NJB10" s="26"/>
      <c r="NJC10" s="26"/>
      <c r="NJD10" s="18"/>
      <c r="NJE10" s="18"/>
      <c r="NJF10" s="18"/>
      <c r="NJG10" s="39"/>
      <c r="NJH10" s="18"/>
      <c r="NJI10" s="18"/>
      <c r="NJJ10" s="39"/>
      <c r="NJK10" s="18"/>
      <c r="NJL10" s="39"/>
      <c r="NJM10" s="13"/>
      <c r="NJN10" s="13"/>
      <c r="NJO10" s="4"/>
      <c r="NJP10" s="13"/>
      <c r="NJQ10" s="13"/>
      <c r="NJS10" s="26"/>
      <c r="NJT10" s="26"/>
      <c r="NJU10" s="26"/>
      <c r="NJV10" s="18"/>
      <c r="NJW10" s="18"/>
      <c r="NJX10" s="18"/>
      <c r="NJY10" s="39"/>
      <c r="NJZ10" s="18"/>
      <c r="NKA10" s="18"/>
      <c r="NKB10" s="39"/>
      <c r="NKC10" s="18"/>
      <c r="NKD10" s="39"/>
      <c r="NKE10" s="13"/>
      <c r="NKF10" s="13"/>
      <c r="NKG10" s="4"/>
      <c r="NKH10" s="13"/>
      <c r="NKI10" s="13"/>
      <c r="NKK10" s="26"/>
      <c r="NKL10" s="26"/>
      <c r="NKM10" s="26"/>
      <c r="NKN10" s="18"/>
      <c r="NKO10" s="18"/>
      <c r="NKP10" s="18"/>
      <c r="NKQ10" s="39"/>
      <c r="NKR10" s="18"/>
      <c r="NKS10" s="18"/>
      <c r="NKT10" s="39"/>
      <c r="NKU10" s="18"/>
      <c r="NKV10" s="39"/>
      <c r="NKW10" s="13"/>
      <c r="NKX10" s="13"/>
      <c r="NKY10" s="4"/>
      <c r="NKZ10" s="13"/>
      <c r="NLA10" s="13"/>
      <c r="NLC10" s="26"/>
      <c r="NLD10" s="26"/>
      <c r="NLE10" s="26"/>
      <c r="NLF10" s="18"/>
      <c r="NLG10" s="18"/>
      <c r="NLH10" s="18"/>
      <c r="NLI10" s="39"/>
      <c r="NLJ10" s="18"/>
      <c r="NLK10" s="18"/>
      <c r="NLL10" s="39"/>
      <c r="NLM10" s="18"/>
      <c r="NLN10" s="39"/>
      <c r="NLO10" s="13"/>
      <c r="NLP10" s="13"/>
      <c r="NLQ10" s="4"/>
      <c r="NLR10" s="13"/>
      <c r="NLS10" s="13"/>
      <c r="NLU10" s="26"/>
      <c r="NLV10" s="26"/>
      <c r="NLW10" s="26"/>
      <c r="NLX10" s="18"/>
      <c r="NLY10" s="18"/>
      <c r="NLZ10" s="18"/>
      <c r="NMA10" s="39"/>
      <c r="NMB10" s="18"/>
      <c r="NMC10" s="18"/>
      <c r="NMD10" s="39"/>
      <c r="NME10" s="18"/>
      <c r="NMF10" s="39"/>
      <c r="NMG10" s="13"/>
      <c r="NMH10" s="13"/>
      <c r="NMI10" s="4"/>
      <c r="NMJ10" s="13"/>
      <c r="NMK10" s="13"/>
      <c r="NMM10" s="26"/>
      <c r="NMN10" s="26"/>
      <c r="NMO10" s="26"/>
      <c r="NMP10" s="18"/>
      <c r="NMQ10" s="18"/>
      <c r="NMR10" s="18"/>
      <c r="NMS10" s="39"/>
      <c r="NMT10" s="18"/>
      <c r="NMU10" s="18"/>
      <c r="NMV10" s="39"/>
      <c r="NMW10" s="18"/>
      <c r="NMX10" s="39"/>
      <c r="NMY10" s="13"/>
      <c r="NMZ10" s="13"/>
      <c r="NNA10" s="4"/>
      <c r="NNB10" s="13"/>
      <c r="NNC10" s="13"/>
      <c r="NNE10" s="26"/>
      <c r="NNF10" s="26"/>
      <c r="NNG10" s="26"/>
      <c r="NNH10" s="18"/>
      <c r="NNI10" s="18"/>
      <c r="NNJ10" s="18"/>
      <c r="NNK10" s="39"/>
      <c r="NNL10" s="18"/>
      <c r="NNM10" s="18"/>
      <c r="NNN10" s="39"/>
      <c r="NNO10" s="18"/>
      <c r="NNP10" s="39"/>
      <c r="NNQ10" s="13"/>
      <c r="NNR10" s="13"/>
      <c r="NNS10" s="4"/>
      <c r="NNT10" s="13"/>
      <c r="NNU10" s="13"/>
      <c r="NNW10" s="26"/>
      <c r="NNX10" s="26"/>
      <c r="NNY10" s="26"/>
      <c r="NNZ10" s="18"/>
      <c r="NOA10" s="18"/>
      <c r="NOB10" s="18"/>
      <c r="NOC10" s="39"/>
      <c r="NOD10" s="18"/>
      <c r="NOE10" s="18"/>
      <c r="NOF10" s="39"/>
      <c r="NOG10" s="18"/>
      <c r="NOH10" s="39"/>
      <c r="NOI10" s="13"/>
      <c r="NOJ10" s="13"/>
      <c r="NOK10" s="4"/>
      <c r="NOL10" s="13"/>
      <c r="NOM10" s="13"/>
      <c r="NOO10" s="26"/>
      <c r="NOP10" s="26"/>
      <c r="NOQ10" s="26"/>
      <c r="NOR10" s="18"/>
      <c r="NOS10" s="18"/>
      <c r="NOT10" s="18"/>
      <c r="NOU10" s="39"/>
      <c r="NOV10" s="18"/>
      <c r="NOW10" s="18"/>
      <c r="NOX10" s="39"/>
      <c r="NOY10" s="18"/>
      <c r="NOZ10" s="39"/>
      <c r="NPA10" s="13"/>
      <c r="NPB10" s="13"/>
      <c r="NPC10" s="4"/>
      <c r="NPD10" s="13"/>
      <c r="NPE10" s="13"/>
      <c r="NPG10" s="26"/>
      <c r="NPH10" s="26"/>
      <c r="NPI10" s="26"/>
      <c r="NPJ10" s="18"/>
      <c r="NPK10" s="18"/>
      <c r="NPL10" s="18"/>
      <c r="NPM10" s="39"/>
      <c r="NPN10" s="18"/>
      <c r="NPO10" s="18"/>
      <c r="NPP10" s="39"/>
      <c r="NPQ10" s="18"/>
      <c r="NPR10" s="39"/>
      <c r="NPS10" s="13"/>
      <c r="NPT10" s="13"/>
      <c r="NPU10" s="4"/>
      <c r="NPV10" s="13"/>
      <c r="NPW10" s="13"/>
      <c r="NPY10" s="26"/>
      <c r="NPZ10" s="26"/>
      <c r="NQA10" s="26"/>
      <c r="NQB10" s="18"/>
      <c r="NQC10" s="18"/>
      <c r="NQD10" s="18"/>
      <c r="NQE10" s="39"/>
      <c r="NQF10" s="18"/>
      <c r="NQG10" s="18"/>
      <c r="NQH10" s="39"/>
      <c r="NQI10" s="18"/>
      <c r="NQJ10" s="39"/>
      <c r="NQK10" s="13"/>
      <c r="NQL10" s="13"/>
      <c r="NQM10" s="4"/>
      <c r="NQN10" s="13"/>
      <c r="NQO10" s="13"/>
      <c r="NQQ10" s="26"/>
      <c r="NQR10" s="26"/>
      <c r="NQS10" s="26"/>
      <c r="NQT10" s="18"/>
      <c r="NQU10" s="18"/>
      <c r="NQV10" s="18"/>
      <c r="NQW10" s="39"/>
      <c r="NQX10" s="18"/>
      <c r="NQY10" s="18"/>
      <c r="NQZ10" s="39"/>
      <c r="NRA10" s="18"/>
      <c r="NRB10" s="39"/>
      <c r="NRC10" s="13"/>
      <c r="NRD10" s="13"/>
      <c r="NRE10" s="4"/>
      <c r="NRF10" s="13"/>
      <c r="NRG10" s="13"/>
      <c r="NRI10" s="26"/>
      <c r="NRJ10" s="26"/>
      <c r="NRK10" s="26"/>
      <c r="NRL10" s="18"/>
      <c r="NRM10" s="18"/>
      <c r="NRN10" s="18"/>
      <c r="NRO10" s="39"/>
      <c r="NRP10" s="18"/>
      <c r="NRQ10" s="18"/>
      <c r="NRR10" s="39"/>
      <c r="NRS10" s="18"/>
      <c r="NRT10" s="39"/>
      <c r="NRU10" s="13"/>
      <c r="NRV10" s="13"/>
      <c r="NRW10" s="4"/>
      <c r="NRX10" s="13"/>
      <c r="NRY10" s="13"/>
      <c r="NSA10" s="26"/>
      <c r="NSB10" s="26"/>
      <c r="NSC10" s="26"/>
      <c r="NSD10" s="18"/>
      <c r="NSE10" s="18"/>
      <c r="NSF10" s="18"/>
      <c r="NSG10" s="39"/>
      <c r="NSH10" s="18"/>
      <c r="NSI10" s="18"/>
      <c r="NSJ10" s="39"/>
      <c r="NSK10" s="18"/>
      <c r="NSL10" s="39"/>
      <c r="NSM10" s="13"/>
      <c r="NSN10" s="13"/>
      <c r="NSO10" s="4"/>
      <c r="NSP10" s="13"/>
      <c r="NSQ10" s="13"/>
      <c r="NSS10" s="26"/>
      <c r="NST10" s="26"/>
      <c r="NSU10" s="26"/>
      <c r="NSV10" s="18"/>
      <c r="NSW10" s="18"/>
      <c r="NSX10" s="18"/>
      <c r="NSY10" s="39"/>
      <c r="NSZ10" s="18"/>
      <c r="NTA10" s="18"/>
      <c r="NTB10" s="39"/>
      <c r="NTC10" s="18"/>
      <c r="NTD10" s="39"/>
      <c r="NTE10" s="13"/>
      <c r="NTF10" s="13"/>
      <c r="NTG10" s="4"/>
      <c r="NTH10" s="13"/>
      <c r="NTI10" s="13"/>
      <c r="NTK10" s="26"/>
      <c r="NTL10" s="26"/>
      <c r="NTM10" s="26"/>
      <c r="NTN10" s="18"/>
      <c r="NTO10" s="18"/>
      <c r="NTP10" s="18"/>
      <c r="NTQ10" s="39"/>
      <c r="NTR10" s="18"/>
      <c r="NTS10" s="18"/>
      <c r="NTT10" s="39"/>
      <c r="NTU10" s="18"/>
      <c r="NTV10" s="39"/>
      <c r="NTW10" s="13"/>
      <c r="NTX10" s="13"/>
      <c r="NTY10" s="4"/>
      <c r="NTZ10" s="13"/>
      <c r="NUA10" s="13"/>
      <c r="NUC10" s="26"/>
      <c r="NUD10" s="26"/>
      <c r="NUE10" s="26"/>
      <c r="NUF10" s="18"/>
      <c r="NUG10" s="18"/>
      <c r="NUH10" s="18"/>
      <c r="NUI10" s="39"/>
      <c r="NUJ10" s="18"/>
      <c r="NUK10" s="18"/>
      <c r="NUL10" s="39"/>
      <c r="NUM10" s="18"/>
      <c r="NUN10" s="39"/>
      <c r="NUO10" s="13"/>
      <c r="NUP10" s="13"/>
      <c r="NUQ10" s="4"/>
      <c r="NUR10" s="13"/>
      <c r="NUS10" s="13"/>
      <c r="NUU10" s="26"/>
      <c r="NUV10" s="26"/>
      <c r="NUW10" s="26"/>
      <c r="NUX10" s="18"/>
      <c r="NUY10" s="18"/>
      <c r="NUZ10" s="18"/>
      <c r="NVA10" s="39"/>
      <c r="NVB10" s="18"/>
      <c r="NVC10" s="18"/>
      <c r="NVD10" s="39"/>
      <c r="NVE10" s="18"/>
      <c r="NVF10" s="39"/>
      <c r="NVG10" s="13"/>
      <c r="NVH10" s="13"/>
      <c r="NVI10" s="4"/>
      <c r="NVJ10" s="13"/>
      <c r="NVK10" s="13"/>
      <c r="NVM10" s="26"/>
      <c r="NVN10" s="26"/>
      <c r="NVO10" s="26"/>
      <c r="NVP10" s="18"/>
      <c r="NVQ10" s="18"/>
      <c r="NVR10" s="18"/>
      <c r="NVS10" s="39"/>
      <c r="NVT10" s="18"/>
      <c r="NVU10" s="18"/>
      <c r="NVV10" s="39"/>
      <c r="NVW10" s="18"/>
      <c r="NVX10" s="39"/>
      <c r="NVY10" s="13"/>
      <c r="NVZ10" s="13"/>
      <c r="NWA10" s="4"/>
      <c r="NWB10" s="13"/>
      <c r="NWC10" s="13"/>
      <c r="NWE10" s="26"/>
      <c r="NWF10" s="26"/>
      <c r="NWG10" s="26"/>
      <c r="NWH10" s="18"/>
      <c r="NWI10" s="18"/>
      <c r="NWJ10" s="18"/>
      <c r="NWK10" s="39"/>
      <c r="NWL10" s="18"/>
      <c r="NWM10" s="18"/>
      <c r="NWN10" s="39"/>
      <c r="NWO10" s="18"/>
      <c r="NWP10" s="39"/>
      <c r="NWQ10" s="13"/>
      <c r="NWR10" s="13"/>
      <c r="NWS10" s="4"/>
      <c r="NWT10" s="13"/>
      <c r="NWU10" s="13"/>
      <c r="NWW10" s="26"/>
      <c r="NWX10" s="26"/>
      <c r="NWY10" s="26"/>
      <c r="NWZ10" s="18"/>
      <c r="NXA10" s="18"/>
      <c r="NXB10" s="18"/>
      <c r="NXC10" s="39"/>
      <c r="NXD10" s="18"/>
      <c r="NXE10" s="18"/>
      <c r="NXF10" s="39"/>
      <c r="NXG10" s="18"/>
      <c r="NXH10" s="39"/>
      <c r="NXI10" s="13"/>
      <c r="NXJ10" s="13"/>
      <c r="NXK10" s="4"/>
      <c r="NXL10" s="13"/>
      <c r="NXM10" s="13"/>
      <c r="NXO10" s="26"/>
      <c r="NXP10" s="26"/>
      <c r="NXQ10" s="26"/>
      <c r="NXR10" s="18"/>
      <c r="NXS10" s="18"/>
      <c r="NXT10" s="18"/>
      <c r="NXU10" s="39"/>
      <c r="NXV10" s="18"/>
      <c r="NXW10" s="18"/>
      <c r="NXX10" s="39"/>
      <c r="NXY10" s="18"/>
      <c r="NXZ10" s="39"/>
      <c r="NYA10" s="13"/>
      <c r="NYB10" s="13"/>
      <c r="NYC10" s="4"/>
      <c r="NYD10" s="13"/>
      <c r="NYE10" s="13"/>
      <c r="NYG10" s="26"/>
      <c r="NYH10" s="26"/>
      <c r="NYI10" s="26"/>
      <c r="NYJ10" s="18"/>
      <c r="NYK10" s="18"/>
      <c r="NYL10" s="18"/>
      <c r="NYM10" s="39"/>
      <c r="NYN10" s="18"/>
      <c r="NYO10" s="18"/>
      <c r="NYP10" s="39"/>
      <c r="NYQ10" s="18"/>
      <c r="NYR10" s="39"/>
      <c r="NYS10" s="13"/>
      <c r="NYT10" s="13"/>
      <c r="NYU10" s="4"/>
      <c r="NYV10" s="13"/>
      <c r="NYW10" s="13"/>
      <c r="NYY10" s="26"/>
      <c r="NYZ10" s="26"/>
      <c r="NZA10" s="26"/>
      <c r="NZB10" s="18"/>
      <c r="NZC10" s="18"/>
      <c r="NZD10" s="18"/>
      <c r="NZE10" s="39"/>
      <c r="NZF10" s="18"/>
      <c r="NZG10" s="18"/>
      <c r="NZH10" s="39"/>
      <c r="NZI10" s="18"/>
      <c r="NZJ10" s="39"/>
      <c r="NZK10" s="13"/>
      <c r="NZL10" s="13"/>
      <c r="NZM10" s="4"/>
      <c r="NZN10" s="13"/>
      <c r="NZO10" s="13"/>
      <c r="NZQ10" s="26"/>
      <c r="NZR10" s="26"/>
      <c r="NZS10" s="26"/>
      <c r="NZT10" s="18"/>
      <c r="NZU10" s="18"/>
      <c r="NZV10" s="18"/>
      <c r="NZW10" s="39"/>
      <c r="NZX10" s="18"/>
      <c r="NZY10" s="18"/>
      <c r="NZZ10" s="39"/>
      <c r="OAA10" s="18"/>
      <c r="OAB10" s="39"/>
      <c r="OAC10" s="13"/>
      <c r="OAD10" s="13"/>
      <c r="OAE10" s="4"/>
      <c r="OAF10" s="13"/>
      <c r="OAG10" s="13"/>
      <c r="OAI10" s="26"/>
      <c r="OAJ10" s="26"/>
      <c r="OAK10" s="26"/>
      <c r="OAL10" s="18"/>
      <c r="OAM10" s="18"/>
      <c r="OAN10" s="18"/>
      <c r="OAO10" s="39"/>
      <c r="OAP10" s="18"/>
      <c r="OAQ10" s="18"/>
      <c r="OAR10" s="39"/>
      <c r="OAS10" s="18"/>
      <c r="OAT10" s="39"/>
      <c r="OAU10" s="13"/>
      <c r="OAV10" s="13"/>
      <c r="OAW10" s="4"/>
      <c r="OAX10" s="13"/>
      <c r="OAY10" s="13"/>
      <c r="OBA10" s="26"/>
      <c r="OBB10" s="26"/>
      <c r="OBC10" s="26"/>
      <c r="OBD10" s="18"/>
      <c r="OBE10" s="18"/>
      <c r="OBF10" s="18"/>
      <c r="OBG10" s="39"/>
      <c r="OBH10" s="18"/>
      <c r="OBI10" s="18"/>
      <c r="OBJ10" s="39"/>
      <c r="OBK10" s="18"/>
      <c r="OBL10" s="39"/>
      <c r="OBM10" s="13"/>
      <c r="OBN10" s="13"/>
      <c r="OBO10" s="4"/>
      <c r="OBP10" s="13"/>
      <c r="OBQ10" s="13"/>
      <c r="OBS10" s="26"/>
      <c r="OBT10" s="26"/>
      <c r="OBU10" s="26"/>
      <c r="OBV10" s="18"/>
      <c r="OBW10" s="18"/>
      <c r="OBX10" s="18"/>
      <c r="OBY10" s="39"/>
      <c r="OBZ10" s="18"/>
      <c r="OCA10" s="18"/>
      <c r="OCB10" s="39"/>
      <c r="OCC10" s="18"/>
      <c r="OCD10" s="39"/>
      <c r="OCE10" s="13"/>
      <c r="OCF10" s="13"/>
      <c r="OCG10" s="4"/>
      <c r="OCH10" s="13"/>
      <c r="OCI10" s="13"/>
      <c r="OCK10" s="26"/>
      <c r="OCL10" s="26"/>
      <c r="OCM10" s="26"/>
      <c r="OCN10" s="18"/>
      <c r="OCO10" s="18"/>
      <c r="OCP10" s="18"/>
      <c r="OCQ10" s="39"/>
      <c r="OCR10" s="18"/>
      <c r="OCS10" s="18"/>
      <c r="OCT10" s="39"/>
      <c r="OCU10" s="18"/>
      <c r="OCV10" s="39"/>
      <c r="OCW10" s="13"/>
      <c r="OCX10" s="13"/>
      <c r="OCY10" s="4"/>
      <c r="OCZ10" s="13"/>
      <c r="ODA10" s="13"/>
      <c r="ODC10" s="26"/>
      <c r="ODD10" s="26"/>
      <c r="ODE10" s="26"/>
      <c r="ODF10" s="18"/>
      <c r="ODG10" s="18"/>
      <c r="ODH10" s="18"/>
      <c r="ODI10" s="39"/>
      <c r="ODJ10" s="18"/>
      <c r="ODK10" s="18"/>
      <c r="ODL10" s="39"/>
      <c r="ODM10" s="18"/>
      <c r="ODN10" s="39"/>
      <c r="ODO10" s="13"/>
      <c r="ODP10" s="13"/>
      <c r="ODQ10" s="4"/>
      <c r="ODR10" s="13"/>
      <c r="ODS10" s="13"/>
      <c r="ODU10" s="26"/>
      <c r="ODV10" s="26"/>
      <c r="ODW10" s="26"/>
      <c r="ODX10" s="18"/>
      <c r="ODY10" s="18"/>
      <c r="ODZ10" s="18"/>
      <c r="OEA10" s="39"/>
      <c r="OEB10" s="18"/>
      <c r="OEC10" s="18"/>
      <c r="OED10" s="39"/>
      <c r="OEE10" s="18"/>
      <c r="OEF10" s="39"/>
      <c r="OEG10" s="13"/>
      <c r="OEH10" s="13"/>
      <c r="OEI10" s="4"/>
      <c r="OEJ10" s="13"/>
      <c r="OEK10" s="13"/>
      <c r="OEM10" s="26"/>
      <c r="OEN10" s="26"/>
      <c r="OEO10" s="26"/>
      <c r="OEP10" s="18"/>
      <c r="OEQ10" s="18"/>
      <c r="OER10" s="18"/>
      <c r="OES10" s="39"/>
      <c r="OET10" s="18"/>
      <c r="OEU10" s="18"/>
      <c r="OEV10" s="39"/>
      <c r="OEW10" s="18"/>
      <c r="OEX10" s="39"/>
      <c r="OEY10" s="13"/>
      <c r="OEZ10" s="13"/>
      <c r="OFA10" s="4"/>
      <c r="OFB10" s="13"/>
      <c r="OFC10" s="13"/>
      <c r="OFE10" s="26"/>
      <c r="OFF10" s="26"/>
      <c r="OFG10" s="26"/>
      <c r="OFH10" s="18"/>
      <c r="OFI10" s="18"/>
      <c r="OFJ10" s="18"/>
      <c r="OFK10" s="39"/>
      <c r="OFL10" s="18"/>
      <c r="OFM10" s="18"/>
      <c r="OFN10" s="39"/>
      <c r="OFO10" s="18"/>
      <c r="OFP10" s="39"/>
      <c r="OFQ10" s="13"/>
      <c r="OFR10" s="13"/>
      <c r="OFS10" s="4"/>
      <c r="OFT10" s="13"/>
      <c r="OFU10" s="13"/>
      <c r="OFW10" s="26"/>
      <c r="OFX10" s="26"/>
      <c r="OFY10" s="26"/>
      <c r="OFZ10" s="18"/>
      <c r="OGA10" s="18"/>
      <c r="OGB10" s="18"/>
      <c r="OGC10" s="39"/>
      <c r="OGD10" s="18"/>
      <c r="OGE10" s="18"/>
      <c r="OGF10" s="39"/>
      <c r="OGG10" s="18"/>
      <c r="OGH10" s="39"/>
      <c r="OGI10" s="13"/>
      <c r="OGJ10" s="13"/>
      <c r="OGK10" s="4"/>
      <c r="OGL10" s="13"/>
      <c r="OGM10" s="13"/>
      <c r="OGO10" s="26"/>
      <c r="OGP10" s="26"/>
      <c r="OGQ10" s="26"/>
      <c r="OGR10" s="18"/>
      <c r="OGS10" s="18"/>
      <c r="OGT10" s="18"/>
      <c r="OGU10" s="39"/>
      <c r="OGV10" s="18"/>
      <c r="OGW10" s="18"/>
      <c r="OGX10" s="39"/>
      <c r="OGY10" s="18"/>
      <c r="OGZ10" s="39"/>
      <c r="OHA10" s="13"/>
      <c r="OHB10" s="13"/>
      <c r="OHC10" s="4"/>
      <c r="OHD10" s="13"/>
      <c r="OHE10" s="13"/>
      <c r="OHG10" s="26"/>
      <c r="OHH10" s="26"/>
      <c r="OHI10" s="26"/>
      <c r="OHJ10" s="18"/>
      <c r="OHK10" s="18"/>
      <c r="OHL10" s="18"/>
      <c r="OHM10" s="39"/>
      <c r="OHN10" s="18"/>
      <c r="OHO10" s="18"/>
      <c r="OHP10" s="39"/>
      <c r="OHQ10" s="18"/>
      <c r="OHR10" s="39"/>
      <c r="OHS10" s="13"/>
      <c r="OHT10" s="13"/>
      <c r="OHU10" s="4"/>
      <c r="OHV10" s="13"/>
      <c r="OHW10" s="13"/>
      <c r="OHY10" s="26"/>
      <c r="OHZ10" s="26"/>
      <c r="OIA10" s="26"/>
      <c r="OIB10" s="18"/>
      <c r="OIC10" s="18"/>
      <c r="OID10" s="18"/>
      <c r="OIE10" s="39"/>
      <c r="OIF10" s="18"/>
      <c r="OIG10" s="18"/>
      <c r="OIH10" s="39"/>
      <c r="OII10" s="18"/>
      <c r="OIJ10" s="39"/>
      <c r="OIK10" s="13"/>
      <c r="OIL10" s="13"/>
      <c r="OIM10" s="4"/>
      <c r="OIN10" s="13"/>
      <c r="OIO10" s="13"/>
      <c r="OIQ10" s="26"/>
      <c r="OIR10" s="26"/>
      <c r="OIS10" s="26"/>
      <c r="OIT10" s="18"/>
      <c r="OIU10" s="18"/>
      <c r="OIV10" s="18"/>
      <c r="OIW10" s="39"/>
      <c r="OIX10" s="18"/>
      <c r="OIY10" s="18"/>
      <c r="OIZ10" s="39"/>
      <c r="OJA10" s="18"/>
      <c r="OJB10" s="39"/>
      <c r="OJC10" s="13"/>
      <c r="OJD10" s="13"/>
      <c r="OJE10" s="4"/>
      <c r="OJF10" s="13"/>
      <c r="OJG10" s="13"/>
      <c r="OJI10" s="26"/>
      <c r="OJJ10" s="26"/>
      <c r="OJK10" s="26"/>
      <c r="OJL10" s="18"/>
      <c r="OJM10" s="18"/>
      <c r="OJN10" s="18"/>
      <c r="OJO10" s="39"/>
      <c r="OJP10" s="18"/>
      <c r="OJQ10" s="18"/>
      <c r="OJR10" s="39"/>
      <c r="OJS10" s="18"/>
      <c r="OJT10" s="39"/>
      <c r="OJU10" s="13"/>
      <c r="OJV10" s="13"/>
      <c r="OJW10" s="4"/>
      <c r="OJX10" s="13"/>
      <c r="OJY10" s="13"/>
      <c r="OKA10" s="26"/>
      <c r="OKB10" s="26"/>
      <c r="OKC10" s="26"/>
      <c r="OKD10" s="18"/>
      <c r="OKE10" s="18"/>
      <c r="OKF10" s="18"/>
      <c r="OKG10" s="39"/>
      <c r="OKH10" s="18"/>
      <c r="OKI10" s="18"/>
      <c r="OKJ10" s="39"/>
      <c r="OKK10" s="18"/>
      <c r="OKL10" s="39"/>
      <c r="OKM10" s="13"/>
      <c r="OKN10" s="13"/>
      <c r="OKO10" s="4"/>
      <c r="OKP10" s="13"/>
      <c r="OKQ10" s="13"/>
      <c r="OKS10" s="26"/>
      <c r="OKT10" s="26"/>
      <c r="OKU10" s="26"/>
      <c r="OKV10" s="18"/>
      <c r="OKW10" s="18"/>
      <c r="OKX10" s="18"/>
      <c r="OKY10" s="39"/>
      <c r="OKZ10" s="18"/>
      <c r="OLA10" s="18"/>
      <c r="OLB10" s="39"/>
      <c r="OLC10" s="18"/>
      <c r="OLD10" s="39"/>
      <c r="OLE10" s="13"/>
      <c r="OLF10" s="13"/>
      <c r="OLG10" s="4"/>
      <c r="OLH10" s="13"/>
      <c r="OLI10" s="13"/>
      <c r="OLK10" s="26"/>
      <c r="OLL10" s="26"/>
      <c r="OLM10" s="26"/>
      <c r="OLN10" s="18"/>
      <c r="OLO10" s="18"/>
      <c r="OLP10" s="18"/>
      <c r="OLQ10" s="39"/>
      <c r="OLR10" s="18"/>
      <c r="OLS10" s="18"/>
      <c r="OLT10" s="39"/>
      <c r="OLU10" s="18"/>
      <c r="OLV10" s="39"/>
      <c r="OLW10" s="13"/>
      <c r="OLX10" s="13"/>
      <c r="OLY10" s="4"/>
      <c r="OLZ10" s="13"/>
      <c r="OMA10" s="13"/>
      <c r="OMC10" s="26"/>
      <c r="OMD10" s="26"/>
      <c r="OME10" s="26"/>
      <c r="OMF10" s="18"/>
      <c r="OMG10" s="18"/>
      <c r="OMH10" s="18"/>
      <c r="OMI10" s="39"/>
      <c r="OMJ10" s="18"/>
      <c r="OMK10" s="18"/>
      <c r="OML10" s="39"/>
      <c r="OMM10" s="18"/>
      <c r="OMN10" s="39"/>
      <c r="OMO10" s="13"/>
      <c r="OMP10" s="13"/>
      <c r="OMQ10" s="4"/>
      <c r="OMR10" s="13"/>
      <c r="OMS10" s="13"/>
      <c r="OMU10" s="26"/>
      <c r="OMV10" s="26"/>
      <c r="OMW10" s="26"/>
      <c r="OMX10" s="18"/>
      <c r="OMY10" s="18"/>
      <c r="OMZ10" s="18"/>
      <c r="ONA10" s="39"/>
      <c r="ONB10" s="18"/>
      <c r="ONC10" s="18"/>
      <c r="OND10" s="39"/>
      <c r="ONE10" s="18"/>
      <c r="ONF10" s="39"/>
      <c r="ONG10" s="13"/>
      <c r="ONH10" s="13"/>
      <c r="ONI10" s="4"/>
      <c r="ONJ10" s="13"/>
      <c r="ONK10" s="13"/>
      <c r="ONM10" s="26"/>
      <c r="ONN10" s="26"/>
      <c r="ONO10" s="26"/>
      <c r="ONP10" s="18"/>
      <c r="ONQ10" s="18"/>
      <c r="ONR10" s="18"/>
      <c r="ONS10" s="39"/>
      <c r="ONT10" s="18"/>
      <c r="ONU10" s="18"/>
      <c r="ONV10" s="39"/>
      <c r="ONW10" s="18"/>
      <c r="ONX10" s="39"/>
      <c r="ONY10" s="13"/>
      <c r="ONZ10" s="13"/>
      <c r="OOA10" s="4"/>
      <c r="OOB10" s="13"/>
      <c r="OOC10" s="13"/>
      <c r="OOE10" s="26"/>
      <c r="OOF10" s="26"/>
      <c r="OOG10" s="26"/>
      <c r="OOH10" s="18"/>
      <c r="OOI10" s="18"/>
      <c r="OOJ10" s="18"/>
      <c r="OOK10" s="39"/>
      <c r="OOL10" s="18"/>
      <c r="OOM10" s="18"/>
      <c r="OON10" s="39"/>
      <c r="OOO10" s="18"/>
      <c r="OOP10" s="39"/>
      <c r="OOQ10" s="13"/>
      <c r="OOR10" s="13"/>
      <c r="OOS10" s="4"/>
      <c r="OOT10" s="13"/>
      <c r="OOU10" s="13"/>
      <c r="OOW10" s="26"/>
      <c r="OOX10" s="26"/>
      <c r="OOY10" s="26"/>
      <c r="OOZ10" s="18"/>
      <c r="OPA10" s="18"/>
      <c r="OPB10" s="18"/>
      <c r="OPC10" s="39"/>
      <c r="OPD10" s="18"/>
      <c r="OPE10" s="18"/>
      <c r="OPF10" s="39"/>
      <c r="OPG10" s="18"/>
      <c r="OPH10" s="39"/>
      <c r="OPI10" s="13"/>
      <c r="OPJ10" s="13"/>
      <c r="OPK10" s="4"/>
      <c r="OPL10" s="13"/>
      <c r="OPM10" s="13"/>
      <c r="OPO10" s="26"/>
      <c r="OPP10" s="26"/>
      <c r="OPQ10" s="26"/>
      <c r="OPR10" s="18"/>
      <c r="OPS10" s="18"/>
      <c r="OPT10" s="18"/>
      <c r="OPU10" s="39"/>
      <c r="OPV10" s="18"/>
      <c r="OPW10" s="18"/>
      <c r="OPX10" s="39"/>
      <c r="OPY10" s="18"/>
      <c r="OPZ10" s="39"/>
      <c r="OQA10" s="13"/>
      <c r="OQB10" s="13"/>
      <c r="OQC10" s="4"/>
      <c r="OQD10" s="13"/>
      <c r="OQE10" s="13"/>
      <c r="OQG10" s="26"/>
      <c r="OQH10" s="26"/>
      <c r="OQI10" s="26"/>
      <c r="OQJ10" s="18"/>
      <c r="OQK10" s="18"/>
      <c r="OQL10" s="18"/>
      <c r="OQM10" s="39"/>
      <c r="OQN10" s="18"/>
      <c r="OQO10" s="18"/>
      <c r="OQP10" s="39"/>
      <c r="OQQ10" s="18"/>
      <c r="OQR10" s="39"/>
      <c r="OQS10" s="13"/>
      <c r="OQT10" s="13"/>
      <c r="OQU10" s="4"/>
      <c r="OQV10" s="13"/>
      <c r="OQW10" s="13"/>
      <c r="OQY10" s="26"/>
      <c r="OQZ10" s="26"/>
      <c r="ORA10" s="26"/>
      <c r="ORB10" s="18"/>
      <c r="ORC10" s="18"/>
      <c r="ORD10" s="18"/>
      <c r="ORE10" s="39"/>
      <c r="ORF10" s="18"/>
      <c r="ORG10" s="18"/>
      <c r="ORH10" s="39"/>
      <c r="ORI10" s="18"/>
      <c r="ORJ10" s="39"/>
      <c r="ORK10" s="13"/>
      <c r="ORL10" s="13"/>
      <c r="ORM10" s="4"/>
      <c r="ORN10" s="13"/>
      <c r="ORO10" s="13"/>
      <c r="ORQ10" s="26"/>
      <c r="ORR10" s="26"/>
      <c r="ORS10" s="26"/>
      <c r="ORT10" s="18"/>
      <c r="ORU10" s="18"/>
      <c r="ORV10" s="18"/>
      <c r="ORW10" s="39"/>
      <c r="ORX10" s="18"/>
      <c r="ORY10" s="18"/>
      <c r="ORZ10" s="39"/>
      <c r="OSA10" s="18"/>
      <c r="OSB10" s="39"/>
      <c r="OSC10" s="13"/>
      <c r="OSD10" s="13"/>
      <c r="OSE10" s="4"/>
      <c r="OSF10" s="13"/>
      <c r="OSG10" s="13"/>
      <c r="OSI10" s="26"/>
      <c r="OSJ10" s="26"/>
      <c r="OSK10" s="26"/>
      <c r="OSL10" s="18"/>
      <c r="OSM10" s="18"/>
      <c r="OSN10" s="18"/>
      <c r="OSO10" s="39"/>
      <c r="OSP10" s="18"/>
      <c r="OSQ10" s="18"/>
      <c r="OSR10" s="39"/>
      <c r="OSS10" s="18"/>
      <c r="OST10" s="39"/>
      <c r="OSU10" s="13"/>
      <c r="OSV10" s="13"/>
      <c r="OSW10" s="4"/>
      <c r="OSX10" s="13"/>
      <c r="OSY10" s="13"/>
      <c r="OTA10" s="26"/>
      <c r="OTB10" s="26"/>
      <c r="OTC10" s="26"/>
      <c r="OTD10" s="18"/>
      <c r="OTE10" s="18"/>
      <c r="OTF10" s="18"/>
      <c r="OTG10" s="39"/>
      <c r="OTH10" s="18"/>
      <c r="OTI10" s="18"/>
      <c r="OTJ10" s="39"/>
      <c r="OTK10" s="18"/>
      <c r="OTL10" s="39"/>
      <c r="OTM10" s="13"/>
      <c r="OTN10" s="13"/>
      <c r="OTO10" s="4"/>
      <c r="OTP10" s="13"/>
      <c r="OTQ10" s="13"/>
      <c r="OTS10" s="26"/>
      <c r="OTT10" s="26"/>
      <c r="OTU10" s="26"/>
      <c r="OTV10" s="18"/>
      <c r="OTW10" s="18"/>
      <c r="OTX10" s="18"/>
      <c r="OTY10" s="39"/>
      <c r="OTZ10" s="18"/>
      <c r="OUA10" s="18"/>
      <c r="OUB10" s="39"/>
      <c r="OUC10" s="18"/>
      <c r="OUD10" s="39"/>
      <c r="OUE10" s="13"/>
      <c r="OUF10" s="13"/>
      <c r="OUG10" s="4"/>
      <c r="OUH10" s="13"/>
      <c r="OUI10" s="13"/>
      <c r="OUK10" s="26"/>
      <c r="OUL10" s="26"/>
      <c r="OUM10" s="26"/>
      <c r="OUN10" s="18"/>
      <c r="OUO10" s="18"/>
      <c r="OUP10" s="18"/>
      <c r="OUQ10" s="39"/>
      <c r="OUR10" s="18"/>
      <c r="OUS10" s="18"/>
      <c r="OUT10" s="39"/>
      <c r="OUU10" s="18"/>
      <c r="OUV10" s="39"/>
      <c r="OUW10" s="13"/>
      <c r="OUX10" s="13"/>
      <c r="OUY10" s="4"/>
      <c r="OUZ10" s="13"/>
      <c r="OVA10" s="13"/>
      <c r="OVC10" s="26"/>
      <c r="OVD10" s="26"/>
      <c r="OVE10" s="26"/>
      <c r="OVF10" s="18"/>
      <c r="OVG10" s="18"/>
      <c r="OVH10" s="18"/>
      <c r="OVI10" s="39"/>
      <c r="OVJ10" s="18"/>
      <c r="OVK10" s="18"/>
      <c r="OVL10" s="39"/>
      <c r="OVM10" s="18"/>
      <c r="OVN10" s="39"/>
      <c r="OVO10" s="13"/>
      <c r="OVP10" s="13"/>
      <c r="OVQ10" s="4"/>
      <c r="OVR10" s="13"/>
      <c r="OVS10" s="13"/>
      <c r="OVU10" s="26"/>
      <c r="OVV10" s="26"/>
      <c r="OVW10" s="26"/>
      <c r="OVX10" s="18"/>
      <c r="OVY10" s="18"/>
      <c r="OVZ10" s="18"/>
      <c r="OWA10" s="39"/>
      <c r="OWB10" s="18"/>
      <c r="OWC10" s="18"/>
      <c r="OWD10" s="39"/>
      <c r="OWE10" s="18"/>
      <c r="OWF10" s="39"/>
      <c r="OWG10" s="13"/>
      <c r="OWH10" s="13"/>
      <c r="OWI10" s="4"/>
      <c r="OWJ10" s="13"/>
      <c r="OWK10" s="13"/>
      <c r="OWM10" s="26"/>
      <c r="OWN10" s="26"/>
      <c r="OWO10" s="26"/>
      <c r="OWP10" s="18"/>
      <c r="OWQ10" s="18"/>
      <c r="OWR10" s="18"/>
      <c r="OWS10" s="39"/>
      <c r="OWT10" s="18"/>
      <c r="OWU10" s="18"/>
      <c r="OWV10" s="39"/>
      <c r="OWW10" s="18"/>
      <c r="OWX10" s="39"/>
      <c r="OWY10" s="13"/>
      <c r="OWZ10" s="13"/>
      <c r="OXA10" s="4"/>
      <c r="OXB10" s="13"/>
      <c r="OXC10" s="13"/>
      <c r="OXE10" s="26"/>
      <c r="OXF10" s="26"/>
      <c r="OXG10" s="26"/>
      <c r="OXH10" s="18"/>
      <c r="OXI10" s="18"/>
      <c r="OXJ10" s="18"/>
      <c r="OXK10" s="39"/>
      <c r="OXL10" s="18"/>
      <c r="OXM10" s="18"/>
      <c r="OXN10" s="39"/>
      <c r="OXO10" s="18"/>
      <c r="OXP10" s="39"/>
      <c r="OXQ10" s="13"/>
      <c r="OXR10" s="13"/>
      <c r="OXS10" s="4"/>
      <c r="OXT10" s="13"/>
      <c r="OXU10" s="13"/>
      <c r="OXW10" s="26"/>
      <c r="OXX10" s="26"/>
      <c r="OXY10" s="26"/>
      <c r="OXZ10" s="18"/>
      <c r="OYA10" s="18"/>
      <c r="OYB10" s="18"/>
      <c r="OYC10" s="39"/>
      <c r="OYD10" s="18"/>
      <c r="OYE10" s="18"/>
      <c r="OYF10" s="39"/>
      <c r="OYG10" s="18"/>
      <c r="OYH10" s="39"/>
      <c r="OYI10" s="13"/>
      <c r="OYJ10" s="13"/>
      <c r="OYK10" s="4"/>
      <c r="OYL10" s="13"/>
      <c r="OYM10" s="13"/>
      <c r="OYO10" s="26"/>
      <c r="OYP10" s="26"/>
      <c r="OYQ10" s="26"/>
      <c r="OYR10" s="18"/>
      <c r="OYS10" s="18"/>
      <c r="OYT10" s="18"/>
      <c r="OYU10" s="39"/>
      <c r="OYV10" s="18"/>
      <c r="OYW10" s="18"/>
      <c r="OYX10" s="39"/>
      <c r="OYY10" s="18"/>
      <c r="OYZ10" s="39"/>
      <c r="OZA10" s="13"/>
      <c r="OZB10" s="13"/>
      <c r="OZC10" s="4"/>
      <c r="OZD10" s="13"/>
      <c r="OZE10" s="13"/>
      <c r="OZG10" s="26"/>
      <c r="OZH10" s="26"/>
      <c r="OZI10" s="26"/>
      <c r="OZJ10" s="18"/>
      <c r="OZK10" s="18"/>
      <c r="OZL10" s="18"/>
      <c r="OZM10" s="39"/>
      <c r="OZN10" s="18"/>
      <c r="OZO10" s="18"/>
      <c r="OZP10" s="39"/>
      <c r="OZQ10" s="18"/>
      <c r="OZR10" s="39"/>
      <c r="OZS10" s="13"/>
      <c r="OZT10" s="13"/>
      <c r="OZU10" s="4"/>
      <c r="OZV10" s="13"/>
      <c r="OZW10" s="13"/>
      <c r="OZY10" s="26"/>
      <c r="OZZ10" s="26"/>
      <c r="PAA10" s="26"/>
      <c r="PAB10" s="18"/>
      <c r="PAC10" s="18"/>
      <c r="PAD10" s="18"/>
      <c r="PAE10" s="39"/>
      <c r="PAF10" s="18"/>
      <c r="PAG10" s="18"/>
      <c r="PAH10" s="39"/>
      <c r="PAI10" s="18"/>
      <c r="PAJ10" s="39"/>
      <c r="PAK10" s="13"/>
      <c r="PAL10" s="13"/>
      <c r="PAM10" s="4"/>
      <c r="PAN10" s="13"/>
      <c r="PAO10" s="13"/>
      <c r="PAQ10" s="26"/>
      <c r="PAR10" s="26"/>
      <c r="PAS10" s="26"/>
      <c r="PAT10" s="18"/>
      <c r="PAU10" s="18"/>
      <c r="PAV10" s="18"/>
      <c r="PAW10" s="39"/>
      <c r="PAX10" s="18"/>
      <c r="PAY10" s="18"/>
      <c r="PAZ10" s="39"/>
      <c r="PBA10" s="18"/>
      <c r="PBB10" s="39"/>
      <c r="PBC10" s="13"/>
      <c r="PBD10" s="13"/>
      <c r="PBE10" s="4"/>
      <c r="PBF10" s="13"/>
      <c r="PBG10" s="13"/>
      <c r="PBI10" s="26"/>
      <c r="PBJ10" s="26"/>
      <c r="PBK10" s="26"/>
      <c r="PBL10" s="18"/>
      <c r="PBM10" s="18"/>
      <c r="PBN10" s="18"/>
      <c r="PBO10" s="39"/>
      <c r="PBP10" s="18"/>
      <c r="PBQ10" s="18"/>
      <c r="PBR10" s="39"/>
      <c r="PBS10" s="18"/>
      <c r="PBT10" s="39"/>
      <c r="PBU10" s="13"/>
      <c r="PBV10" s="13"/>
      <c r="PBW10" s="4"/>
      <c r="PBX10" s="13"/>
      <c r="PBY10" s="13"/>
      <c r="PCA10" s="26"/>
      <c r="PCB10" s="26"/>
      <c r="PCC10" s="26"/>
      <c r="PCD10" s="18"/>
      <c r="PCE10" s="18"/>
      <c r="PCF10" s="18"/>
      <c r="PCG10" s="39"/>
      <c r="PCH10" s="18"/>
      <c r="PCI10" s="18"/>
      <c r="PCJ10" s="39"/>
      <c r="PCK10" s="18"/>
      <c r="PCL10" s="39"/>
      <c r="PCM10" s="13"/>
      <c r="PCN10" s="13"/>
      <c r="PCO10" s="4"/>
      <c r="PCP10" s="13"/>
      <c r="PCQ10" s="13"/>
      <c r="PCS10" s="26"/>
      <c r="PCT10" s="26"/>
      <c r="PCU10" s="26"/>
      <c r="PCV10" s="18"/>
      <c r="PCW10" s="18"/>
      <c r="PCX10" s="18"/>
      <c r="PCY10" s="39"/>
      <c r="PCZ10" s="18"/>
      <c r="PDA10" s="18"/>
      <c r="PDB10" s="39"/>
      <c r="PDC10" s="18"/>
      <c r="PDD10" s="39"/>
      <c r="PDE10" s="13"/>
      <c r="PDF10" s="13"/>
      <c r="PDG10" s="4"/>
      <c r="PDH10" s="13"/>
      <c r="PDI10" s="13"/>
      <c r="PDK10" s="26"/>
      <c r="PDL10" s="26"/>
      <c r="PDM10" s="26"/>
      <c r="PDN10" s="18"/>
      <c r="PDO10" s="18"/>
      <c r="PDP10" s="18"/>
      <c r="PDQ10" s="39"/>
      <c r="PDR10" s="18"/>
      <c r="PDS10" s="18"/>
      <c r="PDT10" s="39"/>
      <c r="PDU10" s="18"/>
      <c r="PDV10" s="39"/>
      <c r="PDW10" s="13"/>
      <c r="PDX10" s="13"/>
      <c r="PDY10" s="4"/>
      <c r="PDZ10" s="13"/>
      <c r="PEA10" s="13"/>
      <c r="PEC10" s="26"/>
      <c r="PED10" s="26"/>
      <c r="PEE10" s="26"/>
      <c r="PEF10" s="18"/>
      <c r="PEG10" s="18"/>
      <c r="PEH10" s="18"/>
      <c r="PEI10" s="39"/>
      <c r="PEJ10" s="18"/>
      <c r="PEK10" s="18"/>
      <c r="PEL10" s="39"/>
      <c r="PEM10" s="18"/>
      <c r="PEN10" s="39"/>
      <c r="PEO10" s="13"/>
      <c r="PEP10" s="13"/>
      <c r="PEQ10" s="4"/>
      <c r="PER10" s="13"/>
      <c r="PES10" s="13"/>
      <c r="PEU10" s="26"/>
      <c r="PEV10" s="26"/>
      <c r="PEW10" s="26"/>
      <c r="PEX10" s="18"/>
      <c r="PEY10" s="18"/>
      <c r="PEZ10" s="18"/>
      <c r="PFA10" s="39"/>
      <c r="PFB10" s="18"/>
      <c r="PFC10" s="18"/>
      <c r="PFD10" s="39"/>
      <c r="PFE10" s="18"/>
      <c r="PFF10" s="39"/>
      <c r="PFG10" s="13"/>
      <c r="PFH10" s="13"/>
      <c r="PFI10" s="4"/>
      <c r="PFJ10" s="13"/>
      <c r="PFK10" s="13"/>
      <c r="PFM10" s="26"/>
      <c r="PFN10" s="26"/>
      <c r="PFO10" s="26"/>
      <c r="PFP10" s="18"/>
      <c r="PFQ10" s="18"/>
      <c r="PFR10" s="18"/>
      <c r="PFS10" s="39"/>
      <c r="PFT10" s="18"/>
      <c r="PFU10" s="18"/>
      <c r="PFV10" s="39"/>
      <c r="PFW10" s="18"/>
      <c r="PFX10" s="39"/>
      <c r="PFY10" s="13"/>
      <c r="PFZ10" s="13"/>
      <c r="PGA10" s="4"/>
      <c r="PGB10" s="13"/>
      <c r="PGC10" s="13"/>
      <c r="PGE10" s="26"/>
      <c r="PGF10" s="26"/>
      <c r="PGG10" s="26"/>
      <c r="PGH10" s="18"/>
      <c r="PGI10" s="18"/>
      <c r="PGJ10" s="18"/>
      <c r="PGK10" s="39"/>
      <c r="PGL10" s="18"/>
      <c r="PGM10" s="18"/>
      <c r="PGN10" s="39"/>
      <c r="PGO10" s="18"/>
      <c r="PGP10" s="39"/>
      <c r="PGQ10" s="13"/>
      <c r="PGR10" s="13"/>
      <c r="PGS10" s="4"/>
      <c r="PGT10" s="13"/>
      <c r="PGU10" s="13"/>
      <c r="PGW10" s="26"/>
      <c r="PGX10" s="26"/>
      <c r="PGY10" s="26"/>
      <c r="PGZ10" s="18"/>
      <c r="PHA10" s="18"/>
      <c r="PHB10" s="18"/>
      <c r="PHC10" s="39"/>
      <c r="PHD10" s="18"/>
      <c r="PHE10" s="18"/>
      <c r="PHF10" s="39"/>
      <c r="PHG10" s="18"/>
      <c r="PHH10" s="39"/>
      <c r="PHI10" s="13"/>
      <c r="PHJ10" s="13"/>
      <c r="PHK10" s="4"/>
      <c r="PHL10" s="13"/>
      <c r="PHM10" s="13"/>
      <c r="PHO10" s="26"/>
      <c r="PHP10" s="26"/>
      <c r="PHQ10" s="26"/>
      <c r="PHR10" s="18"/>
      <c r="PHS10" s="18"/>
      <c r="PHT10" s="18"/>
      <c r="PHU10" s="39"/>
      <c r="PHV10" s="18"/>
      <c r="PHW10" s="18"/>
      <c r="PHX10" s="39"/>
      <c r="PHY10" s="18"/>
      <c r="PHZ10" s="39"/>
      <c r="PIA10" s="13"/>
      <c r="PIB10" s="13"/>
      <c r="PIC10" s="4"/>
      <c r="PID10" s="13"/>
      <c r="PIE10" s="13"/>
      <c r="PIG10" s="26"/>
      <c r="PIH10" s="26"/>
      <c r="PII10" s="26"/>
      <c r="PIJ10" s="18"/>
      <c r="PIK10" s="18"/>
      <c r="PIL10" s="18"/>
      <c r="PIM10" s="39"/>
      <c r="PIN10" s="18"/>
      <c r="PIO10" s="18"/>
      <c r="PIP10" s="39"/>
      <c r="PIQ10" s="18"/>
      <c r="PIR10" s="39"/>
      <c r="PIS10" s="13"/>
      <c r="PIT10" s="13"/>
      <c r="PIU10" s="4"/>
      <c r="PIV10" s="13"/>
      <c r="PIW10" s="13"/>
      <c r="PIY10" s="26"/>
      <c r="PIZ10" s="26"/>
      <c r="PJA10" s="26"/>
      <c r="PJB10" s="18"/>
      <c r="PJC10" s="18"/>
      <c r="PJD10" s="18"/>
      <c r="PJE10" s="39"/>
      <c r="PJF10" s="18"/>
      <c r="PJG10" s="18"/>
      <c r="PJH10" s="39"/>
      <c r="PJI10" s="18"/>
      <c r="PJJ10" s="39"/>
      <c r="PJK10" s="13"/>
      <c r="PJL10" s="13"/>
      <c r="PJM10" s="4"/>
      <c r="PJN10" s="13"/>
      <c r="PJO10" s="13"/>
      <c r="PJQ10" s="26"/>
      <c r="PJR10" s="26"/>
      <c r="PJS10" s="26"/>
      <c r="PJT10" s="18"/>
      <c r="PJU10" s="18"/>
      <c r="PJV10" s="18"/>
      <c r="PJW10" s="39"/>
      <c r="PJX10" s="18"/>
      <c r="PJY10" s="18"/>
      <c r="PJZ10" s="39"/>
      <c r="PKA10" s="18"/>
      <c r="PKB10" s="39"/>
      <c r="PKC10" s="13"/>
      <c r="PKD10" s="13"/>
      <c r="PKE10" s="4"/>
      <c r="PKF10" s="13"/>
      <c r="PKG10" s="13"/>
      <c r="PKI10" s="26"/>
      <c r="PKJ10" s="26"/>
      <c r="PKK10" s="26"/>
      <c r="PKL10" s="18"/>
      <c r="PKM10" s="18"/>
      <c r="PKN10" s="18"/>
      <c r="PKO10" s="39"/>
      <c r="PKP10" s="18"/>
      <c r="PKQ10" s="18"/>
      <c r="PKR10" s="39"/>
      <c r="PKS10" s="18"/>
      <c r="PKT10" s="39"/>
      <c r="PKU10" s="13"/>
      <c r="PKV10" s="13"/>
      <c r="PKW10" s="4"/>
      <c r="PKX10" s="13"/>
      <c r="PKY10" s="13"/>
      <c r="PLA10" s="26"/>
      <c r="PLB10" s="26"/>
      <c r="PLC10" s="26"/>
      <c r="PLD10" s="18"/>
      <c r="PLE10" s="18"/>
      <c r="PLF10" s="18"/>
      <c r="PLG10" s="39"/>
      <c r="PLH10" s="18"/>
      <c r="PLI10" s="18"/>
      <c r="PLJ10" s="39"/>
      <c r="PLK10" s="18"/>
      <c r="PLL10" s="39"/>
      <c r="PLM10" s="13"/>
      <c r="PLN10" s="13"/>
      <c r="PLO10" s="4"/>
      <c r="PLP10" s="13"/>
      <c r="PLQ10" s="13"/>
      <c r="PLS10" s="26"/>
      <c r="PLT10" s="26"/>
      <c r="PLU10" s="26"/>
      <c r="PLV10" s="18"/>
      <c r="PLW10" s="18"/>
      <c r="PLX10" s="18"/>
      <c r="PLY10" s="39"/>
      <c r="PLZ10" s="18"/>
      <c r="PMA10" s="18"/>
      <c r="PMB10" s="39"/>
      <c r="PMC10" s="18"/>
      <c r="PMD10" s="39"/>
      <c r="PME10" s="13"/>
      <c r="PMF10" s="13"/>
      <c r="PMG10" s="4"/>
      <c r="PMH10" s="13"/>
      <c r="PMI10" s="13"/>
      <c r="PMK10" s="26"/>
      <c r="PML10" s="26"/>
      <c r="PMM10" s="26"/>
      <c r="PMN10" s="18"/>
      <c r="PMO10" s="18"/>
      <c r="PMP10" s="18"/>
      <c r="PMQ10" s="39"/>
      <c r="PMR10" s="18"/>
      <c r="PMS10" s="18"/>
      <c r="PMT10" s="39"/>
      <c r="PMU10" s="18"/>
      <c r="PMV10" s="39"/>
      <c r="PMW10" s="13"/>
      <c r="PMX10" s="13"/>
      <c r="PMY10" s="4"/>
      <c r="PMZ10" s="13"/>
      <c r="PNA10" s="13"/>
      <c r="PNC10" s="26"/>
      <c r="PND10" s="26"/>
      <c r="PNE10" s="26"/>
      <c r="PNF10" s="18"/>
      <c r="PNG10" s="18"/>
      <c r="PNH10" s="18"/>
      <c r="PNI10" s="39"/>
      <c r="PNJ10" s="18"/>
      <c r="PNK10" s="18"/>
      <c r="PNL10" s="39"/>
      <c r="PNM10" s="18"/>
      <c r="PNN10" s="39"/>
      <c r="PNO10" s="13"/>
      <c r="PNP10" s="13"/>
      <c r="PNQ10" s="4"/>
      <c r="PNR10" s="13"/>
      <c r="PNS10" s="13"/>
      <c r="PNU10" s="26"/>
      <c r="PNV10" s="26"/>
      <c r="PNW10" s="26"/>
      <c r="PNX10" s="18"/>
      <c r="PNY10" s="18"/>
      <c r="PNZ10" s="18"/>
      <c r="POA10" s="39"/>
      <c r="POB10" s="18"/>
      <c r="POC10" s="18"/>
      <c r="POD10" s="39"/>
      <c r="POE10" s="18"/>
      <c r="POF10" s="39"/>
      <c r="POG10" s="13"/>
      <c r="POH10" s="13"/>
      <c r="POI10" s="4"/>
      <c r="POJ10" s="13"/>
      <c r="POK10" s="13"/>
      <c r="POM10" s="26"/>
      <c r="PON10" s="26"/>
      <c r="POO10" s="26"/>
      <c r="POP10" s="18"/>
      <c r="POQ10" s="18"/>
      <c r="POR10" s="18"/>
      <c r="POS10" s="39"/>
      <c r="POT10" s="18"/>
      <c r="POU10" s="18"/>
      <c r="POV10" s="39"/>
      <c r="POW10" s="18"/>
      <c r="POX10" s="39"/>
      <c r="POY10" s="13"/>
      <c r="POZ10" s="13"/>
      <c r="PPA10" s="4"/>
      <c r="PPB10" s="13"/>
      <c r="PPC10" s="13"/>
      <c r="PPE10" s="26"/>
      <c r="PPF10" s="26"/>
      <c r="PPG10" s="26"/>
      <c r="PPH10" s="18"/>
      <c r="PPI10" s="18"/>
      <c r="PPJ10" s="18"/>
      <c r="PPK10" s="39"/>
      <c r="PPL10" s="18"/>
      <c r="PPM10" s="18"/>
      <c r="PPN10" s="39"/>
      <c r="PPO10" s="18"/>
      <c r="PPP10" s="39"/>
      <c r="PPQ10" s="13"/>
      <c r="PPR10" s="13"/>
      <c r="PPS10" s="4"/>
      <c r="PPT10" s="13"/>
      <c r="PPU10" s="13"/>
      <c r="PPW10" s="26"/>
      <c r="PPX10" s="26"/>
      <c r="PPY10" s="26"/>
      <c r="PPZ10" s="18"/>
      <c r="PQA10" s="18"/>
      <c r="PQB10" s="18"/>
      <c r="PQC10" s="39"/>
      <c r="PQD10" s="18"/>
      <c r="PQE10" s="18"/>
      <c r="PQF10" s="39"/>
      <c r="PQG10" s="18"/>
      <c r="PQH10" s="39"/>
      <c r="PQI10" s="13"/>
      <c r="PQJ10" s="13"/>
      <c r="PQK10" s="4"/>
      <c r="PQL10" s="13"/>
      <c r="PQM10" s="13"/>
      <c r="PQO10" s="26"/>
      <c r="PQP10" s="26"/>
      <c r="PQQ10" s="26"/>
      <c r="PQR10" s="18"/>
      <c r="PQS10" s="18"/>
      <c r="PQT10" s="18"/>
      <c r="PQU10" s="39"/>
      <c r="PQV10" s="18"/>
      <c r="PQW10" s="18"/>
      <c r="PQX10" s="39"/>
      <c r="PQY10" s="18"/>
      <c r="PQZ10" s="39"/>
      <c r="PRA10" s="13"/>
      <c r="PRB10" s="13"/>
      <c r="PRC10" s="4"/>
      <c r="PRD10" s="13"/>
      <c r="PRE10" s="13"/>
      <c r="PRG10" s="26"/>
      <c r="PRH10" s="26"/>
      <c r="PRI10" s="26"/>
      <c r="PRJ10" s="18"/>
      <c r="PRK10" s="18"/>
      <c r="PRL10" s="18"/>
      <c r="PRM10" s="39"/>
      <c r="PRN10" s="18"/>
      <c r="PRO10" s="18"/>
      <c r="PRP10" s="39"/>
      <c r="PRQ10" s="18"/>
      <c r="PRR10" s="39"/>
      <c r="PRS10" s="13"/>
      <c r="PRT10" s="13"/>
      <c r="PRU10" s="4"/>
      <c r="PRV10" s="13"/>
      <c r="PRW10" s="13"/>
      <c r="PRY10" s="26"/>
      <c r="PRZ10" s="26"/>
      <c r="PSA10" s="26"/>
      <c r="PSB10" s="18"/>
      <c r="PSC10" s="18"/>
      <c r="PSD10" s="18"/>
      <c r="PSE10" s="39"/>
      <c r="PSF10" s="18"/>
      <c r="PSG10" s="18"/>
      <c r="PSH10" s="39"/>
      <c r="PSI10" s="18"/>
      <c r="PSJ10" s="39"/>
      <c r="PSK10" s="13"/>
      <c r="PSL10" s="13"/>
      <c r="PSM10" s="4"/>
      <c r="PSN10" s="13"/>
      <c r="PSO10" s="13"/>
      <c r="PSQ10" s="26"/>
      <c r="PSR10" s="26"/>
      <c r="PSS10" s="26"/>
      <c r="PST10" s="18"/>
      <c r="PSU10" s="18"/>
      <c r="PSV10" s="18"/>
      <c r="PSW10" s="39"/>
      <c r="PSX10" s="18"/>
      <c r="PSY10" s="18"/>
      <c r="PSZ10" s="39"/>
      <c r="PTA10" s="18"/>
      <c r="PTB10" s="39"/>
      <c r="PTC10" s="13"/>
      <c r="PTD10" s="13"/>
      <c r="PTE10" s="4"/>
      <c r="PTF10" s="13"/>
      <c r="PTG10" s="13"/>
      <c r="PTI10" s="26"/>
      <c r="PTJ10" s="26"/>
      <c r="PTK10" s="26"/>
      <c r="PTL10" s="18"/>
      <c r="PTM10" s="18"/>
      <c r="PTN10" s="18"/>
      <c r="PTO10" s="39"/>
      <c r="PTP10" s="18"/>
      <c r="PTQ10" s="18"/>
      <c r="PTR10" s="39"/>
      <c r="PTS10" s="18"/>
      <c r="PTT10" s="39"/>
      <c r="PTU10" s="13"/>
      <c r="PTV10" s="13"/>
      <c r="PTW10" s="4"/>
      <c r="PTX10" s="13"/>
      <c r="PTY10" s="13"/>
      <c r="PUA10" s="26"/>
      <c r="PUB10" s="26"/>
      <c r="PUC10" s="26"/>
      <c r="PUD10" s="18"/>
      <c r="PUE10" s="18"/>
      <c r="PUF10" s="18"/>
      <c r="PUG10" s="39"/>
      <c r="PUH10" s="18"/>
      <c r="PUI10" s="18"/>
      <c r="PUJ10" s="39"/>
      <c r="PUK10" s="18"/>
      <c r="PUL10" s="39"/>
      <c r="PUM10" s="13"/>
      <c r="PUN10" s="13"/>
      <c r="PUO10" s="4"/>
      <c r="PUP10" s="13"/>
      <c r="PUQ10" s="13"/>
      <c r="PUS10" s="26"/>
      <c r="PUT10" s="26"/>
      <c r="PUU10" s="26"/>
      <c r="PUV10" s="18"/>
      <c r="PUW10" s="18"/>
      <c r="PUX10" s="18"/>
      <c r="PUY10" s="39"/>
      <c r="PUZ10" s="18"/>
      <c r="PVA10" s="18"/>
      <c r="PVB10" s="39"/>
      <c r="PVC10" s="18"/>
      <c r="PVD10" s="39"/>
      <c r="PVE10" s="13"/>
      <c r="PVF10" s="13"/>
      <c r="PVG10" s="4"/>
      <c r="PVH10" s="13"/>
      <c r="PVI10" s="13"/>
      <c r="PVK10" s="26"/>
      <c r="PVL10" s="26"/>
      <c r="PVM10" s="26"/>
      <c r="PVN10" s="18"/>
      <c r="PVO10" s="18"/>
      <c r="PVP10" s="18"/>
      <c r="PVQ10" s="39"/>
      <c r="PVR10" s="18"/>
      <c r="PVS10" s="18"/>
      <c r="PVT10" s="39"/>
      <c r="PVU10" s="18"/>
      <c r="PVV10" s="39"/>
      <c r="PVW10" s="13"/>
      <c r="PVX10" s="13"/>
      <c r="PVY10" s="4"/>
      <c r="PVZ10" s="13"/>
      <c r="PWA10" s="13"/>
      <c r="PWC10" s="26"/>
      <c r="PWD10" s="26"/>
      <c r="PWE10" s="26"/>
      <c r="PWF10" s="18"/>
      <c r="PWG10" s="18"/>
      <c r="PWH10" s="18"/>
      <c r="PWI10" s="39"/>
      <c r="PWJ10" s="18"/>
      <c r="PWK10" s="18"/>
      <c r="PWL10" s="39"/>
      <c r="PWM10" s="18"/>
      <c r="PWN10" s="39"/>
      <c r="PWO10" s="13"/>
      <c r="PWP10" s="13"/>
      <c r="PWQ10" s="4"/>
      <c r="PWR10" s="13"/>
      <c r="PWS10" s="13"/>
      <c r="PWU10" s="26"/>
      <c r="PWV10" s="26"/>
      <c r="PWW10" s="26"/>
      <c r="PWX10" s="18"/>
      <c r="PWY10" s="18"/>
      <c r="PWZ10" s="18"/>
      <c r="PXA10" s="39"/>
      <c r="PXB10" s="18"/>
      <c r="PXC10" s="18"/>
      <c r="PXD10" s="39"/>
      <c r="PXE10" s="18"/>
      <c r="PXF10" s="39"/>
      <c r="PXG10" s="13"/>
      <c r="PXH10" s="13"/>
      <c r="PXI10" s="4"/>
      <c r="PXJ10" s="13"/>
      <c r="PXK10" s="13"/>
      <c r="PXM10" s="26"/>
      <c r="PXN10" s="26"/>
      <c r="PXO10" s="26"/>
      <c r="PXP10" s="18"/>
      <c r="PXQ10" s="18"/>
      <c r="PXR10" s="18"/>
      <c r="PXS10" s="39"/>
      <c r="PXT10" s="18"/>
      <c r="PXU10" s="18"/>
      <c r="PXV10" s="39"/>
      <c r="PXW10" s="18"/>
      <c r="PXX10" s="39"/>
      <c r="PXY10" s="13"/>
      <c r="PXZ10" s="13"/>
      <c r="PYA10" s="4"/>
      <c r="PYB10" s="13"/>
      <c r="PYC10" s="13"/>
      <c r="PYE10" s="26"/>
      <c r="PYF10" s="26"/>
      <c r="PYG10" s="26"/>
      <c r="PYH10" s="18"/>
      <c r="PYI10" s="18"/>
      <c r="PYJ10" s="18"/>
      <c r="PYK10" s="39"/>
      <c r="PYL10" s="18"/>
      <c r="PYM10" s="18"/>
      <c r="PYN10" s="39"/>
      <c r="PYO10" s="18"/>
      <c r="PYP10" s="39"/>
      <c r="PYQ10" s="13"/>
      <c r="PYR10" s="13"/>
      <c r="PYS10" s="4"/>
      <c r="PYT10" s="13"/>
      <c r="PYU10" s="13"/>
      <c r="PYW10" s="26"/>
      <c r="PYX10" s="26"/>
      <c r="PYY10" s="26"/>
      <c r="PYZ10" s="18"/>
      <c r="PZA10" s="18"/>
      <c r="PZB10" s="18"/>
      <c r="PZC10" s="39"/>
      <c r="PZD10" s="18"/>
      <c r="PZE10" s="18"/>
      <c r="PZF10" s="39"/>
      <c r="PZG10" s="18"/>
      <c r="PZH10" s="39"/>
      <c r="PZI10" s="13"/>
      <c r="PZJ10" s="13"/>
      <c r="PZK10" s="4"/>
      <c r="PZL10" s="13"/>
      <c r="PZM10" s="13"/>
      <c r="PZO10" s="26"/>
      <c r="PZP10" s="26"/>
      <c r="PZQ10" s="26"/>
      <c r="PZR10" s="18"/>
      <c r="PZS10" s="18"/>
      <c r="PZT10" s="18"/>
      <c r="PZU10" s="39"/>
      <c r="PZV10" s="18"/>
      <c r="PZW10" s="18"/>
      <c r="PZX10" s="39"/>
      <c r="PZY10" s="18"/>
      <c r="PZZ10" s="39"/>
      <c r="QAA10" s="13"/>
      <c r="QAB10" s="13"/>
      <c r="QAC10" s="4"/>
      <c r="QAD10" s="13"/>
      <c r="QAE10" s="13"/>
      <c r="QAG10" s="26"/>
      <c r="QAH10" s="26"/>
      <c r="QAI10" s="26"/>
      <c r="QAJ10" s="18"/>
      <c r="QAK10" s="18"/>
      <c r="QAL10" s="18"/>
      <c r="QAM10" s="39"/>
      <c r="QAN10" s="18"/>
      <c r="QAO10" s="18"/>
      <c r="QAP10" s="39"/>
      <c r="QAQ10" s="18"/>
      <c r="QAR10" s="39"/>
      <c r="QAS10" s="13"/>
      <c r="QAT10" s="13"/>
      <c r="QAU10" s="4"/>
      <c r="QAV10" s="13"/>
      <c r="QAW10" s="13"/>
      <c r="QAY10" s="26"/>
      <c r="QAZ10" s="26"/>
      <c r="QBA10" s="26"/>
      <c r="QBB10" s="18"/>
      <c r="QBC10" s="18"/>
      <c r="QBD10" s="18"/>
      <c r="QBE10" s="39"/>
      <c r="QBF10" s="18"/>
      <c r="QBG10" s="18"/>
      <c r="QBH10" s="39"/>
      <c r="QBI10" s="18"/>
      <c r="QBJ10" s="39"/>
      <c r="QBK10" s="13"/>
      <c r="QBL10" s="13"/>
      <c r="QBM10" s="4"/>
      <c r="QBN10" s="13"/>
      <c r="QBO10" s="13"/>
      <c r="QBQ10" s="26"/>
      <c r="QBR10" s="26"/>
      <c r="QBS10" s="26"/>
      <c r="QBT10" s="18"/>
      <c r="QBU10" s="18"/>
      <c r="QBV10" s="18"/>
      <c r="QBW10" s="39"/>
      <c r="QBX10" s="18"/>
      <c r="QBY10" s="18"/>
      <c r="QBZ10" s="39"/>
      <c r="QCA10" s="18"/>
      <c r="QCB10" s="39"/>
      <c r="QCC10" s="13"/>
      <c r="QCD10" s="13"/>
      <c r="QCE10" s="4"/>
      <c r="QCF10" s="13"/>
      <c r="QCG10" s="13"/>
      <c r="QCI10" s="26"/>
      <c r="QCJ10" s="26"/>
      <c r="QCK10" s="26"/>
      <c r="QCL10" s="18"/>
      <c r="QCM10" s="18"/>
      <c r="QCN10" s="18"/>
      <c r="QCO10" s="39"/>
      <c r="QCP10" s="18"/>
      <c r="QCQ10" s="18"/>
      <c r="QCR10" s="39"/>
      <c r="QCS10" s="18"/>
      <c r="QCT10" s="39"/>
      <c r="QCU10" s="13"/>
      <c r="QCV10" s="13"/>
      <c r="QCW10" s="4"/>
      <c r="QCX10" s="13"/>
      <c r="QCY10" s="13"/>
      <c r="QDA10" s="26"/>
      <c r="QDB10" s="26"/>
      <c r="QDC10" s="26"/>
      <c r="QDD10" s="18"/>
      <c r="QDE10" s="18"/>
      <c r="QDF10" s="18"/>
      <c r="QDG10" s="39"/>
      <c r="QDH10" s="18"/>
      <c r="QDI10" s="18"/>
      <c r="QDJ10" s="39"/>
      <c r="QDK10" s="18"/>
      <c r="QDL10" s="39"/>
      <c r="QDM10" s="13"/>
      <c r="QDN10" s="13"/>
      <c r="QDO10" s="4"/>
      <c r="QDP10" s="13"/>
      <c r="QDQ10" s="13"/>
      <c r="QDS10" s="26"/>
      <c r="QDT10" s="26"/>
      <c r="QDU10" s="26"/>
      <c r="QDV10" s="18"/>
      <c r="QDW10" s="18"/>
      <c r="QDX10" s="18"/>
      <c r="QDY10" s="39"/>
      <c r="QDZ10" s="18"/>
      <c r="QEA10" s="18"/>
      <c r="QEB10" s="39"/>
      <c r="QEC10" s="18"/>
      <c r="QED10" s="39"/>
      <c r="QEE10" s="13"/>
      <c r="QEF10" s="13"/>
      <c r="QEG10" s="4"/>
      <c r="QEH10" s="13"/>
      <c r="QEI10" s="13"/>
      <c r="QEK10" s="26"/>
      <c r="QEL10" s="26"/>
      <c r="QEM10" s="26"/>
      <c r="QEN10" s="18"/>
      <c r="QEO10" s="18"/>
      <c r="QEP10" s="18"/>
      <c r="QEQ10" s="39"/>
      <c r="QER10" s="18"/>
      <c r="QES10" s="18"/>
      <c r="QET10" s="39"/>
      <c r="QEU10" s="18"/>
      <c r="QEV10" s="39"/>
      <c r="QEW10" s="13"/>
      <c r="QEX10" s="13"/>
      <c r="QEY10" s="4"/>
      <c r="QEZ10" s="13"/>
      <c r="QFA10" s="13"/>
      <c r="QFC10" s="26"/>
      <c r="QFD10" s="26"/>
      <c r="QFE10" s="26"/>
      <c r="QFF10" s="18"/>
      <c r="QFG10" s="18"/>
      <c r="QFH10" s="18"/>
      <c r="QFI10" s="39"/>
      <c r="QFJ10" s="18"/>
      <c r="QFK10" s="18"/>
      <c r="QFL10" s="39"/>
      <c r="QFM10" s="18"/>
      <c r="QFN10" s="39"/>
      <c r="QFO10" s="13"/>
      <c r="QFP10" s="13"/>
      <c r="QFQ10" s="4"/>
      <c r="QFR10" s="13"/>
      <c r="QFS10" s="13"/>
      <c r="QFU10" s="26"/>
      <c r="QFV10" s="26"/>
      <c r="QFW10" s="26"/>
      <c r="QFX10" s="18"/>
      <c r="QFY10" s="18"/>
      <c r="QFZ10" s="18"/>
      <c r="QGA10" s="39"/>
      <c r="QGB10" s="18"/>
      <c r="QGC10" s="18"/>
      <c r="QGD10" s="39"/>
      <c r="QGE10" s="18"/>
      <c r="QGF10" s="39"/>
      <c r="QGG10" s="13"/>
      <c r="QGH10" s="13"/>
      <c r="QGI10" s="4"/>
      <c r="QGJ10" s="13"/>
      <c r="QGK10" s="13"/>
      <c r="QGM10" s="26"/>
      <c r="QGN10" s="26"/>
      <c r="QGO10" s="26"/>
      <c r="QGP10" s="18"/>
      <c r="QGQ10" s="18"/>
      <c r="QGR10" s="18"/>
      <c r="QGS10" s="39"/>
      <c r="QGT10" s="18"/>
      <c r="QGU10" s="18"/>
      <c r="QGV10" s="39"/>
      <c r="QGW10" s="18"/>
      <c r="QGX10" s="39"/>
      <c r="QGY10" s="13"/>
      <c r="QGZ10" s="13"/>
      <c r="QHA10" s="4"/>
      <c r="QHB10" s="13"/>
      <c r="QHC10" s="13"/>
      <c r="QHE10" s="26"/>
      <c r="QHF10" s="26"/>
      <c r="QHG10" s="26"/>
      <c r="QHH10" s="18"/>
      <c r="QHI10" s="18"/>
      <c r="QHJ10" s="18"/>
      <c r="QHK10" s="39"/>
      <c r="QHL10" s="18"/>
      <c r="QHM10" s="18"/>
      <c r="QHN10" s="39"/>
      <c r="QHO10" s="18"/>
      <c r="QHP10" s="39"/>
      <c r="QHQ10" s="13"/>
      <c r="QHR10" s="13"/>
      <c r="QHS10" s="4"/>
      <c r="QHT10" s="13"/>
      <c r="QHU10" s="13"/>
      <c r="QHW10" s="26"/>
      <c r="QHX10" s="26"/>
      <c r="QHY10" s="26"/>
      <c r="QHZ10" s="18"/>
      <c r="QIA10" s="18"/>
      <c r="QIB10" s="18"/>
      <c r="QIC10" s="39"/>
      <c r="QID10" s="18"/>
      <c r="QIE10" s="18"/>
      <c r="QIF10" s="39"/>
      <c r="QIG10" s="18"/>
      <c r="QIH10" s="39"/>
      <c r="QII10" s="13"/>
      <c r="QIJ10" s="13"/>
      <c r="QIK10" s="4"/>
      <c r="QIL10" s="13"/>
      <c r="QIM10" s="13"/>
      <c r="QIO10" s="26"/>
      <c r="QIP10" s="26"/>
      <c r="QIQ10" s="26"/>
      <c r="QIR10" s="18"/>
      <c r="QIS10" s="18"/>
      <c r="QIT10" s="18"/>
      <c r="QIU10" s="39"/>
      <c r="QIV10" s="18"/>
      <c r="QIW10" s="18"/>
      <c r="QIX10" s="39"/>
      <c r="QIY10" s="18"/>
      <c r="QIZ10" s="39"/>
      <c r="QJA10" s="13"/>
      <c r="QJB10" s="13"/>
      <c r="QJC10" s="4"/>
      <c r="QJD10" s="13"/>
      <c r="QJE10" s="13"/>
      <c r="QJG10" s="26"/>
      <c r="QJH10" s="26"/>
      <c r="QJI10" s="26"/>
      <c r="QJJ10" s="18"/>
      <c r="QJK10" s="18"/>
      <c r="QJL10" s="18"/>
      <c r="QJM10" s="39"/>
      <c r="QJN10" s="18"/>
      <c r="QJO10" s="18"/>
      <c r="QJP10" s="39"/>
      <c r="QJQ10" s="18"/>
      <c r="QJR10" s="39"/>
      <c r="QJS10" s="13"/>
      <c r="QJT10" s="13"/>
      <c r="QJU10" s="4"/>
      <c r="QJV10" s="13"/>
      <c r="QJW10" s="13"/>
      <c r="QJY10" s="26"/>
      <c r="QJZ10" s="26"/>
      <c r="QKA10" s="26"/>
      <c r="QKB10" s="18"/>
      <c r="QKC10" s="18"/>
      <c r="QKD10" s="18"/>
      <c r="QKE10" s="39"/>
      <c r="QKF10" s="18"/>
      <c r="QKG10" s="18"/>
      <c r="QKH10" s="39"/>
      <c r="QKI10" s="18"/>
      <c r="QKJ10" s="39"/>
      <c r="QKK10" s="13"/>
      <c r="QKL10" s="13"/>
      <c r="QKM10" s="4"/>
      <c r="QKN10" s="13"/>
      <c r="QKO10" s="13"/>
      <c r="QKQ10" s="26"/>
      <c r="QKR10" s="26"/>
      <c r="QKS10" s="26"/>
      <c r="QKT10" s="18"/>
      <c r="QKU10" s="18"/>
      <c r="QKV10" s="18"/>
      <c r="QKW10" s="39"/>
      <c r="QKX10" s="18"/>
      <c r="QKY10" s="18"/>
      <c r="QKZ10" s="39"/>
      <c r="QLA10" s="18"/>
      <c r="QLB10" s="39"/>
      <c r="QLC10" s="13"/>
      <c r="QLD10" s="13"/>
      <c r="QLE10" s="4"/>
      <c r="QLF10" s="13"/>
      <c r="QLG10" s="13"/>
      <c r="QLI10" s="26"/>
      <c r="QLJ10" s="26"/>
      <c r="QLK10" s="26"/>
      <c r="QLL10" s="18"/>
      <c r="QLM10" s="18"/>
      <c r="QLN10" s="18"/>
      <c r="QLO10" s="39"/>
      <c r="QLP10" s="18"/>
      <c r="QLQ10" s="18"/>
      <c r="QLR10" s="39"/>
      <c r="QLS10" s="18"/>
      <c r="QLT10" s="39"/>
      <c r="QLU10" s="13"/>
      <c r="QLV10" s="13"/>
      <c r="QLW10" s="4"/>
      <c r="QLX10" s="13"/>
      <c r="QLY10" s="13"/>
      <c r="QMA10" s="26"/>
      <c r="QMB10" s="26"/>
      <c r="QMC10" s="26"/>
      <c r="QMD10" s="18"/>
      <c r="QME10" s="18"/>
      <c r="QMF10" s="18"/>
      <c r="QMG10" s="39"/>
      <c r="QMH10" s="18"/>
      <c r="QMI10" s="18"/>
      <c r="QMJ10" s="39"/>
      <c r="QMK10" s="18"/>
      <c r="QML10" s="39"/>
      <c r="QMM10" s="13"/>
      <c r="QMN10" s="13"/>
      <c r="QMO10" s="4"/>
      <c r="QMP10" s="13"/>
      <c r="QMQ10" s="13"/>
      <c r="QMS10" s="26"/>
      <c r="QMT10" s="26"/>
      <c r="QMU10" s="26"/>
      <c r="QMV10" s="18"/>
      <c r="QMW10" s="18"/>
      <c r="QMX10" s="18"/>
      <c r="QMY10" s="39"/>
      <c r="QMZ10" s="18"/>
      <c r="QNA10" s="18"/>
      <c r="QNB10" s="39"/>
      <c r="QNC10" s="18"/>
      <c r="QND10" s="39"/>
      <c r="QNE10" s="13"/>
      <c r="QNF10" s="13"/>
      <c r="QNG10" s="4"/>
      <c r="QNH10" s="13"/>
      <c r="QNI10" s="13"/>
      <c r="QNK10" s="26"/>
      <c r="QNL10" s="26"/>
      <c r="QNM10" s="26"/>
      <c r="QNN10" s="18"/>
      <c r="QNO10" s="18"/>
      <c r="QNP10" s="18"/>
      <c r="QNQ10" s="39"/>
      <c r="QNR10" s="18"/>
      <c r="QNS10" s="18"/>
      <c r="QNT10" s="39"/>
      <c r="QNU10" s="18"/>
      <c r="QNV10" s="39"/>
      <c r="QNW10" s="13"/>
      <c r="QNX10" s="13"/>
      <c r="QNY10" s="4"/>
      <c r="QNZ10" s="13"/>
      <c r="QOA10" s="13"/>
      <c r="QOC10" s="26"/>
      <c r="QOD10" s="26"/>
      <c r="QOE10" s="26"/>
      <c r="QOF10" s="18"/>
      <c r="QOG10" s="18"/>
      <c r="QOH10" s="18"/>
      <c r="QOI10" s="39"/>
      <c r="QOJ10" s="18"/>
      <c r="QOK10" s="18"/>
      <c r="QOL10" s="39"/>
      <c r="QOM10" s="18"/>
      <c r="QON10" s="39"/>
      <c r="QOO10" s="13"/>
      <c r="QOP10" s="13"/>
      <c r="QOQ10" s="4"/>
      <c r="QOR10" s="13"/>
      <c r="QOS10" s="13"/>
      <c r="QOU10" s="26"/>
      <c r="QOV10" s="26"/>
      <c r="QOW10" s="26"/>
      <c r="QOX10" s="18"/>
      <c r="QOY10" s="18"/>
      <c r="QOZ10" s="18"/>
      <c r="QPA10" s="39"/>
      <c r="QPB10" s="18"/>
      <c r="QPC10" s="18"/>
      <c r="QPD10" s="39"/>
      <c r="QPE10" s="18"/>
      <c r="QPF10" s="39"/>
      <c r="QPG10" s="13"/>
      <c r="QPH10" s="13"/>
      <c r="QPI10" s="4"/>
      <c r="QPJ10" s="13"/>
      <c r="QPK10" s="13"/>
      <c r="QPM10" s="26"/>
      <c r="QPN10" s="26"/>
      <c r="QPO10" s="26"/>
      <c r="QPP10" s="18"/>
      <c r="QPQ10" s="18"/>
      <c r="QPR10" s="18"/>
      <c r="QPS10" s="39"/>
      <c r="QPT10" s="18"/>
      <c r="QPU10" s="18"/>
      <c r="QPV10" s="39"/>
      <c r="QPW10" s="18"/>
      <c r="QPX10" s="39"/>
      <c r="QPY10" s="13"/>
      <c r="QPZ10" s="13"/>
      <c r="QQA10" s="4"/>
      <c r="QQB10" s="13"/>
      <c r="QQC10" s="13"/>
      <c r="QQE10" s="26"/>
      <c r="QQF10" s="26"/>
      <c r="QQG10" s="26"/>
      <c r="QQH10" s="18"/>
      <c r="QQI10" s="18"/>
      <c r="QQJ10" s="18"/>
      <c r="QQK10" s="39"/>
      <c r="QQL10" s="18"/>
      <c r="QQM10" s="18"/>
      <c r="QQN10" s="39"/>
      <c r="QQO10" s="18"/>
      <c r="QQP10" s="39"/>
      <c r="QQQ10" s="13"/>
      <c r="QQR10" s="13"/>
      <c r="QQS10" s="4"/>
      <c r="QQT10" s="13"/>
      <c r="QQU10" s="13"/>
      <c r="QQW10" s="26"/>
      <c r="QQX10" s="26"/>
      <c r="QQY10" s="26"/>
      <c r="QQZ10" s="18"/>
      <c r="QRA10" s="18"/>
      <c r="QRB10" s="18"/>
      <c r="QRC10" s="39"/>
      <c r="QRD10" s="18"/>
      <c r="QRE10" s="18"/>
      <c r="QRF10" s="39"/>
      <c r="QRG10" s="18"/>
      <c r="QRH10" s="39"/>
      <c r="QRI10" s="13"/>
      <c r="QRJ10" s="13"/>
      <c r="QRK10" s="4"/>
      <c r="QRL10" s="13"/>
      <c r="QRM10" s="13"/>
      <c r="QRO10" s="26"/>
      <c r="QRP10" s="26"/>
      <c r="QRQ10" s="26"/>
      <c r="QRR10" s="18"/>
      <c r="QRS10" s="18"/>
      <c r="QRT10" s="18"/>
      <c r="QRU10" s="39"/>
      <c r="QRV10" s="18"/>
      <c r="QRW10" s="18"/>
      <c r="QRX10" s="39"/>
      <c r="QRY10" s="18"/>
      <c r="QRZ10" s="39"/>
      <c r="QSA10" s="13"/>
      <c r="QSB10" s="13"/>
      <c r="QSC10" s="4"/>
      <c r="QSD10" s="13"/>
      <c r="QSE10" s="13"/>
      <c r="QSG10" s="26"/>
      <c r="QSH10" s="26"/>
      <c r="QSI10" s="26"/>
      <c r="QSJ10" s="18"/>
      <c r="QSK10" s="18"/>
      <c r="QSL10" s="18"/>
      <c r="QSM10" s="39"/>
      <c r="QSN10" s="18"/>
      <c r="QSO10" s="18"/>
      <c r="QSP10" s="39"/>
      <c r="QSQ10" s="18"/>
      <c r="QSR10" s="39"/>
      <c r="QSS10" s="13"/>
      <c r="QST10" s="13"/>
      <c r="QSU10" s="4"/>
      <c r="QSV10" s="13"/>
      <c r="QSW10" s="13"/>
      <c r="QSY10" s="26"/>
      <c r="QSZ10" s="26"/>
      <c r="QTA10" s="26"/>
      <c r="QTB10" s="18"/>
      <c r="QTC10" s="18"/>
      <c r="QTD10" s="18"/>
      <c r="QTE10" s="39"/>
      <c r="QTF10" s="18"/>
      <c r="QTG10" s="18"/>
      <c r="QTH10" s="39"/>
      <c r="QTI10" s="18"/>
      <c r="QTJ10" s="39"/>
      <c r="QTK10" s="13"/>
      <c r="QTL10" s="13"/>
      <c r="QTM10" s="4"/>
      <c r="QTN10" s="13"/>
      <c r="QTO10" s="13"/>
      <c r="QTQ10" s="26"/>
      <c r="QTR10" s="26"/>
      <c r="QTS10" s="26"/>
      <c r="QTT10" s="18"/>
      <c r="QTU10" s="18"/>
      <c r="QTV10" s="18"/>
      <c r="QTW10" s="39"/>
      <c r="QTX10" s="18"/>
      <c r="QTY10" s="18"/>
      <c r="QTZ10" s="39"/>
      <c r="QUA10" s="18"/>
      <c r="QUB10" s="39"/>
      <c r="QUC10" s="13"/>
      <c r="QUD10" s="13"/>
      <c r="QUE10" s="4"/>
      <c r="QUF10" s="13"/>
      <c r="QUG10" s="13"/>
      <c r="QUI10" s="26"/>
      <c r="QUJ10" s="26"/>
      <c r="QUK10" s="26"/>
      <c r="QUL10" s="18"/>
      <c r="QUM10" s="18"/>
      <c r="QUN10" s="18"/>
      <c r="QUO10" s="39"/>
      <c r="QUP10" s="18"/>
      <c r="QUQ10" s="18"/>
      <c r="QUR10" s="39"/>
      <c r="QUS10" s="18"/>
      <c r="QUT10" s="39"/>
      <c r="QUU10" s="13"/>
      <c r="QUV10" s="13"/>
      <c r="QUW10" s="4"/>
      <c r="QUX10" s="13"/>
      <c r="QUY10" s="13"/>
      <c r="QVA10" s="26"/>
      <c r="QVB10" s="26"/>
      <c r="QVC10" s="26"/>
      <c r="QVD10" s="18"/>
      <c r="QVE10" s="18"/>
      <c r="QVF10" s="18"/>
      <c r="QVG10" s="39"/>
      <c r="QVH10" s="18"/>
      <c r="QVI10" s="18"/>
      <c r="QVJ10" s="39"/>
      <c r="QVK10" s="18"/>
      <c r="QVL10" s="39"/>
      <c r="QVM10" s="13"/>
      <c r="QVN10" s="13"/>
      <c r="QVO10" s="4"/>
      <c r="QVP10" s="13"/>
      <c r="QVQ10" s="13"/>
      <c r="QVS10" s="26"/>
      <c r="QVT10" s="26"/>
      <c r="QVU10" s="26"/>
      <c r="QVV10" s="18"/>
      <c r="QVW10" s="18"/>
      <c r="QVX10" s="18"/>
      <c r="QVY10" s="39"/>
      <c r="QVZ10" s="18"/>
      <c r="QWA10" s="18"/>
      <c r="QWB10" s="39"/>
      <c r="QWC10" s="18"/>
      <c r="QWD10" s="39"/>
      <c r="QWE10" s="13"/>
      <c r="QWF10" s="13"/>
      <c r="QWG10" s="4"/>
      <c r="QWH10" s="13"/>
      <c r="QWI10" s="13"/>
      <c r="QWK10" s="26"/>
      <c r="QWL10" s="26"/>
      <c r="QWM10" s="26"/>
      <c r="QWN10" s="18"/>
      <c r="QWO10" s="18"/>
      <c r="QWP10" s="18"/>
      <c r="QWQ10" s="39"/>
      <c r="QWR10" s="18"/>
      <c r="QWS10" s="18"/>
      <c r="QWT10" s="39"/>
      <c r="QWU10" s="18"/>
      <c r="QWV10" s="39"/>
      <c r="QWW10" s="13"/>
      <c r="QWX10" s="13"/>
      <c r="QWY10" s="4"/>
      <c r="QWZ10" s="13"/>
      <c r="QXA10" s="13"/>
      <c r="QXC10" s="26"/>
      <c r="QXD10" s="26"/>
      <c r="QXE10" s="26"/>
      <c r="QXF10" s="18"/>
      <c r="QXG10" s="18"/>
      <c r="QXH10" s="18"/>
      <c r="QXI10" s="39"/>
      <c r="QXJ10" s="18"/>
      <c r="QXK10" s="18"/>
      <c r="QXL10" s="39"/>
      <c r="QXM10" s="18"/>
      <c r="QXN10" s="39"/>
      <c r="QXO10" s="13"/>
      <c r="QXP10" s="13"/>
      <c r="QXQ10" s="4"/>
      <c r="QXR10" s="13"/>
      <c r="QXS10" s="13"/>
      <c r="QXU10" s="26"/>
      <c r="QXV10" s="26"/>
      <c r="QXW10" s="26"/>
      <c r="QXX10" s="18"/>
      <c r="QXY10" s="18"/>
      <c r="QXZ10" s="18"/>
      <c r="QYA10" s="39"/>
      <c r="QYB10" s="18"/>
      <c r="QYC10" s="18"/>
      <c r="QYD10" s="39"/>
      <c r="QYE10" s="18"/>
      <c r="QYF10" s="39"/>
      <c r="QYG10" s="13"/>
      <c r="QYH10" s="13"/>
      <c r="QYI10" s="4"/>
      <c r="QYJ10" s="13"/>
      <c r="QYK10" s="13"/>
      <c r="QYM10" s="26"/>
      <c r="QYN10" s="26"/>
      <c r="QYO10" s="26"/>
      <c r="QYP10" s="18"/>
      <c r="QYQ10" s="18"/>
      <c r="QYR10" s="18"/>
      <c r="QYS10" s="39"/>
      <c r="QYT10" s="18"/>
      <c r="QYU10" s="18"/>
      <c r="QYV10" s="39"/>
      <c r="QYW10" s="18"/>
      <c r="QYX10" s="39"/>
      <c r="QYY10" s="13"/>
      <c r="QYZ10" s="13"/>
      <c r="QZA10" s="4"/>
      <c r="QZB10" s="13"/>
      <c r="QZC10" s="13"/>
      <c r="QZE10" s="26"/>
      <c r="QZF10" s="26"/>
      <c r="QZG10" s="26"/>
      <c r="QZH10" s="18"/>
      <c r="QZI10" s="18"/>
      <c r="QZJ10" s="18"/>
      <c r="QZK10" s="39"/>
      <c r="QZL10" s="18"/>
      <c r="QZM10" s="18"/>
      <c r="QZN10" s="39"/>
      <c r="QZO10" s="18"/>
      <c r="QZP10" s="39"/>
      <c r="QZQ10" s="13"/>
      <c r="QZR10" s="13"/>
      <c r="QZS10" s="4"/>
      <c r="QZT10" s="13"/>
      <c r="QZU10" s="13"/>
      <c r="QZW10" s="26"/>
      <c r="QZX10" s="26"/>
      <c r="QZY10" s="26"/>
      <c r="QZZ10" s="18"/>
      <c r="RAA10" s="18"/>
      <c r="RAB10" s="18"/>
      <c r="RAC10" s="39"/>
      <c r="RAD10" s="18"/>
      <c r="RAE10" s="18"/>
      <c r="RAF10" s="39"/>
      <c r="RAG10" s="18"/>
      <c r="RAH10" s="39"/>
      <c r="RAI10" s="13"/>
      <c r="RAJ10" s="13"/>
      <c r="RAK10" s="4"/>
      <c r="RAL10" s="13"/>
      <c r="RAM10" s="13"/>
      <c r="RAO10" s="26"/>
      <c r="RAP10" s="26"/>
      <c r="RAQ10" s="26"/>
      <c r="RAR10" s="18"/>
      <c r="RAS10" s="18"/>
      <c r="RAT10" s="18"/>
      <c r="RAU10" s="39"/>
      <c r="RAV10" s="18"/>
      <c r="RAW10" s="18"/>
      <c r="RAX10" s="39"/>
      <c r="RAY10" s="18"/>
      <c r="RAZ10" s="39"/>
      <c r="RBA10" s="13"/>
      <c r="RBB10" s="13"/>
      <c r="RBC10" s="4"/>
      <c r="RBD10" s="13"/>
      <c r="RBE10" s="13"/>
      <c r="RBG10" s="26"/>
      <c r="RBH10" s="26"/>
      <c r="RBI10" s="26"/>
      <c r="RBJ10" s="18"/>
      <c r="RBK10" s="18"/>
      <c r="RBL10" s="18"/>
      <c r="RBM10" s="39"/>
      <c r="RBN10" s="18"/>
      <c r="RBO10" s="18"/>
      <c r="RBP10" s="39"/>
      <c r="RBQ10" s="18"/>
      <c r="RBR10" s="39"/>
      <c r="RBS10" s="13"/>
      <c r="RBT10" s="13"/>
      <c r="RBU10" s="4"/>
      <c r="RBV10" s="13"/>
      <c r="RBW10" s="13"/>
      <c r="RBY10" s="26"/>
      <c r="RBZ10" s="26"/>
      <c r="RCA10" s="26"/>
      <c r="RCB10" s="18"/>
      <c r="RCC10" s="18"/>
      <c r="RCD10" s="18"/>
      <c r="RCE10" s="39"/>
      <c r="RCF10" s="18"/>
      <c r="RCG10" s="18"/>
      <c r="RCH10" s="39"/>
      <c r="RCI10" s="18"/>
      <c r="RCJ10" s="39"/>
      <c r="RCK10" s="13"/>
      <c r="RCL10" s="13"/>
      <c r="RCM10" s="4"/>
      <c r="RCN10" s="13"/>
      <c r="RCO10" s="13"/>
      <c r="RCQ10" s="26"/>
      <c r="RCR10" s="26"/>
      <c r="RCS10" s="26"/>
      <c r="RCT10" s="18"/>
      <c r="RCU10" s="18"/>
      <c r="RCV10" s="18"/>
      <c r="RCW10" s="39"/>
      <c r="RCX10" s="18"/>
      <c r="RCY10" s="18"/>
      <c r="RCZ10" s="39"/>
      <c r="RDA10" s="18"/>
      <c r="RDB10" s="39"/>
      <c r="RDC10" s="13"/>
      <c r="RDD10" s="13"/>
      <c r="RDE10" s="4"/>
      <c r="RDF10" s="13"/>
      <c r="RDG10" s="13"/>
      <c r="RDI10" s="26"/>
      <c r="RDJ10" s="26"/>
      <c r="RDK10" s="26"/>
      <c r="RDL10" s="18"/>
      <c r="RDM10" s="18"/>
      <c r="RDN10" s="18"/>
      <c r="RDO10" s="39"/>
      <c r="RDP10" s="18"/>
      <c r="RDQ10" s="18"/>
      <c r="RDR10" s="39"/>
      <c r="RDS10" s="18"/>
      <c r="RDT10" s="39"/>
      <c r="RDU10" s="13"/>
      <c r="RDV10" s="13"/>
      <c r="RDW10" s="4"/>
      <c r="RDX10" s="13"/>
      <c r="RDY10" s="13"/>
      <c r="REA10" s="26"/>
      <c r="REB10" s="26"/>
      <c r="REC10" s="26"/>
      <c r="RED10" s="18"/>
      <c r="REE10" s="18"/>
      <c r="REF10" s="18"/>
      <c r="REG10" s="39"/>
      <c r="REH10" s="18"/>
      <c r="REI10" s="18"/>
      <c r="REJ10" s="39"/>
      <c r="REK10" s="18"/>
      <c r="REL10" s="39"/>
      <c r="REM10" s="13"/>
      <c r="REN10" s="13"/>
      <c r="REO10" s="4"/>
      <c r="REP10" s="13"/>
      <c r="REQ10" s="13"/>
      <c r="RES10" s="26"/>
      <c r="RET10" s="26"/>
      <c r="REU10" s="26"/>
      <c r="REV10" s="18"/>
      <c r="REW10" s="18"/>
      <c r="REX10" s="18"/>
      <c r="REY10" s="39"/>
      <c r="REZ10" s="18"/>
      <c r="RFA10" s="18"/>
      <c r="RFB10" s="39"/>
      <c r="RFC10" s="18"/>
      <c r="RFD10" s="39"/>
      <c r="RFE10" s="13"/>
      <c r="RFF10" s="13"/>
      <c r="RFG10" s="4"/>
      <c r="RFH10" s="13"/>
      <c r="RFI10" s="13"/>
      <c r="RFK10" s="26"/>
      <c r="RFL10" s="26"/>
      <c r="RFM10" s="26"/>
      <c r="RFN10" s="18"/>
      <c r="RFO10" s="18"/>
      <c r="RFP10" s="18"/>
      <c r="RFQ10" s="39"/>
      <c r="RFR10" s="18"/>
      <c r="RFS10" s="18"/>
      <c r="RFT10" s="39"/>
      <c r="RFU10" s="18"/>
      <c r="RFV10" s="39"/>
      <c r="RFW10" s="13"/>
      <c r="RFX10" s="13"/>
      <c r="RFY10" s="4"/>
      <c r="RFZ10" s="13"/>
      <c r="RGA10" s="13"/>
      <c r="RGC10" s="26"/>
      <c r="RGD10" s="26"/>
      <c r="RGE10" s="26"/>
      <c r="RGF10" s="18"/>
      <c r="RGG10" s="18"/>
      <c r="RGH10" s="18"/>
      <c r="RGI10" s="39"/>
      <c r="RGJ10" s="18"/>
      <c r="RGK10" s="18"/>
      <c r="RGL10" s="39"/>
      <c r="RGM10" s="18"/>
      <c r="RGN10" s="39"/>
      <c r="RGO10" s="13"/>
      <c r="RGP10" s="13"/>
      <c r="RGQ10" s="4"/>
      <c r="RGR10" s="13"/>
      <c r="RGS10" s="13"/>
      <c r="RGU10" s="26"/>
      <c r="RGV10" s="26"/>
      <c r="RGW10" s="26"/>
      <c r="RGX10" s="18"/>
      <c r="RGY10" s="18"/>
      <c r="RGZ10" s="18"/>
      <c r="RHA10" s="39"/>
      <c r="RHB10" s="18"/>
      <c r="RHC10" s="18"/>
      <c r="RHD10" s="39"/>
      <c r="RHE10" s="18"/>
      <c r="RHF10" s="39"/>
      <c r="RHG10" s="13"/>
      <c r="RHH10" s="13"/>
      <c r="RHI10" s="4"/>
      <c r="RHJ10" s="13"/>
      <c r="RHK10" s="13"/>
      <c r="RHM10" s="26"/>
      <c r="RHN10" s="26"/>
      <c r="RHO10" s="26"/>
      <c r="RHP10" s="18"/>
      <c r="RHQ10" s="18"/>
      <c r="RHR10" s="18"/>
      <c r="RHS10" s="39"/>
      <c r="RHT10" s="18"/>
      <c r="RHU10" s="18"/>
      <c r="RHV10" s="39"/>
      <c r="RHW10" s="18"/>
      <c r="RHX10" s="39"/>
      <c r="RHY10" s="13"/>
      <c r="RHZ10" s="13"/>
      <c r="RIA10" s="4"/>
      <c r="RIB10" s="13"/>
      <c r="RIC10" s="13"/>
      <c r="RIE10" s="26"/>
      <c r="RIF10" s="26"/>
      <c r="RIG10" s="26"/>
      <c r="RIH10" s="18"/>
      <c r="RII10" s="18"/>
      <c r="RIJ10" s="18"/>
      <c r="RIK10" s="39"/>
      <c r="RIL10" s="18"/>
      <c r="RIM10" s="18"/>
      <c r="RIN10" s="39"/>
      <c r="RIO10" s="18"/>
      <c r="RIP10" s="39"/>
      <c r="RIQ10" s="13"/>
      <c r="RIR10" s="13"/>
      <c r="RIS10" s="4"/>
      <c r="RIT10" s="13"/>
      <c r="RIU10" s="13"/>
      <c r="RIW10" s="26"/>
      <c r="RIX10" s="26"/>
      <c r="RIY10" s="26"/>
      <c r="RIZ10" s="18"/>
      <c r="RJA10" s="18"/>
      <c r="RJB10" s="18"/>
      <c r="RJC10" s="39"/>
      <c r="RJD10" s="18"/>
      <c r="RJE10" s="18"/>
      <c r="RJF10" s="39"/>
      <c r="RJG10" s="18"/>
      <c r="RJH10" s="39"/>
      <c r="RJI10" s="13"/>
      <c r="RJJ10" s="13"/>
      <c r="RJK10" s="4"/>
      <c r="RJL10" s="13"/>
      <c r="RJM10" s="13"/>
      <c r="RJO10" s="26"/>
      <c r="RJP10" s="26"/>
      <c r="RJQ10" s="26"/>
      <c r="RJR10" s="18"/>
      <c r="RJS10" s="18"/>
      <c r="RJT10" s="18"/>
      <c r="RJU10" s="39"/>
      <c r="RJV10" s="18"/>
      <c r="RJW10" s="18"/>
      <c r="RJX10" s="39"/>
      <c r="RJY10" s="18"/>
      <c r="RJZ10" s="39"/>
      <c r="RKA10" s="13"/>
      <c r="RKB10" s="13"/>
      <c r="RKC10" s="4"/>
      <c r="RKD10" s="13"/>
      <c r="RKE10" s="13"/>
      <c r="RKG10" s="26"/>
      <c r="RKH10" s="26"/>
      <c r="RKI10" s="26"/>
      <c r="RKJ10" s="18"/>
      <c r="RKK10" s="18"/>
      <c r="RKL10" s="18"/>
      <c r="RKM10" s="39"/>
      <c r="RKN10" s="18"/>
      <c r="RKO10" s="18"/>
      <c r="RKP10" s="39"/>
      <c r="RKQ10" s="18"/>
      <c r="RKR10" s="39"/>
      <c r="RKS10" s="13"/>
      <c r="RKT10" s="13"/>
      <c r="RKU10" s="4"/>
      <c r="RKV10" s="13"/>
      <c r="RKW10" s="13"/>
      <c r="RKY10" s="26"/>
      <c r="RKZ10" s="26"/>
      <c r="RLA10" s="26"/>
      <c r="RLB10" s="18"/>
      <c r="RLC10" s="18"/>
      <c r="RLD10" s="18"/>
      <c r="RLE10" s="39"/>
      <c r="RLF10" s="18"/>
      <c r="RLG10" s="18"/>
      <c r="RLH10" s="39"/>
      <c r="RLI10" s="18"/>
      <c r="RLJ10" s="39"/>
      <c r="RLK10" s="13"/>
      <c r="RLL10" s="13"/>
      <c r="RLM10" s="4"/>
      <c r="RLN10" s="13"/>
      <c r="RLO10" s="13"/>
      <c r="RLQ10" s="26"/>
      <c r="RLR10" s="26"/>
      <c r="RLS10" s="26"/>
      <c r="RLT10" s="18"/>
      <c r="RLU10" s="18"/>
      <c r="RLV10" s="18"/>
      <c r="RLW10" s="39"/>
      <c r="RLX10" s="18"/>
      <c r="RLY10" s="18"/>
      <c r="RLZ10" s="39"/>
      <c r="RMA10" s="18"/>
      <c r="RMB10" s="39"/>
      <c r="RMC10" s="13"/>
      <c r="RMD10" s="13"/>
      <c r="RME10" s="4"/>
      <c r="RMF10" s="13"/>
      <c r="RMG10" s="13"/>
      <c r="RMI10" s="26"/>
      <c r="RMJ10" s="26"/>
      <c r="RMK10" s="26"/>
      <c r="RML10" s="18"/>
      <c r="RMM10" s="18"/>
      <c r="RMN10" s="18"/>
      <c r="RMO10" s="39"/>
      <c r="RMP10" s="18"/>
      <c r="RMQ10" s="18"/>
      <c r="RMR10" s="39"/>
      <c r="RMS10" s="18"/>
      <c r="RMT10" s="39"/>
      <c r="RMU10" s="13"/>
      <c r="RMV10" s="13"/>
      <c r="RMW10" s="4"/>
      <c r="RMX10" s="13"/>
      <c r="RMY10" s="13"/>
      <c r="RNA10" s="26"/>
      <c r="RNB10" s="26"/>
      <c r="RNC10" s="26"/>
      <c r="RND10" s="18"/>
      <c r="RNE10" s="18"/>
      <c r="RNF10" s="18"/>
      <c r="RNG10" s="39"/>
      <c r="RNH10" s="18"/>
      <c r="RNI10" s="18"/>
      <c r="RNJ10" s="39"/>
      <c r="RNK10" s="18"/>
      <c r="RNL10" s="39"/>
      <c r="RNM10" s="13"/>
      <c r="RNN10" s="13"/>
      <c r="RNO10" s="4"/>
      <c r="RNP10" s="13"/>
      <c r="RNQ10" s="13"/>
      <c r="RNS10" s="26"/>
      <c r="RNT10" s="26"/>
      <c r="RNU10" s="26"/>
      <c r="RNV10" s="18"/>
      <c r="RNW10" s="18"/>
      <c r="RNX10" s="18"/>
      <c r="RNY10" s="39"/>
      <c r="RNZ10" s="18"/>
      <c r="ROA10" s="18"/>
      <c r="ROB10" s="39"/>
      <c r="ROC10" s="18"/>
      <c r="ROD10" s="39"/>
      <c r="ROE10" s="13"/>
      <c r="ROF10" s="13"/>
      <c r="ROG10" s="4"/>
      <c r="ROH10" s="13"/>
      <c r="ROI10" s="13"/>
      <c r="ROK10" s="26"/>
      <c r="ROL10" s="26"/>
      <c r="ROM10" s="26"/>
      <c r="RON10" s="18"/>
      <c r="ROO10" s="18"/>
      <c r="ROP10" s="18"/>
      <c r="ROQ10" s="39"/>
      <c r="ROR10" s="18"/>
      <c r="ROS10" s="18"/>
      <c r="ROT10" s="39"/>
      <c r="ROU10" s="18"/>
      <c r="ROV10" s="39"/>
      <c r="ROW10" s="13"/>
      <c r="ROX10" s="13"/>
      <c r="ROY10" s="4"/>
      <c r="ROZ10" s="13"/>
      <c r="RPA10" s="13"/>
      <c r="RPC10" s="26"/>
      <c r="RPD10" s="26"/>
      <c r="RPE10" s="26"/>
      <c r="RPF10" s="18"/>
      <c r="RPG10" s="18"/>
      <c r="RPH10" s="18"/>
      <c r="RPI10" s="39"/>
      <c r="RPJ10" s="18"/>
      <c r="RPK10" s="18"/>
      <c r="RPL10" s="39"/>
      <c r="RPM10" s="18"/>
      <c r="RPN10" s="39"/>
      <c r="RPO10" s="13"/>
      <c r="RPP10" s="13"/>
      <c r="RPQ10" s="4"/>
      <c r="RPR10" s="13"/>
      <c r="RPS10" s="13"/>
      <c r="RPU10" s="26"/>
      <c r="RPV10" s="26"/>
      <c r="RPW10" s="26"/>
      <c r="RPX10" s="18"/>
      <c r="RPY10" s="18"/>
      <c r="RPZ10" s="18"/>
      <c r="RQA10" s="39"/>
      <c r="RQB10" s="18"/>
      <c r="RQC10" s="18"/>
      <c r="RQD10" s="39"/>
      <c r="RQE10" s="18"/>
      <c r="RQF10" s="39"/>
      <c r="RQG10" s="13"/>
      <c r="RQH10" s="13"/>
      <c r="RQI10" s="4"/>
      <c r="RQJ10" s="13"/>
      <c r="RQK10" s="13"/>
      <c r="RQM10" s="26"/>
      <c r="RQN10" s="26"/>
      <c r="RQO10" s="26"/>
      <c r="RQP10" s="18"/>
      <c r="RQQ10" s="18"/>
      <c r="RQR10" s="18"/>
      <c r="RQS10" s="39"/>
      <c r="RQT10" s="18"/>
      <c r="RQU10" s="18"/>
      <c r="RQV10" s="39"/>
      <c r="RQW10" s="18"/>
      <c r="RQX10" s="39"/>
      <c r="RQY10" s="13"/>
      <c r="RQZ10" s="13"/>
      <c r="RRA10" s="4"/>
      <c r="RRB10" s="13"/>
      <c r="RRC10" s="13"/>
      <c r="RRE10" s="26"/>
      <c r="RRF10" s="26"/>
      <c r="RRG10" s="26"/>
      <c r="RRH10" s="18"/>
      <c r="RRI10" s="18"/>
      <c r="RRJ10" s="18"/>
      <c r="RRK10" s="39"/>
      <c r="RRL10" s="18"/>
      <c r="RRM10" s="18"/>
      <c r="RRN10" s="39"/>
      <c r="RRO10" s="18"/>
      <c r="RRP10" s="39"/>
      <c r="RRQ10" s="13"/>
      <c r="RRR10" s="13"/>
      <c r="RRS10" s="4"/>
      <c r="RRT10" s="13"/>
      <c r="RRU10" s="13"/>
      <c r="RRW10" s="26"/>
      <c r="RRX10" s="26"/>
      <c r="RRY10" s="26"/>
      <c r="RRZ10" s="18"/>
      <c r="RSA10" s="18"/>
      <c r="RSB10" s="18"/>
      <c r="RSC10" s="39"/>
      <c r="RSD10" s="18"/>
      <c r="RSE10" s="18"/>
      <c r="RSF10" s="39"/>
      <c r="RSG10" s="18"/>
      <c r="RSH10" s="39"/>
      <c r="RSI10" s="13"/>
      <c r="RSJ10" s="13"/>
      <c r="RSK10" s="4"/>
      <c r="RSL10" s="13"/>
      <c r="RSM10" s="13"/>
      <c r="RSO10" s="26"/>
      <c r="RSP10" s="26"/>
      <c r="RSQ10" s="26"/>
      <c r="RSR10" s="18"/>
      <c r="RSS10" s="18"/>
      <c r="RST10" s="18"/>
      <c r="RSU10" s="39"/>
      <c r="RSV10" s="18"/>
      <c r="RSW10" s="18"/>
      <c r="RSX10" s="39"/>
      <c r="RSY10" s="18"/>
      <c r="RSZ10" s="39"/>
      <c r="RTA10" s="13"/>
      <c r="RTB10" s="13"/>
      <c r="RTC10" s="4"/>
      <c r="RTD10" s="13"/>
      <c r="RTE10" s="13"/>
      <c r="RTG10" s="26"/>
      <c r="RTH10" s="26"/>
      <c r="RTI10" s="26"/>
      <c r="RTJ10" s="18"/>
      <c r="RTK10" s="18"/>
      <c r="RTL10" s="18"/>
      <c r="RTM10" s="39"/>
      <c r="RTN10" s="18"/>
      <c r="RTO10" s="18"/>
      <c r="RTP10" s="39"/>
      <c r="RTQ10" s="18"/>
      <c r="RTR10" s="39"/>
      <c r="RTS10" s="13"/>
      <c r="RTT10" s="13"/>
      <c r="RTU10" s="4"/>
      <c r="RTV10" s="13"/>
      <c r="RTW10" s="13"/>
      <c r="RTY10" s="26"/>
      <c r="RTZ10" s="26"/>
      <c r="RUA10" s="26"/>
      <c r="RUB10" s="18"/>
      <c r="RUC10" s="18"/>
      <c r="RUD10" s="18"/>
      <c r="RUE10" s="39"/>
      <c r="RUF10" s="18"/>
      <c r="RUG10" s="18"/>
      <c r="RUH10" s="39"/>
      <c r="RUI10" s="18"/>
      <c r="RUJ10" s="39"/>
      <c r="RUK10" s="13"/>
      <c r="RUL10" s="13"/>
      <c r="RUM10" s="4"/>
      <c r="RUN10" s="13"/>
      <c r="RUO10" s="13"/>
      <c r="RUQ10" s="26"/>
      <c r="RUR10" s="26"/>
      <c r="RUS10" s="26"/>
      <c r="RUT10" s="18"/>
      <c r="RUU10" s="18"/>
      <c r="RUV10" s="18"/>
      <c r="RUW10" s="39"/>
      <c r="RUX10" s="18"/>
      <c r="RUY10" s="18"/>
      <c r="RUZ10" s="39"/>
      <c r="RVA10" s="18"/>
      <c r="RVB10" s="39"/>
      <c r="RVC10" s="13"/>
      <c r="RVD10" s="13"/>
      <c r="RVE10" s="4"/>
      <c r="RVF10" s="13"/>
      <c r="RVG10" s="13"/>
      <c r="RVI10" s="26"/>
      <c r="RVJ10" s="26"/>
      <c r="RVK10" s="26"/>
      <c r="RVL10" s="18"/>
      <c r="RVM10" s="18"/>
      <c r="RVN10" s="18"/>
      <c r="RVO10" s="39"/>
      <c r="RVP10" s="18"/>
      <c r="RVQ10" s="18"/>
      <c r="RVR10" s="39"/>
      <c r="RVS10" s="18"/>
      <c r="RVT10" s="39"/>
      <c r="RVU10" s="13"/>
      <c r="RVV10" s="13"/>
      <c r="RVW10" s="4"/>
      <c r="RVX10" s="13"/>
      <c r="RVY10" s="13"/>
      <c r="RWA10" s="26"/>
      <c r="RWB10" s="26"/>
      <c r="RWC10" s="26"/>
      <c r="RWD10" s="18"/>
      <c r="RWE10" s="18"/>
      <c r="RWF10" s="18"/>
      <c r="RWG10" s="39"/>
      <c r="RWH10" s="18"/>
      <c r="RWI10" s="18"/>
      <c r="RWJ10" s="39"/>
      <c r="RWK10" s="18"/>
      <c r="RWL10" s="39"/>
      <c r="RWM10" s="13"/>
      <c r="RWN10" s="13"/>
      <c r="RWO10" s="4"/>
      <c r="RWP10" s="13"/>
      <c r="RWQ10" s="13"/>
      <c r="RWS10" s="26"/>
      <c r="RWT10" s="26"/>
      <c r="RWU10" s="26"/>
      <c r="RWV10" s="18"/>
      <c r="RWW10" s="18"/>
      <c r="RWX10" s="18"/>
      <c r="RWY10" s="39"/>
      <c r="RWZ10" s="18"/>
      <c r="RXA10" s="18"/>
      <c r="RXB10" s="39"/>
      <c r="RXC10" s="18"/>
      <c r="RXD10" s="39"/>
      <c r="RXE10" s="13"/>
      <c r="RXF10" s="13"/>
      <c r="RXG10" s="4"/>
      <c r="RXH10" s="13"/>
      <c r="RXI10" s="13"/>
      <c r="RXK10" s="26"/>
      <c r="RXL10" s="26"/>
      <c r="RXM10" s="26"/>
      <c r="RXN10" s="18"/>
      <c r="RXO10" s="18"/>
      <c r="RXP10" s="18"/>
      <c r="RXQ10" s="39"/>
      <c r="RXR10" s="18"/>
      <c r="RXS10" s="18"/>
      <c r="RXT10" s="39"/>
      <c r="RXU10" s="18"/>
      <c r="RXV10" s="39"/>
      <c r="RXW10" s="13"/>
      <c r="RXX10" s="13"/>
      <c r="RXY10" s="4"/>
      <c r="RXZ10" s="13"/>
      <c r="RYA10" s="13"/>
      <c r="RYC10" s="26"/>
      <c r="RYD10" s="26"/>
      <c r="RYE10" s="26"/>
      <c r="RYF10" s="18"/>
      <c r="RYG10" s="18"/>
      <c r="RYH10" s="18"/>
      <c r="RYI10" s="39"/>
      <c r="RYJ10" s="18"/>
      <c r="RYK10" s="18"/>
      <c r="RYL10" s="39"/>
      <c r="RYM10" s="18"/>
      <c r="RYN10" s="39"/>
      <c r="RYO10" s="13"/>
      <c r="RYP10" s="13"/>
      <c r="RYQ10" s="4"/>
      <c r="RYR10" s="13"/>
      <c r="RYS10" s="13"/>
      <c r="RYU10" s="26"/>
      <c r="RYV10" s="26"/>
      <c r="RYW10" s="26"/>
      <c r="RYX10" s="18"/>
      <c r="RYY10" s="18"/>
      <c r="RYZ10" s="18"/>
      <c r="RZA10" s="39"/>
      <c r="RZB10" s="18"/>
      <c r="RZC10" s="18"/>
      <c r="RZD10" s="39"/>
      <c r="RZE10" s="18"/>
      <c r="RZF10" s="39"/>
      <c r="RZG10" s="13"/>
      <c r="RZH10" s="13"/>
      <c r="RZI10" s="4"/>
      <c r="RZJ10" s="13"/>
      <c r="RZK10" s="13"/>
      <c r="RZM10" s="26"/>
      <c r="RZN10" s="26"/>
      <c r="RZO10" s="26"/>
      <c r="RZP10" s="18"/>
      <c r="RZQ10" s="18"/>
      <c r="RZR10" s="18"/>
      <c r="RZS10" s="39"/>
      <c r="RZT10" s="18"/>
      <c r="RZU10" s="18"/>
      <c r="RZV10" s="39"/>
      <c r="RZW10" s="18"/>
      <c r="RZX10" s="39"/>
      <c r="RZY10" s="13"/>
      <c r="RZZ10" s="13"/>
      <c r="SAA10" s="4"/>
      <c r="SAB10" s="13"/>
      <c r="SAC10" s="13"/>
      <c r="SAE10" s="26"/>
      <c r="SAF10" s="26"/>
      <c r="SAG10" s="26"/>
      <c r="SAH10" s="18"/>
      <c r="SAI10" s="18"/>
      <c r="SAJ10" s="18"/>
      <c r="SAK10" s="39"/>
      <c r="SAL10" s="18"/>
      <c r="SAM10" s="18"/>
      <c r="SAN10" s="39"/>
      <c r="SAO10" s="18"/>
      <c r="SAP10" s="39"/>
      <c r="SAQ10" s="13"/>
      <c r="SAR10" s="13"/>
      <c r="SAS10" s="4"/>
      <c r="SAT10" s="13"/>
      <c r="SAU10" s="13"/>
      <c r="SAW10" s="26"/>
      <c r="SAX10" s="26"/>
      <c r="SAY10" s="26"/>
      <c r="SAZ10" s="18"/>
      <c r="SBA10" s="18"/>
      <c r="SBB10" s="18"/>
      <c r="SBC10" s="39"/>
      <c r="SBD10" s="18"/>
      <c r="SBE10" s="18"/>
      <c r="SBF10" s="39"/>
      <c r="SBG10" s="18"/>
      <c r="SBH10" s="39"/>
      <c r="SBI10" s="13"/>
      <c r="SBJ10" s="13"/>
      <c r="SBK10" s="4"/>
      <c r="SBL10" s="13"/>
      <c r="SBM10" s="13"/>
      <c r="SBO10" s="26"/>
      <c r="SBP10" s="26"/>
      <c r="SBQ10" s="26"/>
      <c r="SBR10" s="18"/>
      <c r="SBS10" s="18"/>
      <c r="SBT10" s="18"/>
      <c r="SBU10" s="39"/>
      <c r="SBV10" s="18"/>
      <c r="SBW10" s="18"/>
      <c r="SBX10" s="39"/>
      <c r="SBY10" s="18"/>
      <c r="SBZ10" s="39"/>
      <c r="SCA10" s="13"/>
      <c r="SCB10" s="13"/>
      <c r="SCC10" s="4"/>
      <c r="SCD10" s="13"/>
      <c r="SCE10" s="13"/>
      <c r="SCG10" s="26"/>
      <c r="SCH10" s="26"/>
      <c r="SCI10" s="26"/>
      <c r="SCJ10" s="18"/>
      <c r="SCK10" s="18"/>
      <c r="SCL10" s="18"/>
      <c r="SCM10" s="39"/>
      <c r="SCN10" s="18"/>
      <c r="SCO10" s="18"/>
      <c r="SCP10" s="39"/>
      <c r="SCQ10" s="18"/>
      <c r="SCR10" s="39"/>
      <c r="SCS10" s="13"/>
      <c r="SCT10" s="13"/>
      <c r="SCU10" s="4"/>
      <c r="SCV10" s="13"/>
      <c r="SCW10" s="13"/>
      <c r="SCY10" s="26"/>
      <c r="SCZ10" s="26"/>
      <c r="SDA10" s="26"/>
      <c r="SDB10" s="18"/>
      <c r="SDC10" s="18"/>
      <c r="SDD10" s="18"/>
      <c r="SDE10" s="39"/>
      <c r="SDF10" s="18"/>
      <c r="SDG10" s="18"/>
      <c r="SDH10" s="39"/>
      <c r="SDI10" s="18"/>
      <c r="SDJ10" s="39"/>
      <c r="SDK10" s="13"/>
      <c r="SDL10" s="13"/>
      <c r="SDM10" s="4"/>
      <c r="SDN10" s="13"/>
      <c r="SDO10" s="13"/>
      <c r="SDQ10" s="26"/>
      <c r="SDR10" s="26"/>
      <c r="SDS10" s="26"/>
      <c r="SDT10" s="18"/>
      <c r="SDU10" s="18"/>
      <c r="SDV10" s="18"/>
      <c r="SDW10" s="39"/>
      <c r="SDX10" s="18"/>
      <c r="SDY10" s="18"/>
      <c r="SDZ10" s="39"/>
      <c r="SEA10" s="18"/>
      <c r="SEB10" s="39"/>
      <c r="SEC10" s="13"/>
      <c r="SED10" s="13"/>
      <c r="SEE10" s="4"/>
      <c r="SEF10" s="13"/>
      <c r="SEG10" s="13"/>
      <c r="SEI10" s="26"/>
      <c r="SEJ10" s="26"/>
      <c r="SEK10" s="26"/>
      <c r="SEL10" s="18"/>
      <c r="SEM10" s="18"/>
      <c r="SEN10" s="18"/>
      <c r="SEO10" s="39"/>
      <c r="SEP10" s="18"/>
      <c r="SEQ10" s="18"/>
      <c r="SER10" s="39"/>
      <c r="SES10" s="18"/>
      <c r="SET10" s="39"/>
      <c r="SEU10" s="13"/>
      <c r="SEV10" s="13"/>
      <c r="SEW10" s="4"/>
      <c r="SEX10" s="13"/>
      <c r="SEY10" s="13"/>
      <c r="SFA10" s="26"/>
      <c r="SFB10" s="26"/>
      <c r="SFC10" s="26"/>
      <c r="SFD10" s="18"/>
      <c r="SFE10" s="18"/>
      <c r="SFF10" s="18"/>
      <c r="SFG10" s="39"/>
      <c r="SFH10" s="18"/>
      <c r="SFI10" s="18"/>
      <c r="SFJ10" s="39"/>
      <c r="SFK10" s="18"/>
      <c r="SFL10" s="39"/>
      <c r="SFM10" s="13"/>
      <c r="SFN10" s="13"/>
      <c r="SFO10" s="4"/>
      <c r="SFP10" s="13"/>
      <c r="SFQ10" s="13"/>
      <c r="SFS10" s="26"/>
      <c r="SFT10" s="26"/>
      <c r="SFU10" s="26"/>
      <c r="SFV10" s="18"/>
      <c r="SFW10" s="18"/>
      <c r="SFX10" s="18"/>
      <c r="SFY10" s="39"/>
      <c r="SFZ10" s="18"/>
      <c r="SGA10" s="18"/>
      <c r="SGB10" s="39"/>
      <c r="SGC10" s="18"/>
      <c r="SGD10" s="39"/>
      <c r="SGE10" s="13"/>
      <c r="SGF10" s="13"/>
      <c r="SGG10" s="4"/>
      <c r="SGH10" s="13"/>
      <c r="SGI10" s="13"/>
      <c r="SGK10" s="26"/>
      <c r="SGL10" s="26"/>
      <c r="SGM10" s="26"/>
      <c r="SGN10" s="18"/>
      <c r="SGO10" s="18"/>
      <c r="SGP10" s="18"/>
      <c r="SGQ10" s="39"/>
      <c r="SGR10" s="18"/>
      <c r="SGS10" s="18"/>
      <c r="SGT10" s="39"/>
      <c r="SGU10" s="18"/>
      <c r="SGV10" s="39"/>
      <c r="SGW10" s="13"/>
      <c r="SGX10" s="13"/>
      <c r="SGY10" s="4"/>
      <c r="SGZ10" s="13"/>
      <c r="SHA10" s="13"/>
      <c r="SHC10" s="26"/>
      <c r="SHD10" s="26"/>
      <c r="SHE10" s="26"/>
      <c r="SHF10" s="18"/>
      <c r="SHG10" s="18"/>
      <c r="SHH10" s="18"/>
      <c r="SHI10" s="39"/>
      <c r="SHJ10" s="18"/>
      <c r="SHK10" s="18"/>
      <c r="SHL10" s="39"/>
      <c r="SHM10" s="18"/>
      <c r="SHN10" s="39"/>
      <c r="SHO10" s="13"/>
      <c r="SHP10" s="13"/>
      <c r="SHQ10" s="4"/>
      <c r="SHR10" s="13"/>
      <c r="SHS10" s="13"/>
      <c r="SHU10" s="26"/>
      <c r="SHV10" s="26"/>
      <c r="SHW10" s="26"/>
      <c r="SHX10" s="18"/>
      <c r="SHY10" s="18"/>
      <c r="SHZ10" s="18"/>
      <c r="SIA10" s="39"/>
      <c r="SIB10" s="18"/>
      <c r="SIC10" s="18"/>
      <c r="SID10" s="39"/>
      <c r="SIE10" s="18"/>
      <c r="SIF10" s="39"/>
      <c r="SIG10" s="13"/>
      <c r="SIH10" s="13"/>
      <c r="SII10" s="4"/>
      <c r="SIJ10" s="13"/>
      <c r="SIK10" s="13"/>
      <c r="SIM10" s="26"/>
      <c r="SIN10" s="26"/>
      <c r="SIO10" s="26"/>
      <c r="SIP10" s="18"/>
      <c r="SIQ10" s="18"/>
      <c r="SIR10" s="18"/>
      <c r="SIS10" s="39"/>
      <c r="SIT10" s="18"/>
      <c r="SIU10" s="18"/>
      <c r="SIV10" s="39"/>
      <c r="SIW10" s="18"/>
      <c r="SIX10" s="39"/>
      <c r="SIY10" s="13"/>
      <c r="SIZ10" s="13"/>
      <c r="SJA10" s="4"/>
      <c r="SJB10" s="13"/>
      <c r="SJC10" s="13"/>
      <c r="SJE10" s="26"/>
      <c r="SJF10" s="26"/>
      <c r="SJG10" s="26"/>
      <c r="SJH10" s="18"/>
      <c r="SJI10" s="18"/>
      <c r="SJJ10" s="18"/>
      <c r="SJK10" s="39"/>
      <c r="SJL10" s="18"/>
      <c r="SJM10" s="18"/>
      <c r="SJN10" s="39"/>
      <c r="SJO10" s="18"/>
      <c r="SJP10" s="39"/>
      <c r="SJQ10" s="13"/>
      <c r="SJR10" s="13"/>
      <c r="SJS10" s="4"/>
      <c r="SJT10" s="13"/>
      <c r="SJU10" s="13"/>
      <c r="SJW10" s="26"/>
      <c r="SJX10" s="26"/>
      <c r="SJY10" s="26"/>
      <c r="SJZ10" s="18"/>
      <c r="SKA10" s="18"/>
      <c r="SKB10" s="18"/>
      <c r="SKC10" s="39"/>
      <c r="SKD10" s="18"/>
      <c r="SKE10" s="18"/>
      <c r="SKF10" s="39"/>
      <c r="SKG10" s="18"/>
      <c r="SKH10" s="39"/>
      <c r="SKI10" s="13"/>
      <c r="SKJ10" s="13"/>
      <c r="SKK10" s="4"/>
      <c r="SKL10" s="13"/>
      <c r="SKM10" s="13"/>
      <c r="SKO10" s="26"/>
      <c r="SKP10" s="26"/>
      <c r="SKQ10" s="26"/>
      <c r="SKR10" s="18"/>
      <c r="SKS10" s="18"/>
      <c r="SKT10" s="18"/>
      <c r="SKU10" s="39"/>
      <c r="SKV10" s="18"/>
      <c r="SKW10" s="18"/>
      <c r="SKX10" s="39"/>
      <c r="SKY10" s="18"/>
      <c r="SKZ10" s="39"/>
      <c r="SLA10" s="13"/>
      <c r="SLB10" s="13"/>
      <c r="SLC10" s="4"/>
      <c r="SLD10" s="13"/>
      <c r="SLE10" s="13"/>
      <c r="SLG10" s="26"/>
      <c r="SLH10" s="26"/>
      <c r="SLI10" s="26"/>
      <c r="SLJ10" s="18"/>
      <c r="SLK10" s="18"/>
      <c r="SLL10" s="18"/>
      <c r="SLM10" s="39"/>
      <c r="SLN10" s="18"/>
      <c r="SLO10" s="18"/>
      <c r="SLP10" s="39"/>
      <c r="SLQ10" s="18"/>
      <c r="SLR10" s="39"/>
      <c r="SLS10" s="13"/>
      <c r="SLT10" s="13"/>
      <c r="SLU10" s="4"/>
      <c r="SLV10" s="13"/>
      <c r="SLW10" s="13"/>
      <c r="SLY10" s="26"/>
      <c r="SLZ10" s="26"/>
      <c r="SMA10" s="26"/>
      <c r="SMB10" s="18"/>
      <c r="SMC10" s="18"/>
      <c r="SMD10" s="18"/>
      <c r="SME10" s="39"/>
      <c r="SMF10" s="18"/>
      <c r="SMG10" s="18"/>
      <c r="SMH10" s="39"/>
      <c r="SMI10" s="18"/>
      <c r="SMJ10" s="39"/>
      <c r="SMK10" s="13"/>
      <c r="SML10" s="13"/>
      <c r="SMM10" s="4"/>
      <c r="SMN10" s="13"/>
      <c r="SMO10" s="13"/>
      <c r="SMQ10" s="26"/>
      <c r="SMR10" s="26"/>
      <c r="SMS10" s="26"/>
      <c r="SMT10" s="18"/>
      <c r="SMU10" s="18"/>
      <c r="SMV10" s="18"/>
      <c r="SMW10" s="39"/>
      <c r="SMX10" s="18"/>
      <c r="SMY10" s="18"/>
      <c r="SMZ10" s="39"/>
      <c r="SNA10" s="18"/>
      <c r="SNB10" s="39"/>
      <c r="SNC10" s="13"/>
      <c r="SND10" s="13"/>
      <c r="SNE10" s="4"/>
      <c r="SNF10" s="13"/>
      <c r="SNG10" s="13"/>
      <c r="SNI10" s="26"/>
      <c r="SNJ10" s="26"/>
      <c r="SNK10" s="26"/>
      <c r="SNL10" s="18"/>
      <c r="SNM10" s="18"/>
      <c r="SNN10" s="18"/>
      <c r="SNO10" s="39"/>
      <c r="SNP10" s="18"/>
      <c r="SNQ10" s="18"/>
      <c r="SNR10" s="39"/>
      <c r="SNS10" s="18"/>
      <c r="SNT10" s="39"/>
      <c r="SNU10" s="13"/>
      <c r="SNV10" s="13"/>
      <c r="SNW10" s="4"/>
      <c r="SNX10" s="13"/>
      <c r="SNY10" s="13"/>
      <c r="SOA10" s="26"/>
      <c r="SOB10" s="26"/>
      <c r="SOC10" s="26"/>
      <c r="SOD10" s="18"/>
      <c r="SOE10" s="18"/>
      <c r="SOF10" s="18"/>
      <c r="SOG10" s="39"/>
      <c r="SOH10" s="18"/>
      <c r="SOI10" s="18"/>
      <c r="SOJ10" s="39"/>
      <c r="SOK10" s="18"/>
      <c r="SOL10" s="39"/>
      <c r="SOM10" s="13"/>
      <c r="SON10" s="13"/>
      <c r="SOO10" s="4"/>
      <c r="SOP10" s="13"/>
      <c r="SOQ10" s="13"/>
      <c r="SOS10" s="26"/>
      <c r="SOT10" s="26"/>
      <c r="SOU10" s="26"/>
      <c r="SOV10" s="18"/>
      <c r="SOW10" s="18"/>
      <c r="SOX10" s="18"/>
      <c r="SOY10" s="39"/>
      <c r="SOZ10" s="18"/>
      <c r="SPA10" s="18"/>
      <c r="SPB10" s="39"/>
      <c r="SPC10" s="18"/>
      <c r="SPD10" s="39"/>
      <c r="SPE10" s="13"/>
      <c r="SPF10" s="13"/>
      <c r="SPG10" s="4"/>
      <c r="SPH10" s="13"/>
      <c r="SPI10" s="13"/>
      <c r="SPK10" s="26"/>
      <c r="SPL10" s="26"/>
      <c r="SPM10" s="26"/>
      <c r="SPN10" s="18"/>
      <c r="SPO10" s="18"/>
      <c r="SPP10" s="18"/>
      <c r="SPQ10" s="39"/>
      <c r="SPR10" s="18"/>
      <c r="SPS10" s="18"/>
      <c r="SPT10" s="39"/>
      <c r="SPU10" s="18"/>
      <c r="SPV10" s="39"/>
      <c r="SPW10" s="13"/>
      <c r="SPX10" s="13"/>
      <c r="SPY10" s="4"/>
      <c r="SPZ10" s="13"/>
      <c r="SQA10" s="13"/>
      <c r="SQC10" s="26"/>
      <c r="SQD10" s="26"/>
      <c r="SQE10" s="26"/>
      <c r="SQF10" s="18"/>
      <c r="SQG10" s="18"/>
      <c r="SQH10" s="18"/>
      <c r="SQI10" s="39"/>
      <c r="SQJ10" s="18"/>
      <c r="SQK10" s="18"/>
      <c r="SQL10" s="39"/>
      <c r="SQM10" s="18"/>
      <c r="SQN10" s="39"/>
      <c r="SQO10" s="13"/>
      <c r="SQP10" s="13"/>
      <c r="SQQ10" s="4"/>
      <c r="SQR10" s="13"/>
      <c r="SQS10" s="13"/>
      <c r="SQU10" s="26"/>
      <c r="SQV10" s="26"/>
      <c r="SQW10" s="26"/>
      <c r="SQX10" s="18"/>
      <c r="SQY10" s="18"/>
      <c r="SQZ10" s="18"/>
      <c r="SRA10" s="39"/>
      <c r="SRB10" s="18"/>
      <c r="SRC10" s="18"/>
      <c r="SRD10" s="39"/>
      <c r="SRE10" s="18"/>
      <c r="SRF10" s="39"/>
      <c r="SRG10" s="13"/>
      <c r="SRH10" s="13"/>
      <c r="SRI10" s="4"/>
      <c r="SRJ10" s="13"/>
      <c r="SRK10" s="13"/>
      <c r="SRM10" s="26"/>
      <c r="SRN10" s="26"/>
      <c r="SRO10" s="26"/>
      <c r="SRP10" s="18"/>
      <c r="SRQ10" s="18"/>
      <c r="SRR10" s="18"/>
      <c r="SRS10" s="39"/>
      <c r="SRT10" s="18"/>
      <c r="SRU10" s="18"/>
      <c r="SRV10" s="39"/>
      <c r="SRW10" s="18"/>
      <c r="SRX10" s="39"/>
      <c r="SRY10" s="13"/>
      <c r="SRZ10" s="13"/>
      <c r="SSA10" s="4"/>
      <c r="SSB10" s="13"/>
      <c r="SSC10" s="13"/>
      <c r="SSE10" s="26"/>
      <c r="SSF10" s="26"/>
      <c r="SSG10" s="26"/>
      <c r="SSH10" s="18"/>
      <c r="SSI10" s="18"/>
      <c r="SSJ10" s="18"/>
      <c r="SSK10" s="39"/>
      <c r="SSL10" s="18"/>
      <c r="SSM10" s="18"/>
      <c r="SSN10" s="39"/>
      <c r="SSO10" s="18"/>
      <c r="SSP10" s="39"/>
      <c r="SSQ10" s="13"/>
      <c r="SSR10" s="13"/>
      <c r="SSS10" s="4"/>
      <c r="SST10" s="13"/>
      <c r="SSU10" s="13"/>
      <c r="SSW10" s="26"/>
      <c r="SSX10" s="26"/>
      <c r="SSY10" s="26"/>
      <c r="SSZ10" s="18"/>
      <c r="STA10" s="18"/>
      <c r="STB10" s="18"/>
      <c r="STC10" s="39"/>
      <c r="STD10" s="18"/>
      <c r="STE10" s="18"/>
      <c r="STF10" s="39"/>
      <c r="STG10" s="18"/>
      <c r="STH10" s="39"/>
      <c r="STI10" s="13"/>
      <c r="STJ10" s="13"/>
      <c r="STK10" s="4"/>
      <c r="STL10" s="13"/>
      <c r="STM10" s="13"/>
      <c r="STO10" s="26"/>
      <c r="STP10" s="26"/>
      <c r="STQ10" s="26"/>
      <c r="STR10" s="18"/>
      <c r="STS10" s="18"/>
      <c r="STT10" s="18"/>
      <c r="STU10" s="39"/>
      <c r="STV10" s="18"/>
      <c r="STW10" s="18"/>
      <c r="STX10" s="39"/>
      <c r="STY10" s="18"/>
      <c r="STZ10" s="39"/>
      <c r="SUA10" s="13"/>
      <c r="SUB10" s="13"/>
      <c r="SUC10" s="4"/>
      <c r="SUD10" s="13"/>
      <c r="SUE10" s="13"/>
      <c r="SUG10" s="26"/>
      <c r="SUH10" s="26"/>
      <c r="SUI10" s="26"/>
      <c r="SUJ10" s="18"/>
      <c r="SUK10" s="18"/>
      <c r="SUL10" s="18"/>
      <c r="SUM10" s="39"/>
      <c r="SUN10" s="18"/>
      <c r="SUO10" s="18"/>
      <c r="SUP10" s="39"/>
      <c r="SUQ10" s="18"/>
      <c r="SUR10" s="39"/>
      <c r="SUS10" s="13"/>
      <c r="SUT10" s="13"/>
      <c r="SUU10" s="4"/>
      <c r="SUV10" s="13"/>
      <c r="SUW10" s="13"/>
      <c r="SUY10" s="26"/>
      <c r="SUZ10" s="26"/>
      <c r="SVA10" s="26"/>
      <c r="SVB10" s="18"/>
      <c r="SVC10" s="18"/>
      <c r="SVD10" s="18"/>
      <c r="SVE10" s="39"/>
      <c r="SVF10" s="18"/>
      <c r="SVG10" s="18"/>
      <c r="SVH10" s="39"/>
      <c r="SVI10" s="18"/>
      <c r="SVJ10" s="39"/>
      <c r="SVK10" s="13"/>
      <c r="SVL10" s="13"/>
      <c r="SVM10" s="4"/>
      <c r="SVN10" s="13"/>
      <c r="SVO10" s="13"/>
      <c r="SVQ10" s="26"/>
      <c r="SVR10" s="26"/>
      <c r="SVS10" s="26"/>
      <c r="SVT10" s="18"/>
      <c r="SVU10" s="18"/>
      <c r="SVV10" s="18"/>
      <c r="SVW10" s="39"/>
      <c r="SVX10" s="18"/>
      <c r="SVY10" s="18"/>
      <c r="SVZ10" s="39"/>
      <c r="SWA10" s="18"/>
      <c r="SWB10" s="39"/>
      <c r="SWC10" s="13"/>
      <c r="SWD10" s="13"/>
      <c r="SWE10" s="4"/>
      <c r="SWF10" s="13"/>
      <c r="SWG10" s="13"/>
      <c r="SWI10" s="26"/>
      <c r="SWJ10" s="26"/>
      <c r="SWK10" s="26"/>
      <c r="SWL10" s="18"/>
      <c r="SWM10" s="18"/>
      <c r="SWN10" s="18"/>
      <c r="SWO10" s="39"/>
      <c r="SWP10" s="18"/>
      <c r="SWQ10" s="18"/>
      <c r="SWR10" s="39"/>
      <c r="SWS10" s="18"/>
      <c r="SWT10" s="39"/>
      <c r="SWU10" s="13"/>
      <c r="SWV10" s="13"/>
      <c r="SWW10" s="4"/>
      <c r="SWX10" s="13"/>
      <c r="SWY10" s="13"/>
      <c r="SXA10" s="26"/>
      <c r="SXB10" s="26"/>
      <c r="SXC10" s="26"/>
      <c r="SXD10" s="18"/>
      <c r="SXE10" s="18"/>
      <c r="SXF10" s="18"/>
      <c r="SXG10" s="39"/>
      <c r="SXH10" s="18"/>
      <c r="SXI10" s="18"/>
      <c r="SXJ10" s="39"/>
      <c r="SXK10" s="18"/>
      <c r="SXL10" s="39"/>
      <c r="SXM10" s="13"/>
      <c r="SXN10" s="13"/>
      <c r="SXO10" s="4"/>
      <c r="SXP10" s="13"/>
      <c r="SXQ10" s="13"/>
      <c r="SXS10" s="26"/>
      <c r="SXT10" s="26"/>
      <c r="SXU10" s="26"/>
      <c r="SXV10" s="18"/>
      <c r="SXW10" s="18"/>
      <c r="SXX10" s="18"/>
      <c r="SXY10" s="39"/>
      <c r="SXZ10" s="18"/>
      <c r="SYA10" s="18"/>
      <c r="SYB10" s="39"/>
      <c r="SYC10" s="18"/>
      <c r="SYD10" s="39"/>
      <c r="SYE10" s="13"/>
      <c r="SYF10" s="13"/>
      <c r="SYG10" s="4"/>
      <c r="SYH10" s="13"/>
      <c r="SYI10" s="13"/>
      <c r="SYK10" s="26"/>
      <c r="SYL10" s="26"/>
      <c r="SYM10" s="26"/>
      <c r="SYN10" s="18"/>
      <c r="SYO10" s="18"/>
      <c r="SYP10" s="18"/>
      <c r="SYQ10" s="39"/>
      <c r="SYR10" s="18"/>
      <c r="SYS10" s="18"/>
      <c r="SYT10" s="39"/>
      <c r="SYU10" s="18"/>
      <c r="SYV10" s="39"/>
      <c r="SYW10" s="13"/>
      <c r="SYX10" s="13"/>
      <c r="SYY10" s="4"/>
      <c r="SYZ10" s="13"/>
      <c r="SZA10" s="13"/>
      <c r="SZC10" s="26"/>
      <c r="SZD10" s="26"/>
      <c r="SZE10" s="26"/>
      <c r="SZF10" s="18"/>
      <c r="SZG10" s="18"/>
      <c r="SZH10" s="18"/>
      <c r="SZI10" s="39"/>
      <c r="SZJ10" s="18"/>
      <c r="SZK10" s="18"/>
      <c r="SZL10" s="39"/>
      <c r="SZM10" s="18"/>
      <c r="SZN10" s="39"/>
      <c r="SZO10" s="13"/>
      <c r="SZP10" s="13"/>
      <c r="SZQ10" s="4"/>
      <c r="SZR10" s="13"/>
      <c r="SZS10" s="13"/>
      <c r="SZU10" s="26"/>
      <c r="SZV10" s="26"/>
      <c r="SZW10" s="26"/>
      <c r="SZX10" s="18"/>
      <c r="SZY10" s="18"/>
      <c r="SZZ10" s="18"/>
      <c r="TAA10" s="39"/>
      <c r="TAB10" s="18"/>
      <c r="TAC10" s="18"/>
      <c r="TAD10" s="39"/>
      <c r="TAE10" s="18"/>
      <c r="TAF10" s="39"/>
      <c r="TAG10" s="13"/>
      <c r="TAH10" s="13"/>
      <c r="TAI10" s="4"/>
      <c r="TAJ10" s="13"/>
      <c r="TAK10" s="13"/>
      <c r="TAM10" s="26"/>
      <c r="TAN10" s="26"/>
      <c r="TAO10" s="26"/>
      <c r="TAP10" s="18"/>
      <c r="TAQ10" s="18"/>
      <c r="TAR10" s="18"/>
      <c r="TAS10" s="39"/>
      <c r="TAT10" s="18"/>
      <c r="TAU10" s="18"/>
      <c r="TAV10" s="39"/>
      <c r="TAW10" s="18"/>
      <c r="TAX10" s="39"/>
      <c r="TAY10" s="13"/>
      <c r="TAZ10" s="13"/>
      <c r="TBA10" s="4"/>
      <c r="TBB10" s="13"/>
      <c r="TBC10" s="13"/>
      <c r="TBE10" s="26"/>
      <c r="TBF10" s="26"/>
      <c r="TBG10" s="26"/>
      <c r="TBH10" s="18"/>
      <c r="TBI10" s="18"/>
      <c r="TBJ10" s="18"/>
      <c r="TBK10" s="39"/>
      <c r="TBL10" s="18"/>
      <c r="TBM10" s="18"/>
      <c r="TBN10" s="39"/>
      <c r="TBO10" s="18"/>
      <c r="TBP10" s="39"/>
      <c r="TBQ10" s="13"/>
      <c r="TBR10" s="13"/>
      <c r="TBS10" s="4"/>
      <c r="TBT10" s="13"/>
      <c r="TBU10" s="13"/>
      <c r="TBW10" s="26"/>
      <c r="TBX10" s="26"/>
      <c r="TBY10" s="26"/>
      <c r="TBZ10" s="18"/>
      <c r="TCA10" s="18"/>
      <c r="TCB10" s="18"/>
      <c r="TCC10" s="39"/>
      <c r="TCD10" s="18"/>
      <c r="TCE10" s="18"/>
      <c r="TCF10" s="39"/>
      <c r="TCG10" s="18"/>
      <c r="TCH10" s="39"/>
      <c r="TCI10" s="13"/>
      <c r="TCJ10" s="13"/>
      <c r="TCK10" s="4"/>
      <c r="TCL10" s="13"/>
      <c r="TCM10" s="13"/>
      <c r="TCO10" s="26"/>
      <c r="TCP10" s="26"/>
      <c r="TCQ10" s="26"/>
      <c r="TCR10" s="18"/>
      <c r="TCS10" s="18"/>
      <c r="TCT10" s="18"/>
      <c r="TCU10" s="39"/>
      <c r="TCV10" s="18"/>
      <c r="TCW10" s="18"/>
      <c r="TCX10" s="39"/>
      <c r="TCY10" s="18"/>
      <c r="TCZ10" s="39"/>
      <c r="TDA10" s="13"/>
      <c r="TDB10" s="13"/>
      <c r="TDC10" s="4"/>
      <c r="TDD10" s="13"/>
      <c r="TDE10" s="13"/>
      <c r="TDG10" s="26"/>
      <c r="TDH10" s="26"/>
      <c r="TDI10" s="26"/>
      <c r="TDJ10" s="18"/>
      <c r="TDK10" s="18"/>
      <c r="TDL10" s="18"/>
      <c r="TDM10" s="39"/>
      <c r="TDN10" s="18"/>
      <c r="TDO10" s="18"/>
      <c r="TDP10" s="39"/>
      <c r="TDQ10" s="18"/>
      <c r="TDR10" s="39"/>
      <c r="TDS10" s="13"/>
      <c r="TDT10" s="13"/>
      <c r="TDU10" s="4"/>
      <c r="TDV10" s="13"/>
      <c r="TDW10" s="13"/>
      <c r="TDY10" s="26"/>
      <c r="TDZ10" s="26"/>
      <c r="TEA10" s="26"/>
      <c r="TEB10" s="18"/>
      <c r="TEC10" s="18"/>
      <c r="TED10" s="18"/>
      <c r="TEE10" s="39"/>
      <c r="TEF10" s="18"/>
      <c r="TEG10" s="18"/>
      <c r="TEH10" s="39"/>
      <c r="TEI10" s="18"/>
      <c r="TEJ10" s="39"/>
      <c r="TEK10" s="13"/>
      <c r="TEL10" s="13"/>
      <c r="TEM10" s="4"/>
      <c r="TEN10" s="13"/>
      <c r="TEO10" s="13"/>
      <c r="TEQ10" s="26"/>
      <c r="TER10" s="26"/>
      <c r="TES10" s="26"/>
      <c r="TET10" s="18"/>
      <c r="TEU10" s="18"/>
      <c r="TEV10" s="18"/>
      <c r="TEW10" s="39"/>
      <c r="TEX10" s="18"/>
      <c r="TEY10" s="18"/>
      <c r="TEZ10" s="39"/>
      <c r="TFA10" s="18"/>
      <c r="TFB10" s="39"/>
      <c r="TFC10" s="13"/>
      <c r="TFD10" s="13"/>
      <c r="TFE10" s="4"/>
      <c r="TFF10" s="13"/>
      <c r="TFG10" s="13"/>
      <c r="TFI10" s="26"/>
      <c r="TFJ10" s="26"/>
      <c r="TFK10" s="26"/>
      <c r="TFL10" s="18"/>
      <c r="TFM10" s="18"/>
      <c r="TFN10" s="18"/>
      <c r="TFO10" s="39"/>
      <c r="TFP10" s="18"/>
      <c r="TFQ10" s="18"/>
      <c r="TFR10" s="39"/>
      <c r="TFS10" s="18"/>
      <c r="TFT10" s="39"/>
      <c r="TFU10" s="13"/>
      <c r="TFV10" s="13"/>
      <c r="TFW10" s="4"/>
      <c r="TFX10" s="13"/>
      <c r="TFY10" s="13"/>
      <c r="TGA10" s="26"/>
      <c r="TGB10" s="26"/>
      <c r="TGC10" s="26"/>
      <c r="TGD10" s="18"/>
      <c r="TGE10" s="18"/>
      <c r="TGF10" s="18"/>
      <c r="TGG10" s="39"/>
      <c r="TGH10" s="18"/>
      <c r="TGI10" s="18"/>
      <c r="TGJ10" s="39"/>
      <c r="TGK10" s="18"/>
      <c r="TGL10" s="39"/>
      <c r="TGM10" s="13"/>
      <c r="TGN10" s="13"/>
      <c r="TGO10" s="4"/>
      <c r="TGP10" s="13"/>
      <c r="TGQ10" s="13"/>
      <c r="TGS10" s="26"/>
      <c r="TGT10" s="26"/>
      <c r="TGU10" s="26"/>
      <c r="TGV10" s="18"/>
      <c r="TGW10" s="18"/>
      <c r="TGX10" s="18"/>
      <c r="TGY10" s="39"/>
      <c r="TGZ10" s="18"/>
      <c r="THA10" s="18"/>
      <c r="THB10" s="39"/>
      <c r="THC10" s="18"/>
      <c r="THD10" s="39"/>
      <c r="THE10" s="13"/>
      <c r="THF10" s="13"/>
      <c r="THG10" s="4"/>
      <c r="THH10" s="13"/>
      <c r="THI10" s="13"/>
      <c r="THK10" s="26"/>
      <c r="THL10" s="26"/>
      <c r="THM10" s="26"/>
      <c r="THN10" s="18"/>
      <c r="THO10" s="18"/>
      <c r="THP10" s="18"/>
      <c r="THQ10" s="39"/>
      <c r="THR10" s="18"/>
      <c r="THS10" s="18"/>
      <c r="THT10" s="39"/>
      <c r="THU10" s="18"/>
      <c r="THV10" s="39"/>
      <c r="THW10" s="13"/>
      <c r="THX10" s="13"/>
      <c r="THY10" s="4"/>
      <c r="THZ10" s="13"/>
      <c r="TIA10" s="13"/>
      <c r="TIC10" s="26"/>
      <c r="TID10" s="26"/>
      <c r="TIE10" s="26"/>
      <c r="TIF10" s="18"/>
      <c r="TIG10" s="18"/>
      <c r="TIH10" s="18"/>
      <c r="TII10" s="39"/>
      <c r="TIJ10" s="18"/>
      <c r="TIK10" s="18"/>
      <c r="TIL10" s="39"/>
      <c r="TIM10" s="18"/>
      <c r="TIN10" s="39"/>
      <c r="TIO10" s="13"/>
      <c r="TIP10" s="13"/>
      <c r="TIQ10" s="4"/>
      <c r="TIR10" s="13"/>
      <c r="TIS10" s="13"/>
      <c r="TIU10" s="26"/>
      <c r="TIV10" s="26"/>
      <c r="TIW10" s="26"/>
      <c r="TIX10" s="18"/>
      <c r="TIY10" s="18"/>
      <c r="TIZ10" s="18"/>
      <c r="TJA10" s="39"/>
      <c r="TJB10" s="18"/>
      <c r="TJC10" s="18"/>
      <c r="TJD10" s="39"/>
      <c r="TJE10" s="18"/>
      <c r="TJF10" s="39"/>
      <c r="TJG10" s="13"/>
      <c r="TJH10" s="13"/>
      <c r="TJI10" s="4"/>
      <c r="TJJ10" s="13"/>
      <c r="TJK10" s="13"/>
      <c r="TJM10" s="26"/>
      <c r="TJN10" s="26"/>
      <c r="TJO10" s="26"/>
      <c r="TJP10" s="18"/>
      <c r="TJQ10" s="18"/>
      <c r="TJR10" s="18"/>
      <c r="TJS10" s="39"/>
      <c r="TJT10" s="18"/>
      <c r="TJU10" s="18"/>
      <c r="TJV10" s="39"/>
      <c r="TJW10" s="18"/>
      <c r="TJX10" s="39"/>
      <c r="TJY10" s="13"/>
      <c r="TJZ10" s="13"/>
      <c r="TKA10" s="4"/>
      <c r="TKB10" s="13"/>
      <c r="TKC10" s="13"/>
      <c r="TKE10" s="26"/>
      <c r="TKF10" s="26"/>
      <c r="TKG10" s="26"/>
      <c r="TKH10" s="18"/>
      <c r="TKI10" s="18"/>
      <c r="TKJ10" s="18"/>
      <c r="TKK10" s="39"/>
      <c r="TKL10" s="18"/>
      <c r="TKM10" s="18"/>
      <c r="TKN10" s="39"/>
      <c r="TKO10" s="18"/>
      <c r="TKP10" s="39"/>
      <c r="TKQ10" s="13"/>
      <c r="TKR10" s="13"/>
      <c r="TKS10" s="4"/>
      <c r="TKT10" s="13"/>
      <c r="TKU10" s="13"/>
      <c r="TKW10" s="26"/>
      <c r="TKX10" s="26"/>
      <c r="TKY10" s="26"/>
      <c r="TKZ10" s="18"/>
      <c r="TLA10" s="18"/>
      <c r="TLB10" s="18"/>
      <c r="TLC10" s="39"/>
      <c r="TLD10" s="18"/>
      <c r="TLE10" s="18"/>
      <c r="TLF10" s="39"/>
      <c r="TLG10" s="18"/>
      <c r="TLH10" s="39"/>
      <c r="TLI10" s="13"/>
      <c r="TLJ10" s="13"/>
      <c r="TLK10" s="4"/>
      <c r="TLL10" s="13"/>
      <c r="TLM10" s="13"/>
      <c r="TLO10" s="26"/>
      <c r="TLP10" s="26"/>
      <c r="TLQ10" s="26"/>
      <c r="TLR10" s="18"/>
      <c r="TLS10" s="18"/>
      <c r="TLT10" s="18"/>
      <c r="TLU10" s="39"/>
      <c r="TLV10" s="18"/>
      <c r="TLW10" s="18"/>
      <c r="TLX10" s="39"/>
      <c r="TLY10" s="18"/>
      <c r="TLZ10" s="39"/>
      <c r="TMA10" s="13"/>
      <c r="TMB10" s="13"/>
      <c r="TMC10" s="4"/>
      <c r="TMD10" s="13"/>
      <c r="TME10" s="13"/>
      <c r="TMG10" s="26"/>
      <c r="TMH10" s="26"/>
      <c r="TMI10" s="26"/>
      <c r="TMJ10" s="18"/>
      <c r="TMK10" s="18"/>
      <c r="TML10" s="18"/>
      <c r="TMM10" s="39"/>
      <c r="TMN10" s="18"/>
      <c r="TMO10" s="18"/>
      <c r="TMP10" s="39"/>
      <c r="TMQ10" s="18"/>
      <c r="TMR10" s="39"/>
      <c r="TMS10" s="13"/>
      <c r="TMT10" s="13"/>
      <c r="TMU10" s="4"/>
      <c r="TMV10" s="13"/>
      <c r="TMW10" s="13"/>
      <c r="TMY10" s="26"/>
      <c r="TMZ10" s="26"/>
      <c r="TNA10" s="26"/>
      <c r="TNB10" s="18"/>
      <c r="TNC10" s="18"/>
      <c r="TND10" s="18"/>
      <c r="TNE10" s="39"/>
      <c r="TNF10" s="18"/>
      <c r="TNG10" s="18"/>
      <c r="TNH10" s="39"/>
      <c r="TNI10" s="18"/>
      <c r="TNJ10" s="39"/>
      <c r="TNK10" s="13"/>
      <c r="TNL10" s="13"/>
      <c r="TNM10" s="4"/>
      <c r="TNN10" s="13"/>
      <c r="TNO10" s="13"/>
      <c r="TNQ10" s="26"/>
      <c r="TNR10" s="26"/>
      <c r="TNS10" s="26"/>
      <c r="TNT10" s="18"/>
      <c r="TNU10" s="18"/>
      <c r="TNV10" s="18"/>
      <c r="TNW10" s="39"/>
      <c r="TNX10" s="18"/>
      <c r="TNY10" s="18"/>
      <c r="TNZ10" s="39"/>
      <c r="TOA10" s="18"/>
      <c r="TOB10" s="39"/>
      <c r="TOC10" s="13"/>
      <c r="TOD10" s="13"/>
      <c r="TOE10" s="4"/>
      <c r="TOF10" s="13"/>
      <c r="TOG10" s="13"/>
      <c r="TOI10" s="26"/>
      <c r="TOJ10" s="26"/>
      <c r="TOK10" s="26"/>
      <c r="TOL10" s="18"/>
      <c r="TOM10" s="18"/>
      <c r="TON10" s="18"/>
      <c r="TOO10" s="39"/>
      <c r="TOP10" s="18"/>
      <c r="TOQ10" s="18"/>
      <c r="TOR10" s="39"/>
      <c r="TOS10" s="18"/>
      <c r="TOT10" s="39"/>
      <c r="TOU10" s="13"/>
      <c r="TOV10" s="13"/>
      <c r="TOW10" s="4"/>
      <c r="TOX10" s="13"/>
      <c r="TOY10" s="13"/>
      <c r="TPA10" s="26"/>
      <c r="TPB10" s="26"/>
      <c r="TPC10" s="26"/>
      <c r="TPD10" s="18"/>
      <c r="TPE10" s="18"/>
      <c r="TPF10" s="18"/>
      <c r="TPG10" s="39"/>
      <c r="TPH10" s="18"/>
      <c r="TPI10" s="18"/>
      <c r="TPJ10" s="39"/>
      <c r="TPK10" s="18"/>
      <c r="TPL10" s="39"/>
      <c r="TPM10" s="13"/>
      <c r="TPN10" s="13"/>
      <c r="TPO10" s="4"/>
      <c r="TPP10" s="13"/>
      <c r="TPQ10" s="13"/>
      <c r="TPS10" s="26"/>
      <c r="TPT10" s="26"/>
      <c r="TPU10" s="26"/>
      <c r="TPV10" s="18"/>
      <c r="TPW10" s="18"/>
      <c r="TPX10" s="18"/>
      <c r="TPY10" s="39"/>
      <c r="TPZ10" s="18"/>
      <c r="TQA10" s="18"/>
      <c r="TQB10" s="39"/>
      <c r="TQC10" s="18"/>
      <c r="TQD10" s="39"/>
      <c r="TQE10" s="13"/>
      <c r="TQF10" s="13"/>
      <c r="TQG10" s="4"/>
      <c r="TQH10" s="13"/>
      <c r="TQI10" s="13"/>
      <c r="TQK10" s="26"/>
      <c r="TQL10" s="26"/>
      <c r="TQM10" s="26"/>
      <c r="TQN10" s="18"/>
      <c r="TQO10" s="18"/>
      <c r="TQP10" s="18"/>
      <c r="TQQ10" s="39"/>
      <c r="TQR10" s="18"/>
      <c r="TQS10" s="18"/>
      <c r="TQT10" s="39"/>
      <c r="TQU10" s="18"/>
      <c r="TQV10" s="39"/>
      <c r="TQW10" s="13"/>
      <c r="TQX10" s="13"/>
      <c r="TQY10" s="4"/>
      <c r="TQZ10" s="13"/>
      <c r="TRA10" s="13"/>
      <c r="TRC10" s="26"/>
      <c r="TRD10" s="26"/>
      <c r="TRE10" s="26"/>
      <c r="TRF10" s="18"/>
      <c r="TRG10" s="18"/>
      <c r="TRH10" s="18"/>
      <c r="TRI10" s="39"/>
      <c r="TRJ10" s="18"/>
      <c r="TRK10" s="18"/>
      <c r="TRL10" s="39"/>
      <c r="TRM10" s="18"/>
      <c r="TRN10" s="39"/>
      <c r="TRO10" s="13"/>
      <c r="TRP10" s="13"/>
      <c r="TRQ10" s="4"/>
      <c r="TRR10" s="13"/>
      <c r="TRS10" s="13"/>
      <c r="TRU10" s="26"/>
      <c r="TRV10" s="26"/>
      <c r="TRW10" s="26"/>
      <c r="TRX10" s="18"/>
      <c r="TRY10" s="18"/>
      <c r="TRZ10" s="18"/>
      <c r="TSA10" s="39"/>
      <c r="TSB10" s="18"/>
      <c r="TSC10" s="18"/>
      <c r="TSD10" s="39"/>
      <c r="TSE10" s="18"/>
      <c r="TSF10" s="39"/>
      <c r="TSG10" s="13"/>
      <c r="TSH10" s="13"/>
      <c r="TSI10" s="4"/>
      <c r="TSJ10" s="13"/>
      <c r="TSK10" s="13"/>
      <c r="TSM10" s="26"/>
      <c r="TSN10" s="26"/>
      <c r="TSO10" s="26"/>
      <c r="TSP10" s="18"/>
      <c r="TSQ10" s="18"/>
      <c r="TSR10" s="18"/>
      <c r="TSS10" s="39"/>
      <c r="TST10" s="18"/>
      <c r="TSU10" s="18"/>
      <c r="TSV10" s="39"/>
      <c r="TSW10" s="18"/>
      <c r="TSX10" s="39"/>
      <c r="TSY10" s="13"/>
      <c r="TSZ10" s="13"/>
      <c r="TTA10" s="4"/>
      <c r="TTB10" s="13"/>
      <c r="TTC10" s="13"/>
      <c r="TTE10" s="26"/>
      <c r="TTF10" s="26"/>
      <c r="TTG10" s="26"/>
      <c r="TTH10" s="18"/>
      <c r="TTI10" s="18"/>
      <c r="TTJ10" s="18"/>
      <c r="TTK10" s="39"/>
      <c r="TTL10" s="18"/>
      <c r="TTM10" s="18"/>
      <c r="TTN10" s="39"/>
      <c r="TTO10" s="18"/>
      <c r="TTP10" s="39"/>
      <c r="TTQ10" s="13"/>
      <c r="TTR10" s="13"/>
      <c r="TTS10" s="4"/>
      <c r="TTT10" s="13"/>
      <c r="TTU10" s="13"/>
      <c r="TTW10" s="26"/>
      <c r="TTX10" s="26"/>
      <c r="TTY10" s="26"/>
      <c r="TTZ10" s="18"/>
      <c r="TUA10" s="18"/>
      <c r="TUB10" s="18"/>
      <c r="TUC10" s="39"/>
      <c r="TUD10" s="18"/>
      <c r="TUE10" s="18"/>
      <c r="TUF10" s="39"/>
      <c r="TUG10" s="18"/>
      <c r="TUH10" s="39"/>
      <c r="TUI10" s="13"/>
      <c r="TUJ10" s="13"/>
      <c r="TUK10" s="4"/>
      <c r="TUL10" s="13"/>
      <c r="TUM10" s="13"/>
      <c r="TUO10" s="26"/>
      <c r="TUP10" s="26"/>
      <c r="TUQ10" s="26"/>
      <c r="TUR10" s="18"/>
      <c r="TUS10" s="18"/>
      <c r="TUT10" s="18"/>
      <c r="TUU10" s="39"/>
      <c r="TUV10" s="18"/>
      <c r="TUW10" s="18"/>
      <c r="TUX10" s="39"/>
      <c r="TUY10" s="18"/>
      <c r="TUZ10" s="39"/>
      <c r="TVA10" s="13"/>
      <c r="TVB10" s="13"/>
      <c r="TVC10" s="4"/>
      <c r="TVD10" s="13"/>
      <c r="TVE10" s="13"/>
      <c r="TVG10" s="26"/>
      <c r="TVH10" s="26"/>
      <c r="TVI10" s="26"/>
      <c r="TVJ10" s="18"/>
      <c r="TVK10" s="18"/>
      <c r="TVL10" s="18"/>
      <c r="TVM10" s="39"/>
      <c r="TVN10" s="18"/>
      <c r="TVO10" s="18"/>
      <c r="TVP10" s="39"/>
      <c r="TVQ10" s="18"/>
      <c r="TVR10" s="39"/>
      <c r="TVS10" s="13"/>
      <c r="TVT10" s="13"/>
      <c r="TVU10" s="4"/>
      <c r="TVV10" s="13"/>
      <c r="TVW10" s="13"/>
      <c r="TVY10" s="26"/>
      <c r="TVZ10" s="26"/>
      <c r="TWA10" s="26"/>
      <c r="TWB10" s="18"/>
      <c r="TWC10" s="18"/>
      <c r="TWD10" s="18"/>
      <c r="TWE10" s="39"/>
      <c r="TWF10" s="18"/>
      <c r="TWG10" s="18"/>
      <c r="TWH10" s="39"/>
      <c r="TWI10" s="18"/>
      <c r="TWJ10" s="39"/>
      <c r="TWK10" s="13"/>
      <c r="TWL10" s="13"/>
      <c r="TWM10" s="4"/>
      <c r="TWN10" s="13"/>
      <c r="TWO10" s="13"/>
      <c r="TWQ10" s="26"/>
      <c r="TWR10" s="26"/>
      <c r="TWS10" s="26"/>
      <c r="TWT10" s="18"/>
      <c r="TWU10" s="18"/>
      <c r="TWV10" s="18"/>
      <c r="TWW10" s="39"/>
      <c r="TWX10" s="18"/>
      <c r="TWY10" s="18"/>
      <c r="TWZ10" s="39"/>
      <c r="TXA10" s="18"/>
      <c r="TXB10" s="39"/>
      <c r="TXC10" s="13"/>
      <c r="TXD10" s="13"/>
      <c r="TXE10" s="4"/>
      <c r="TXF10" s="13"/>
      <c r="TXG10" s="13"/>
      <c r="TXI10" s="26"/>
      <c r="TXJ10" s="26"/>
      <c r="TXK10" s="26"/>
      <c r="TXL10" s="18"/>
      <c r="TXM10" s="18"/>
      <c r="TXN10" s="18"/>
      <c r="TXO10" s="39"/>
      <c r="TXP10" s="18"/>
      <c r="TXQ10" s="18"/>
      <c r="TXR10" s="39"/>
      <c r="TXS10" s="18"/>
      <c r="TXT10" s="39"/>
      <c r="TXU10" s="13"/>
      <c r="TXV10" s="13"/>
      <c r="TXW10" s="4"/>
      <c r="TXX10" s="13"/>
      <c r="TXY10" s="13"/>
      <c r="TYA10" s="26"/>
      <c r="TYB10" s="26"/>
      <c r="TYC10" s="26"/>
      <c r="TYD10" s="18"/>
      <c r="TYE10" s="18"/>
      <c r="TYF10" s="18"/>
      <c r="TYG10" s="39"/>
      <c r="TYH10" s="18"/>
      <c r="TYI10" s="18"/>
      <c r="TYJ10" s="39"/>
      <c r="TYK10" s="18"/>
      <c r="TYL10" s="39"/>
      <c r="TYM10" s="13"/>
      <c r="TYN10" s="13"/>
      <c r="TYO10" s="4"/>
      <c r="TYP10" s="13"/>
      <c r="TYQ10" s="13"/>
      <c r="TYS10" s="26"/>
      <c r="TYT10" s="26"/>
      <c r="TYU10" s="26"/>
      <c r="TYV10" s="18"/>
      <c r="TYW10" s="18"/>
      <c r="TYX10" s="18"/>
      <c r="TYY10" s="39"/>
      <c r="TYZ10" s="18"/>
      <c r="TZA10" s="18"/>
      <c r="TZB10" s="39"/>
      <c r="TZC10" s="18"/>
      <c r="TZD10" s="39"/>
      <c r="TZE10" s="13"/>
      <c r="TZF10" s="13"/>
      <c r="TZG10" s="4"/>
      <c r="TZH10" s="13"/>
      <c r="TZI10" s="13"/>
      <c r="TZK10" s="26"/>
      <c r="TZL10" s="26"/>
      <c r="TZM10" s="26"/>
      <c r="TZN10" s="18"/>
      <c r="TZO10" s="18"/>
      <c r="TZP10" s="18"/>
      <c r="TZQ10" s="39"/>
      <c r="TZR10" s="18"/>
      <c r="TZS10" s="18"/>
      <c r="TZT10" s="39"/>
      <c r="TZU10" s="18"/>
      <c r="TZV10" s="39"/>
      <c r="TZW10" s="13"/>
      <c r="TZX10" s="13"/>
      <c r="TZY10" s="4"/>
      <c r="TZZ10" s="13"/>
      <c r="UAA10" s="13"/>
      <c r="UAC10" s="26"/>
      <c r="UAD10" s="26"/>
      <c r="UAE10" s="26"/>
      <c r="UAF10" s="18"/>
      <c r="UAG10" s="18"/>
      <c r="UAH10" s="18"/>
      <c r="UAI10" s="39"/>
      <c r="UAJ10" s="18"/>
      <c r="UAK10" s="18"/>
      <c r="UAL10" s="39"/>
      <c r="UAM10" s="18"/>
      <c r="UAN10" s="39"/>
      <c r="UAO10" s="13"/>
      <c r="UAP10" s="13"/>
      <c r="UAQ10" s="4"/>
      <c r="UAR10" s="13"/>
      <c r="UAS10" s="13"/>
      <c r="UAU10" s="26"/>
      <c r="UAV10" s="26"/>
      <c r="UAW10" s="26"/>
      <c r="UAX10" s="18"/>
      <c r="UAY10" s="18"/>
      <c r="UAZ10" s="18"/>
      <c r="UBA10" s="39"/>
      <c r="UBB10" s="18"/>
      <c r="UBC10" s="18"/>
      <c r="UBD10" s="39"/>
      <c r="UBE10" s="18"/>
      <c r="UBF10" s="39"/>
      <c r="UBG10" s="13"/>
      <c r="UBH10" s="13"/>
      <c r="UBI10" s="4"/>
      <c r="UBJ10" s="13"/>
      <c r="UBK10" s="13"/>
      <c r="UBM10" s="26"/>
      <c r="UBN10" s="26"/>
      <c r="UBO10" s="26"/>
      <c r="UBP10" s="18"/>
      <c r="UBQ10" s="18"/>
      <c r="UBR10" s="18"/>
      <c r="UBS10" s="39"/>
      <c r="UBT10" s="18"/>
      <c r="UBU10" s="18"/>
      <c r="UBV10" s="39"/>
      <c r="UBW10" s="18"/>
      <c r="UBX10" s="39"/>
      <c r="UBY10" s="13"/>
      <c r="UBZ10" s="13"/>
      <c r="UCA10" s="4"/>
      <c r="UCB10" s="13"/>
      <c r="UCC10" s="13"/>
      <c r="UCE10" s="26"/>
      <c r="UCF10" s="26"/>
      <c r="UCG10" s="26"/>
      <c r="UCH10" s="18"/>
      <c r="UCI10" s="18"/>
      <c r="UCJ10" s="18"/>
      <c r="UCK10" s="39"/>
      <c r="UCL10" s="18"/>
      <c r="UCM10" s="18"/>
      <c r="UCN10" s="39"/>
      <c r="UCO10" s="18"/>
      <c r="UCP10" s="39"/>
      <c r="UCQ10" s="13"/>
      <c r="UCR10" s="13"/>
      <c r="UCS10" s="4"/>
      <c r="UCT10" s="13"/>
      <c r="UCU10" s="13"/>
      <c r="UCW10" s="26"/>
      <c r="UCX10" s="26"/>
      <c r="UCY10" s="26"/>
      <c r="UCZ10" s="18"/>
      <c r="UDA10" s="18"/>
      <c r="UDB10" s="18"/>
      <c r="UDC10" s="39"/>
      <c r="UDD10" s="18"/>
      <c r="UDE10" s="18"/>
      <c r="UDF10" s="39"/>
      <c r="UDG10" s="18"/>
      <c r="UDH10" s="39"/>
      <c r="UDI10" s="13"/>
      <c r="UDJ10" s="13"/>
      <c r="UDK10" s="4"/>
      <c r="UDL10" s="13"/>
      <c r="UDM10" s="13"/>
      <c r="UDO10" s="26"/>
      <c r="UDP10" s="26"/>
      <c r="UDQ10" s="26"/>
      <c r="UDR10" s="18"/>
      <c r="UDS10" s="18"/>
      <c r="UDT10" s="18"/>
      <c r="UDU10" s="39"/>
      <c r="UDV10" s="18"/>
      <c r="UDW10" s="18"/>
      <c r="UDX10" s="39"/>
      <c r="UDY10" s="18"/>
      <c r="UDZ10" s="39"/>
      <c r="UEA10" s="13"/>
      <c r="UEB10" s="13"/>
      <c r="UEC10" s="4"/>
      <c r="UED10" s="13"/>
      <c r="UEE10" s="13"/>
      <c r="UEG10" s="26"/>
      <c r="UEH10" s="26"/>
      <c r="UEI10" s="26"/>
      <c r="UEJ10" s="18"/>
      <c r="UEK10" s="18"/>
      <c r="UEL10" s="18"/>
      <c r="UEM10" s="39"/>
      <c r="UEN10" s="18"/>
      <c r="UEO10" s="18"/>
      <c r="UEP10" s="39"/>
      <c r="UEQ10" s="18"/>
      <c r="UER10" s="39"/>
      <c r="UES10" s="13"/>
      <c r="UET10" s="13"/>
      <c r="UEU10" s="4"/>
      <c r="UEV10" s="13"/>
      <c r="UEW10" s="13"/>
      <c r="UEY10" s="26"/>
      <c r="UEZ10" s="26"/>
      <c r="UFA10" s="26"/>
      <c r="UFB10" s="18"/>
      <c r="UFC10" s="18"/>
      <c r="UFD10" s="18"/>
      <c r="UFE10" s="39"/>
      <c r="UFF10" s="18"/>
      <c r="UFG10" s="18"/>
      <c r="UFH10" s="39"/>
      <c r="UFI10" s="18"/>
      <c r="UFJ10" s="39"/>
      <c r="UFK10" s="13"/>
      <c r="UFL10" s="13"/>
      <c r="UFM10" s="4"/>
      <c r="UFN10" s="13"/>
      <c r="UFO10" s="13"/>
      <c r="UFQ10" s="26"/>
      <c r="UFR10" s="26"/>
      <c r="UFS10" s="26"/>
      <c r="UFT10" s="18"/>
      <c r="UFU10" s="18"/>
      <c r="UFV10" s="18"/>
      <c r="UFW10" s="39"/>
      <c r="UFX10" s="18"/>
      <c r="UFY10" s="18"/>
      <c r="UFZ10" s="39"/>
      <c r="UGA10" s="18"/>
      <c r="UGB10" s="39"/>
      <c r="UGC10" s="13"/>
      <c r="UGD10" s="13"/>
      <c r="UGE10" s="4"/>
      <c r="UGF10" s="13"/>
      <c r="UGG10" s="13"/>
      <c r="UGI10" s="26"/>
      <c r="UGJ10" s="26"/>
      <c r="UGK10" s="26"/>
      <c r="UGL10" s="18"/>
      <c r="UGM10" s="18"/>
      <c r="UGN10" s="18"/>
      <c r="UGO10" s="39"/>
      <c r="UGP10" s="18"/>
      <c r="UGQ10" s="18"/>
      <c r="UGR10" s="39"/>
      <c r="UGS10" s="18"/>
      <c r="UGT10" s="39"/>
      <c r="UGU10" s="13"/>
      <c r="UGV10" s="13"/>
      <c r="UGW10" s="4"/>
      <c r="UGX10" s="13"/>
      <c r="UGY10" s="13"/>
      <c r="UHA10" s="26"/>
      <c r="UHB10" s="26"/>
      <c r="UHC10" s="26"/>
      <c r="UHD10" s="18"/>
      <c r="UHE10" s="18"/>
      <c r="UHF10" s="18"/>
      <c r="UHG10" s="39"/>
      <c r="UHH10" s="18"/>
      <c r="UHI10" s="18"/>
      <c r="UHJ10" s="39"/>
      <c r="UHK10" s="18"/>
      <c r="UHL10" s="39"/>
      <c r="UHM10" s="13"/>
      <c r="UHN10" s="13"/>
      <c r="UHO10" s="4"/>
      <c r="UHP10" s="13"/>
      <c r="UHQ10" s="13"/>
      <c r="UHS10" s="26"/>
      <c r="UHT10" s="26"/>
      <c r="UHU10" s="26"/>
      <c r="UHV10" s="18"/>
      <c r="UHW10" s="18"/>
      <c r="UHX10" s="18"/>
      <c r="UHY10" s="39"/>
      <c r="UHZ10" s="18"/>
      <c r="UIA10" s="18"/>
      <c r="UIB10" s="39"/>
      <c r="UIC10" s="18"/>
      <c r="UID10" s="39"/>
      <c r="UIE10" s="13"/>
      <c r="UIF10" s="13"/>
      <c r="UIG10" s="4"/>
      <c r="UIH10" s="13"/>
      <c r="UII10" s="13"/>
      <c r="UIK10" s="26"/>
      <c r="UIL10" s="26"/>
      <c r="UIM10" s="26"/>
      <c r="UIN10" s="18"/>
      <c r="UIO10" s="18"/>
      <c r="UIP10" s="18"/>
      <c r="UIQ10" s="39"/>
      <c r="UIR10" s="18"/>
      <c r="UIS10" s="18"/>
      <c r="UIT10" s="39"/>
      <c r="UIU10" s="18"/>
      <c r="UIV10" s="39"/>
      <c r="UIW10" s="13"/>
      <c r="UIX10" s="13"/>
      <c r="UIY10" s="4"/>
      <c r="UIZ10" s="13"/>
      <c r="UJA10" s="13"/>
      <c r="UJC10" s="26"/>
      <c r="UJD10" s="26"/>
      <c r="UJE10" s="26"/>
      <c r="UJF10" s="18"/>
      <c r="UJG10" s="18"/>
      <c r="UJH10" s="18"/>
      <c r="UJI10" s="39"/>
      <c r="UJJ10" s="18"/>
      <c r="UJK10" s="18"/>
      <c r="UJL10" s="39"/>
      <c r="UJM10" s="18"/>
      <c r="UJN10" s="39"/>
      <c r="UJO10" s="13"/>
      <c r="UJP10" s="13"/>
      <c r="UJQ10" s="4"/>
      <c r="UJR10" s="13"/>
      <c r="UJS10" s="13"/>
      <c r="UJU10" s="26"/>
      <c r="UJV10" s="26"/>
      <c r="UJW10" s="26"/>
      <c r="UJX10" s="18"/>
      <c r="UJY10" s="18"/>
      <c r="UJZ10" s="18"/>
      <c r="UKA10" s="39"/>
      <c r="UKB10" s="18"/>
      <c r="UKC10" s="18"/>
      <c r="UKD10" s="39"/>
      <c r="UKE10" s="18"/>
      <c r="UKF10" s="39"/>
      <c r="UKG10" s="13"/>
      <c r="UKH10" s="13"/>
      <c r="UKI10" s="4"/>
      <c r="UKJ10" s="13"/>
      <c r="UKK10" s="13"/>
      <c r="UKM10" s="26"/>
      <c r="UKN10" s="26"/>
      <c r="UKO10" s="26"/>
      <c r="UKP10" s="18"/>
      <c r="UKQ10" s="18"/>
      <c r="UKR10" s="18"/>
      <c r="UKS10" s="39"/>
      <c r="UKT10" s="18"/>
      <c r="UKU10" s="18"/>
      <c r="UKV10" s="39"/>
      <c r="UKW10" s="18"/>
      <c r="UKX10" s="39"/>
      <c r="UKY10" s="13"/>
      <c r="UKZ10" s="13"/>
      <c r="ULA10" s="4"/>
      <c r="ULB10" s="13"/>
      <c r="ULC10" s="13"/>
      <c r="ULE10" s="26"/>
      <c r="ULF10" s="26"/>
      <c r="ULG10" s="26"/>
      <c r="ULH10" s="18"/>
      <c r="ULI10" s="18"/>
      <c r="ULJ10" s="18"/>
      <c r="ULK10" s="39"/>
      <c r="ULL10" s="18"/>
      <c r="ULM10" s="18"/>
      <c r="ULN10" s="39"/>
      <c r="ULO10" s="18"/>
      <c r="ULP10" s="39"/>
      <c r="ULQ10" s="13"/>
      <c r="ULR10" s="13"/>
      <c r="ULS10" s="4"/>
      <c r="ULT10" s="13"/>
      <c r="ULU10" s="13"/>
      <c r="ULW10" s="26"/>
      <c r="ULX10" s="26"/>
      <c r="ULY10" s="26"/>
      <c r="ULZ10" s="18"/>
      <c r="UMA10" s="18"/>
      <c r="UMB10" s="18"/>
      <c r="UMC10" s="39"/>
      <c r="UMD10" s="18"/>
      <c r="UME10" s="18"/>
      <c r="UMF10" s="39"/>
      <c r="UMG10" s="18"/>
      <c r="UMH10" s="39"/>
      <c r="UMI10" s="13"/>
      <c r="UMJ10" s="13"/>
      <c r="UMK10" s="4"/>
      <c r="UML10" s="13"/>
      <c r="UMM10" s="13"/>
      <c r="UMO10" s="26"/>
      <c r="UMP10" s="26"/>
      <c r="UMQ10" s="26"/>
      <c r="UMR10" s="18"/>
      <c r="UMS10" s="18"/>
      <c r="UMT10" s="18"/>
      <c r="UMU10" s="39"/>
      <c r="UMV10" s="18"/>
      <c r="UMW10" s="18"/>
      <c r="UMX10" s="39"/>
      <c r="UMY10" s="18"/>
      <c r="UMZ10" s="39"/>
      <c r="UNA10" s="13"/>
      <c r="UNB10" s="13"/>
      <c r="UNC10" s="4"/>
      <c r="UND10" s="13"/>
      <c r="UNE10" s="13"/>
      <c r="UNG10" s="26"/>
      <c r="UNH10" s="26"/>
      <c r="UNI10" s="26"/>
      <c r="UNJ10" s="18"/>
      <c r="UNK10" s="18"/>
      <c r="UNL10" s="18"/>
      <c r="UNM10" s="39"/>
      <c r="UNN10" s="18"/>
      <c r="UNO10" s="18"/>
      <c r="UNP10" s="39"/>
      <c r="UNQ10" s="18"/>
      <c r="UNR10" s="39"/>
      <c r="UNS10" s="13"/>
      <c r="UNT10" s="13"/>
      <c r="UNU10" s="4"/>
      <c r="UNV10" s="13"/>
      <c r="UNW10" s="13"/>
      <c r="UNY10" s="26"/>
      <c r="UNZ10" s="26"/>
      <c r="UOA10" s="26"/>
      <c r="UOB10" s="18"/>
      <c r="UOC10" s="18"/>
      <c r="UOD10" s="18"/>
      <c r="UOE10" s="39"/>
      <c r="UOF10" s="18"/>
      <c r="UOG10" s="18"/>
      <c r="UOH10" s="39"/>
      <c r="UOI10" s="18"/>
      <c r="UOJ10" s="39"/>
      <c r="UOK10" s="13"/>
      <c r="UOL10" s="13"/>
      <c r="UOM10" s="4"/>
      <c r="UON10" s="13"/>
      <c r="UOO10" s="13"/>
      <c r="UOQ10" s="26"/>
      <c r="UOR10" s="26"/>
      <c r="UOS10" s="26"/>
      <c r="UOT10" s="18"/>
      <c r="UOU10" s="18"/>
      <c r="UOV10" s="18"/>
      <c r="UOW10" s="39"/>
      <c r="UOX10" s="18"/>
      <c r="UOY10" s="18"/>
      <c r="UOZ10" s="39"/>
      <c r="UPA10" s="18"/>
      <c r="UPB10" s="39"/>
      <c r="UPC10" s="13"/>
      <c r="UPD10" s="13"/>
      <c r="UPE10" s="4"/>
      <c r="UPF10" s="13"/>
      <c r="UPG10" s="13"/>
      <c r="UPI10" s="26"/>
      <c r="UPJ10" s="26"/>
      <c r="UPK10" s="26"/>
      <c r="UPL10" s="18"/>
      <c r="UPM10" s="18"/>
      <c r="UPN10" s="18"/>
      <c r="UPO10" s="39"/>
      <c r="UPP10" s="18"/>
      <c r="UPQ10" s="18"/>
      <c r="UPR10" s="39"/>
      <c r="UPS10" s="18"/>
      <c r="UPT10" s="39"/>
      <c r="UPU10" s="13"/>
      <c r="UPV10" s="13"/>
      <c r="UPW10" s="4"/>
      <c r="UPX10" s="13"/>
      <c r="UPY10" s="13"/>
      <c r="UQA10" s="26"/>
      <c r="UQB10" s="26"/>
      <c r="UQC10" s="26"/>
      <c r="UQD10" s="18"/>
      <c r="UQE10" s="18"/>
      <c r="UQF10" s="18"/>
      <c r="UQG10" s="39"/>
      <c r="UQH10" s="18"/>
      <c r="UQI10" s="18"/>
      <c r="UQJ10" s="39"/>
      <c r="UQK10" s="18"/>
      <c r="UQL10" s="39"/>
      <c r="UQM10" s="13"/>
      <c r="UQN10" s="13"/>
      <c r="UQO10" s="4"/>
      <c r="UQP10" s="13"/>
      <c r="UQQ10" s="13"/>
      <c r="UQS10" s="26"/>
      <c r="UQT10" s="26"/>
      <c r="UQU10" s="26"/>
      <c r="UQV10" s="18"/>
      <c r="UQW10" s="18"/>
      <c r="UQX10" s="18"/>
      <c r="UQY10" s="39"/>
      <c r="UQZ10" s="18"/>
      <c r="URA10" s="18"/>
      <c r="URB10" s="39"/>
      <c r="URC10" s="18"/>
      <c r="URD10" s="39"/>
      <c r="URE10" s="13"/>
      <c r="URF10" s="13"/>
      <c r="URG10" s="4"/>
      <c r="URH10" s="13"/>
      <c r="URI10" s="13"/>
      <c r="URK10" s="26"/>
      <c r="URL10" s="26"/>
      <c r="URM10" s="26"/>
      <c r="URN10" s="18"/>
      <c r="URO10" s="18"/>
      <c r="URP10" s="18"/>
      <c r="URQ10" s="39"/>
      <c r="URR10" s="18"/>
      <c r="URS10" s="18"/>
      <c r="URT10" s="39"/>
      <c r="URU10" s="18"/>
      <c r="URV10" s="39"/>
      <c r="URW10" s="13"/>
      <c r="URX10" s="13"/>
      <c r="URY10" s="4"/>
      <c r="URZ10" s="13"/>
      <c r="USA10" s="13"/>
      <c r="USC10" s="26"/>
      <c r="USD10" s="26"/>
      <c r="USE10" s="26"/>
      <c r="USF10" s="18"/>
      <c r="USG10" s="18"/>
      <c r="USH10" s="18"/>
      <c r="USI10" s="39"/>
      <c r="USJ10" s="18"/>
      <c r="USK10" s="18"/>
      <c r="USL10" s="39"/>
      <c r="USM10" s="18"/>
      <c r="USN10" s="39"/>
      <c r="USO10" s="13"/>
      <c r="USP10" s="13"/>
      <c r="USQ10" s="4"/>
      <c r="USR10" s="13"/>
      <c r="USS10" s="13"/>
      <c r="USU10" s="26"/>
      <c r="USV10" s="26"/>
      <c r="USW10" s="26"/>
      <c r="USX10" s="18"/>
      <c r="USY10" s="18"/>
      <c r="USZ10" s="18"/>
      <c r="UTA10" s="39"/>
      <c r="UTB10" s="18"/>
      <c r="UTC10" s="18"/>
      <c r="UTD10" s="39"/>
      <c r="UTE10" s="18"/>
      <c r="UTF10" s="39"/>
      <c r="UTG10" s="13"/>
      <c r="UTH10" s="13"/>
      <c r="UTI10" s="4"/>
      <c r="UTJ10" s="13"/>
      <c r="UTK10" s="13"/>
      <c r="UTM10" s="26"/>
      <c r="UTN10" s="26"/>
      <c r="UTO10" s="26"/>
      <c r="UTP10" s="18"/>
      <c r="UTQ10" s="18"/>
      <c r="UTR10" s="18"/>
      <c r="UTS10" s="39"/>
      <c r="UTT10" s="18"/>
      <c r="UTU10" s="18"/>
      <c r="UTV10" s="39"/>
      <c r="UTW10" s="18"/>
      <c r="UTX10" s="39"/>
      <c r="UTY10" s="13"/>
      <c r="UTZ10" s="13"/>
      <c r="UUA10" s="4"/>
      <c r="UUB10" s="13"/>
      <c r="UUC10" s="13"/>
      <c r="UUE10" s="26"/>
      <c r="UUF10" s="26"/>
      <c r="UUG10" s="26"/>
      <c r="UUH10" s="18"/>
      <c r="UUI10" s="18"/>
      <c r="UUJ10" s="18"/>
      <c r="UUK10" s="39"/>
      <c r="UUL10" s="18"/>
      <c r="UUM10" s="18"/>
      <c r="UUN10" s="39"/>
      <c r="UUO10" s="18"/>
      <c r="UUP10" s="39"/>
      <c r="UUQ10" s="13"/>
      <c r="UUR10" s="13"/>
      <c r="UUS10" s="4"/>
      <c r="UUT10" s="13"/>
      <c r="UUU10" s="13"/>
      <c r="UUW10" s="26"/>
      <c r="UUX10" s="26"/>
      <c r="UUY10" s="26"/>
      <c r="UUZ10" s="18"/>
      <c r="UVA10" s="18"/>
      <c r="UVB10" s="18"/>
      <c r="UVC10" s="39"/>
      <c r="UVD10" s="18"/>
      <c r="UVE10" s="18"/>
      <c r="UVF10" s="39"/>
      <c r="UVG10" s="18"/>
      <c r="UVH10" s="39"/>
      <c r="UVI10" s="13"/>
      <c r="UVJ10" s="13"/>
      <c r="UVK10" s="4"/>
      <c r="UVL10" s="13"/>
      <c r="UVM10" s="13"/>
      <c r="UVO10" s="26"/>
      <c r="UVP10" s="26"/>
      <c r="UVQ10" s="26"/>
      <c r="UVR10" s="18"/>
      <c r="UVS10" s="18"/>
      <c r="UVT10" s="18"/>
      <c r="UVU10" s="39"/>
      <c r="UVV10" s="18"/>
      <c r="UVW10" s="18"/>
      <c r="UVX10" s="39"/>
      <c r="UVY10" s="18"/>
      <c r="UVZ10" s="39"/>
      <c r="UWA10" s="13"/>
      <c r="UWB10" s="13"/>
      <c r="UWC10" s="4"/>
      <c r="UWD10" s="13"/>
      <c r="UWE10" s="13"/>
      <c r="UWG10" s="26"/>
      <c r="UWH10" s="26"/>
      <c r="UWI10" s="26"/>
      <c r="UWJ10" s="18"/>
      <c r="UWK10" s="18"/>
      <c r="UWL10" s="18"/>
      <c r="UWM10" s="39"/>
      <c r="UWN10" s="18"/>
      <c r="UWO10" s="18"/>
      <c r="UWP10" s="39"/>
      <c r="UWQ10" s="18"/>
      <c r="UWR10" s="39"/>
      <c r="UWS10" s="13"/>
      <c r="UWT10" s="13"/>
      <c r="UWU10" s="4"/>
      <c r="UWV10" s="13"/>
      <c r="UWW10" s="13"/>
      <c r="UWY10" s="26"/>
      <c r="UWZ10" s="26"/>
      <c r="UXA10" s="26"/>
      <c r="UXB10" s="18"/>
      <c r="UXC10" s="18"/>
      <c r="UXD10" s="18"/>
      <c r="UXE10" s="39"/>
      <c r="UXF10" s="18"/>
      <c r="UXG10" s="18"/>
      <c r="UXH10" s="39"/>
      <c r="UXI10" s="18"/>
      <c r="UXJ10" s="39"/>
      <c r="UXK10" s="13"/>
      <c r="UXL10" s="13"/>
      <c r="UXM10" s="4"/>
      <c r="UXN10" s="13"/>
      <c r="UXO10" s="13"/>
      <c r="UXQ10" s="26"/>
      <c r="UXR10" s="26"/>
      <c r="UXS10" s="26"/>
      <c r="UXT10" s="18"/>
      <c r="UXU10" s="18"/>
      <c r="UXV10" s="18"/>
      <c r="UXW10" s="39"/>
      <c r="UXX10" s="18"/>
      <c r="UXY10" s="18"/>
      <c r="UXZ10" s="39"/>
      <c r="UYA10" s="18"/>
      <c r="UYB10" s="39"/>
      <c r="UYC10" s="13"/>
      <c r="UYD10" s="13"/>
      <c r="UYE10" s="4"/>
      <c r="UYF10" s="13"/>
      <c r="UYG10" s="13"/>
      <c r="UYI10" s="26"/>
      <c r="UYJ10" s="26"/>
      <c r="UYK10" s="26"/>
      <c r="UYL10" s="18"/>
      <c r="UYM10" s="18"/>
      <c r="UYN10" s="18"/>
      <c r="UYO10" s="39"/>
      <c r="UYP10" s="18"/>
      <c r="UYQ10" s="18"/>
      <c r="UYR10" s="39"/>
      <c r="UYS10" s="18"/>
      <c r="UYT10" s="39"/>
      <c r="UYU10" s="13"/>
      <c r="UYV10" s="13"/>
      <c r="UYW10" s="4"/>
      <c r="UYX10" s="13"/>
      <c r="UYY10" s="13"/>
      <c r="UZA10" s="26"/>
      <c r="UZB10" s="26"/>
      <c r="UZC10" s="26"/>
      <c r="UZD10" s="18"/>
      <c r="UZE10" s="18"/>
      <c r="UZF10" s="18"/>
      <c r="UZG10" s="39"/>
      <c r="UZH10" s="18"/>
      <c r="UZI10" s="18"/>
      <c r="UZJ10" s="39"/>
      <c r="UZK10" s="18"/>
      <c r="UZL10" s="39"/>
      <c r="UZM10" s="13"/>
      <c r="UZN10" s="13"/>
      <c r="UZO10" s="4"/>
      <c r="UZP10" s="13"/>
      <c r="UZQ10" s="13"/>
      <c r="UZS10" s="26"/>
      <c r="UZT10" s="26"/>
      <c r="UZU10" s="26"/>
      <c r="UZV10" s="18"/>
      <c r="UZW10" s="18"/>
      <c r="UZX10" s="18"/>
      <c r="UZY10" s="39"/>
      <c r="UZZ10" s="18"/>
      <c r="VAA10" s="18"/>
      <c r="VAB10" s="39"/>
      <c r="VAC10" s="18"/>
      <c r="VAD10" s="39"/>
      <c r="VAE10" s="13"/>
      <c r="VAF10" s="13"/>
      <c r="VAG10" s="4"/>
      <c r="VAH10" s="13"/>
      <c r="VAI10" s="13"/>
      <c r="VAK10" s="26"/>
      <c r="VAL10" s="26"/>
      <c r="VAM10" s="26"/>
      <c r="VAN10" s="18"/>
      <c r="VAO10" s="18"/>
      <c r="VAP10" s="18"/>
      <c r="VAQ10" s="39"/>
      <c r="VAR10" s="18"/>
      <c r="VAS10" s="18"/>
      <c r="VAT10" s="39"/>
      <c r="VAU10" s="18"/>
      <c r="VAV10" s="39"/>
      <c r="VAW10" s="13"/>
      <c r="VAX10" s="13"/>
      <c r="VAY10" s="4"/>
      <c r="VAZ10" s="13"/>
      <c r="VBA10" s="13"/>
      <c r="VBC10" s="26"/>
      <c r="VBD10" s="26"/>
      <c r="VBE10" s="26"/>
      <c r="VBF10" s="18"/>
      <c r="VBG10" s="18"/>
      <c r="VBH10" s="18"/>
      <c r="VBI10" s="39"/>
      <c r="VBJ10" s="18"/>
      <c r="VBK10" s="18"/>
      <c r="VBL10" s="39"/>
      <c r="VBM10" s="18"/>
      <c r="VBN10" s="39"/>
      <c r="VBO10" s="13"/>
      <c r="VBP10" s="13"/>
      <c r="VBQ10" s="4"/>
      <c r="VBR10" s="13"/>
      <c r="VBS10" s="13"/>
      <c r="VBU10" s="26"/>
      <c r="VBV10" s="26"/>
      <c r="VBW10" s="26"/>
      <c r="VBX10" s="18"/>
      <c r="VBY10" s="18"/>
      <c r="VBZ10" s="18"/>
      <c r="VCA10" s="39"/>
      <c r="VCB10" s="18"/>
      <c r="VCC10" s="18"/>
      <c r="VCD10" s="39"/>
      <c r="VCE10" s="18"/>
      <c r="VCF10" s="39"/>
      <c r="VCG10" s="13"/>
      <c r="VCH10" s="13"/>
      <c r="VCI10" s="4"/>
      <c r="VCJ10" s="13"/>
      <c r="VCK10" s="13"/>
      <c r="VCM10" s="26"/>
      <c r="VCN10" s="26"/>
      <c r="VCO10" s="26"/>
      <c r="VCP10" s="18"/>
      <c r="VCQ10" s="18"/>
      <c r="VCR10" s="18"/>
      <c r="VCS10" s="39"/>
      <c r="VCT10" s="18"/>
      <c r="VCU10" s="18"/>
      <c r="VCV10" s="39"/>
      <c r="VCW10" s="18"/>
      <c r="VCX10" s="39"/>
      <c r="VCY10" s="13"/>
      <c r="VCZ10" s="13"/>
      <c r="VDA10" s="4"/>
      <c r="VDB10" s="13"/>
      <c r="VDC10" s="13"/>
      <c r="VDE10" s="26"/>
      <c r="VDF10" s="26"/>
      <c r="VDG10" s="26"/>
      <c r="VDH10" s="18"/>
      <c r="VDI10" s="18"/>
      <c r="VDJ10" s="18"/>
      <c r="VDK10" s="39"/>
      <c r="VDL10" s="18"/>
      <c r="VDM10" s="18"/>
      <c r="VDN10" s="39"/>
      <c r="VDO10" s="18"/>
      <c r="VDP10" s="39"/>
      <c r="VDQ10" s="13"/>
      <c r="VDR10" s="13"/>
      <c r="VDS10" s="4"/>
      <c r="VDT10" s="13"/>
      <c r="VDU10" s="13"/>
      <c r="VDW10" s="26"/>
      <c r="VDX10" s="26"/>
      <c r="VDY10" s="26"/>
      <c r="VDZ10" s="18"/>
      <c r="VEA10" s="18"/>
      <c r="VEB10" s="18"/>
      <c r="VEC10" s="39"/>
      <c r="VED10" s="18"/>
      <c r="VEE10" s="18"/>
      <c r="VEF10" s="39"/>
      <c r="VEG10" s="18"/>
      <c r="VEH10" s="39"/>
      <c r="VEI10" s="13"/>
      <c r="VEJ10" s="13"/>
      <c r="VEK10" s="4"/>
      <c r="VEL10" s="13"/>
      <c r="VEM10" s="13"/>
      <c r="VEO10" s="26"/>
      <c r="VEP10" s="26"/>
      <c r="VEQ10" s="26"/>
      <c r="VER10" s="18"/>
      <c r="VES10" s="18"/>
      <c r="VET10" s="18"/>
      <c r="VEU10" s="39"/>
      <c r="VEV10" s="18"/>
      <c r="VEW10" s="18"/>
      <c r="VEX10" s="39"/>
      <c r="VEY10" s="18"/>
      <c r="VEZ10" s="39"/>
      <c r="VFA10" s="13"/>
      <c r="VFB10" s="13"/>
      <c r="VFC10" s="4"/>
      <c r="VFD10" s="13"/>
      <c r="VFE10" s="13"/>
      <c r="VFG10" s="26"/>
      <c r="VFH10" s="26"/>
      <c r="VFI10" s="26"/>
      <c r="VFJ10" s="18"/>
      <c r="VFK10" s="18"/>
      <c r="VFL10" s="18"/>
      <c r="VFM10" s="39"/>
      <c r="VFN10" s="18"/>
      <c r="VFO10" s="18"/>
      <c r="VFP10" s="39"/>
      <c r="VFQ10" s="18"/>
      <c r="VFR10" s="39"/>
      <c r="VFS10" s="13"/>
      <c r="VFT10" s="13"/>
      <c r="VFU10" s="4"/>
      <c r="VFV10" s="13"/>
      <c r="VFW10" s="13"/>
      <c r="VFY10" s="26"/>
      <c r="VFZ10" s="26"/>
      <c r="VGA10" s="26"/>
      <c r="VGB10" s="18"/>
      <c r="VGC10" s="18"/>
      <c r="VGD10" s="18"/>
      <c r="VGE10" s="39"/>
      <c r="VGF10" s="18"/>
      <c r="VGG10" s="18"/>
      <c r="VGH10" s="39"/>
      <c r="VGI10" s="18"/>
      <c r="VGJ10" s="39"/>
      <c r="VGK10" s="13"/>
      <c r="VGL10" s="13"/>
      <c r="VGM10" s="4"/>
      <c r="VGN10" s="13"/>
      <c r="VGO10" s="13"/>
      <c r="VGQ10" s="26"/>
      <c r="VGR10" s="26"/>
      <c r="VGS10" s="26"/>
      <c r="VGT10" s="18"/>
      <c r="VGU10" s="18"/>
      <c r="VGV10" s="18"/>
      <c r="VGW10" s="39"/>
      <c r="VGX10" s="18"/>
      <c r="VGY10" s="18"/>
      <c r="VGZ10" s="39"/>
      <c r="VHA10" s="18"/>
      <c r="VHB10" s="39"/>
      <c r="VHC10" s="13"/>
      <c r="VHD10" s="13"/>
      <c r="VHE10" s="4"/>
      <c r="VHF10" s="13"/>
      <c r="VHG10" s="13"/>
      <c r="VHI10" s="26"/>
      <c r="VHJ10" s="26"/>
      <c r="VHK10" s="26"/>
      <c r="VHL10" s="18"/>
      <c r="VHM10" s="18"/>
      <c r="VHN10" s="18"/>
      <c r="VHO10" s="39"/>
      <c r="VHP10" s="18"/>
      <c r="VHQ10" s="18"/>
      <c r="VHR10" s="39"/>
      <c r="VHS10" s="18"/>
      <c r="VHT10" s="39"/>
      <c r="VHU10" s="13"/>
      <c r="VHV10" s="13"/>
      <c r="VHW10" s="4"/>
      <c r="VHX10" s="13"/>
      <c r="VHY10" s="13"/>
      <c r="VIA10" s="26"/>
      <c r="VIB10" s="26"/>
      <c r="VIC10" s="26"/>
      <c r="VID10" s="18"/>
      <c r="VIE10" s="18"/>
      <c r="VIF10" s="18"/>
      <c r="VIG10" s="39"/>
      <c r="VIH10" s="18"/>
      <c r="VII10" s="18"/>
      <c r="VIJ10" s="39"/>
      <c r="VIK10" s="18"/>
      <c r="VIL10" s="39"/>
      <c r="VIM10" s="13"/>
      <c r="VIN10" s="13"/>
      <c r="VIO10" s="4"/>
      <c r="VIP10" s="13"/>
      <c r="VIQ10" s="13"/>
      <c r="VIS10" s="26"/>
      <c r="VIT10" s="26"/>
      <c r="VIU10" s="26"/>
      <c r="VIV10" s="18"/>
      <c r="VIW10" s="18"/>
      <c r="VIX10" s="18"/>
      <c r="VIY10" s="39"/>
      <c r="VIZ10" s="18"/>
      <c r="VJA10" s="18"/>
      <c r="VJB10" s="39"/>
      <c r="VJC10" s="18"/>
      <c r="VJD10" s="39"/>
      <c r="VJE10" s="13"/>
      <c r="VJF10" s="13"/>
      <c r="VJG10" s="4"/>
      <c r="VJH10" s="13"/>
      <c r="VJI10" s="13"/>
      <c r="VJK10" s="26"/>
      <c r="VJL10" s="26"/>
      <c r="VJM10" s="26"/>
      <c r="VJN10" s="18"/>
      <c r="VJO10" s="18"/>
      <c r="VJP10" s="18"/>
      <c r="VJQ10" s="39"/>
      <c r="VJR10" s="18"/>
      <c r="VJS10" s="18"/>
      <c r="VJT10" s="39"/>
      <c r="VJU10" s="18"/>
      <c r="VJV10" s="39"/>
      <c r="VJW10" s="13"/>
      <c r="VJX10" s="13"/>
      <c r="VJY10" s="4"/>
      <c r="VJZ10" s="13"/>
      <c r="VKA10" s="13"/>
      <c r="VKC10" s="26"/>
      <c r="VKD10" s="26"/>
      <c r="VKE10" s="26"/>
      <c r="VKF10" s="18"/>
      <c r="VKG10" s="18"/>
      <c r="VKH10" s="18"/>
      <c r="VKI10" s="39"/>
      <c r="VKJ10" s="18"/>
      <c r="VKK10" s="18"/>
      <c r="VKL10" s="39"/>
      <c r="VKM10" s="18"/>
      <c r="VKN10" s="39"/>
      <c r="VKO10" s="13"/>
      <c r="VKP10" s="13"/>
      <c r="VKQ10" s="4"/>
      <c r="VKR10" s="13"/>
      <c r="VKS10" s="13"/>
      <c r="VKU10" s="26"/>
      <c r="VKV10" s="26"/>
      <c r="VKW10" s="26"/>
      <c r="VKX10" s="18"/>
      <c r="VKY10" s="18"/>
      <c r="VKZ10" s="18"/>
      <c r="VLA10" s="39"/>
      <c r="VLB10" s="18"/>
      <c r="VLC10" s="18"/>
      <c r="VLD10" s="39"/>
      <c r="VLE10" s="18"/>
      <c r="VLF10" s="39"/>
      <c r="VLG10" s="13"/>
      <c r="VLH10" s="13"/>
      <c r="VLI10" s="4"/>
      <c r="VLJ10" s="13"/>
      <c r="VLK10" s="13"/>
      <c r="VLM10" s="26"/>
      <c r="VLN10" s="26"/>
      <c r="VLO10" s="26"/>
      <c r="VLP10" s="18"/>
      <c r="VLQ10" s="18"/>
      <c r="VLR10" s="18"/>
      <c r="VLS10" s="39"/>
      <c r="VLT10" s="18"/>
      <c r="VLU10" s="18"/>
      <c r="VLV10" s="39"/>
      <c r="VLW10" s="18"/>
      <c r="VLX10" s="39"/>
      <c r="VLY10" s="13"/>
      <c r="VLZ10" s="13"/>
      <c r="VMA10" s="4"/>
      <c r="VMB10" s="13"/>
      <c r="VMC10" s="13"/>
      <c r="VME10" s="26"/>
      <c r="VMF10" s="26"/>
      <c r="VMG10" s="26"/>
      <c r="VMH10" s="18"/>
      <c r="VMI10" s="18"/>
      <c r="VMJ10" s="18"/>
      <c r="VMK10" s="39"/>
      <c r="VML10" s="18"/>
      <c r="VMM10" s="18"/>
      <c r="VMN10" s="39"/>
      <c r="VMO10" s="18"/>
      <c r="VMP10" s="39"/>
      <c r="VMQ10" s="13"/>
      <c r="VMR10" s="13"/>
      <c r="VMS10" s="4"/>
      <c r="VMT10" s="13"/>
      <c r="VMU10" s="13"/>
      <c r="VMW10" s="26"/>
      <c r="VMX10" s="26"/>
      <c r="VMY10" s="26"/>
      <c r="VMZ10" s="18"/>
      <c r="VNA10" s="18"/>
      <c r="VNB10" s="18"/>
      <c r="VNC10" s="39"/>
      <c r="VND10" s="18"/>
      <c r="VNE10" s="18"/>
      <c r="VNF10" s="39"/>
      <c r="VNG10" s="18"/>
      <c r="VNH10" s="39"/>
      <c r="VNI10" s="13"/>
      <c r="VNJ10" s="13"/>
      <c r="VNK10" s="4"/>
      <c r="VNL10" s="13"/>
      <c r="VNM10" s="13"/>
      <c r="VNO10" s="26"/>
      <c r="VNP10" s="26"/>
      <c r="VNQ10" s="26"/>
      <c r="VNR10" s="18"/>
      <c r="VNS10" s="18"/>
      <c r="VNT10" s="18"/>
      <c r="VNU10" s="39"/>
      <c r="VNV10" s="18"/>
      <c r="VNW10" s="18"/>
      <c r="VNX10" s="39"/>
      <c r="VNY10" s="18"/>
      <c r="VNZ10" s="39"/>
      <c r="VOA10" s="13"/>
      <c r="VOB10" s="13"/>
      <c r="VOC10" s="4"/>
      <c r="VOD10" s="13"/>
      <c r="VOE10" s="13"/>
      <c r="VOG10" s="26"/>
      <c r="VOH10" s="26"/>
      <c r="VOI10" s="26"/>
      <c r="VOJ10" s="18"/>
      <c r="VOK10" s="18"/>
      <c r="VOL10" s="18"/>
      <c r="VOM10" s="39"/>
      <c r="VON10" s="18"/>
      <c r="VOO10" s="18"/>
      <c r="VOP10" s="39"/>
      <c r="VOQ10" s="18"/>
      <c r="VOR10" s="39"/>
      <c r="VOS10" s="13"/>
      <c r="VOT10" s="13"/>
      <c r="VOU10" s="4"/>
      <c r="VOV10" s="13"/>
      <c r="VOW10" s="13"/>
      <c r="VOY10" s="26"/>
      <c r="VOZ10" s="26"/>
      <c r="VPA10" s="26"/>
      <c r="VPB10" s="18"/>
      <c r="VPC10" s="18"/>
      <c r="VPD10" s="18"/>
      <c r="VPE10" s="39"/>
      <c r="VPF10" s="18"/>
      <c r="VPG10" s="18"/>
      <c r="VPH10" s="39"/>
      <c r="VPI10" s="18"/>
      <c r="VPJ10" s="39"/>
      <c r="VPK10" s="13"/>
      <c r="VPL10" s="13"/>
      <c r="VPM10" s="4"/>
      <c r="VPN10" s="13"/>
      <c r="VPO10" s="13"/>
      <c r="VPQ10" s="26"/>
      <c r="VPR10" s="26"/>
      <c r="VPS10" s="26"/>
      <c r="VPT10" s="18"/>
      <c r="VPU10" s="18"/>
      <c r="VPV10" s="18"/>
      <c r="VPW10" s="39"/>
      <c r="VPX10" s="18"/>
      <c r="VPY10" s="18"/>
      <c r="VPZ10" s="39"/>
      <c r="VQA10" s="18"/>
      <c r="VQB10" s="39"/>
      <c r="VQC10" s="13"/>
      <c r="VQD10" s="13"/>
      <c r="VQE10" s="4"/>
      <c r="VQF10" s="13"/>
      <c r="VQG10" s="13"/>
      <c r="VQI10" s="26"/>
      <c r="VQJ10" s="26"/>
      <c r="VQK10" s="26"/>
      <c r="VQL10" s="18"/>
      <c r="VQM10" s="18"/>
      <c r="VQN10" s="18"/>
      <c r="VQO10" s="39"/>
      <c r="VQP10" s="18"/>
      <c r="VQQ10" s="18"/>
      <c r="VQR10" s="39"/>
      <c r="VQS10" s="18"/>
      <c r="VQT10" s="39"/>
      <c r="VQU10" s="13"/>
      <c r="VQV10" s="13"/>
      <c r="VQW10" s="4"/>
      <c r="VQX10" s="13"/>
      <c r="VQY10" s="13"/>
      <c r="VRA10" s="26"/>
      <c r="VRB10" s="26"/>
      <c r="VRC10" s="26"/>
      <c r="VRD10" s="18"/>
      <c r="VRE10" s="18"/>
      <c r="VRF10" s="18"/>
      <c r="VRG10" s="39"/>
      <c r="VRH10" s="18"/>
      <c r="VRI10" s="18"/>
      <c r="VRJ10" s="39"/>
      <c r="VRK10" s="18"/>
      <c r="VRL10" s="39"/>
      <c r="VRM10" s="13"/>
      <c r="VRN10" s="13"/>
      <c r="VRO10" s="4"/>
      <c r="VRP10" s="13"/>
      <c r="VRQ10" s="13"/>
      <c r="VRS10" s="26"/>
      <c r="VRT10" s="26"/>
      <c r="VRU10" s="26"/>
      <c r="VRV10" s="18"/>
      <c r="VRW10" s="18"/>
      <c r="VRX10" s="18"/>
      <c r="VRY10" s="39"/>
      <c r="VRZ10" s="18"/>
      <c r="VSA10" s="18"/>
      <c r="VSB10" s="39"/>
      <c r="VSC10" s="18"/>
      <c r="VSD10" s="39"/>
      <c r="VSE10" s="13"/>
      <c r="VSF10" s="13"/>
      <c r="VSG10" s="4"/>
      <c r="VSH10" s="13"/>
      <c r="VSI10" s="13"/>
      <c r="VSK10" s="26"/>
      <c r="VSL10" s="26"/>
      <c r="VSM10" s="26"/>
      <c r="VSN10" s="18"/>
      <c r="VSO10" s="18"/>
      <c r="VSP10" s="18"/>
      <c r="VSQ10" s="39"/>
      <c r="VSR10" s="18"/>
      <c r="VSS10" s="18"/>
      <c r="VST10" s="39"/>
      <c r="VSU10" s="18"/>
      <c r="VSV10" s="39"/>
      <c r="VSW10" s="13"/>
      <c r="VSX10" s="13"/>
      <c r="VSY10" s="4"/>
      <c r="VSZ10" s="13"/>
      <c r="VTA10" s="13"/>
      <c r="VTC10" s="26"/>
      <c r="VTD10" s="26"/>
      <c r="VTE10" s="26"/>
      <c r="VTF10" s="18"/>
      <c r="VTG10" s="18"/>
      <c r="VTH10" s="18"/>
      <c r="VTI10" s="39"/>
      <c r="VTJ10" s="18"/>
      <c r="VTK10" s="18"/>
      <c r="VTL10" s="39"/>
      <c r="VTM10" s="18"/>
      <c r="VTN10" s="39"/>
      <c r="VTO10" s="13"/>
      <c r="VTP10" s="13"/>
      <c r="VTQ10" s="4"/>
      <c r="VTR10" s="13"/>
      <c r="VTS10" s="13"/>
      <c r="VTU10" s="26"/>
      <c r="VTV10" s="26"/>
      <c r="VTW10" s="26"/>
      <c r="VTX10" s="18"/>
      <c r="VTY10" s="18"/>
      <c r="VTZ10" s="18"/>
      <c r="VUA10" s="39"/>
      <c r="VUB10" s="18"/>
      <c r="VUC10" s="18"/>
      <c r="VUD10" s="39"/>
      <c r="VUE10" s="18"/>
      <c r="VUF10" s="39"/>
      <c r="VUG10" s="13"/>
      <c r="VUH10" s="13"/>
      <c r="VUI10" s="4"/>
      <c r="VUJ10" s="13"/>
      <c r="VUK10" s="13"/>
      <c r="VUM10" s="26"/>
      <c r="VUN10" s="26"/>
      <c r="VUO10" s="26"/>
      <c r="VUP10" s="18"/>
      <c r="VUQ10" s="18"/>
      <c r="VUR10" s="18"/>
      <c r="VUS10" s="39"/>
      <c r="VUT10" s="18"/>
      <c r="VUU10" s="18"/>
      <c r="VUV10" s="39"/>
      <c r="VUW10" s="18"/>
      <c r="VUX10" s="39"/>
      <c r="VUY10" s="13"/>
      <c r="VUZ10" s="13"/>
      <c r="VVA10" s="4"/>
      <c r="VVB10" s="13"/>
      <c r="VVC10" s="13"/>
      <c r="VVE10" s="26"/>
      <c r="VVF10" s="26"/>
      <c r="VVG10" s="26"/>
      <c r="VVH10" s="18"/>
      <c r="VVI10" s="18"/>
      <c r="VVJ10" s="18"/>
      <c r="VVK10" s="39"/>
      <c r="VVL10" s="18"/>
      <c r="VVM10" s="18"/>
      <c r="VVN10" s="39"/>
      <c r="VVO10" s="18"/>
      <c r="VVP10" s="39"/>
      <c r="VVQ10" s="13"/>
      <c r="VVR10" s="13"/>
      <c r="VVS10" s="4"/>
      <c r="VVT10" s="13"/>
      <c r="VVU10" s="13"/>
      <c r="VVW10" s="26"/>
      <c r="VVX10" s="26"/>
      <c r="VVY10" s="26"/>
      <c r="VVZ10" s="18"/>
      <c r="VWA10" s="18"/>
      <c r="VWB10" s="18"/>
      <c r="VWC10" s="39"/>
      <c r="VWD10" s="18"/>
      <c r="VWE10" s="18"/>
      <c r="VWF10" s="39"/>
      <c r="VWG10" s="18"/>
      <c r="VWH10" s="39"/>
      <c r="VWI10" s="13"/>
      <c r="VWJ10" s="13"/>
      <c r="VWK10" s="4"/>
      <c r="VWL10" s="13"/>
      <c r="VWM10" s="13"/>
      <c r="VWO10" s="26"/>
      <c r="VWP10" s="26"/>
      <c r="VWQ10" s="26"/>
      <c r="VWR10" s="18"/>
      <c r="VWS10" s="18"/>
      <c r="VWT10" s="18"/>
      <c r="VWU10" s="39"/>
      <c r="VWV10" s="18"/>
      <c r="VWW10" s="18"/>
      <c r="VWX10" s="39"/>
      <c r="VWY10" s="18"/>
      <c r="VWZ10" s="39"/>
      <c r="VXA10" s="13"/>
      <c r="VXB10" s="13"/>
      <c r="VXC10" s="4"/>
      <c r="VXD10" s="13"/>
      <c r="VXE10" s="13"/>
      <c r="VXG10" s="26"/>
      <c r="VXH10" s="26"/>
      <c r="VXI10" s="26"/>
      <c r="VXJ10" s="18"/>
      <c r="VXK10" s="18"/>
      <c r="VXL10" s="18"/>
      <c r="VXM10" s="39"/>
      <c r="VXN10" s="18"/>
      <c r="VXO10" s="18"/>
      <c r="VXP10" s="39"/>
      <c r="VXQ10" s="18"/>
      <c r="VXR10" s="39"/>
      <c r="VXS10" s="13"/>
      <c r="VXT10" s="13"/>
      <c r="VXU10" s="4"/>
      <c r="VXV10" s="13"/>
      <c r="VXW10" s="13"/>
      <c r="VXY10" s="26"/>
      <c r="VXZ10" s="26"/>
      <c r="VYA10" s="26"/>
      <c r="VYB10" s="18"/>
      <c r="VYC10" s="18"/>
      <c r="VYD10" s="18"/>
      <c r="VYE10" s="39"/>
      <c r="VYF10" s="18"/>
      <c r="VYG10" s="18"/>
      <c r="VYH10" s="39"/>
      <c r="VYI10" s="18"/>
      <c r="VYJ10" s="39"/>
      <c r="VYK10" s="13"/>
      <c r="VYL10" s="13"/>
      <c r="VYM10" s="4"/>
      <c r="VYN10" s="13"/>
      <c r="VYO10" s="13"/>
      <c r="VYQ10" s="26"/>
      <c r="VYR10" s="26"/>
      <c r="VYS10" s="26"/>
      <c r="VYT10" s="18"/>
      <c r="VYU10" s="18"/>
      <c r="VYV10" s="18"/>
      <c r="VYW10" s="39"/>
      <c r="VYX10" s="18"/>
      <c r="VYY10" s="18"/>
      <c r="VYZ10" s="39"/>
      <c r="VZA10" s="18"/>
      <c r="VZB10" s="39"/>
      <c r="VZC10" s="13"/>
      <c r="VZD10" s="13"/>
      <c r="VZE10" s="4"/>
      <c r="VZF10" s="13"/>
      <c r="VZG10" s="13"/>
      <c r="VZI10" s="26"/>
      <c r="VZJ10" s="26"/>
      <c r="VZK10" s="26"/>
      <c r="VZL10" s="18"/>
      <c r="VZM10" s="18"/>
      <c r="VZN10" s="18"/>
      <c r="VZO10" s="39"/>
      <c r="VZP10" s="18"/>
      <c r="VZQ10" s="18"/>
      <c r="VZR10" s="39"/>
      <c r="VZS10" s="18"/>
      <c r="VZT10" s="39"/>
      <c r="VZU10" s="13"/>
      <c r="VZV10" s="13"/>
      <c r="VZW10" s="4"/>
      <c r="VZX10" s="13"/>
      <c r="VZY10" s="13"/>
      <c r="WAA10" s="26"/>
      <c r="WAB10" s="26"/>
      <c r="WAC10" s="26"/>
      <c r="WAD10" s="18"/>
      <c r="WAE10" s="18"/>
      <c r="WAF10" s="18"/>
      <c r="WAG10" s="39"/>
      <c r="WAH10" s="18"/>
      <c r="WAI10" s="18"/>
      <c r="WAJ10" s="39"/>
      <c r="WAK10" s="18"/>
      <c r="WAL10" s="39"/>
      <c r="WAM10" s="13"/>
      <c r="WAN10" s="13"/>
      <c r="WAO10" s="4"/>
      <c r="WAP10" s="13"/>
      <c r="WAQ10" s="13"/>
      <c r="WAS10" s="26"/>
      <c r="WAT10" s="26"/>
      <c r="WAU10" s="26"/>
      <c r="WAV10" s="18"/>
      <c r="WAW10" s="18"/>
      <c r="WAX10" s="18"/>
      <c r="WAY10" s="39"/>
      <c r="WAZ10" s="18"/>
      <c r="WBA10" s="18"/>
      <c r="WBB10" s="39"/>
      <c r="WBC10" s="18"/>
      <c r="WBD10" s="39"/>
      <c r="WBE10" s="13"/>
      <c r="WBF10" s="13"/>
      <c r="WBG10" s="4"/>
      <c r="WBH10" s="13"/>
      <c r="WBI10" s="13"/>
      <c r="WBK10" s="26"/>
      <c r="WBL10" s="26"/>
      <c r="WBM10" s="26"/>
      <c r="WBN10" s="18"/>
      <c r="WBO10" s="18"/>
      <c r="WBP10" s="18"/>
      <c r="WBQ10" s="39"/>
      <c r="WBR10" s="18"/>
      <c r="WBS10" s="18"/>
      <c r="WBT10" s="39"/>
      <c r="WBU10" s="18"/>
      <c r="WBV10" s="39"/>
      <c r="WBW10" s="13"/>
      <c r="WBX10" s="13"/>
      <c r="WBY10" s="4"/>
      <c r="WBZ10" s="13"/>
      <c r="WCA10" s="13"/>
      <c r="WCC10" s="26"/>
      <c r="WCD10" s="26"/>
      <c r="WCE10" s="26"/>
      <c r="WCF10" s="18"/>
      <c r="WCG10" s="18"/>
      <c r="WCH10" s="18"/>
      <c r="WCI10" s="39"/>
      <c r="WCJ10" s="18"/>
      <c r="WCK10" s="18"/>
      <c r="WCL10" s="39"/>
      <c r="WCM10" s="18"/>
      <c r="WCN10" s="39"/>
      <c r="WCO10" s="13"/>
      <c r="WCP10" s="13"/>
      <c r="WCQ10" s="4"/>
      <c r="WCR10" s="13"/>
      <c r="WCS10" s="13"/>
      <c r="WCU10" s="26"/>
      <c r="WCV10" s="26"/>
      <c r="WCW10" s="26"/>
      <c r="WCX10" s="18"/>
      <c r="WCY10" s="18"/>
      <c r="WCZ10" s="18"/>
      <c r="WDA10" s="39"/>
      <c r="WDB10" s="18"/>
      <c r="WDC10" s="18"/>
      <c r="WDD10" s="39"/>
      <c r="WDE10" s="18"/>
      <c r="WDF10" s="39"/>
      <c r="WDG10" s="13"/>
      <c r="WDH10" s="13"/>
      <c r="WDI10" s="4"/>
      <c r="WDJ10" s="13"/>
      <c r="WDK10" s="13"/>
      <c r="WDM10" s="26"/>
      <c r="WDN10" s="26"/>
      <c r="WDO10" s="26"/>
      <c r="WDP10" s="18"/>
      <c r="WDQ10" s="18"/>
      <c r="WDR10" s="18"/>
      <c r="WDS10" s="39"/>
      <c r="WDT10" s="18"/>
      <c r="WDU10" s="18"/>
      <c r="WDV10" s="39"/>
      <c r="WDW10" s="18"/>
      <c r="WDX10" s="39"/>
      <c r="WDY10" s="13"/>
      <c r="WDZ10" s="13"/>
      <c r="WEA10" s="4"/>
      <c r="WEB10" s="13"/>
      <c r="WEC10" s="13"/>
      <c r="WEE10" s="26"/>
      <c r="WEF10" s="26"/>
      <c r="WEG10" s="26"/>
      <c r="WEH10" s="18"/>
      <c r="WEI10" s="18"/>
      <c r="WEJ10" s="18"/>
      <c r="WEK10" s="39"/>
      <c r="WEL10" s="18"/>
      <c r="WEM10" s="18"/>
      <c r="WEN10" s="39"/>
      <c r="WEO10" s="18"/>
      <c r="WEP10" s="39"/>
      <c r="WEQ10" s="13"/>
      <c r="WER10" s="13"/>
      <c r="WES10" s="4"/>
      <c r="WET10" s="13"/>
      <c r="WEU10" s="13"/>
      <c r="WEW10" s="26"/>
      <c r="WEX10" s="26"/>
      <c r="WEY10" s="26"/>
      <c r="WEZ10" s="18"/>
      <c r="WFA10" s="18"/>
      <c r="WFB10" s="18"/>
      <c r="WFC10" s="39"/>
      <c r="WFD10" s="18"/>
      <c r="WFE10" s="18"/>
      <c r="WFF10" s="39"/>
      <c r="WFG10" s="18"/>
      <c r="WFH10" s="39"/>
      <c r="WFI10" s="13"/>
      <c r="WFJ10" s="13"/>
      <c r="WFK10" s="4"/>
      <c r="WFL10" s="13"/>
      <c r="WFM10" s="13"/>
      <c r="WFO10" s="26"/>
      <c r="WFP10" s="26"/>
      <c r="WFQ10" s="26"/>
      <c r="WFR10" s="18"/>
      <c r="WFS10" s="18"/>
      <c r="WFT10" s="18"/>
      <c r="WFU10" s="39"/>
      <c r="WFV10" s="18"/>
      <c r="WFW10" s="18"/>
      <c r="WFX10" s="39"/>
      <c r="WFY10" s="18"/>
      <c r="WFZ10" s="39"/>
      <c r="WGA10" s="13"/>
      <c r="WGB10" s="13"/>
      <c r="WGC10" s="4"/>
      <c r="WGD10" s="13"/>
      <c r="WGE10" s="13"/>
      <c r="WGG10" s="26"/>
      <c r="WGH10" s="26"/>
      <c r="WGI10" s="26"/>
      <c r="WGJ10" s="18"/>
      <c r="WGK10" s="18"/>
      <c r="WGL10" s="18"/>
      <c r="WGM10" s="39"/>
      <c r="WGN10" s="18"/>
      <c r="WGO10" s="18"/>
      <c r="WGP10" s="39"/>
      <c r="WGQ10" s="18"/>
      <c r="WGR10" s="39"/>
      <c r="WGS10" s="13"/>
      <c r="WGT10" s="13"/>
      <c r="WGU10" s="4"/>
      <c r="WGV10" s="13"/>
      <c r="WGW10" s="13"/>
      <c r="WGY10" s="26"/>
      <c r="WGZ10" s="26"/>
      <c r="WHA10" s="26"/>
      <c r="WHB10" s="18"/>
      <c r="WHC10" s="18"/>
      <c r="WHD10" s="18"/>
      <c r="WHE10" s="39"/>
      <c r="WHF10" s="18"/>
      <c r="WHG10" s="18"/>
      <c r="WHH10" s="39"/>
      <c r="WHI10" s="18"/>
      <c r="WHJ10" s="39"/>
      <c r="WHK10" s="13"/>
      <c r="WHL10" s="13"/>
      <c r="WHM10" s="4"/>
      <c r="WHN10" s="13"/>
      <c r="WHO10" s="13"/>
      <c r="WHQ10" s="26"/>
      <c r="WHR10" s="26"/>
      <c r="WHS10" s="26"/>
      <c r="WHT10" s="18"/>
      <c r="WHU10" s="18"/>
      <c r="WHV10" s="18"/>
      <c r="WHW10" s="39"/>
      <c r="WHX10" s="18"/>
      <c r="WHY10" s="18"/>
      <c r="WHZ10" s="39"/>
      <c r="WIA10" s="18"/>
      <c r="WIB10" s="39"/>
      <c r="WIC10" s="13"/>
      <c r="WID10" s="13"/>
      <c r="WIE10" s="4"/>
      <c r="WIF10" s="13"/>
      <c r="WIG10" s="13"/>
      <c r="WII10" s="26"/>
      <c r="WIJ10" s="26"/>
      <c r="WIK10" s="26"/>
      <c r="WIL10" s="18"/>
      <c r="WIM10" s="18"/>
      <c r="WIN10" s="18"/>
      <c r="WIO10" s="39"/>
      <c r="WIP10" s="18"/>
      <c r="WIQ10" s="18"/>
      <c r="WIR10" s="39"/>
      <c r="WIS10" s="18"/>
      <c r="WIT10" s="39"/>
      <c r="WIU10" s="13"/>
      <c r="WIV10" s="13"/>
      <c r="WIW10" s="4"/>
      <c r="WIX10" s="13"/>
      <c r="WIY10" s="13"/>
      <c r="WJA10" s="26"/>
      <c r="WJB10" s="26"/>
      <c r="WJC10" s="26"/>
      <c r="WJD10" s="18"/>
      <c r="WJE10" s="18"/>
      <c r="WJF10" s="18"/>
      <c r="WJG10" s="39"/>
      <c r="WJH10" s="18"/>
      <c r="WJI10" s="18"/>
      <c r="WJJ10" s="39"/>
      <c r="WJK10" s="18"/>
      <c r="WJL10" s="39"/>
      <c r="WJM10" s="13"/>
      <c r="WJN10" s="13"/>
      <c r="WJO10" s="4"/>
      <c r="WJP10" s="13"/>
      <c r="WJQ10" s="13"/>
      <c r="WJS10" s="26"/>
      <c r="WJT10" s="26"/>
      <c r="WJU10" s="26"/>
      <c r="WJV10" s="18"/>
      <c r="WJW10" s="18"/>
      <c r="WJX10" s="18"/>
      <c r="WJY10" s="39"/>
      <c r="WJZ10" s="18"/>
      <c r="WKA10" s="18"/>
      <c r="WKB10" s="39"/>
      <c r="WKC10" s="18"/>
      <c r="WKD10" s="39"/>
      <c r="WKE10" s="13"/>
      <c r="WKF10" s="13"/>
      <c r="WKG10" s="4"/>
      <c r="WKH10" s="13"/>
      <c r="WKI10" s="13"/>
      <c r="WKK10" s="26"/>
      <c r="WKL10" s="26"/>
      <c r="WKM10" s="26"/>
      <c r="WKN10" s="18"/>
      <c r="WKO10" s="18"/>
      <c r="WKP10" s="18"/>
      <c r="WKQ10" s="39"/>
      <c r="WKR10" s="18"/>
      <c r="WKS10" s="18"/>
      <c r="WKT10" s="39"/>
      <c r="WKU10" s="18"/>
      <c r="WKV10" s="39"/>
      <c r="WKW10" s="13"/>
      <c r="WKX10" s="13"/>
      <c r="WKY10" s="4"/>
      <c r="WKZ10" s="13"/>
      <c r="WLA10" s="13"/>
      <c r="WLC10" s="26"/>
      <c r="WLD10" s="26"/>
      <c r="WLE10" s="26"/>
      <c r="WLF10" s="18"/>
      <c r="WLG10" s="18"/>
      <c r="WLH10" s="18"/>
      <c r="WLI10" s="39"/>
      <c r="WLJ10" s="18"/>
      <c r="WLK10" s="18"/>
      <c r="WLL10" s="39"/>
      <c r="WLM10" s="18"/>
      <c r="WLN10" s="39"/>
      <c r="WLO10" s="13"/>
      <c r="WLP10" s="13"/>
      <c r="WLQ10" s="4"/>
      <c r="WLR10" s="13"/>
      <c r="WLS10" s="13"/>
      <c r="WLU10" s="26"/>
      <c r="WLV10" s="26"/>
      <c r="WLW10" s="26"/>
      <c r="WLX10" s="18"/>
      <c r="WLY10" s="18"/>
      <c r="WLZ10" s="18"/>
      <c r="WMA10" s="39"/>
      <c r="WMB10" s="18"/>
      <c r="WMC10" s="18"/>
      <c r="WMD10" s="39"/>
      <c r="WME10" s="18"/>
      <c r="WMF10" s="39"/>
      <c r="WMG10" s="13"/>
      <c r="WMH10" s="13"/>
      <c r="WMI10" s="4"/>
      <c r="WMJ10" s="13"/>
      <c r="WMK10" s="13"/>
      <c r="WMM10" s="26"/>
      <c r="WMN10" s="26"/>
      <c r="WMO10" s="26"/>
      <c r="WMP10" s="18"/>
      <c r="WMQ10" s="18"/>
      <c r="WMR10" s="18"/>
      <c r="WMS10" s="39"/>
      <c r="WMT10" s="18"/>
      <c r="WMU10" s="18"/>
      <c r="WMV10" s="39"/>
      <c r="WMW10" s="18"/>
      <c r="WMX10" s="39"/>
      <c r="WMY10" s="13"/>
      <c r="WMZ10" s="13"/>
      <c r="WNA10" s="4"/>
      <c r="WNB10" s="13"/>
      <c r="WNC10" s="13"/>
      <c r="WNE10" s="26"/>
      <c r="WNF10" s="26"/>
      <c r="WNG10" s="26"/>
      <c r="WNH10" s="18"/>
      <c r="WNI10" s="18"/>
      <c r="WNJ10" s="18"/>
      <c r="WNK10" s="39"/>
      <c r="WNL10" s="18"/>
      <c r="WNM10" s="18"/>
      <c r="WNN10" s="39"/>
      <c r="WNO10" s="18"/>
      <c r="WNP10" s="39"/>
      <c r="WNQ10" s="13"/>
      <c r="WNR10" s="13"/>
      <c r="WNS10" s="4"/>
      <c r="WNT10" s="13"/>
      <c r="WNU10" s="13"/>
      <c r="WNW10" s="26"/>
      <c r="WNX10" s="26"/>
      <c r="WNY10" s="26"/>
      <c r="WNZ10" s="18"/>
      <c r="WOA10" s="18"/>
      <c r="WOB10" s="18"/>
      <c r="WOC10" s="39"/>
      <c r="WOD10" s="18"/>
      <c r="WOE10" s="18"/>
      <c r="WOF10" s="39"/>
      <c r="WOG10" s="18"/>
      <c r="WOH10" s="39"/>
      <c r="WOI10" s="13"/>
      <c r="WOJ10" s="13"/>
      <c r="WOK10" s="4"/>
      <c r="WOL10" s="13"/>
      <c r="WOM10" s="13"/>
      <c r="WOO10" s="26"/>
      <c r="WOP10" s="26"/>
      <c r="WOQ10" s="26"/>
      <c r="WOR10" s="18"/>
      <c r="WOS10" s="18"/>
      <c r="WOT10" s="18"/>
      <c r="WOU10" s="39"/>
      <c r="WOV10" s="18"/>
      <c r="WOW10" s="18"/>
      <c r="WOX10" s="39"/>
      <c r="WOY10" s="18"/>
      <c r="WOZ10" s="39"/>
      <c r="WPA10" s="13"/>
      <c r="WPB10" s="13"/>
      <c r="WPC10" s="4"/>
      <c r="WPD10" s="13"/>
      <c r="WPE10" s="13"/>
      <c r="WPG10" s="26"/>
      <c r="WPH10" s="26"/>
      <c r="WPI10" s="26"/>
      <c r="WPJ10" s="18"/>
      <c r="WPK10" s="18"/>
      <c r="WPL10" s="18"/>
      <c r="WPM10" s="39"/>
      <c r="WPN10" s="18"/>
      <c r="WPO10" s="18"/>
      <c r="WPP10" s="39"/>
      <c r="WPQ10" s="18"/>
      <c r="WPR10" s="39"/>
      <c r="WPS10" s="13"/>
      <c r="WPT10" s="13"/>
      <c r="WPU10" s="4"/>
      <c r="WPV10" s="13"/>
      <c r="WPW10" s="13"/>
      <c r="WPY10" s="26"/>
      <c r="WPZ10" s="26"/>
      <c r="WQA10" s="26"/>
      <c r="WQB10" s="18"/>
      <c r="WQC10" s="18"/>
      <c r="WQD10" s="18"/>
      <c r="WQE10" s="39"/>
      <c r="WQF10" s="18"/>
      <c r="WQG10" s="18"/>
      <c r="WQH10" s="39"/>
      <c r="WQI10" s="18"/>
      <c r="WQJ10" s="39"/>
      <c r="WQK10" s="13"/>
      <c r="WQL10" s="13"/>
      <c r="WQM10" s="4"/>
      <c r="WQN10" s="13"/>
      <c r="WQO10" s="13"/>
      <c r="WQQ10" s="26"/>
      <c r="WQR10" s="26"/>
      <c r="WQS10" s="26"/>
      <c r="WQT10" s="18"/>
      <c r="WQU10" s="18"/>
      <c r="WQV10" s="18"/>
      <c r="WQW10" s="39"/>
      <c r="WQX10" s="18"/>
      <c r="WQY10" s="18"/>
      <c r="WQZ10" s="39"/>
      <c r="WRA10" s="18"/>
      <c r="WRB10" s="39"/>
      <c r="WRC10" s="13"/>
      <c r="WRD10" s="13"/>
      <c r="WRE10" s="4"/>
      <c r="WRF10" s="13"/>
      <c r="WRG10" s="13"/>
      <c r="WRI10" s="26"/>
      <c r="WRJ10" s="26"/>
      <c r="WRK10" s="26"/>
      <c r="WRL10" s="18"/>
      <c r="WRM10" s="18"/>
      <c r="WRN10" s="18"/>
      <c r="WRO10" s="39"/>
      <c r="WRP10" s="18"/>
      <c r="WRQ10" s="18"/>
      <c r="WRR10" s="39"/>
      <c r="WRS10" s="18"/>
      <c r="WRT10" s="39"/>
      <c r="WRU10" s="13"/>
      <c r="WRV10" s="13"/>
      <c r="WRW10" s="4"/>
      <c r="WRX10" s="13"/>
      <c r="WRY10" s="13"/>
      <c r="WSA10" s="26"/>
      <c r="WSB10" s="26"/>
      <c r="WSC10" s="26"/>
      <c r="WSD10" s="18"/>
      <c r="WSE10" s="18"/>
      <c r="WSF10" s="18"/>
      <c r="WSG10" s="39"/>
      <c r="WSH10" s="18"/>
      <c r="WSI10" s="18"/>
      <c r="WSJ10" s="39"/>
      <c r="WSK10" s="18"/>
      <c r="WSL10" s="39"/>
      <c r="WSM10" s="13"/>
      <c r="WSN10" s="13"/>
      <c r="WSO10" s="4"/>
      <c r="WSP10" s="13"/>
      <c r="WSQ10" s="13"/>
      <c r="WSS10" s="26"/>
      <c r="WST10" s="26"/>
      <c r="WSU10" s="26"/>
      <c r="WSV10" s="18"/>
      <c r="WSW10" s="18"/>
      <c r="WSX10" s="18"/>
      <c r="WSY10" s="39"/>
      <c r="WSZ10" s="18"/>
      <c r="WTA10" s="18"/>
      <c r="WTB10" s="39"/>
      <c r="WTC10" s="18"/>
      <c r="WTD10" s="39"/>
      <c r="WTE10" s="13"/>
      <c r="WTF10" s="13"/>
      <c r="WTG10" s="4"/>
      <c r="WTH10" s="13"/>
      <c r="WTI10" s="13"/>
      <c r="WTK10" s="26"/>
      <c r="WTL10" s="26"/>
      <c r="WTM10" s="26"/>
      <c r="WTN10" s="18"/>
      <c r="WTO10" s="18"/>
      <c r="WTP10" s="18"/>
      <c r="WTQ10" s="39"/>
      <c r="WTR10" s="18"/>
      <c r="WTS10" s="18"/>
      <c r="WTT10" s="39"/>
      <c r="WTU10" s="18"/>
      <c r="WTV10" s="39"/>
      <c r="WTW10" s="13"/>
      <c r="WTX10" s="13"/>
      <c r="WTY10" s="4"/>
      <c r="WTZ10" s="13"/>
      <c r="WUA10" s="13"/>
      <c r="WUC10" s="26"/>
      <c r="WUD10" s="26"/>
      <c r="WUE10" s="26"/>
      <c r="WUF10" s="18"/>
      <c r="WUG10" s="18"/>
      <c r="WUH10" s="18"/>
      <c r="WUI10" s="39"/>
      <c r="WUJ10" s="18"/>
      <c r="WUK10" s="18"/>
      <c r="WUL10" s="39"/>
      <c r="WUM10" s="18"/>
      <c r="WUN10" s="39"/>
      <c r="WUO10" s="13"/>
      <c r="WUP10" s="13"/>
      <c r="WUQ10" s="4"/>
      <c r="WUR10" s="13"/>
      <c r="WUS10" s="13"/>
      <c r="WUU10" s="26"/>
      <c r="WUV10" s="26"/>
      <c r="WUW10" s="26"/>
      <c r="WUX10" s="18"/>
      <c r="WUY10" s="18"/>
      <c r="WUZ10" s="18"/>
      <c r="WVA10" s="39"/>
      <c r="WVB10" s="18"/>
      <c r="WVC10" s="18"/>
      <c r="WVD10" s="39"/>
      <c r="WVE10" s="18"/>
      <c r="WVF10" s="39"/>
      <c r="WVG10" s="13"/>
      <c r="WVH10" s="13"/>
      <c r="WVI10" s="4"/>
      <c r="WVJ10" s="13"/>
      <c r="WVK10" s="13"/>
      <c r="WVM10" s="26"/>
      <c r="WVN10" s="26"/>
      <c r="WVO10" s="26"/>
      <c r="WVP10" s="18"/>
      <c r="WVQ10" s="18"/>
      <c r="WVR10" s="18"/>
      <c r="WVS10" s="39"/>
      <c r="WVT10" s="18"/>
      <c r="WVU10" s="18"/>
      <c r="WVV10" s="39"/>
      <c r="WVW10" s="18"/>
      <c r="WVX10" s="39"/>
      <c r="WVY10" s="13"/>
      <c r="WVZ10" s="13"/>
      <c r="WWA10" s="4"/>
      <c r="WWB10" s="13"/>
      <c r="WWC10" s="13"/>
      <c r="WWE10" s="26"/>
      <c r="WWF10" s="26"/>
      <c r="WWG10" s="26"/>
      <c r="WWH10" s="18"/>
      <c r="WWI10" s="18"/>
      <c r="WWJ10" s="18"/>
      <c r="WWK10" s="39"/>
      <c r="WWL10" s="18"/>
      <c r="WWM10" s="18"/>
      <c r="WWN10" s="39"/>
      <c r="WWO10" s="18"/>
      <c r="WWP10" s="39"/>
      <c r="WWQ10" s="13"/>
      <c r="WWR10" s="13"/>
      <c r="WWS10" s="4"/>
      <c r="WWT10" s="13"/>
      <c r="WWU10" s="13"/>
      <c r="WWW10" s="26"/>
      <c r="WWX10" s="26"/>
      <c r="WWY10" s="26"/>
      <c r="WWZ10" s="18"/>
      <c r="WXA10" s="18"/>
      <c r="WXB10" s="18"/>
      <c r="WXC10" s="39"/>
      <c r="WXD10" s="18"/>
      <c r="WXE10" s="18"/>
      <c r="WXF10" s="39"/>
      <c r="WXG10" s="18"/>
      <c r="WXH10" s="39"/>
      <c r="WXI10" s="13"/>
      <c r="WXJ10" s="13"/>
      <c r="WXK10" s="4"/>
      <c r="WXL10" s="13"/>
      <c r="WXM10" s="13"/>
      <c r="WXO10" s="26"/>
      <c r="WXP10" s="26"/>
      <c r="WXQ10" s="26"/>
      <c r="WXR10" s="18"/>
      <c r="WXS10" s="18"/>
      <c r="WXT10" s="18"/>
      <c r="WXU10" s="39"/>
      <c r="WXV10" s="18"/>
      <c r="WXW10" s="18"/>
      <c r="WXX10" s="39"/>
      <c r="WXY10" s="18"/>
      <c r="WXZ10" s="39"/>
      <c r="WYA10" s="13"/>
      <c r="WYB10" s="13"/>
      <c r="WYC10" s="4"/>
      <c r="WYD10" s="13"/>
      <c r="WYE10" s="13"/>
      <c r="WYG10" s="26"/>
      <c r="WYH10" s="26"/>
      <c r="WYI10" s="26"/>
      <c r="WYJ10" s="18"/>
      <c r="WYK10" s="18"/>
      <c r="WYL10" s="18"/>
      <c r="WYM10" s="39"/>
      <c r="WYN10" s="18"/>
      <c r="WYO10" s="18"/>
      <c r="WYP10" s="39"/>
      <c r="WYQ10" s="18"/>
      <c r="WYR10" s="39"/>
      <c r="WYS10" s="13"/>
      <c r="WYT10" s="13"/>
      <c r="WYU10" s="4"/>
      <c r="WYV10" s="13"/>
      <c r="WYW10" s="13"/>
      <c r="WYY10" s="26"/>
      <c r="WYZ10" s="26"/>
      <c r="WZA10" s="26"/>
      <c r="WZB10" s="18"/>
      <c r="WZC10" s="18"/>
      <c r="WZD10" s="18"/>
      <c r="WZE10" s="39"/>
      <c r="WZF10" s="18"/>
      <c r="WZG10" s="18"/>
      <c r="WZH10" s="39"/>
      <c r="WZI10" s="18"/>
      <c r="WZJ10" s="39"/>
      <c r="WZK10" s="13"/>
      <c r="WZL10" s="13"/>
      <c r="WZM10" s="4"/>
      <c r="WZN10" s="13"/>
      <c r="WZO10" s="13"/>
      <c r="WZQ10" s="26"/>
      <c r="WZR10" s="26"/>
      <c r="WZS10" s="26"/>
      <c r="WZT10" s="18"/>
      <c r="WZU10" s="18"/>
      <c r="WZV10" s="18"/>
      <c r="WZW10" s="39"/>
      <c r="WZX10" s="18"/>
      <c r="WZY10" s="18"/>
      <c r="WZZ10" s="39"/>
      <c r="XAA10" s="18"/>
      <c r="XAB10" s="39"/>
      <c r="XAC10" s="13"/>
      <c r="XAD10" s="13"/>
      <c r="XAE10" s="4"/>
      <c r="XAF10" s="13"/>
      <c r="XAG10" s="13"/>
      <c r="XAI10" s="26"/>
      <c r="XAJ10" s="26"/>
      <c r="XAK10" s="26"/>
      <c r="XAL10" s="18"/>
      <c r="XAM10" s="18"/>
      <c r="XAN10" s="18"/>
      <c r="XAO10" s="39"/>
      <c r="XAP10" s="18"/>
      <c r="XAQ10" s="18"/>
      <c r="XAR10" s="39"/>
      <c r="XAS10" s="18"/>
      <c r="XAT10" s="39"/>
      <c r="XAU10" s="13"/>
      <c r="XAV10" s="13"/>
      <c r="XAW10" s="4"/>
      <c r="XAX10" s="13"/>
      <c r="XAY10" s="13"/>
      <c r="XBA10" s="26"/>
      <c r="XBB10" s="26"/>
      <c r="XBC10" s="26"/>
      <c r="XBD10" s="18"/>
      <c r="XBE10" s="18"/>
      <c r="XBF10" s="18"/>
      <c r="XBG10" s="39"/>
      <c r="XBH10" s="18"/>
      <c r="XBI10" s="18"/>
      <c r="XBJ10" s="39"/>
      <c r="XBK10" s="18"/>
      <c r="XBL10" s="39"/>
      <c r="XBM10" s="13"/>
      <c r="XBN10" s="13"/>
      <c r="XBO10" s="4"/>
      <c r="XBP10" s="13"/>
      <c r="XBQ10" s="13"/>
      <c r="XBS10" s="26"/>
      <c r="XBT10" s="26"/>
      <c r="XBU10" s="26"/>
      <c r="XBV10" s="18"/>
      <c r="XBW10" s="18"/>
      <c r="XBX10" s="18"/>
      <c r="XBY10" s="39"/>
      <c r="XBZ10" s="18"/>
      <c r="XCA10" s="18"/>
      <c r="XCB10" s="39"/>
      <c r="XCC10" s="18"/>
      <c r="XCD10" s="39"/>
      <c r="XCE10" s="13"/>
      <c r="XCF10" s="13"/>
      <c r="XCG10" s="4"/>
      <c r="XCH10" s="13"/>
      <c r="XCI10" s="13"/>
      <c r="XCK10" s="26"/>
      <c r="XCL10" s="26"/>
      <c r="XCM10" s="26"/>
      <c r="XCN10" s="18"/>
      <c r="XCO10" s="18"/>
      <c r="XCP10" s="18"/>
      <c r="XCQ10" s="39"/>
      <c r="XCR10" s="18"/>
      <c r="XCS10" s="18"/>
      <c r="XCT10" s="39"/>
      <c r="XCU10" s="18"/>
      <c r="XCV10" s="39"/>
      <c r="XCW10" s="13"/>
      <c r="XCX10" s="13"/>
      <c r="XCY10" s="4"/>
      <c r="XCZ10" s="13"/>
      <c r="XDA10" s="13"/>
      <c r="XDC10" s="26"/>
      <c r="XDD10" s="26"/>
      <c r="XDE10" s="26"/>
      <c r="XDF10" s="18"/>
      <c r="XDG10" s="18"/>
      <c r="XDH10" s="18"/>
      <c r="XDI10" s="39"/>
      <c r="XDJ10" s="18"/>
      <c r="XDK10" s="18"/>
      <c r="XDL10" s="39"/>
      <c r="XDM10" s="18"/>
      <c r="XDN10" s="39"/>
      <c r="XDO10" s="13"/>
      <c r="XDP10" s="13"/>
      <c r="XDQ10" s="4"/>
      <c r="XDR10" s="13"/>
      <c r="XDS10" s="13"/>
      <c r="XDU10" s="26"/>
      <c r="XDV10" s="26"/>
      <c r="XDW10" s="26"/>
      <c r="XDX10" s="18"/>
      <c r="XDY10" s="18"/>
      <c r="XDZ10" s="18"/>
      <c r="XEA10" s="39"/>
      <c r="XEB10" s="18"/>
      <c r="XEC10" s="18"/>
      <c r="XED10" s="39"/>
      <c r="XEE10" s="18"/>
      <c r="XEF10" s="39"/>
      <c r="XEG10" s="13"/>
      <c r="XEH10" s="13"/>
      <c r="XEI10" s="4"/>
      <c r="XEJ10" s="13"/>
      <c r="XEK10" s="13"/>
      <c r="XEM10" s="26"/>
      <c r="XEN10" s="26"/>
      <c r="XEO10" s="26"/>
      <c r="XEP10" s="18"/>
      <c r="XEQ10" s="18"/>
      <c r="XER10" s="18"/>
      <c r="XES10" s="39"/>
      <c r="XET10" s="18"/>
      <c r="XEU10" s="18"/>
      <c r="XEV10" s="39"/>
      <c r="XEW10" s="18"/>
      <c r="XEX10" s="39"/>
      <c r="XEY10" s="13"/>
      <c r="XEZ10" s="13"/>
      <c r="XFA10" s="4"/>
      <c r="XFB10" s="13"/>
      <c r="XFC10" s="13"/>
    </row>
    <row r="11" spans="1:7167 7169:16383" x14ac:dyDescent="0.25">
      <c r="A11" s="92" t="s">
        <v>1071</v>
      </c>
      <c r="B11" s="13" cm="1">
        <f t="array" ref="B11">SUM(LARGE(H11:Z11,{1,2,3,4}))</f>
        <v>267.16300000000001</v>
      </c>
      <c r="C11" s="13" cm="1">
        <f t="array" ref="C11">SUM(LARGE(H11:Z11,{1,2,3}))</f>
        <v>201.32966666666667</v>
      </c>
      <c r="D11" s="5" t="s">
        <v>144</v>
      </c>
      <c r="E11" s="26" t="s">
        <v>71</v>
      </c>
      <c r="F11" s="26" t="s">
        <v>72</v>
      </c>
      <c r="G11" s="26" t="s">
        <v>166</v>
      </c>
      <c r="H11" s="39">
        <f>198.5/300*100</f>
        <v>66.166666666666657</v>
      </c>
      <c r="I11" s="39">
        <v>67.332999999999998</v>
      </c>
      <c r="N11" s="39"/>
      <c r="O11" s="39">
        <f>197.5/300*100</f>
        <v>65.833333333333329</v>
      </c>
      <c r="R11" s="13">
        <v>64.667000000000002</v>
      </c>
      <c r="U11" s="18">
        <v>67.83</v>
      </c>
      <c r="W11" s="27"/>
      <c r="X11" s="27"/>
      <c r="Y11" s="30"/>
      <c r="Z11" s="6"/>
      <c r="AA11" s="6"/>
      <c r="AB11" s="6"/>
      <c r="AC11" s="6"/>
      <c r="AD11" s="6"/>
      <c r="AE11" s="3"/>
      <c r="AF11" s="3"/>
      <c r="AO11" s="26"/>
      <c r="AP11" s="26"/>
      <c r="AQ11" s="26"/>
      <c r="BG11" s="26"/>
      <c r="BH11" s="26"/>
      <c r="BI11" s="26"/>
      <c r="BY11" s="26"/>
      <c r="BZ11" s="26"/>
      <c r="CA11" s="26"/>
      <c r="CQ11" s="26"/>
      <c r="CR11" s="26"/>
      <c r="CS11" s="26"/>
      <c r="DI11" s="26"/>
      <c r="DJ11" s="26"/>
      <c r="DK11" s="26"/>
      <c r="EA11" s="26"/>
      <c r="EB11" s="26"/>
      <c r="EC11" s="26"/>
      <c r="ES11" s="26"/>
      <c r="ET11" s="26"/>
      <c r="EU11" s="26"/>
      <c r="FK11" s="26"/>
      <c r="FL11" s="26"/>
      <c r="FM11" s="26"/>
      <c r="GC11" s="26"/>
      <c r="GD11" s="26"/>
      <c r="GE11" s="26"/>
      <c r="GU11" s="26"/>
      <c r="GV11" s="26"/>
      <c r="GW11" s="26"/>
      <c r="HM11" s="26"/>
      <c r="HN11" s="26"/>
      <c r="HO11" s="26"/>
      <c r="IE11" s="26"/>
      <c r="IF11" s="26"/>
      <c r="IG11" s="26"/>
      <c r="IW11" s="26"/>
      <c r="IX11" s="26"/>
      <c r="IY11" s="26"/>
      <c r="JO11" s="26"/>
      <c r="JP11" s="26"/>
      <c r="JQ11" s="26"/>
      <c r="KG11" s="26"/>
      <c r="KH11" s="26"/>
      <c r="KI11" s="26"/>
      <c r="KY11" s="26"/>
      <c r="KZ11" s="26"/>
      <c r="LA11" s="26"/>
      <c r="LQ11" s="26"/>
      <c r="LR11" s="26"/>
      <c r="LS11" s="26"/>
      <c r="MI11" s="26"/>
      <c r="MJ11" s="26"/>
      <c r="MK11" s="26"/>
      <c r="NA11" s="26"/>
      <c r="NB11" s="26"/>
      <c r="NC11" s="26"/>
      <c r="NS11" s="26"/>
      <c r="NT11" s="26"/>
      <c r="NU11" s="26"/>
      <c r="OK11" s="26"/>
      <c r="OL11" s="26"/>
      <c r="OM11" s="26"/>
      <c r="PC11" s="26"/>
      <c r="PD11" s="26"/>
      <c r="PE11" s="26"/>
      <c r="PU11" s="26"/>
      <c r="PV11" s="26"/>
      <c r="PW11" s="26"/>
      <c r="QM11" s="26"/>
      <c r="QN11" s="26"/>
      <c r="QO11" s="26"/>
      <c r="RE11" s="26"/>
      <c r="RF11" s="26"/>
      <c r="RG11" s="26"/>
      <c r="RW11" s="26"/>
      <c r="RX11" s="26"/>
      <c r="RY11" s="26"/>
      <c r="SO11" s="26"/>
      <c r="SP11" s="26"/>
      <c r="SQ11" s="26"/>
      <c r="TG11" s="26"/>
      <c r="TH11" s="26"/>
      <c r="TI11" s="26"/>
      <c r="TY11" s="26"/>
      <c r="TZ11" s="26"/>
      <c r="UA11" s="26"/>
      <c r="UQ11" s="26"/>
      <c r="UR11" s="26"/>
      <c r="US11" s="26"/>
      <c r="VI11" s="26"/>
      <c r="VJ11" s="26"/>
      <c r="VK11" s="26"/>
      <c r="WA11" s="26"/>
      <c r="WB11" s="26"/>
      <c r="WC11" s="26"/>
      <c r="WS11" s="26"/>
      <c r="WT11" s="26"/>
      <c r="WU11" s="26"/>
      <c r="XK11" s="26"/>
      <c r="XL11" s="26"/>
      <c r="XM11" s="26"/>
      <c r="YC11" s="26"/>
      <c r="YD11" s="26"/>
      <c r="YE11" s="26"/>
      <c r="YU11" s="26"/>
      <c r="YV11" s="26"/>
      <c r="YW11" s="26"/>
      <c r="ZM11" s="26"/>
      <c r="ZN11" s="26"/>
      <c r="ZO11" s="26"/>
      <c r="AAE11" s="26"/>
      <c r="AAF11" s="26"/>
      <c r="AAG11" s="26"/>
      <c r="AAW11" s="26"/>
      <c r="AAX11" s="26"/>
      <c r="AAY11" s="26"/>
      <c r="ABO11" s="26"/>
      <c r="ABP11" s="26"/>
      <c r="ABQ11" s="26"/>
      <c r="ACG11" s="26"/>
      <c r="ACH11" s="26"/>
      <c r="ACI11" s="26"/>
      <c r="ACY11" s="26"/>
      <c r="ACZ11" s="26"/>
      <c r="ADA11" s="26"/>
      <c r="ADQ11" s="26"/>
      <c r="ADR11" s="26"/>
      <c r="ADS11" s="26"/>
      <c r="AEI11" s="26"/>
      <c r="AEJ11" s="26"/>
      <c r="AEK11" s="26"/>
      <c r="AFA11" s="26"/>
      <c r="AFB11" s="26"/>
      <c r="AFC11" s="26"/>
      <c r="AFS11" s="26"/>
      <c r="AFT11" s="26"/>
      <c r="AFU11" s="26"/>
      <c r="AGK11" s="26"/>
      <c r="AGL11" s="26"/>
      <c r="AGM11" s="26"/>
      <c r="AHC11" s="26"/>
      <c r="AHD11" s="26"/>
      <c r="AHE11" s="26"/>
      <c r="AHU11" s="26"/>
      <c r="AHV11" s="26"/>
      <c r="AHW11" s="26"/>
      <c r="AIM11" s="26"/>
      <c r="AIN11" s="26"/>
      <c r="AIO11" s="26"/>
      <c r="AJE11" s="26"/>
      <c r="AJF11" s="26"/>
      <c r="AJG11" s="26"/>
      <c r="AJW11" s="26"/>
      <c r="AJX11" s="26"/>
      <c r="AJY11" s="26"/>
      <c r="AKO11" s="26"/>
      <c r="AKP11" s="26"/>
      <c r="AKQ11" s="26"/>
      <c r="ALG11" s="26"/>
      <c r="ALH11" s="26"/>
      <c r="ALI11" s="26"/>
      <c r="ALY11" s="26"/>
      <c r="ALZ11" s="26"/>
      <c r="AMA11" s="26"/>
      <c r="AMQ11" s="26"/>
      <c r="AMR11" s="26"/>
      <c r="AMS11" s="26"/>
      <c r="ANI11" s="26"/>
      <c r="ANJ11" s="26"/>
      <c r="ANK11" s="26"/>
      <c r="AOA11" s="26"/>
      <c r="AOB11" s="26"/>
      <c r="AOC11" s="26"/>
      <c r="AOS11" s="26"/>
      <c r="AOT11" s="26"/>
      <c r="AOU11" s="26"/>
      <c r="APK11" s="26"/>
      <c r="APL11" s="26"/>
      <c r="APM11" s="26"/>
      <c r="AQC11" s="26"/>
      <c r="AQD11" s="26"/>
      <c r="AQE11" s="26"/>
      <c r="AQU11" s="26"/>
      <c r="AQV11" s="26"/>
      <c r="AQW11" s="26"/>
      <c r="ARM11" s="26"/>
      <c r="ARN11" s="26"/>
      <c r="ARO11" s="26"/>
      <c r="ASE11" s="26"/>
      <c r="ASF11" s="26"/>
      <c r="ASG11" s="26"/>
      <c r="ASW11" s="26"/>
      <c r="ASX11" s="26"/>
      <c r="ASY11" s="26"/>
      <c r="ATO11" s="26"/>
      <c r="ATP11" s="26"/>
      <c r="ATQ11" s="26"/>
      <c r="AUG11" s="26"/>
      <c r="AUH11" s="26"/>
      <c r="AUI11" s="26"/>
      <c r="AUY11" s="26"/>
      <c r="AUZ11" s="26"/>
      <c r="AVA11" s="26"/>
      <c r="AVQ11" s="26"/>
      <c r="AVR11" s="26"/>
      <c r="AVS11" s="26"/>
      <c r="AWI11" s="26"/>
      <c r="AWJ11" s="26"/>
      <c r="AWK11" s="26"/>
      <c r="AXA11" s="26"/>
      <c r="AXB11" s="26"/>
      <c r="AXC11" s="26"/>
      <c r="AXS11" s="26"/>
      <c r="AXT11" s="26"/>
      <c r="AXU11" s="26"/>
      <c r="AYK11" s="26"/>
      <c r="AYL11" s="26"/>
      <c r="AYM11" s="26"/>
      <c r="AZC11" s="26"/>
      <c r="AZD11" s="26"/>
      <c r="AZE11" s="26"/>
      <c r="AZU11" s="26"/>
      <c r="AZV11" s="26"/>
      <c r="AZW11" s="26"/>
      <c r="BAM11" s="26"/>
      <c r="BAN11" s="26"/>
      <c r="BAO11" s="26"/>
      <c r="BBE11" s="26"/>
      <c r="BBF11" s="26"/>
      <c r="BBG11" s="26"/>
      <c r="BBW11" s="26"/>
      <c r="BBX11" s="26"/>
      <c r="BBY11" s="26"/>
      <c r="BCO11" s="26"/>
      <c r="BCP11" s="26"/>
      <c r="BCQ11" s="26"/>
      <c r="BDG11" s="26"/>
      <c r="BDH11" s="26"/>
      <c r="BDI11" s="26"/>
      <c r="BDY11" s="26"/>
      <c r="BDZ11" s="26"/>
      <c r="BEA11" s="26"/>
      <c r="BEQ11" s="26"/>
      <c r="BER11" s="26"/>
      <c r="BES11" s="26"/>
      <c r="BFI11" s="26"/>
      <c r="BFJ11" s="26"/>
      <c r="BFK11" s="26"/>
      <c r="BGA11" s="26"/>
      <c r="BGB11" s="26"/>
      <c r="BGC11" s="26"/>
      <c r="BGS11" s="26"/>
      <c r="BGT11" s="26"/>
      <c r="BGU11" s="26"/>
      <c r="BHK11" s="26"/>
      <c r="BHL11" s="26"/>
      <c r="BHM11" s="26"/>
      <c r="BIC11" s="26"/>
      <c r="BID11" s="26"/>
      <c r="BIE11" s="26"/>
      <c r="BIU11" s="26"/>
      <c r="BIV11" s="26"/>
      <c r="BIW11" s="26"/>
      <c r="BJM11" s="26"/>
      <c r="BJN11" s="26"/>
      <c r="BJO11" s="26"/>
      <c r="BKE11" s="26"/>
      <c r="BKF11" s="26"/>
      <c r="BKG11" s="26"/>
      <c r="BKW11" s="26"/>
      <c r="BKX11" s="26"/>
      <c r="BKY11" s="26"/>
      <c r="BLO11" s="26"/>
      <c r="BLP11" s="26"/>
      <c r="BLQ11" s="26"/>
      <c r="BMG11" s="26"/>
      <c r="BMH11" s="26"/>
      <c r="BMI11" s="26"/>
      <c r="BMY11" s="26"/>
      <c r="BMZ11" s="26"/>
      <c r="BNA11" s="26"/>
      <c r="BNQ11" s="26"/>
      <c r="BNR11" s="26"/>
      <c r="BNS11" s="26"/>
      <c r="BOI11" s="26"/>
      <c r="BOJ11" s="26"/>
      <c r="BOK11" s="26"/>
      <c r="BPA11" s="26"/>
      <c r="BPB11" s="26"/>
      <c r="BPC11" s="26"/>
      <c r="BPS11" s="26"/>
      <c r="BPT11" s="26"/>
      <c r="BPU11" s="26"/>
      <c r="BQK11" s="26"/>
      <c r="BQL11" s="26"/>
      <c r="BQM11" s="26"/>
      <c r="BRC11" s="26"/>
      <c r="BRD11" s="26"/>
      <c r="BRE11" s="26"/>
      <c r="BRU11" s="26"/>
      <c r="BRV11" s="26"/>
      <c r="BRW11" s="26"/>
      <c r="BSM11" s="26"/>
      <c r="BSN11" s="26"/>
      <c r="BSO11" s="26"/>
      <c r="BTE11" s="26"/>
      <c r="BTF11" s="26"/>
      <c r="BTG11" s="26"/>
      <c r="BTW11" s="26"/>
      <c r="BTX11" s="26"/>
      <c r="BTY11" s="26"/>
      <c r="BUO11" s="26"/>
      <c r="BUP11" s="26"/>
      <c r="BUQ11" s="26"/>
      <c r="BVG11" s="26"/>
      <c r="BVH11" s="26"/>
      <c r="BVI11" s="26"/>
      <c r="BVY11" s="26"/>
      <c r="BVZ11" s="26"/>
      <c r="BWA11" s="26"/>
      <c r="BWQ11" s="26"/>
      <c r="BWR11" s="26"/>
      <c r="BWS11" s="26"/>
      <c r="BXI11" s="26"/>
      <c r="BXJ11" s="26"/>
      <c r="BXK11" s="26"/>
      <c r="BYA11" s="26"/>
      <c r="BYB11" s="26"/>
      <c r="BYC11" s="26"/>
      <c r="BYS11" s="26"/>
      <c r="BYT11" s="26"/>
      <c r="BYU11" s="26"/>
      <c r="BZK11" s="26"/>
      <c r="BZL11" s="26"/>
      <c r="BZM11" s="26"/>
      <c r="CAC11" s="26"/>
      <c r="CAD11" s="26"/>
      <c r="CAE11" s="26"/>
      <c r="CAU11" s="26"/>
      <c r="CAV11" s="26"/>
      <c r="CAW11" s="26"/>
      <c r="CBM11" s="26"/>
      <c r="CBN11" s="26"/>
      <c r="CBO11" s="26"/>
      <c r="CCE11" s="26"/>
      <c r="CCF11" s="26"/>
      <c r="CCG11" s="26"/>
      <c r="CCW11" s="26"/>
      <c r="CCX11" s="26"/>
      <c r="CCY11" s="26"/>
      <c r="CDO11" s="26"/>
      <c r="CDP11" s="26"/>
      <c r="CDQ11" s="26"/>
      <c r="CEG11" s="26"/>
      <c r="CEH11" s="26"/>
      <c r="CEI11" s="26"/>
      <c r="CEY11" s="26"/>
      <c r="CEZ11" s="26"/>
      <c r="CFA11" s="26"/>
      <c r="CFQ11" s="26"/>
      <c r="CFR11" s="26"/>
      <c r="CFS11" s="26"/>
      <c r="CGI11" s="26"/>
      <c r="CGJ11" s="26"/>
      <c r="CGK11" s="26"/>
      <c r="CHA11" s="26"/>
      <c r="CHB11" s="26"/>
      <c r="CHC11" s="26"/>
      <c r="CHS11" s="26"/>
      <c r="CHT11" s="26"/>
      <c r="CHU11" s="26"/>
      <c r="CIK11" s="26"/>
      <c r="CIL11" s="26"/>
      <c r="CIM11" s="26"/>
      <c r="CJC11" s="26"/>
      <c r="CJD11" s="26"/>
      <c r="CJE11" s="26"/>
      <c r="CJU11" s="26"/>
      <c r="CJV11" s="26"/>
      <c r="CJW11" s="26"/>
      <c r="CKM11" s="26"/>
      <c r="CKN11" s="26"/>
      <c r="CKO11" s="26"/>
      <c r="CLE11" s="26"/>
      <c r="CLF11" s="26"/>
      <c r="CLG11" s="26"/>
      <c r="CLW11" s="26"/>
      <c r="CLX11" s="26"/>
      <c r="CLY11" s="26"/>
      <c r="CMO11" s="26"/>
      <c r="CMP11" s="26"/>
      <c r="CMQ11" s="26"/>
      <c r="CNG11" s="26"/>
      <c r="CNH11" s="26"/>
      <c r="CNI11" s="26"/>
      <c r="CNY11" s="26"/>
      <c r="CNZ11" s="26"/>
      <c r="COA11" s="26"/>
      <c r="COQ11" s="26"/>
      <c r="COR11" s="26"/>
      <c r="COS11" s="26"/>
      <c r="CPI11" s="26"/>
      <c r="CPJ11" s="26"/>
      <c r="CPK11" s="26"/>
      <c r="CQA11" s="26"/>
      <c r="CQB11" s="26"/>
      <c r="CQC11" s="26"/>
      <c r="CQS11" s="26"/>
      <c r="CQT11" s="26"/>
      <c r="CQU11" s="26"/>
      <c r="CRK11" s="26"/>
      <c r="CRL11" s="26"/>
      <c r="CRM11" s="26"/>
      <c r="CSC11" s="26"/>
      <c r="CSD11" s="26"/>
      <c r="CSE11" s="26"/>
      <c r="CSU11" s="26"/>
      <c r="CSV11" s="26"/>
      <c r="CSW11" s="26"/>
      <c r="CTM11" s="26"/>
      <c r="CTN11" s="26"/>
      <c r="CTO11" s="26"/>
      <c r="CUE11" s="26"/>
      <c r="CUF11" s="26"/>
      <c r="CUG11" s="26"/>
      <c r="CUW11" s="26"/>
      <c r="CUX11" s="26"/>
      <c r="CUY11" s="26"/>
      <c r="CVO11" s="26"/>
      <c r="CVP11" s="26"/>
      <c r="CVQ11" s="26"/>
      <c r="CWG11" s="26"/>
      <c r="CWH11" s="26"/>
      <c r="CWI11" s="26"/>
      <c r="CWY11" s="26"/>
      <c r="CWZ11" s="26"/>
      <c r="CXA11" s="26"/>
      <c r="CXQ11" s="26"/>
      <c r="CXR11" s="26"/>
      <c r="CXS11" s="26"/>
      <c r="CYI11" s="26"/>
      <c r="CYJ11" s="26"/>
      <c r="CYK11" s="26"/>
      <c r="CZA11" s="26"/>
      <c r="CZB11" s="26"/>
      <c r="CZC11" s="26"/>
      <c r="CZS11" s="26"/>
      <c r="CZT11" s="26"/>
      <c r="CZU11" s="26"/>
      <c r="DAK11" s="26"/>
      <c r="DAL11" s="26"/>
      <c r="DAM11" s="26"/>
      <c r="DBC11" s="26"/>
      <c r="DBD11" s="26"/>
      <c r="DBE11" s="26"/>
      <c r="DBU11" s="26"/>
      <c r="DBV11" s="26"/>
      <c r="DBW11" s="26"/>
      <c r="DCM11" s="26"/>
      <c r="DCN11" s="26"/>
      <c r="DCO11" s="26"/>
      <c r="DDE11" s="26"/>
      <c r="DDF11" s="26"/>
      <c r="DDG11" s="26"/>
      <c r="DDW11" s="26"/>
      <c r="DDX11" s="26"/>
      <c r="DDY11" s="26"/>
      <c r="DEO11" s="26"/>
      <c r="DEP11" s="26"/>
      <c r="DEQ11" s="26"/>
      <c r="DFG11" s="26"/>
      <c r="DFH11" s="26"/>
      <c r="DFI11" s="26"/>
      <c r="DFY11" s="26"/>
      <c r="DFZ11" s="26"/>
      <c r="DGA11" s="26"/>
      <c r="DGQ11" s="26"/>
      <c r="DGR11" s="26"/>
      <c r="DGS11" s="26"/>
      <c r="DHI11" s="26"/>
      <c r="DHJ11" s="26"/>
      <c r="DHK11" s="26"/>
      <c r="DIA11" s="26"/>
      <c r="DIB11" s="26"/>
      <c r="DIC11" s="26"/>
      <c r="DIS11" s="26"/>
      <c r="DIT11" s="26"/>
      <c r="DIU11" s="26"/>
      <c r="DJK11" s="26"/>
      <c r="DJL11" s="26"/>
      <c r="DJM11" s="26"/>
      <c r="DKC11" s="26"/>
      <c r="DKD11" s="26"/>
      <c r="DKE11" s="26"/>
      <c r="DKU11" s="26"/>
      <c r="DKV11" s="26"/>
      <c r="DKW11" s="26"/>
      <c r="DLM11" s="26"/>
      <c r="DLN11" s="26"/>
      <c r="DLO11" s="26"/>
      <c r="DME11" s="26"/>
      <c r="DMF11" s="26"/>
      <c r="DMG11" s="26"/>
      <c r="DMW11" s="26"/>
      <c r="DMX11" s="26"/>
      <c r="DMY11" s="26"/>
      <c r="DNO11" s="26"/>
      <c r="DNP11" s="26"/>
      <c r="DNQ11" s="26"/>
      <c r="DOG11" s="26"/>
      <c r="DOH11" s="26"/>
      <c r="DOI11" s="26"/>
      <c r="DOY11" s="26"/>
      <c r="DOZ11" s="26"/>
      <c r="DPA11" s="26"/>
      <c r="DPQ11" s="26"/>
      <c r="DPR11" s="26"/>
      <c r="DPS11" s="26"/>
      <c r="DQI11" s="26"/>
      <c r="DQJ11" s="26"/>
      <c r="DQK11" s="26"/>
      <c r="DRA11" s="26"/>
      <c r="DRB11" s="26"/>
      <c r="DRC11" s="26"/>
      <c r="DRS11" s="26"/>
      <c r="DRT11" s="26"/>
      <c r="DRU11" s="26"/>
      <c r="DSK11" s="26"/>
      <c r="DSL11" s="26"/>
      <c r="DSM11" s="26"/>
      <c r="DTC11" s="26"/>
      <c r="DTD11" s="26"/>
      <c r="DTE11" s="26"/>
      <c r="DTU11" s="26"/>
      <c r="DTV11" s="26"/>
      <c r="DTW11" s="26"/>
      <c r="DUM11" s="26"/>
      <c r="DUN11" s="26"/>
      <c r="DUO11" s="26"/>
      <c r="DVE11" s="26"/>
      <c r="DVF11" s="26"/>
      <c r="DVG11" s="26"/>
      <c r="DVW11" s="26"/>
      <c r="DVX11" s="26"/>
      <c r="DVY11" s="26"/>
      <c r="DWO11" s="26"/>
      <c r="DWP11" s="26"/>
      <c r="DWQ11" s="26"/>
      <c r="DXG11" s="26"/>
      <c r="DXH11" s="26"/>
      <c r="DXI11" s="26"/>
      <c r="DXY11" s="26"/>
      <c r="DXZ11" s="26"/>
      <c r="DYA11" s="26"/>
      <c r="DYQ11" s="26"/>
      <c r="DYR11" s="26"/>
      <c r="DYS11" s="26"/>
      <c r="DZI11" s="26"/>
      <c r="DZJ11" s="26"/>
      <c r="DZK11" s="26"/>
      <c r="EAA11" s="26"/>
      <c r="EAB11" s="26"/>
      <c r="EAC11" s="26"/>
      <c r="EAS11" s="26"/>
      <c r="EAT11" s="26"/>
      <c r="EAU11" s="26"/>
      <c r="EBK11" s="26"/>
      <c r="EBL11" s="26"/>
      <c r="EBM11" s="26"/>
      <c r="ECC11" s="26"/>
      <c r="ECD11" s="26"/>
      <c r="ECE11" s="26"/>
      <c r="ECU11" s="26"/>
      <c r="ECV11" s="26"/>
      <c r="ECW11" s="26"/>
      <c r="EDM11" s="26"/>
      <c r="EDN11" s="26"/>
      <c r="EDO11" s="26"/>
      <c r="EEE11" s="26"/>
      <c r="EEF11" s="26"/>
      <c r="EEG11" s="26"/>
      <c r="EEW11" s="26"/>
      <c r="EEX11" s="26"/>
      <c r="EEY11" s="26"/>
      <c r="EFO11" s="26"/>
      <c r="EFP11" s="26"/>
      <c r="EFQ11" s="26"/>
      <c r="EGG11" s="26"/>
      <c r="EGH11" s="26"/>
      <c r="EGI11" s="26"/>
      <c r="EGY11" s="26"/>
      <c r="EGZ11" s="26"/>
      <c r="EHA11" s="26"/>
      <c r="EHQ11" s="26"/>
      <c r="EHR11" s="26"/>
      <c r="EHS11" s="26"/>
      <c r="EII11" s="26"/>
      <c r="EIJ11" s="26"/>
      <c r="EIK11" s="26"/>
      <c r="EJA11" s="26"/>
      <c r="EJB11" s="26"/>
      <c r="EJC11" s="26"/>
      <c r="EJS11" s="26"/>
      <c r="EJT11" s="26"/>
      <c r="EJU11" s="26"/>
      <c r="EKK11" s="26"/>
      <c r="EKL11" s="26"/>
      <c r="EKM11" s="26"/>
      <c r="ELC11" s="26"/>
      <c r="ELD11" s="26"/>
      <c r="ELE11" s="26"/>
      <c r="ELU11" s="26"/>
      <c r="ELV11" s="26"/>
      <c r="ELW11" s="26"/>
      <c r="EMM11" s="26"/>
      <c r="EMN11" s="26"/>
      <c r="EMO11" s="26"/>
      <c r="ENE11" s="26"/>
      <c r="ENF11" s="26"/>
      <c r="ENG11" s="26"/>
      <c r="ENW11" s="26"/>
      <c r="ENX11" s="26"/>
      <c r="ENY11" s="26"/>
      <c r="EOO11" s="26"/>
      <c r="EOP11" s="26"/>
      <c r="EOQ11" s="26"/>
      <c r="EPG11" s="26"/>
      <c r="EPH11" s="26"/>
      <c r="EPI11" s="26"/>
      <c r="EPY11" s="26"/>
      <c r="EPZ11" s="26"/>
      <c r="EQA11" s="26"/>
      <c r="EQQ11" s="26"/>
      <c r="EQR11" s="26"/>
      <c r="EQS11" s="26"/>
      <c r="ERI11" s="26"/>
      <c r="ERJ11" s="26"/>
      <c r="ERK11" s="26"/>
      <c r="ESA11" s="26"/>
      <c r="ESB11" s="26"/>
      <c r="ESC11" s="26"/>
      <c r="ESS11" s="26"/>
      <c r="EST11" s="26"/>
      <c r="ESU11" s="26"/>
      <c r="ETK11" s="26"/>
      <c r="ETL11" s="26"/>
      <c r="ETM11" s="26"/>
      <c r="EUC11" s="26"/>
      <c r="EUD11" s="26"/>
      <c r="EUE11" s="26"/>
      <c r="EUU11" s="26"/>
      <c r="EUV11" s="26"/>
      <c r="EUW11" s="26"/>
      <c r="EVM11" s="26"/>
      <c r="EVN11" s="26"/>
      <c r="EVO11" s="26"/>
      <c r="EWE11" s="26"/>
      <c r="EWF11" s="26"/>
      <c r="EWG11" s="26"/>
      <c r="EWW11" s="26"/>
      <c r="EWX11" s="26"/>
      <c r="EWY11" s="26"/>
      <c r="EXO11" s="26"/>
      <c r="EXP11" s="26"/>
      <c r="EXQ11" s="26"/>
      <c r="EYG11" s="26"/>
      <c r="EYH11" s="26"/>
      <c r="EYI11" s="26"/>
      <c r="EYY11" s="26"/>
      <c r="EYZ11" s="26"/>
      <c r="EZA11" s="26"/>
      <c r="EZQ11" s="26"/>
      <c r="EZR11" s="26"/>
      <c r="EZS11" s="26"/>
      <c r="FAI11" s="26"/>
      <c r="FAJ11" s="26"/>
      <c r="FAK11" s="26"/>
      <c r="FBA11" s="26"/>
      <c r="FBB11" s="26"/>
      <c r="FBC11" s="26"/>
      <c r="FBS11" s="26"/>
      <c r="FBT11" s="26"/>
      <c r="FBU11" s="26"/>
      <c r="FCK11" s="26"/>
      <c r="FCL11" s="26"/>
      <c r="FCM11" s="26"/>
      <c r="FDC11" s="26"/>
      <c r="FDD11" s="26"/>
      <c r="FDE11" s="26"/>
      <c r="FDU11" s="26"/>
      <c r="FDV11" s="26"/>
      <c r="FDW11" s="26"/>
      <c r="FEM11" s="26"/>
      <c r="FEN11" s="26"/>
      <c r="FEO11" s="26"/>
      <c r="FFE11" s="26"/>
      <c r="FFF11" s="26"/>
      <c r="FFG11" s="26"/>
      <c r="FFW11" s="26"/>
      <c r="FFX11" s="26"/>
      <c r="FFY11" s="26"/>
      <c r="FGO11" s="26"/>
      <c r="FGP11" s="26"/>
      <c r="FGQ11" s="26"/>
      <c r="FHG11" s="26"/>
      <c r="FHH11" s="26"/>
      <c r="FHI11" s="26"/>
      <c r="FHY11" s="26"/>
      <c r="FHZ11" s="26"/>
      <c r="FIA11" s="26"/>
      <c r="FIQ11" s="26"/>
      <c r="FIR11" s="26"/>
      <c r="FIS11" s="26"/>
      <c r="FJI11" s="26"/>
      <c r="FJJ11" s="26"/>
      <c r="FJK11" s="26"/>
      <c r="FKA11" s="26"/>
      <c r="FKB11" s="26"/>
      <c r="FKC11" s="26"/>
      <c r="FKS11" s="26"/>
      <c r="FKT11" s="26"/>
      <c r="FKU11" s="26"/>
      <c r="FLK11" s="26"/>
      <c r="FLL11" s="26"/>
      <c r="FLM11" s="26"/>
      <c r="FMC11" s="26"/>
      <c r="FMD11" s="26"/>
      <c r="FME11" s="26"/>
      <c r="FMU11" s="26"/>
      <c r="FMV11" s="26"/>
      <c r="FMW11" s="26"/>
      <c r="FNM11" s="26"/>
      <c r="FNN11" s="26"/>
      <c r="FNO11" s="26"/>
      <c r="FOE11" s="26"/>
      <c r="FOF11" s="26"/>
      <c r="FOG11" s="26"/>
      <c r="FOW11" s="26"/>
      <c r="FOX11" s="26"/>
      <c r="FOY11" s="26"/>
      <c r="FPO11" s="26"/>
      <c r="FPP11" s="26"/>
      <c r="FPQ11" s="26"/>
      <c r="FQG11" s="26"/>
      <c r="FQH11" s="26"/>
      <c r="FQI11" s="26"/>
      <c r="FQY11" s="26"/>
      <c r="FQZ11" s="26"/>
      <c r="FRA11" s="26"/>
      <c r="FRQ11" s="26"/>
      <c r="FRR11" s="26"/>
      <c r="FRS11" s="26"/>
      <c r="FSI11" s="26"/>
      <c r="FSJ11" s="26"/>
      <c r="FSK11" s="26"/>
      <c r="FTA11" s="26"/>
      <c r="FTB11" s="26"/>
      <c r="FTC11" s="26"/>
      <c r="FTS11" s="26"/>
      <c r="FTT11" s="26"/>
      <c r="FTU11" s="26"/>
      <c r="FUK11" s="26"/>
      <c r="FUL11" s="26"/>
      <c r="FUM11" s="26"/>
      <c r="FVC11" s="26"/>
      <c r="FVD11" s="26"/>
      <c r="FVE11" s="26"/>
      <c r="FVU11" s="26"/>
      <c r="FVV11" s="26"/>
      <c r="FVW11" s="26"/>
      <c r="FWM11" s="26"/>
      <c r="FWN11" s="26"/>
      <c r="FWO11" s="26"/>
      <c r="FXE11" s="26"/>
      <c r="FXF11" s="26"/>
      <c r="FXG11" s="26"/>
      <c r="FXW11" s="26"/>
      <c r="FXX11" s="26"/>
      <c r="FXY11" s="26"/>
      <c r="FYO11" s="26"/>
      <c r="FYP11" s="26"/>
      <c r="FYQ11" s="26"/>
      <c r="FZG11" s="26"/>
      <c r="FZH11" s="26"/>
      <c r="FZI11" s="26"/>
      <c r="FZY11" s="26"/>
      <c r="FZZ11" s="26"/>
      <c r="GAA11" s="26"/>
      <c r="GAQ11" s="26"/>
      <c r="GAR11" s="26"/>
      <c r="GAS11" s="26"/>
      <c r="GBI11" s="26"/>
      <c r="GBJ11" s="26"/>
      <c r="GBK11" s="26"/>
      <c r="GCA11" s="26"/>
      <c r="GCB11" s="26"/>
      <c r="GCC11" s="26"/>
      <c r="GCS11" s="26"/>
      <c r="GCT11" s="26"/>
      <c r="GCU11" s="26"/>
      <c r="GDK11" s="26"/>
      <c r="GDL11" s="26"/>
      <c r="GDM11" s="26"/>
      <c r="GEC11" s="26"/>
      <c r="GED11" s="26"/>
      <c r="GEE11" s="26"/>
      <c r="GEU11" s="26"/>
      <c r="GEV11" s="26"/>
      <c r="GEW11" s="26"/>
      <c r="GFM11" s="26"/>
      <c r="GFN11" s="26"/>
      <c r="GFO11" s="26"/>
      <c r="GGE11" s="26"/>
      <c r="GGF11" s="26"/>
      <c r="GGG11" s="26"/>
      <c r="GGW11" s="26"/>
      <c r="GGX11" s="26"/>
      <c r="GGY11" s="26"/>
      <c r="GHO11" s="26"/>
      <c r="GHP11" s="26"/>
      <c r="GHQ11" s="26"/>
      <c r="GIG11" s="26"/>
      <c r="GIH11" s="26"/>
      <c r="GII11" s="26"/>
      <c r="GIY11" s="26"/>
      <c r="GIZ11" s="26"/>
      <c r="GJA11" s="26"/>
      <c r="GJQ11" s="26"/>
      <c r="GJR11" s="26"/>
      <c r="GJS11" s="26"/>
      <c r="GKI11" s="26"/>
      <c r="GKJ11" s="26"/>
      <c r="GKK11" s="26"/>
      <c r="GLA11" s="26"/>
      <c r="GLB11" s="26"/>
      <c r="GLC11" s="26"/>
      <c r="GLS11" s="26"/>
      <c r="GLT11" s="26"/>
      <c r="GLU11" s="26"/>
      <c r="GMK11" s="26"/>
      <c r="GML11" s="26"/>
      <c r="GMM11" s="26"/>
      <c r="GNC11" s="26"/>
      <c r="GND11" s="26"/>
      <c r="GNE11" s="26"/>
      <c r="GNU11" s="26"/>
      <c r="GNV11" s="26"/>
      <c r="GNW11" s="26"/>
      <c r="GOM11" s="26"/>
      <c r="GON11" s="26"/>
      <c r="GOO11" s="26"/>
      <c r="GPE11" s="26"/>
      <c r="GPF11" s="26"/>
      <c r="GPG11" s="26"/>
      <c r="GPW11" s="26"/>
      <c r="GPX11" s="26"/>
      <c r="GPY11" s="26"/>
      <c r="GQO11" s="26"/>
      <c r="GQP11" s="26"/>
      <c r="GQQ11" s="26"/>
      <c r="GRG11" s="26"/>
      <c r="GRH11" s="26"/>
      <c r="GRI11" s="26"/>
      <c r="GRY11" s="26"/>
      <c r="GRZ11" s="26"/>
      <c r="GSA11" s="26"/>
      <c r="GSQ11" s="26"/>
      <c r="GSR11" s="26"/>
      <c r="GSS11" s="26"/>
      <c r="GTI11" s="26"/>
      <c r="GTJ11" s="26"/>
      <c r="GTK11" s="26"/>
      <c r="GUA11" s="26"/>
      <c r="GUB11" s="26"/>
      <c r="GUC11" s="26"/>
      <c r="GUS11" s="26"/>
      <c r="GUT11" s="26"/>
      <c r="GUU11" s="26"/>
      <c r="GVK11" s="26"/>
      <c r="GVL11" s="26"/>
      <c r="GVM11" s="26"/>
      <c r="GWC11" s="26"/>
      <c r="GWD11" s="26"/>
      <c r="GWE11" s="26"/>
      <c r="GWU11" s="26"/>
      <c r="GWV11" s="26"/>
      <c r="GWW11" s="26"/>
      <c r="GXM11" s="26"/>
      <c r="GXN11" s="26"/>
      <c r="GXO11" s="26"/>
      <c r="GYE11" s="26"/>
      <c r="GYF11" s="26"/>
      <c r="GYG11" s="26"/>
      <c r="GYW11" s="26"/>
      <c r="GYX11" s="26"/>
      <c r="GYY11" s="26"/>
      <c r="GZO11" s="26"/>
      <c r="GZP11" s="26"/>
      <c r="GZQ11" s="26"/>
      <c r="HAG11" s="26"/>
      <c r="HAH11" s="26"/>
      <c r="HAI11" s="26"/>
      <c r="HAY11" s="26"/>
      <c r="HAZ11" s="26"/>
      <c r="HBA11" s="26"/>
      <c r="HBQ11" s="26"/>
      <c r="HBR11" s="26"/>
      <c r="HBS11" s="26"/>
      <c r="HCI11" s="26"/>
      <c r="HCJ11" s="26"/>
      <c r="HCK11" s="26"/>
      <c r="HDA11" s="26"/>
      <c r="HDB11" s="26"/>
      <c r="HDC11" s="26"/>
      <c r="HDS11" s="26"/>
      <c r="HDT11" s="26"/>
      <c r="HDU11" s="26"/>
      <c r="HEK11" s="26"/>
      <c r="HEL11" s="26"/>
      <c r="HEM11" s="26"/>
      <c r="HFC11" s="26"/>
      <c r="HFD11" s="26"/>
      <c r="HFE11" s="26"/>
      <c r="HFU11" s="26"/>
      <c r="HFV11" s="26"/>
      <c r="HFW11" s="26"/>
      <c r="HGM11" s="26"/>
      <c r="HGN11" s="26"/>
      <c r="HGO11" s="26"/>
      <c r="HHE11" s="26"/>
      <c r="HHF11" s="26"/>
      <c r="HHG11" s="26"/>
      <c r="HHW11" s="26"/>
      <c r="HHX11" s="26"/>
      <c r="HHY11" s="26"/>
      <c r="HIO11" s="26"/>
      <c r="HIP11" s="26"/>
      <c r="HIQ11" s="26"/>
      <c r="HJG11" s="26"/>
      <c r="HJH11" s="26"/>
      <c r="HJI11" s="26"/>
      <c r="HJY11" s="26"/>
      <c r="HJZ11" s="26"/>
      <c r="HKA11" s="26"/>
      <c r="HKQ11" s="26"/>
      <c r="HKR11" s="26"/>
      <c r="HKS11" s="26"/>
      <c r="HLI11" s="26"/>
      <c r="HLJ11" s="26"/>
      <c r="HLK11" s="26"/>
      <c r="HMA11" s="26"/>
      <c r="HMB11" s="26"/>
      <c r="HMC11" s="26"/>
      <c r="HMS11" s="26"/>
      <c r="HMT11" s="26"/>
      <c r="HMU11" s="26"/>
      <c r="HNK11" s="26"/>
      <c r="HNL11" s="26"/>
      <c r="HNM11" s="26"/>
      <c r="HOC11" s="26"/>
      <c r="HOD11" s="26"/>
      <c r="HOE11" s="26"/>
      <c r="HOU11" s="26"/>
      <c r="HOV11" s="26"/>
      <c r="HOW11" s="26"/>
      <c r="HPM11" s="26"/>
      <c r="HPN11" s="26"/>
      <c r="HPO11" s="26"/>
      <c r="HQE11" s="26"/>
      <c r="HQF11" s="26"/>
      <c r="HQG11" s="26"/>
      <c r="HQW11" s="26"/>
      <c r="HQX11" s="26"/>
      <c r="HQY11" s="26"/>
      <c r="HRO11" s="26"/>
      <c r="HRP11" s="26"/>
      <c r="HRQ11" s="26"/>
      <c r="HSG11" s="26"/>
      <c r="HSH11" s="26"/>
      <c r="HSI11" s="26"/>
      <c r="HSY11" s="26"/>
      <c r="HSZ11" s="26"/>
      <c r="HTA11" s="26"/>
      <c r="HTQ11" s="26"/>
      <c r="HTR11" s="26"/>
      <c r="HTS11" s="26"/>
      <c r="HUI11" s="26"/>
      <c r="HUJ11" s="26"/>
      <c r="HUK11" s="26"/>
      <c r="HVA11" s="26"/>
      <c r="HVB11" s="26"/>
      <c r="HVC11" s="26"/>
      <c r="HVS11" s="26"/>
      <c r="HVT11" s="26"/>
      <c r="HVU11" s="26"/>
      <c r="HWK11" s="26"/>
      <c r="HWL11" s="26"/>
      <c r="HWM11" s="26"/>
      <c r="HXC11" s="26"/>
      <c r="HXD11" s="26"/>
      <c r="HXE11" s="26"/>
      <c r="HXU11" s="26"/>
      <c r="HXV11" s="26"/>
      <c r="HXW11" s="26"/>
      <c r="HYM11" s="26"/>
      <c r="HYN11" s="26"/>
      <c r="HYO11" s="26"/>
      <c r="HZE11" s="26"/>
      <c r="HZF11" s="26"/>
      <c r="HZG11" s="26"/>
      <c r="HZW11" s="26"/>
      <c r="HZX11" s="26"/>
      <c r="HZY11" s="26"/>
      <c r="IAO11" s="26"/>
      <c r="IAP11" s="26"/>
      <c r="IAQ11" s="26"/>
      <c r="IBG11" s="26"/>
      <c r="IBH11" s="26"/>
      <c r="IBI11" s="26"/>
      <c r="IBY11" s="26"/>
      <c r="IBZ11" s="26"/>
      <c r="ICA11" s="26"/>
      <c r="ICQ11" s="26"/>
      <c r="ICR11" s="26"/>
      <c r="ICS11" s="26"/>
      <c r="IDI11" s="26"/>
      <c r="IDJ11" s="26"/>
      <c r="IDK11" s="26"/>
      <c r="IEA11" s="26"/>
      <c r="IEB11" s="26"/>
      <c r="IEC11" s="26"/>
      <c r="IES11" s="26"/>
      <c r="IET11" s="26"/>
      <c r="IEU11" s="26"/>
      <c r="IFK11" s="26"/>
      <c r="IFL11" s="26"/>
      <c r="IFM11" s="26"/>
      <c r="IGC11" s="26"/>
      <c r="IGD11" s="26"/>
      <c r="IGE11" s="26"/>
      <c r="IGU11" s="26"/>
      <c r="IGV11" s="26"/>
      <c r="IGW11" s="26"/>
      <c r="IHM11" s="26"/>
      <c r="IHN11" s="26"/>
      <c r="IHO11" s="26"/>
      <c r="IIE11" s="26"/>
      <c r="IIF11" s="26"/>
      <c r="IIG11" s="26"/>
      <c r="IIW11" s="26"/>
      <c r="IIX11" s="26"/>
      <c r="IIY11" s="26"/>
      <c r="IJO11" s="26"/>
      <c r="IJP11" s="26"/>
      <c r="IJQ11" s="26"/>
      <c r="IKG11" s="26"/>
      <c r="IKH11" s="26"/>
      <c r="IKI11" s="26"/>
      <c r="IKY11" s="26"/>
      <c r="IKZ11" s="26"/>
      <c r="ILA11" s="26"/>
      <c r="ILQ11" s="26"/>
      <c r="ILR11" s="26"/>
      <c r="ILS11" s="26"/>
      <c r="IMI11" s="26"/>
      <c r="IMJ11" s="26"/>
      <c r="IMK11" s="26"/>
      <c r="INA11" s="26"/>
      <c r="INB11" s="26"/>
      <c r="INC11" s="26"/>
      <c r="INS11" s="26"/>
      <c r="INT11" s="26"/>
      <c r="INU11" s="26"/>
      <c r="IOK11" s="26"/>
      <c r="IOL11" s="26"/>
      <c r="IOM11" s="26"/>
      <c r="IPC11" s="26"/>
      <c r="IPD11" s="26"/>
      <c r="IPE11" s="26"/>
      <c r="IPU11" s="26"/>
      <c r="IPV11" s="26"/>
      <c r="IPW11" s="26"/>
      <c r="IQM11" s="26"/>
      <c r="IQN11" s="26"/>
      <c r="IQO11" s="26"/>
      <c r="IRE11" s="26"/>
      <c r="IRF11" s="26"/>
      <c r="IRG11" s="26"/>
      <c r="IRW11" s="26"/>
      <c r="IRX11" s="26"/>
      <c r="IRY11" s="26"/>
      <c r="ISO11" s="26"/>
      <c r="ISP11" s="26"/>
      <c r="ISQ11" s="26"/>
      <c r="ITG11" s="26"/>
      <c r="ITH11" s="26"/>
      <c r="ITI11" s="26"/>
      <c r="ITY11" s="26"/>
      <c r="ITZ11" s="26"/>
      <c r="IUA11" s="26"/>
      <c r="IUQ11" s="26"/>
      <c r="IUR11" s="26"/>
      <c r="IUS11" s="26"/>
      <c r="IVI11" s="26"/>
      <c r="IVJ11" s="26"/>
      <c r="IVK11" s="26"/>
      <c r="IWA11" s="26"/>
      <c r="IWB11" s="26"/>
      <c r="IWC11" s="26"/>
      <c r="IWS11" s="26"/>
      <c r="IWT11" s="26"/>
      <c r="IWU11" s="26"/>
      <c r="IXK11" s="26"/>
      <c r="IXL11" s="26"/>
      <c r="IXM11" s="26"/>
      <c r="IYC11" s="26"/>
      <c r="IYD11" s="26"/>
      <c r="IYE11" s="26"/>
      <c r="IYU11" s="26"/>
      <c r="IYV11" s="26"/>
      <c r="IYW11" s="26"/>
      <c r="IZM11" s="26"/>
      <c r="IZN11" s="26"/>
      <c r="IZO11" s="26"/>
      <c r="JAE11" s="26"/>
      <c r="JAF11" s="26"/>
      <c r="JAG11" s="26"/>
      <c r="JAW11" s="26"/>
      <c r="JAX11" s="26"/>
      <c r="JAY11" s="26"/>
      <c r="JBO11" s="26"/>
      <c r="JBP11" s="26"/>
      <c r="JBQ11" s="26"/>
      <c r="JCG11" s="26"/>
      <c r="JCH11" s="26"/>
      <c r="JCI11" s="26"/>
      <c r="JCY11" s="26"/>
      <c r="JCZ11" s="26"/>
      <c r="JDA11" s="26"/>
      <c r="JDQ11" s="26"/>
      <c r="JDR11" s="26"/>
      <c r="JDS11" s="26"/>
      <c r="JEI11" s="26"/>
      <c r="JEJ11" s="26"/>
      <c r="JEK11" s="26"/>
      <c r="JFA11" s="26"/>
      <c r="JFB11" s="26"/>
      <c r="JFC11" s="26"/>
      <c r="JFS11" s="26"/>
      <c r="JFT11" s="26"/>
      <c r="JFU11" s="26"/>
      <c r="JGK11" s="26"/>
      <c r="JGL11" s="26"/>
      <c r="JGM11" s="26"/>
      <c r="JHC11" s="26"/>
      <c r="JHD11" s="26"/>
      <c r="JHE11" s="26"/>
      <c r="JHU11" s="26"/>
      <c r="JHV11" s="26"/>
      <c r="JHW11" s="26"/>
      <c r="JIM11" s="26"/>
      <c r="JIN11" s="26"/>
      <c r="JIO11" s="26"/>
      <c r="JJE11" s="26"/>
      <c r="JJF11" s="26"/>
      <c r="JJG11" s="26"/>
      <c r="JJW11" s="26"/>
      <c r="JJX11" s="26"/>
      <c r="JJY11" s="26"/>
      <c r="JKO11" s="26"/>
      <c r="JKP11" s="26"/>
      <c r="JKQ11" s="26"/>
      <c r="JLG11" s="26"/>
      <c r="JLH11" s="26"/>
      <c r="JLI11" s="26"/>
      <c r="JLY11" s="26"/>
      <c r="JLZ11" s="26"/>
      <c r="JMA11" s="26"/>
      <c r="JMQ11" s="26"/>
      <c r="JMR11" s="26"/>
      <c r="JMS11" s="26"/>
      <c r="JNI11" s="26"/>
      <c r="JNJ11" s="26"/>
      <c r="JNK11" s="26"/>
      <c r="JOA11" s="26"/>
      <c r="JOB11" s="26"/>
      <c r="JOC11" s="26"/>
      <c r="JOS11" s="26"/>
      <c r="JOT11" s="26"/>
      <c r="JOU11" s="26"/>
      <c r="JPK11" s="26"/>
      <c r="JPL11" s="26"/>
      <c r="JPM11" s="26"/>
      <c r="JQC11" s="26"/>
      <c r="JQD11" s="26"/>
      <c r="JQE11" s="26"/>
      <c r="JQU11" s="26"/>
      <c r="JQV11" s="26"/>
      <c r="JQW11" s="26"/>
      <c r="JRM11" s="26"/>
      <c r="JRN11" s="26"/>
      <c r="JRO11" s="26"/>
      <c r="JSE11" s="26"/>
      <c r="JSF11" s="26"/>
      <c r="JSG11" s="26"/>
      <c r="JSW11" s="26"/>
      <c r="JSX11" s="26"/>
      <c r="JSY11" s="26"/>
      <c r="JTO11" s="26"/>
      <c r="JTP11" s="26"/>
      <c r="JTQ11" s="26"/>
      <c r="JUG11" s="26"/>
      <c r="JUH11" s="26"/>
      <c r="JUI11" s="26"/>
      <c r="JUY11" s="26"/>
      <c r="JUZ11" s="26"/>
      <c r="JVA11" s="26"/>
      <c r="JVQ11" s="26"/>
      <c r="JVR11" s="26"/>
      <c r="JVS11" s="26"/>
      <c r="JWI11" s="26"/>
      <c r="JWJ11" s="26"/>
      <c r="JWK11" s="26"/>
      <c r="JXA11" s="26"/>
      <c r="JXB11" s="26"/>
      <c r="JXC11" s="26"/>
      <c r="JXS11" s="26"/>
      <c r="JXT11" s="26"/>
      <c r="JXU11" s="26"/>
      <c r="JYK11" s="26"/>
      <c r="JYL11" s="26"/>
      <c r="JYM11" s="26"/>
      <c r="JZC11" s="26"/>
      <c r="JZD11" s="26"/>
      <c r="JZE11" s="26"/>
      <c r="JZU11" s="26"/>
      <c r="JZV11" s="26"/>
      <c r="JZW11" s="26"/>
      <c r="KAM11" s="26"/>
      <c r="KAN11" s="26"/>
      <c r="KAO11" s="26"/>
      <c r="KBE11" s="26"/>
      <c r="KBF11" s="26"/>
      <c r="KBG11" s="26"/>
      <c r="KBW11" s="26"/>
      <c r="KBX11" s="26"/>
      <c r="KBY11" s="26"/>
      <c r="KCO11" s="26"/>
      <c r="KCP11" s="26"/>
      <c r="KCQ11" s="26"/>
      <c r="KDG11" s="26"/>
      <c r="KDH11" s="26"/>
      <c r="KDI11" s="26"/>
      <c r="KDY11" s="26"/>
      <c r="KDZ11" s="26"/>
      <c r="KEA11" s="26"/>
      <c r="KEQ11" s="26"/>
      <c r="KER11" s="26"/>
      <c r="KES11" s="26"/>
      <c r="KFI11" s="26"/>
      <c r="KFJ11" s="26"/>
      <c r="KFK11" s="26"/>
      <c r="KGA11" s="26"/>
      <c r="KGB11" s="26"/>
      <c r="KGC11" s="26"/>
      <c r="KGS11" s="26"/>
      <c r="KGT11" s="26"/>
      <c r="KGU11" s="26"/>
      <c r="KHK11" s="26"/>
      <c r="KHL11" s="26"/>
      <c r="KHM11" s="26"/>
      <c r="KIC11" s="26"/>
      <c r="KID11" s="26"/>
      <c r="KIE11" s="26"/>
      <c r="KIU11" s="26"/>
      <c r="KIV11" s="26"/>
      <c r="KIW11" s="26"/>
      <c r="KJM11" s="26"/>
      <c r="KJN11" s="26"/>
      <c r="KJO11" s="26"/>
      <c r="KKE11" s="26"/>
      <c r="KKF11" s="26"/>
      <c r="KKG11" s="26"/>
      <c r="KKW11" s="26"/>
      <c r="KKX11" s="26"/>
      <c r="KKY11" s="26"/>
      <c r="KLO11" s="26"/>
      <c r="KLP11" s="26"/>
      <c r="KLQ11" s="26"/>
      <c r="KMG11" s="26"/>
      <c r="KMH11" s="26"/>
      <c r="KMI11" s="26"/>
      <c r="KMY11" s="26"/>
      <c r="KMZ11" s="26"/>
      <c r="KNA11" s="26"/>
      <c r="KNQ11" s="26"/>
      <c r="KNR11" s="26"/>
      <c r="KNS11" s="26"/>
      <c r="KOI11" s="26"/>
      <c r="KOJ11" s="26"/>
      <c r="KOK11" s="26"/>
      <c r="KPA11" s="26"/>
      <c r="KPB11" s="26"/>
      <c r="KPC11" s="26"/>
      <c r="KPS11" s="26"/>
      <c r="KPT11" s="26"/>
      <c r="KPU11" s="26"/>
      <c r="KQK11" s="26"/>
      <c r="KQL11" s="26"/>
      <c r="KQM11" s="26"/>
      <c r="KRC11" s="26"/>
      <c r="KRD11" s="26"/>
      <c r="KRE11" s="26"/>
      <c r="KRU11" s="26"/>
      <c r="KRV11" s="26"/>
      <c r="KRW11" s="26"/>
      <c r="KSM11" s="26"/>
      <c r="KSN11" s="26"/>
      <c r="KSO11" s="26"/>
      <c r="KTE11" s="26"/>
      <c r="KTF11" s="26"/>
      <c r="KTG11" s="26"/>
      <c r="KTW11" s="26"/>
      <c r="KTX11" s="26"/>
      <c r="KTY11" s="26"/>
      <c r="KUO11" s="26"/>
      <c r="KUP11" s="26"/>
      <c r="KUQ11" s="26"/>
      <c r="KVG11" s="26"/>
      <c r="KVH11" s="26"/>
      <c r="KVI11" s="26"/>
      <c r="KVY11" s="26"/>
      <c r="KVZ11" s="26"/>
      <c r="KWA11" s="26"/>
      <c r="KWQ11" s="26"/>
      <c r="KWR11" s="26"/>
      <c r="KWS11" s="26"/>
      <c r="KXI11" s="26"/>
      <c r="KXJ11" s="26"/>
      <c r="KXK11" s="26"/>
      <c r="KYA11" s="26"/>
      <c r="KYB11" s="26"/>
      <c r="KYC11" s="26"/>
      <c r="KYS11" s="26"/>
      <c r="KYT11" s="26"/>
      <c r="KYU11" s="26"/>
      <c r="KZK11" s="26"/>
      <c r="KZL11" s="26"/>
      <c r="KZM11" s="26"/>
      <c r="LAC11" s="26"/>
      <c r="LAD11" s="26"/>
      <c r="LAE11" s="26"/>
      <c r="LAU11" s="26"/>
      <c r="LAV11" s="26"/>
      <c r="LAW11" s="26"/>
      <c r="LBM11" s="26"/>
      <c r="LBN11" s="26"/>
      <c r="LBO11" s="26"/>
      <c r="LCE11" s="26"/>
      <c r="LCF11" s="26"/>
      <c r="LCG11" s="26"/>
      <c r="LCW11" s="26"/>
      <c r="LCX11" s="26"/>
      <c r="LCY11" s="26"/>
      <c r="LDO11" s="26"/>
      <c r="LDP11" s="26"/>
      <c r="LDQ11" s="26"/>
      <c r="LEG11" s="26"/>
      <c r="LEH11" s="26"/>
      <c r="LEI11" s="26"/>
      <c r="LEY11" s="26"/>
      <c r="LEZ11" s="26"/>
      <c r="LFA11" s="26"/>
      <c r="LFQ11" s="26"/>
      <c r="LFR11" s="26"/>
      <c r="LFS11" s="26"/>
      <c r="LGI11" s="26"/>
      <c r="LGJ11" s="26"/>
      <c r="LGK11" s="26"/>
      <c r="LHA11" s="26"/>
      <c r="LHB11" s="26"/>
      <c r="LHC11" s="26"/>
      <c r="LHS11" s="26"/>
      <c r="LHT11" s="26"/>
      <c r="LHU11" s="26"/>
      <c r="LIK11" s="26"/>
      <c r="LIL11" s="26"/>
      <c r="LIM11" s="26"/>
      <c r="LJC11" s="26"/>
      <c r="LJD11" s="26"/>
      <c r="LJE11" s="26"/>
      <c r="LJU11" s="26"/>
      <c r="LJV11" s="26"/>
      <c r="LJW11" s="26"/>
      <c r="LKM11" s="26"/>
      <c r="LKN11" s="26"/>
      <c r="LKO11" s="26"/>
      <c r="LLE11" s="26"/>
      <c r="LLF11" s="26"/>
      <c r="LLG11" s="26"/>
      <c r="LLW11" s="26"/>
      <c r="LLX11" s="26"/>
      <c r="LLY11" s="26"/>
      <c r="LMO11" s="26"/>
      <c r="LMP11" s="26"/>
      <c r="LMQ11" s="26"/>
      <c r="LNG11" s="26"/>
      <c r="LNH11" s="26"/>
      <c r="LNI11" s="26"/>
      <c r="LNY11" s="26"/>
      <c r="LNZ11" s="26"/>
      <c r="LOA11" s="26"/>
      <c r="LOQ11" s="26"/>
      <c r="LOR11" s="26"/>
      <c r="LOS11" s="26"/>
      <c r="LPI11" s="26"/>
      <c r="LPJ11" s="26"/>
      <c r="LPK11" s="26"/>
      <c r="LQA11" s="26"/>
      <c r="LQB11" s="26"/>
      <c r="LQC11" s="26"/>
      <c r="LQS11" s="26"/>
      <c r="LQT11" s="26"/>
      <c r="LQU11" s="26"/>
      <c r="LRK11" s="26"/>
      <c r="LRL11" s="26"/>
      <c r="LRM11" s="26"/>
      <c r="LSC11" s="26"/>
      <c r="LSD11" s="26"/>
      <c r="LSE11" s="26"/>
      <c r="LSU11" s="26"/>
      <c r="LSV11" s="26"/>
      <c r="LSW11" s="26"/>
      <c r="LTM11" s="26"/>
      <c r="LTN11" s="26"/>
      <c r="LTO11" s="26"/>
      <c r="LUE11" s="26"/>
      <c r="LUF11" s="26"/>
      <c r="LUG11" s="26"/>
      <c r="LUW11" s="26"/>
      <c r="LUX11" s="26"/>
      <c r="LUY11" s="26"/>
      <c r="LVO11" s="26"/>
      <c r="LVP11" s="26"/>
      <c r="LVQ11" s="26"/>
      <c r="LWG11" s="26"/>
      <c r="LWH11" s="26"/>
      <c r="LWI11" s="26"/>
      <c r="LWY11" s="26"/>
      <c r="LWZ11" s="26"/>
      <c r="LXA11" s="26"/>
      <c r="LXQ11" s="26"/>
      <c r="LXR11" s="26"/>
      <c r="LXS11" s="26"/>
      <c r="LYI11" s="26"/>
      <c r="LYJ11" s="26"/>
      <c r="LYK11" s="26"/>
      <c r="LZA11" s="26"/>
      <c r="LZB11" s="26"/>
      <c r="LZC11" s="26"/>
      <c r="LZS11" s="26"/>
      <c r="LZT11" s="26"/>
      <c r="LZU11" s="26"/>
      <c r="MAK11" s="26"/>
      <c r="MAL11" s="26"/>
      <c r="MAM11" s="26"/>
      <c r="MBC11" s="26"/>
      <c r="MBD11" s="26"/>
      <c r="MBE11" s="26"/>
      <c r="MBU11" s="26"/>
      <c r="MBV11" s="26"/>
      <c r="MBW11" s="26"/>
      <c r="MCM11" s="26"/>
      <c r="MCN11" s="26"/>
      <c r="MCO11" s="26"/>
      <c r="MDE11" s="26"/>
      <c r="MDF11" s="26"/>
      <c r="MDG11" s="26"/>
      <c r="MDW11" s="26"/>
      <c r="MDX11" s="26"/>
      <c r="MDY11" s="26"/>
      <c r="MEO11" s="26"/>
      <c r="MEP11" s="26"/>
      <c r="MEQ11" s="26"/>
      <c r="MFG11" s="26"/>
      <c r="MFH11" s="26"/>
      <c r="MFI11" s="26"/>
      <c r="MFY11" s="26"/>
      <c r="MFZ11" s="26"/>
      <c r="MGA11" s="26"/>
      <c r="MGQ11" s="26"/>
      <c r="MGR11" s="26"/>
      <c r="MGS11" s="26"/>
      <c r="MHI11" s="26"/>
      <c r="MHJ11" s="26"/>
      <c r="MHK11" s="26"/>
      <c r="MIA11" s="26"/>
      <c r="MIB11" s="26"/>
      <c r="MIC11" s="26"/>
      <c r="MIS11" s="26"/>
      <c r="MIT11" s="26"/>
      <c r="MIU11" s="26"/>
      <c r="MJK11" s="26"/>
      <c r="MJL11" s="26"/>
      <c r="MJM11" s="26"/>
      <c r="MKC11" s="26"/>
      <c r="MKD11" s="26"/>
      <c r="MKE11" s="26"/>
      <c r="MKU11" s="26"/>
      <c r="MKV11" s="26"/>
      <c r="MKW11" s="26"/>
      <c r="MLM11" s="26"/>
      <c r="MLN11" s="26"/>
      <c r="MLO11" s="26"/>
      <c r="MME11" s="26"/>
      <c r="MMF11" s="26"/>
      <c r="MMG11" s="26"/>
      <c r="MMW11" s="26"/>
      <c r="MMX11" s="26"/>
      <c r="MMY11" s="26"/>
      <c r="MNO11" s="26"/>
      <c r="MNP11" s="26"/>
      <c r="MNQ11" s="26"/>
      <c r="MOG11" s="26"/>
      <c r="MOH11" s="26"/>
      <c r="MOI11" s="26"/>
      <c r="MOY11" s="26"/>
      <c r="MOZ11" s="26"/>
      <c r="MPA11" s="26"/>
      <c r="MPQ11" s="26"/>
      <c r="MPR11" s="26"/>
      <c r="MPS11" s="26"/>
      <c r="MQI11" s="26"/>
      <c r="MQJ11" s="26"/>
      <c r="MQK11" s="26"/>
      <c r="MRA11" s="26"/>
      <c r="MRB11" s="26"/>
      <c r="MRC11" s="26"/>
      <c r="MRS11" s="26"/>
      <c r="MRT11" s="26"/>
      <c r="MRU11" s="26"/>
      <c r="MSK11" s="26"/>
      <c r="MSL11" s="26"/>
      <c r="MSM11" s="26"/>
      <c r="MTC11" s="26"/>
      <c r="MTD11" s="26"/>
      <c r="MTE11" s="26"/>
      <c r="MTU11" s="26"/>
      <c r="MTV11" s="26"/>
      <c r="MTW11" s="26"/>
      <c r="MUM11" s="26"/>
      <c r="MUN11" s="26"/>
      <c r="MUO11" s="26"/>
      <c r="MVE11" s="26"/>
      <c r="MVF11" s="26"/>
      <c r="MVG11" s="26"/>
      <c r="MVW11" s="26"/>
      <c r="MVX11" s="26"/>
      <c r="MVY11" s="26"/>
      <c r="MWO11" s="26"/>
      <c r="MWP11" s="26"/>
      <c r="MWQ11" s="26"/>
      <c r="MXG11" s="26"/>
      <c r="MXH11" s="26"/>
      <c r="MXI11" s="26"/>
      <c r="MXY11" s="26"/>
      <c r="MXZ11" s="26"/>
      <c r="MYA11" s="26"/>
      <c r="MYQ11" s="26"/>
      <c r="MYR11" s="26"/>
      <c r="MYS11" s="26"/>
      <c r="MZI11" s="26"/>
      <c r="MZJ11" s="26"/>
      <c r="MZK11" s="26"/>
      <c r="NAA11" s="26"/>
      <c r="NAB11" s="26"/>
      <c r="NAC11" s="26"/>
      <c r="NAS11" s="26"/>
      <c r="NAT11" s="26"/>
      <c r="NAU11" s="26"/>
      <c r="NBK11" s="26"/>
      <c r="NBL11" s="26"/>
      <c r="NBM11" s="26"/>
      <c r="NCC11" s="26"/>
      <c r="NCD11" s="26"/>
      <c r="NCE11" s="26"/>
      <c r="NCU11" s="26"/>
      <c r="NCV11" s="26"/>
      <c r="NCW11" s="26"/>
      <c r="NDM11" s="26"/>
      <c r="NDN11" s="26"/>
      <c r="NDO11" s="26"/>
      <c r="NEE11" s="26"/>
      <c r="NEF11" s="26"/>
      <c r="NEG11" s="26"/>
      <c r="NEW11" s="26"/>
      <c r="NEX11" s="26"/>
      <c r="NEY11" s="26"/>
      <c r="NFO11" s="26"/>
      <c r="NFP11" s="26"/>
      <c r="NFQ11" s="26"/>
      <c r="NGG11" s="26"/>
      <c r="NGH11" s="26"/>
      <c r="NGI11" s="26"/>
      <c r="NGY11" s="26"/>
      <c r="NGZ11" s="26"/>
      <c r="NHA11" s="26"/>
      <c r="NHQ11" s="26"/>
      <c r="NHR11" s="26"/>
      <c r="NHS11" s="26"/>
      <c r="NII11" s="26"/>
      <c r="NIJ11" s="26"/>
      <c r="NIK11" s="26"/>
      <c r="NJA11" s="26"/>
      <c r="NJB11" s="26"/>
      <c r="NJC11" s="26"/>
      <c r="NJS11" s="26"/>
      <c r="NJT11" s="26"/>
      <c r="NJU11" s="26"/>
      <c r="NKK11" s="26"/>
      <c r="NKL11" s="26"/>
      <c r="NKM11" s="26"/>
      <c r="NLC11" s="26"/>
      <c r="NLD11" s="26"/>
      <c r="NLE11" s="26"/>
      <c r="NLU11" s="26"/>
      <c r="NLV11" s="26"/>
      <c r="NLW11" s="26"/>
      <c r="NMM11" s="26"/>
      <c r="NMN11" s="26"/>
      <c r="NMO11" s="26"/>
      <c r="NNE11" s="26"/>
      <c r="NNF11" s="26"/>
      <c r="NNG11" s="26"/>
      <c r="NNW11" s="26"/>
      <c r="NNX11" s="26"/>
      <c r="NNY11" s="26"/>
      <c r="NOO11" s="26"/>
      <c r="NOP11" s="26"/>
      <c r="NOQ11" s="26"/>
      <c r="NPG11" s="26"/>
      <c r="NPH11" s="26"/>
      <c r="NPI11" s="26"/>
      <c r="NPY11" s="26"/>
      <c r="NPZ11" s="26"/>
      <c r="NQA11" s="26"/>
      <c r="NQQ11" s="26"/>
      <c r="NQR11" s="26"/>
      <c r="NQS11" s="26"/>
      <c r="NRI11" s="26"/>
      <c r="NRJ11" s="26"/>
      <c r="NRK11" s="26"/>
      <c r="NSA11" s="26"/>
      <c r="NSB11" s="26"/>
      <c r="NSC11" s="26"/>
      <c r="NSS11" s="26"/>
      <c r="NST11" s="26"/>
      <c r="NSU11" s="26"/>
      <c r="NTK11" s="26"/>
      <c r="NTL11" s="26"/>
      <c r="NTM11" s="26"/>
      <c r="NUC11" s="26"/>
      <c r="NUD11" s="26"/>
      <c r="NUE11" s="26"/>
      <c r="NUU11" s="26"/>
      <c r="NUV11" s="26"/>
      <c r="NUW11" s="26"/>
      <c r="NVM11" s="26"/>
      <c r="NVN11" s="26"/>
      <c r="NVO11" s="26"/>
      <c r="NWE11" s="26"/>
      <c r="NWF11" s="26"/>
      <c r="NWG11" s="26"/>
      <c r="NWW11" s="26"/>
      <c r="NWX11" s="26"/>
      <c r="NWY11" s="26"/>
      <c r="NXO11" s="26"/>
      <c r="NXP11" s="26"/>
      <c r="NXQ11" s="26"/>
      <c r="NYG11" s="26"/>
      <c r="NYH11" s="26"/>
      <c r="NYI11" s="26"/>
      <c r="NYY11" s="26"/>
      <c r="NYZ11" s="26"/>
      <c r="NZA11" s="26"/>
      <c r="NZQ11" s="26"/>
      <c r="NZR11" s="26"/>
      <c r="NZS11" s="26"/>
      <c r="OAI11" s="26"/>
      <c r="OAJ11" s="26"/>
      <c r="OAK11" s="26"/>
      <c r="OBA11" s="26"/>
      <c r="OBB11" s="26"/>
      <c r="OBC11" s="26"/>
      <c r="OBS11" s="26"/>
      <c r="OBT11" s="26"/>
      <c r="OBU11" s="26"/>
      <c r="OCK11" s="26"/>
      <c r="OCL11" s="26"/>
      <c r="OCM11" s="26"/>
      <c r="ODC11" s="26"/>
      <c r="ODD11" s="26"/>
      <c r="ODE11" s="26"/>
      <c r="ODU11" s="26"/>
      <c r="ODV11" s="26"/>
      <c r="ODW11" s="26"/>
      <c r="OEM11" s="26"/>
      <c r="OEN11" s="26"/>
      <c r="OEO11" s="26"/>
      <c r="OFE11" s="26"/>
      <c r="OFF11" s="26"/>
      <c r="OFG11" s="26"/>
      <c r="OFW11" s="26"/>
      <c r="OFX11" s="26"/>
      <c r="OFY11" s="26"/>
      <c r="OGO11" s="26"/>
      <c r="OGP11" s="26"/>
      <c r="OGQ11" s="26"/>
      <c r="OHG11" s="26"/>
      <c r="OHH11" s="26"/>
      <c r="OHI11" s="26"/>
      <c r="OHY11" s="26"/>
      <c r="OHZ11" s="26"/>
      <c r="OIA11" s="26"/>
      <c r="OIQ11" s="26"/>
      <c r="OIR11" s="26"/>
      <c r="OIS11" s="26"/>
      <c r="OJI11" s="26"/>
      <c r="OJJ11" s="26"/>
      <c r="OJK11" s="26"/>
      <c r="OKA11" s="26"/>
      <c r="OKB11" s="26"/>
      <c r="OKC11" s="26"/>
      <c r="OKS11" s="26"/>
      <c r="OKT11" s="26"/>
      <c r="OKU11" s="26"/>
      <c r="OLK11" s="26"/>
      <c r="OLL11" s="26"/>
      <c r="OLM11" s="26"/>
      <c r="OMC11" s="26"/>
      <c r="OMD11" s="26"/>
      <c r="OME11" s="26"/>
      <c r="OMU11" s="26"/>
      <c r="OMV11" s="26"/>
      <c r="OMW11" s="26"/>
      <c r="ONM11" s="26"/>
      <c r="ONN11" s="26"/>
      <c r="ONO11" s="26"/>
      <c r="OOE11" s="26"/>
      <c r="OOF11" s="26"/>
      <c r="OOG11" s="26"/>
      <c r="OOW11" s="26"/>
      <c r="OOX11" s="26"/>
      <c r="OOY11" s="26"/>
      <c r="OPO11" s="26"/>
      <c r="OPP11" s="26"/>
      <c r="OPQ11" s="26"/>
      <c r="OQG11" s="26"/>
      <c r="OQH11" s="26"/>
      <c r="OQI11" s="26"/>
      <c r="OQY11" s="26"/>
      <c r="OQZ11" s="26"/>
      <c r="ORA11" s="26"/>
      <c r="ORQ11" s="26"/>
      <c r="ORR11" s="26"/>
      <c r="ORS11" s="26"/>
      <c r="OSI11" s="26"/>
      <c r="OSJ11" s="26"/>
      <c r="OSK11" s="26"/>
      <c r="OTA11" s="26"/>
      <c r="OTB11" s="26"/>
      <c r="OTC11" s="26"/>
      <c r="OTS11" s="26"/>
      <c r="OTT11" s="26"/>
      <c r="OTU11" s="26"/>
      <c r="OUK11" s="26"/>
      <c r="OUL11" s="26"/>
      <c r="OUM11" s="26"/>
      <c r="OVC11" s="26"/>
      <c r="OVD11" s="26"/>
      <c r="OVE11" s="26"/>
      <c r="OVU11" s="26"/>
      <c r="OVV11" s="26"/>
      <c r="OVW11" s="26"/>
      <c r="OWM11" s="26"/>
      <c r="OWN11" s="26"/>
      <c r="OWO11" s="26"/>
      <c r="OXE11" s="26"/>
      <c r="OXF11" s="26"/>
      <c r="OXG11" s="26"/>
      <c r="OXW11" s="26"/>
      <c r="OXX11" s="26"/>
      <c r="OXY11" s="26"/>
      <c r="OYO11" s="26"/>
      <c r="OYP11" s="26"/>
      <c r="OYQ11" s="26"/>
      <c r="OZG11" s="26"/>
      <c r="OZH11" s="26"/>
      <c r="OZI11" s="26"/>
      <c r="OZY11" s="26"/>
      <c r="OZZ11" s="26"/>
      <c r="PAA11" s="26"/>
      <c r="PAQ11" s="26"/>
      <c r="PAR11" s="26"/>
      <c r="PAS11" s="26"/>
      <c r="PBI11" s="26"/>
      <c r="PBJ11" s="26"/>
      <c r="PBK11" s="26"/>
      <c r="PCA11" s="26"/>
      <c r="PCB11" s="26"/>
      <c r="PCC11" s="26"/>
      <c r="PCS11" s="26"/>
      <c r="PCT11" s="26"/>
      <c r="PCU11" s="26"/>
      <c r="PDK11" s="26"/>
      <c r="PDL11" s="26"/>
      <c r="PDM11" s="26"/>
      <c r="PEC11" s="26"/>
      <c r="PED11" s="26"/>
      <c r="PEE11" s="26"/>
      <c r="PEU11" s="26"/>
      <c r="PEV11" s="26"/>
      <c r="PEW11" s="26"/>
      <c r="PFM11" s="26"/>
      <c r="PFN11" s="26"/>
      <c r="PFO11" s="26"/>
      <c r="PGE11" s="26"/>
      <c r="PGF11" s="26"/>
      <c r="PGG11" s="26"/>
      <c r="PGW11" s="26"/>
      <c r="PGX11" s="26"/>
      <c r="PGY11" s="26"/>
      <c r="PHO11" s="26"/>
      <c r="PHP11" s="26"/>
      <c r="PHQ11" s="26"/>
      <c r="PIG11" s="26"/>
      <c r="PIH11" s="26"/>
      <c r="PII11" s="26"/>
      <c r="PIY11" s="26"/>
      <c r="PIZ11" s="26"/>
      <c r="PJA11" s="26"/>
      <c r="PJQ11" s="26"/>
      <c r="PJR11" s="26"/>
      <c r="PJS11" s="26"/>
      <c r="PKI11" s="26"/>
      <c r="PKJ11" s="26"/>
      <c r="PKK11" s="26"/>
      <c r="PLA11" s="26"/>
      <c r="PLB11" s="26"/>
      <c r="PLC11" s="26"/>
      <c r="PLS11" s="26"/>
      <c r="PLT11" s="26"/>
      <c r="PLU11" s="26"/>
      <c r="PMK11" s="26"/>
      <c r="PML11" s="26"/>
      <c r="PMM11" s="26"/>
      <c r="PNC11" s="26"/>
      <c r="PND11" s="26"/>
      <c r="PNE11" s="26"/>
      <c r="PNU11" s="26"/>
      <c r="PNV11" s="26"/>
      <c r="PNW11" s="26"/>
      <c r="POM11" s="26"/>
      <c r="PON11" s="26"/>
      <c r="POO11" s="26"/>
      <c r="PPE11" s="26"/>
      <c r="PPF11" s="26"/>
      <c r="PPG11" s="26"/>
      <c r="PPW11" s="26"/>
      <c r="PPX11" s="26"/>
      <c r="PPY11" s="26"/>
      <c r="PQO11" s="26"/>
      <c r="PQP11" s="26"/>
      <c r="PQQ11" s="26"/>
      <c r="PRG11" s="26"/>
      <c r="PRH11" s="26"/>
      <c r="PRI11" s="26"/>
      <c r="PRY11" s="26"/>
      <c r="PRZ11" s="26"/>
      <c r="PSA11" s="26"/>
      <c r="PSQ11" s="26"/>
      <c r="PSR11" s="26"/>
      <c r="PSS11" s="26"/>
      <c r="PTI11" s="26"/>
      <c r="PTJ11" s="26"/>
      <c r="PTK11" s="26"/>
      <c r="PUA11" s="26"/>
      <c r="PUB11" s="26"/>
      <c r="PUC11" s="26"/>
      <c r="PUS11" s="26"/>
      <c r="PUT11" s="26"/>
      <c r="PUU11" s="26"/>
      <c r="PVK11" s="26"/>
      <c r="PVL11" s="26"/>
      <c r="PVM11" s="26"/>
      <c r="PWC11" s="26"/>
      <c r="PWD11" s="26"/>
      <c r="PWE11" s="26"/>
      <c r="PWU11" s="26"/>
      <c r="PWV11" s="26"/>
      <c r="PWW11" s="26"/>
      <c r="PXM11" s="26"/>
      <c r="PXN11" s="26"/>
      <c r="PXO11" s="26"/>
      <c r="PYE11" s="26"/>
      <c r="PYF11" s="26"/>
      <c r="PYG11" s="26"/>
      <c r="PYW11" s="26"/>
      <c r="PYX11" s="26"/>
      <c r="PYY11" s="26"/>
      <c r="PZO11" s="26"/>
      <c r="PZP11" s="26"/>
      <c r="PZQ11" s="26"/>
      <c r="QAG11" s="26"/>
      <c r="QAH11" s="26"/>
      <c r="QAI11" s="26"/>
      <c r="QAY11" s="26"/>
      <c r="QAZ11" s="26"/>
      <c r="QBA11" s="26"/>
      <c r="QBQ11" s="26"/>
      <c r="QBR11" s="26"/>
      <c r="QBS11" s="26"/>
      <c r="QCI11" s="26"/>
      <c r="QCJ11" s="26"/>
      <c r="QCK11" s="26"/>
      <c r="QDA11" s="26"/>
      <c r="QDB11" s="26"/>
      <c r="QDC11" s="26"/>
      <c r="QDS11" s="26"/>
      <c r="QDT11" s="26"/>
      <c r="QDU11" s="26"/>
      <c r="QEK11" s="26"/>
      <c r="QEL11" s="26"/>
      <c r="QEM11" s="26"/>
      <c r="QFC11" s="26"/>
      <c r="QFD11" s="26"/>
      <c r="QFE11" s="26"/>
      <c r="QFU11" s="26"/>
      <c r="QFV11" s="26"/>
      <c r="QFW11" s="26"/>
      <c r="QGM11" s="26"/>
      <c r="QGN11" s="26"/>
      <c r="QGO11" s="26"/>
      <c r="QHE11" s="26"/>
      <c r="QHF11" s="26"/>
      <c r="QHG11" s="26"/>
      <c r="QHW11" s="26"/>
      <c r="QHX11" s="26"/>
      <c r="QHY11" s="26"/>
      <c r="QIO11" s="26"/>
      <c r="QIP11" s="26"/>
      <c r="QIQ11" s="26"/>
      <c r="QJG11" s="26"/>
      <c r="QJH11" s="26"/>
      <c r="QJI11" s="26"/>
      <c r="QJY11" s="26"/>
      <c r="QJZ11" s="26"/>
      <c r="QKA11" s="26"/>
      <c r="QKQ11" s="26"/>
      <c r="QKR11" s="26"/>
      <c r="QKS11" s="26"/>
      <c r="QLI11" s="26"/>
      <c r="QLJ11" s="26"/>
      <c r="QLK11" s="26"/>
      <c r="QMA11" s="26"/>
      <c r="QMB11" s="26"/>
      <c r="QMC11" s="26"/>
      <c r="QMS11" s="26"/>
      <c r="QMT11" s="26"/>
      <c r="QMU11" s="26"/>
      <c r="QNK11" s="26"/>
      <c r="QNL11" s="26"/>
      <c r="QNM11" s="26"/>
      <c r="QOC11" s="26"/>
      <c r="QOD11" s="26"/>
      <c r="QOE11" s="26"/>
      <c r="QOU11" s="26"/>
      <c r="QOV11" s="26"/>
      <c r="QOW11" s="26"/>
      <c r="QPM11" s="26"/>
      <c r="QPN11" s="26"/>
      <c r="QPO11" s="26"/>
      <c r="QQE11" s="26"/>
      <c r="QQF11" s="26"/>
      <c r="QQG11" s="26"/>
      <c r="QQW11" s="26"/>
      <c r="QQX11" s="26"/>
      <c r="QQY11" s="26"/>
      <c r="QRO11" s="26"/>
      <c r="QRP11" s="26"/>
      <c r="QRQ11" s="26"/>
      <c r="QSG11" s="26"/>
      <c r="QSH11" s="26"/>
      <c r="QSI11" s="26"/>
      <c r="QSY11" s="26"/>
      <c r="QSZ11" s="26"/>
      <c r="QTA11" s="26"/>
      <c r="QTQ11" s="26"/>
      <c r="QTR11" s="26"/>
      <c r="QTS11" s="26"/>
      <c r="QUI11" s="26"/>
      <c r="QUJ11" s="26"/>
      <c r="QUK11" s="26"/>
      <c r="QVA11" s="26"/>
      <c r="QVB11" s="26"/>
      <c r="QVC11" s="26"/>
      <c r="QVS11" s="26"/>
      <c r="QVT11" s="26"/>
      <c r="QVU11" s="26"/>
      <c r="QWK11" s="26"/>
      <c r="QWL11" s="26"/>
      <c r="QWM11" s="26"/>
      <c r="QXC11" s="26"/>
      <c r="QXD11" s="26"/>
      <c r="QXE11" s="26"/>
      <c r="QXU11" s="26"/>
      <c r="QXV11" s="26"/>
      <c r="QXW11" s="26"/>
      <c r="QYM11" s="26"/>
      <c r="QYN11" s="26"/>
      <c r="QYO11" s="26"/>
      <c r="QZE11" s="26"/>
      <c r="QZF11" s="26"/>
      <c r="QZG11" s="26"/>
      <c r="QZW11" s="26"/>
      <c r="QZX11" s="26"/>
      <c r="QZY11" s="26"/>
      <c r="RAO11" s="26"/>
      <c r="RAP11" s="26"/>
      <c r="RAQ11" s="26"/>
      <c r="RBG11" s="26"/>
      <c r="RBH11" s="26"/>
      <c r="RBI11" s="26"/>
      <c r="RBY11" s="26"/>
      <c r="RBZ11" s="26"/>
      <c r="RCA11" s="26"/>
      <c r="RCQ11" s="26"/>
      <c r="RCR11" s="26"/>
      <c r="RCS11" s="26"/>
      <c r="RDI11" s="26"/>
      <c r="RDJ11" s="26"/>
      <c r="RDK11" s="26"/>
      <c r="REA11" s="26"/>
      <c r="REB11" s="26"/>
      <c r="REC11" s="26"/>
      <c r="RES11" s="26"/>
      <c r="RET11" s="26"/>
      <c r="REU11" s="26"/>
      <c r="RFK11" s="26"/>
      <c r="RFL11" s="26"/>
      <c r="RFM11" s="26"/>
      <c r="RGC11" s="26"/>
      <c r="RGD11" s="26"/>
      <c r="RGE11" s="26"/>
      <c r="RGU11" s="26"/>
      <c r="RGV11" s="26"/>
      <c r="RGW11" s="26"/>
      <c r="RHM11" s="26"/>
      <c r="RHN11" s="26"/>
      <c r="RHO11" s="26"/>
      <c r="RIE11" s="26"/>
      <c r="RIF11" s="26"/>
      <c r="RIG11" s="26"/>
      <c r="RIW11" s="26"/>
      <c r="RIX11" s="26"/>
      <c r="RIY11" s="26"/>
      <c r="RJO11" s="26"/>
      <c r="RJP11" s="26"/>
      <c r="RJQ11" s="26"/>
      <c r="RKG11" s="26"/>
      <c r="RKH11" s="26"/>
      <c r="RKI11" s="26"/>
      <c r="RKY11" s="26"/>
      <c r="RKZ11" s="26"/>
      <c r="RLA11" s="26"/>
      <c r="RLQ11" s="26"/>
      <c r="RLR11" s="26"/>
      <c r="RLS11" s="26"/>
      <c r="RMI11" s="26"/>
      <c r="RMJ11" s="26"/>
      <c r="RMK11" s="26"/>
      <c r="RNA11" s="26"/>
      <c r="RNB11" s="26"/>
      <c r="RNC11" s="26"/>
      <c r="RNS11" s="26"/>
      <c r="RNT11" s="26"/>
      <c r="RNU11" s="26"/>
      <c r="ROK11" s="26"/>
      <c r="ROL11" s="26"/>
      <c r="ROM11" s="26"/>
      <c r="RPC11" s="26"/>
      <c r="RPD11" s="26"/>
      <c r="RPE11" s="26"/>
      <c r="RPU11" s="26"/>
      <c r="RPV11" s="26"/>
      <c r="RPW11" s="26"/>
      <c r="RQM11" s="26"/>
      <c r="RQN11" s="26"/>
      <c r="RQO11" s="26"/>
      <c r="RRE11" s="26"/>
      <c r="RRF11" s="26"/>
      <c r="RRG11" s="26"/>
      <c r="RRW11" s="26"/>
      <c r="RRX11" s="26"/>
      <c r="RRY11" s="26"/>
      <c r="RSO11" s="26"/>
      <c r="RSP11" s="26"/>
      <c r="RSQ11" s="26"/>
      <c r="RTG11" s="26"/>
      <c r="RTH11" s="26"/>
      <c r="RTI11" s="26"/>
      <c r="RTY11" s="26"/>
      <c r="RTZ11" s="26"/>
      <c r="RUA11" s="26"/>
      <c r="RUQ11" s="26"/>
      <c r="RUR11" s="26"/>
      <c r="RUS11" s="26"/>
      <c r="RVI11" s="26"/>
      <c r="RVJ11" s="26"/>
      <c r="RVK11" s="26"/>
      <c r="RWA11" s="26"/>
      <c r="RWB11" s="26"/>
      <c r="RWC11" s="26"/>
      <c r="RWS11" s="26"/>
      <c r="RWT11" s="26"/>
      <c r="RWU11" s="26"/>
      <c r="RXK11" s="26"/>
      <c r="RXL11" s="26"/>
      <c r="RXM11" s="26"/>
      <c r="RYC11" s="26"/>
      <c r="RYD11" s="26"/>
      <c r="RYE11" s="26"/>
      <c r="RYU11" s="26"/>
      <c r="RYV11" s="26"/>
      <c r="RYW11" s="26"/>
      <c r="RZM11" s="26"/>
      <c r="RZN11" s="26"/>
      <c r="RZO11" s="26"/>
      <c r="SAE11" s="26"/>
      <c r="SAF11" s="26"/>
      <c r="SAG11" s="26"/>
      <c r="SAW11" s="26"/>
      <c r="SAX11" s="26"/>
      <c r="SAY11" s="26"/>
      <c r="SBO11" s="26"/>
      <c r="SBP11" s="26"/>
      <c r="SBQ11" s="26"/>
      <c r="SCG11" s="26"/>
      <c r="SCH11" s="26"/>
      <c r="SCI11" s="26"/>
      <c r="SCY11" s="26"/>
      <c r="SCZ11" s="26"/>
      <c r="SDA11" s="26"/>
      <c r="SDQ11" s="26"/>
      <c r="SDR11" s="26"/>
      <c r="SDS11" s="26"/>
      <c r="SEI11" s="26"/>
      <c r="SEJ11" s="26"/>
      <c r="SEK11" s="26"/>
      <c r="SFA11" s="26"/>
      <c r="SFB11" s="26"/>
      <c r="SFC11" s="26"/>
      <c r="SFS11" s="26"/>
      <c r="SFT11" s="26"/>
      <c r="SFU11" s="26"/>
      <c r="SGK11" s="26"/>
      <c r="SGL11" s="26"/>
      <c r="SGM11" s="26"/>
      <c r="SHC11" s="26"/>
      <c r="SHD11" s="26"/>
      <c r="SHE11" s="26"/>
      <c r="SHU11" s="26"/>
      <c r="SHV11" s="26"/>
      <c r="SHW11" s="26"/>
      <c r="SIM11" s="26"/>
      <c r="SIN11" s="26"/>
      <c r="SIO11" s="26"/>
      <c r="SJE11" s="26"/>
      <c r="SJF11" s="26"/>
      <c r="SJG11" s="26"/>
      <c r="SJW11" s="26"/>
      <c r="SJX11" s="26"/>
      <c r="SJY11" s="26"/>
      <c r="SKO11" s="26"/>
      <c r="SKP11" s="26"/>
      <c r="SKQ11" s="26"/>
      <c r="SLG11" s="26"/>
      <c r="SLH11" s="26"/>
      <c r="SLI11" s="26"/>
      <c r="SLY11" s="26"/>
      <c r="SLZ11" s="26"/>
      <c r="SMA11" s="26"/>
      <c r="SMQ11" s="26"/>
      <c r="SMR11" s="26"/>
      <c r="SMS11" s="26"/>
      <c r="SNI11" s="26"/>
      <c r="SNJ11" s="26"/>
      <c r="SNK11" s="26"/>
      <c r="SOA11" s="26"/>
      <c r="SOB11" s="26"/>
      <c r="SOC11" s="26"/>
      <c r="SOS11" s="26"/>
      <c r="SOT11" s="26"/>
      <c r="SOU11" s="26"/>
      <c r="SPK11" s="26"/>
      <c r="SPL11" s="26"/>
      <c r="SPM11" s="26"/>
      <c r="SQC11" s="26"/>
      <c r="SQD11" s="26"/>
      <c r="SQE11" s="26"/>
      <c r="SQU11" s="26"/>
      <c r="SQV11" s="26"/>
      <c r="SQW11" s="26"/>
      <c r="SRM11" s="26"/>
      <c r="SRN11" s="26"/>
      <c r="SRO11" s="26"/>
      <c r="SSE11" s="26"/>
      <c r="SSF11" s="26"/>
      <c r="SSG11" s="26"/>
      <c r="SSW11" s="26"/>
      <c r="SSX11" s="26"/>
      <c r="SSY11" s="26"/>
      <c r="STO11" s="26"/>
      <c r="STP11" s="26"/>
      <c r="STQ11" s="26"/>
      <c r="SUG11" s="26"/>
      <c r="SUH11" s="26"/>
      <c r="SUI11" s="26"/>
      <c r="SUY11" s="26"/>
      <c r="SUZ11" s="26"/>
      <c r="SVA11" s="26"/>
      <c r="SVQ11" s="26"/>
      <c r="SVR11" s="26"/>
      <c r="SVS11" s="26"/>
      <c r="SWI11" s="26"/>
      <c r="SWJ11" s="26"/>
      <c r="SWK11" s="26"/>
      <c r="SXA11" s="26"/>
      <c r="SXB11" s="26"/>
      <c r="SXC11" s="26"/>
      <c r="SXS11" s="26"/>
      <c r="SXT11" s="26"/>
      <c r="SXU11" s="26"/>
      <c r="SYK11" s="26"/>
      <c r="SYL11" s="26"/>
      <c r="SYM11" s="26"/>
      <c r="SZC11" s="26"/>
      <c r="SZD11" s="26"/>
      <c r="SZE11" s="26"/>
      <c r="SZU11" s="26"/>
      <c r="SZV11" s="26"/>
      <c r="SZW11" s="26"/>
      <c r="TAM11" s="26"/>
      <c r="TAN11" s="26"/>
      <c r="TAO11" s="26"/>
      <c r="TBE11" s="26"/>
      <c r="TBF11" s="26"/>
      <c r="TBG11" s="26"/>
      <c r="TBW11" s="26"/>
      <c r="TBX11" s="26"/>
      <c r="TBY11" s="26"/>
      <c r="TCO11" s="26"/>
      <c r="TCP11" s="26"/>
      <c r="TCQ11" s="26"/>
      <c r="TDG11" s="26"/>
      <c r="TDH11" s="26"/>
      <c r="TDI11" s="26"/>
      <c r="TDY11" s="26"/>
      <c r="TDZ11" s="26"/>
      <c r="TEA11" s="26"/>
      <c r="TEQ11" s="26"/>
      <c r="TER11" s="26"/>
      <c r="TES11" s="26"/>
      <c r="TFI11" s="26"/>
      <c r="TFJ11" s="26"/>
      <c r="TFK11" s="26"/>
      <c r="TGA11" s="26"/>
      <c r="TGB11" s="26"/>
      <c r="TGC11" s="26"/>
      <c r="TGS11" s="26"/>
      <c r="TGT11" s="26"/>
      <c r="TGU11" s="26"/>
      <c r="THK11" s="26"/>
      <c r="THL11" s="26"/>
      <c r="THM11" s="26"/>
      <c r="TIC11" s="26"/>
      <c r="TID11" s="26"/>
      <c r="TIE11" s="26"/>
      <c r="TIU11" s="26"/>
      <c r="TIV11" s="26"/>
      <c r="TIW11" s="26"/>
      <c r="TJM11" s="26"/>
      <c r="TJN11" s="26"/>
      <c r="TJO11" s="26"/>
      <c r="TKE11" s="26"/>
      <c r="TKF11" s="26"/>
      <c r="TKG11" s="26"/>
      <c r="TKW11" s="26"/>
      <c r="TKX11" s="26"/>
      <c r="TKY11" s="26"/>
      <c r="TLO11" s="26"/>
      <c r="TLP11" s="26"/>
      <c r="TLQ11" s="26"/>
      <c r="TMG11" s="26"/>
      <c r="TMH11" s="26"/>
      <c r="TMI11" s="26"/>
      <c r="TMY11" s="26"/>
      <c r="TMZ11" s="26"/>
      <c r="TNA11" s="26"/>
      <c r="TNQ11" s="26"/>
      <c r="TNR11" s="26"/>
      <c r="TNS11" s="26"/>
      <c r="TOI11" s="26"/>
      <c r="TOJ11" s="26"/>
      <c r="TOK11" s="26"/>
      <c r="TPA11" s="26"/>
      <c r="TPB11" s="26"/>
      <c r="TPC11" s="26"/>
      <c r="TPS11" s="26"/>
      <c r="TPT11" s="26"/>
      <c r="TPU11" s="26"/>
      <c r="TQK11" s="26"/>
      <c r="TQL11" s="26"/>
      <c r="TQM11" s="26"/>
      <c r="TRC11" s="26"/>
      <c r="TRD11" s="26"/>
      <c r="TRE11" s="26"/>
      <c r="TRU11" s="26"/>
      <c r="TRV11" s="26"/>
      <c r="TRW11" s="26"/>
      <c r="TSM11" s="26"/>
      <c r="TSN11" s="26"/>
      <c r="TSO11" s="26"/>
      <c r="TTE11" s="26"/>
      <c r="TTF11" s="26"/>
      <c r="TTG11" s="26"/>
      <c r="TTW11" s="26"/>
      <c r="TTX11" s="26"/>
      <c r="TTY11" s="26"/>
      <c r="TUO11" s="26"/>
      <c r="TUP11" s="26"/>
      <c r="TUQ11" s="26"/>
      <c r="TVG11" s="26"/>
      <c r="TVH11" s="26"/>
      <c r="TVI11" s="26"/>
      <c r="TVY11" s="26"/>
      <c r="TVZ11" s="26"/>
      <c r="TWA11" s="26"/>
      <c r="TWQ11" s="26"/>
      <c r="TWR11" s="26"/>
      <c r="TWS11" s="26"/>
      <c r="TXI11" s="26"/>
      <c r="TXJ11" s="26"/>
      <c r="TXK11" s="26"/>
      <c r="TYA11" s="26"/>
      <c r="TYB11" s="26"/>
      <c r="TYC11" s="26"/>
      <c r="TYS11" s="26"/>
      <c r="TYT11" s="26"/>
      <c r="TYU11" s="26"/>
      <c r="TZK11" s="26"/>
      <c r="TZL11" s="26"/>
      <c r="TZM11" s="26"/>
      <c r="UAC11" s="26"/>
      <c r="UAD11" s="26"/>
      <c r="UAE11" s="26"/>
      <c r="UAU11" s="26"/>
      <c r="UAV11" s="26"/>
      <c r="UAW11" s="26"/>
      <c r="UBM11" s="26"/>
      <c r="UBN11" s="26"/>
      <c r="UBO11" s="26"/>
      <c r="UCE11" s="26"/>
      <c r="UCF11" s="26"/>
      <c r="UCG11" s="26"/>
      <c r="UCW11" s="26"/>
      <c r="UCX11" s="26"/>
      <c r="UCY11" s="26"/>
      <c r="UDO11" s="26"/>
      <c r="UDP11" s="26"/>
      <c r="UDQ11" s="26"/>
      <c r="UEG11" s="26"/>
      <c r="UEH11" s="26"/>
      <c r="UEI11" s="26"/>
      <c r="UEY11" s="26"/>
      <c r="UEZ11" s="26"/>
      <c r="UFA11" s="26"/>
      <c r="UFQ11" s="26"/>
      <c r="UFR11" s="26"/>
      <c r="UFS11" s="26"/>
      <c r="UGI11" s="26"/>
      <c r="UGJ11" s="26"/>
      <c r="UGK11" s="26"/>
      <c r="UHA11" s="26"/>
      <c r="UHB11" s="26"/>
      <c r="UHC11" s="26"/>
      <c r="UHS11" s="26"/>
      <c r="UHT11" s="26"/>
      <c r="UHU11" s="26"/>
      <c r="UIK11" s="26"/>
      <c r="UIL11" s="26"/>
      <c r="UIM11" s="26"/>
      <c r="UJC11" s="26"/>
      <c r="UJD11" s="26"/>
      <c r="UJE11" s="26"/>
      <c r="UJU11" s="26"/>
      <c r="UJV11" s="26"/>
      <c r="UJW11" s="26"/>
      <c r="UKM11" s="26"/>
      <c r="UKN11" s="26"/>
      <c r="UKO11" s="26"/>
      <c r="ULE11" s="26"/>
      <c r="ULF11" s="26"/>
      <c r="ULG11" s="26"/>
      <c r="ULW11" s="26"/>
      <c r="ULX11" s="26"/>
      <c r="ULY11" s="26"/>
      <c r="UMO11" s="26"/>
      <c r="UMP11" s="26"/>
      <c r="UMQ11" s="26"/>
      <c r="UNG11" s="26"/>
      <c r="UNH11" s="26"/>
      <c r="UNI11" s="26"/>
      <c r="UNY11" s="26"/>
      <c r="UNZ11" s="26"/>
      <c r="UOA11" s="26"/>
      <c r="UOQ11" s="26"/>
      <c r="UOR11" s="26"/>
      <c r="UOS11" s="26"/>
      <c r="UPI11" s="26"/>
      <c r="UPJ11" s="26"/>
      <c r="UPK11" s="26"/>
      <c r="UQA11" s="26"/>
      <c r="UQB11" s="26"/>
      <c r="UQC11" s="26"/>
      <c r="UQS11" s="26"/>
      <c r="UQT11" s="26"/>
      <c r="UQU11" s="26"/>
      <c r="URK11" s="26"/>
      <c r="URL11" s="26"/>
      <c r="URM11" s="26"/>
      <c r="USC11" s="26"/>
      <c r="USD11" s="26"/>
      <c r="USE11" s="26"/>
      <c r="USU11" s="26"/>
      <c r="USV11" s="26"/>
      <c r="USW11" s="26"/>
      <c r="UTM11" s="26"/>
      <c r="UTN11" s="26"/>
      <c r="UTO11" s="26"/>
      <c r="UUE11" s="26"/>
      <c r="UUF11" s="26"/>
      <c r="UUG11" s="26"/>
      <c r="UUW11" s="26"/>
      <c r="UUX11" s="26"/>
      <c r="UUY11" s="26"/>
      <c r="UVO11" s="26"/>
      <c r="UVP11" s="26"/>
      <c r="UVQ11" s="26"/>
      <c r="UWG11" s="26"/>
      <c r="UWH11" s="26"/>
      <c r="UWI11" s="26"/>
      <c r="UWY11" s="26"/>
      <c r="UWZ11" s="26"/>
      <c r="UXA11" s="26"/>
      <c r="UXQ11" s="26"/>
      <c r="UXR11" s="26"/>
      <c r="UXS11" s="26"/>
      <c r="UYI11" s="26"/>
      <c r="UYJ11" s="26"/>
      <c r="UYK11" s="26"/>
      <c r="UZA11" s="26"/>
      <c r="UZB11" s="26"/>
      <c r="UZC11" s="26"/>
      <c r="UZS11" s="26"/>
      <c r="UZT11" s="26"/>
      <c r="UZU11" s="26"/>
      <c r="VAK11" s="26"/>
      <c r="VAL11" s="26"/>
      <c r="VAM11" s="26"/>
      <c r="VBC11" s="26"/>
      <c r="VBD11" s="26"/>
      <c r="VBE11" s="26"/>
      <c r="VBU11" s="26"/>
      <c r="VBV11" s="26"/>
      <c r="VBW11" s="26"/>
      <c r="VCM11" s="26"/>
      <c r="VCN11" s="26"/>
      <c r="VCO11" s="26"/>
      <c r="VDE11" s="26"/>
      <c r="VDF11" s="26"/>
      <c r="VDG11" s="26"/>
      <c r="VDW11" s="26"/>
      <c r="VDX11" s="26"/>
      <c r="VDY11" s="26"/>
      <c r="VEO11" s="26"/>
      <c r="VEP11" s="26"/>
      <c r="VEQ11" s="26"/>
      <c r="VFG11" s="26"/>
      <c r="VFH11" s="26"/>
      <c r="VFI11" s="26"/>
      <c r="VFY11" s="26"/>
      <c r="VFZ11" s="26"/>
      <c r="VGA11" s="26"/>
      <c r="VGQ11" s="26"/>
      <c r="VGR11" s="26"/>
      <c r="VGS11" s="26"/>
      <c r="VHI11" s="26"/>
      <c r="VHJ11" s="26"/>
      <c r="VHK11" s="26"/>
      <c r="VIA11" s="26"/>
      <c r="VIB11" s="26"/>
      <c r="VIC11" s="26"/>
      <c r="VIS11" s="26"/>
      <c r="VIT11" s="26"/>
      <c r="VIU11" s="26"/>
      <c r="VJK11" s="26"/>
      <c r="VJL11" s="26"/>
      <c r="VJM11" s="26"/>
      <c r="VKC11" s="26"/>
      <c r="VKD11" s="26"/>
      <c r="VKE11" s="26"/>
      <c r="VKU11" s="26"/>
      <c r="VKV11" s="26"/>
      <c r="VKW11" s="26"/>
      <c r="VLM11" s="26"/>
      <c r="VLN11" s="26"/>
      <c r="VLO11" s="26"/>
      <c r="VME11" s="26"/>
      <c r="VMF11" s="26"/>
      <c r="VMG11" s="26"/>
      <c r="VMW11" s="26"/>
      <c r="VMX11" s="26"/>
      <c r="VMY11" s="26"/>
      <c r="VNO11" s="26"/>
      <c r="VNP11" s="26"/>
      <c r="VNQ11" s="26"/>
      <c r="VOG11" s="26"/>
      <c r="VOH11" s="26"/>
      <c r="VOI11" s="26"/>
      <c r="VOY11" s="26"/>
      <c r="VOZ11" s="26"/>
      <c r="VPA11" s="26"/>
      <c r="VPQ11" s="26"/>
      <c r="VPR11" s="26"/>
      <c r="VPS11" s="26"/>
      <c r="VQI11" s="26"/>
      <c r="VQJ11" s="26"/>
      <c r="VQK11" s="26"/>
      <c r="VRA11" s="26"/>
      <c r="VRB11" s="26"/>
      <c r="VRC11" s="26"/>
      <c r="VRS11" s="26"/>
      <c r="VRT11" s="26"/>
      <c r="VRU11" s="26"/>
      <c r="VSK11" s="26"/>
      <c r="VSL11" s="26"/>
      <c r="VSM11" s="26"/>
      <c r="VTC11" s="26"/>
      <c r="VTD11" s="26"/>
      <c r="VTE11" s="26"/>
      <c r="VTU11" s="26"/>
      <c r="VTV11" s="26"/>
      <c r="VTW11" s="26"/>
      <c r="VUM11" s="26"/>
      <c r="VUN11" s="26"/>
      <c r="VUO11" s="26"/>
      <c r="VVE11" s="26"/>
      <c r="VVF11" s="26"/>
      <c r="VVG11" s="26"/>
      <c r="VVW11" s="26"/>
      <c r="VVX11" s="26"/>
      <c r="VVY11" s="26"/>
      <c r="VWO11" s="26"/>
      <c r="VWP11" s="26"/>
      <c r="VWQ11" s="26"/>
      <c r="VXG11" s="26"/>
      <c r="VXH11" s="26"/>
      <c r="VXI11" s="26"/>
      <c r="VXY11" s="26"/>
      <c r="VXZ11" s="26"/>
      <c r="VYA11" s="26"/>
      <c r="VYQ11" s="26"/>
      <c r="VYR11" s="26"/>
      <c r="VYS11" s="26"/>
      <c r="VZI11" s="26"/>
      <c r="VZJ11" s="26"/>
      <c r="VZK11" s="26"/>
      <c r="WAA11" s="26"/>
      <c r="WAB11" s="26"/>
      <c r="WAC11" s="26"/>
      <c r="WAS11" s="26"/>
      <c r="WAT11" s="26"/>
      <c r="WAU11" s="26"/>
      <c r="WBK11" s="26"/>
      <c r="WBL11" s="26"/>
      <c r="WBM11" s="26"/>
      <c r="WCC11" s="26"/>
      <c r="WCD11" s="26"/>
      <c r="WCE11" s="26"/>
      <c r="WCU11" s="26"/>
      <c r="WCV11" s="26"/>
      <c r="WCW11" s="26"/>
      <c r="WDM11" s="26"/>
      <c r="WDN11" s="26"/>
      <c r="WDO11" s="26"/>
      <c r="WEE11" s="26"/>
      <c r="WEF11" s="26"/>
      <c r="WEG11" s="26"/>
      <c r="WEW11" s="26"/>
      <c r="WEX11" s="26"/>
      <c r="WEY11" s="26"/>
      <c r="WFO11" s="26"/>
      <c r="WFP11" s="26"/>
      <c r="WFQ11" s="26"/>
      <c r="WGG11" s="26"/>
      <c r="WGH11" s="26"/>
      <c r="WGI11" s="26"/>
      <c r="WGY11" s="26"/>
      <c r="WGZ11" s="26"/>
      <c r="WHA11" s="26"/>
      <c r="WHQ11" s="26"/>
      <c r="WHR11" s="26"/>
      <c r="WHS11" s="26"/>
      <c r="WII11" s="26"/>
      <c r="WIJ11" s="26"/>
      <c r="WIK11" s="26"/>
      <c r="WJA11" s="26"/>
      <c r="WJB11" s="26"/>
      <c r="WJC11" s="26"/>
      <c r="WJS11" s="26"/>
      <c r="WJT11" s="26"/>
      <c r="WJU11" s="26"/>
      <c r="WKK11" s="26"/>
      <c r="WKL11" s="26"/>
      <c r="WKM11" s="26"/>
      <c r="WLC11" s="26"/>
      <c r="WLD11" s="26"/>
      <c r="WLE11" s="26"/>
      <c r="WLU11" s="26"/>
      <c r="WLV11" s="26"/>
      <c r="WLW11" s="26"/>
      <c r="WMM11" s="26"/>
      <c r="WMN11" s="26"/>
      <c r="WMO11" s="26"/>
      <c r="WNE11" s="26"/>
      <c r="WNF11" s="26"/>
      <c r="WNG11" s="26"/>
      <c r="WNW11" s="26"/>
      <c r="WNX11" s="26"/>
      <c r="WNY11" s="26"/>
      <c r="WOO11" s="26"/>
      <c r="WOP11" s="26"/>
      <c r="WOQ11" s="26"/>
      <c r="WPG11" s="26"/>
      <c r="WPH11" s="26"/>
      <c r="WPI11" s="26"/>
      <c r="WPY11" s="26"/>
      <c r="WPZ11" s="26"/>
      <c r="WQA11" s="26"/>
      <c r="WQQ11" s="26"/>
      <c r="WQR11" s="26"/>
      <c r="WQS11" s="26"/>
      <c r="WRI11" s="26"/>
      <c r="WRJ11" s="26"/>
      <c r="WRK11" s="26"/>
      <c r="WSA11" s="26"/>
      <c r="WSB11" s="26"/>
      <c r="WSC11" s="26"/>
      <c r="WSS11" s="26"/>
      <c r="WST11" s="26"/>
      <c r="WSU11" s="26"/>
      <c r="WTK11" s="26"/>
      <c r="WTL11" s="26"/>
      <c r="WTM11" s="26"/>
      <c r="WUC11" s="26"/>
      <c r="WUD11" s="26"/>
      <c r="WUE11" s="26"/>
      <c r="WUU11" s="26"/>
      <c r="WUV11" s="26"/>
      <c r="WUW11" s="26"/>
      <c r="WVM11" s="26"/>
      <c r="WVN11" s="26"/>
      <c r="WVO11" s="26"/>
      <c r="WWE11" s="26"/>
      <c r="WWF11" s="26"/>
      <c r="WWG11" s="26"/>
      <c r="WWW11" s="26"/>
      <c r="WWX11" s="26"/>
      <c r="WWY11" s="26"/>
      <c r="WXO11" s="26"/>
      <c r="WXP11" s="26"/>
      <c r="WXQ11" s="26"/>
      <c r="WYG11" s="26"/>
      <c r="WYH11" s="26"/>
      <c r="WYI11" s="26"/>
      <c r="WYY11" s="26"/>
      <c r="WYZ11" s="26"/>
      <c r="WZA11" s="26"/>
      <c r="WZQ11" s="26"/>
      <c r="WZR11" s="26"/>
      <c r="WZS11" s="26"/>
      <c r="XAI11" s="26"/>
      <c r="XAJ11" s="26"/>
      <c r="XAK11" s="26"/>
      <c r="XBA11" s="26"/>
      <c r="XBB11" s="26"/>
      <c r="XBC11" s="26"/>
      <c r="XBS11" s="26"/>
      <c r="XBT11" s="26"/>
      <c r="XBU11" s="26"/>
      <c r="XCK11" s="26"/>
      <c r="XCL11" s="26"/>
      <c r="XCM11" s="26"/>
      <c r="XDC11" s="26"/>
      <c r="XDD11" s="26"/>
      <c r="XDE11" s="26"/>
      <c r="XDU11" s="26"/>
      <c r="XDV11" s="26"/>
      <c r="XDW11" s="26"/>
      <c r="XEM11" s="26"/>
      <c r="XEN11" s="26"/>
      <c r="XEO11" s="26"/>
    </row>
    <row r="12" spans="1:7167 7169:16383" x14ac:dyDescent="0.25">
      <c r="A12" s="92" t="s">
        <v>1071</v>
      </c>
      <c r="B12" s="13" cm="1">
        <f t="array" ref="B12">SUM(LARGE(H12:Z12,{1,2,3,4}))</f>
        <v>265.83366666666666</v>
      </c>
      <c r="C12" s="13" cm="1">
        <f t="array" ref="C12">SUM(LARGE(H12:Z12,{1,2,3}))</f>
        <v>199.83366666666666</v>
      </c>
      <c r="D12" s="5" t="s">
        <v>552</v>
      </c>
      <c r="E12" s="26" t="s">
        <v>553</v>
      </c>
      <c r="F12" s="26" t="s">
        <v>87</v>
      </c>
      <c r="G12" s="26" t="s">
        <v>505</v>
      </c>
      <c r="H12" s="39">
        <f>182.5/300*100</f>
        <v>60.833333333333329</v>
      </c>
      <c r="I12" s="5"/>
      <c r="J12" s="5"/>
      <c r="K12" s="5"/>
      <c r="L12" s="39">
        <v>66</v>
      </c>
      <c r="N12" s="39"/>
      <c r="O12" s="39">
        <f>203/300*100</f>
        <v>67.666666666666657</v>
      </c>
      <c r="R12" s="13">
        <v>66.167000000000002</v>
      </c>
      <c r="U12" s="18">
        <v>66</v>
      </c>
      <c r="V12" s="18">
        <v>61</v>
      </c>
      <c r="W12" s="23"/>
      <c r="X12" s="23"/>
      <c r="Y12" s="29"/>
      <c r="AO12" s="26"/>
      <c r="AP12" s="26"/>
      <c r="AQ12" s="26"/>
      <c r="BG12" s="26"/>
      <c r="BH12" s="26"/>
      <c r="BI12" s="26"/>
      <c r="BY12" s="26"/>
      <c r="BZ12" s="26"/>
      <c r="CA12" s="26"/>
      <c r="CQ12" s="26"/>
      <c r="CR12" s="26"/>
      <c r="CS12" s="26"/>
      <c r="DI12" s="26"/>
      <c r="DJ12" s="26"/>
      <c r="DK12" s="26"/>
      <c r="EA12" s="26"/>
      <c r="EB12" s="26"/>
      <c r="EC12" s="26"/>
      <c r="ES12" s="26"/>
      <c r="ET12" s="26"/>
      <c r="EU12" s="26"/>
      <c r="FK12" s="26"/>
      <c r="FL12" s="26"/>
      <c r="FM12" s="26"/>
      <c r="GC12" s="26"/>
      <c r="GD12" s="26"/>
      <c r="GE12" s="26"/>
      <c r="GU12" s="26"/>
      <c r="GV12" s="26"/>
      <c r="GW12" s="26"/>
      <c r="HM12" s="26"/>
      <c r="HN12" s="26"/>
      <c r="HO12" s="26"/>
      <c r="IE12" s="26"/>
      <c r="IF12" s="26"/>
      <c r="IG12" s="26"/>
      <c r="IW12" s="26"/>
      <c r="IX12" s="26"/>
      <c r="IY12" s="26"/>
      <c r="JO12" s="26"/>
      <c r="JP12" s="26"/>
      <c r="JQ12" s="26"/>
      <c r="KG12" s="26"/>
      <c r="KH12" s="26"/>
      <c r="KI12" s="26"/>
      <c r="KY12" s="26"/>
      <c r="KZ12" s="26"/>
      <c r="LA12" s="26"/>
      <c r="LQ12" s="26"/>
      <c r="LR12" s="26"/>
      <c r="LS12" s="26"/>
      <c r="MI12" s="26"/>
      <c r="MJ12" s="26"/>
      <c r="MK12" s="26"/>
      <c r="NA12" s="26"/>
      <c r="NB12" s="26"/>
      <c r="NC12" s="26"/>
      <c r="NS12" s="26"/>
      <c r="NT12" s="26"/>
      <c r="NU12" s="26"/>
      <c r="OK12" s="26"/>
      <c r="OL12" s="26"/>
      <c r="OM12" s="26"/>
      <c r="PC12" s="26"/>
      <c r="PD12" s="26"/>
      <c r="PE12" s="26"/>
      <c r="PU12" s="26"/>
      <c r="PV12" s="26"/>
      <c r="PW12" s="26"/>
      <c r="QM12" s="26"/>
      <c r="QN12" s="26"/>
      <c r="QO12" s="26"/>
      <c r="RE12" s="26"/>
      <c r="RF12" s="26"/>
      <c r="RG12" s="26"/>
      <c r="RW12" s="26"/>
      <c r="RX12" s="26"/>
      <c r="RY12" s="26"/>
      <c r="SO12" s="26"/>
      <c r="SP12" s="26"/>
      <c r="SQ12" s="26"/>
      <c r="TG12" s="26"/>
      <c r="TH12" s="26"/>
      <c r="TI12" s="26"/>
      <c r="TY12" s="26"/>
      <c r="TZ12" s="26"/>
      <c r="UA12" s="26"/>
      <c r="UQ12" s="26"/>
      <c r="UR12" s="26"/>
      <c r="US12" s="26"/>
      <c r="VI12" s="26"/>
      <c r="VJ12" s="26"/>
      <c r="VK12" s="26"/>
      <c r="WA12" s="26"/>
      <c r="WB12" s="26"/>
      <c r="WC12" s="26"/>
      <c r="WS12" s="26"/>
      <c r="WT12" s="26"/>
      <c r="WU12" s="26"/>
      <c r="XK12" s="26"/>
      <c r="XL12" s="26"/>
      <c r="XM12" s="26"/>
      <c r="YC12" s="26"/>
      <c r="YD12" s="26"/>
      <c r="YE12" s="26"/>
      <c r="YU12" s="26"/>
      <c r="YV12" s="26"/>
      <c r="YW12" s="26"/>
      <c r="ZM12" s="26"/>
      <c r="ZN12" s="26"/>
      <c r="ZO12" s="26"/>
      <c r="AAE12" s="26"/>
      <c r="AAF12" s="26"/>
      <c r="AAG12" s="26"/>
      <c r="AAW12" s="26"/>
      <c r="AAX12" s="26"/>
      <c r="AAY12" s="26"/>
      <c r="ABO12" s="26"/>
      <c r="ABP12" s="26"/>
      <c r="ABQ12" s="26"/>
      <c r="ACG12" s="26"/>
      <c r="ACH12" s="26"/>
      <c r="ACI12" s="26"/>
      <c r="ACY12" s="26"/>
      <c r="ACZ12" s="26"/>
      <c r="ADA12" s="26"/>
      <c r="ADQ12" s="26"/>
      <c r="ADR12" s="26"/>
      <c r="ADS12" s="26"/>
      <c r="AEI12" s="26"/>
      <c r="AEJ12" s="26"/>
      <c r="AEK12" s="26"/>
      <c r="AFA12" s="26"/>
      <c r="AFB12" s="26"/>
      <c r="AFC12" s="26"/>
      <c r="AFS12" s="26"/>
      <c r="AFT12" s="26"/>
      <c r="AFU12" s="26"/>
      <c r="AGK12" s="26"/>
      <c r="AGL12" s="26"/>
      <c r="AGM12" s="26"/>
      <c r="AHC12" s="26"/>
      <c r="AHD12" s="26"/>
      <c r="AHE12" s="26"/>
      <c r="AHU12" s="26"/>
      <c r="AHV12" s="26"/>
      <c r="AHW12" s="26"/>
      <c r="AIM12" s="26"/>
      <c r="AIN12" s="26"/>
      <c r="AIO12" s="26"/>
      <c r="AJE12" s="26"/>
      <c r="AJF12" s="26"/>
      <c r="AJG12" s="26"/>
      <c r="AJW12" s="26"/>
      <c r="AJX12" s="26"/>
      <c r="AJY12" s="26"/>
      <c r="AKO12" s="26"/>
      <c r="AKP12" s="26"/>
      <c r="AKQ12" s="26"/>
      <c r="ALG12" s="26"/>
      <c r="ALH12" s="26"/>
      <c r="ALI12" s="26"/>
      <c r="ALY12" s="26"/>
      <c r="ALZ12" s="26"/>
      <c r="AMA12" s="26"/>
      <c r="AMQ12" s="26"/>
      <c r="AMR12" s="26"/>
      <c r="AMS12" s="26"/>
      <c r="ANI12" s="26"/>
      <c r="ANJ12" s="26"/>
      <c r="ANK12" s="26"/>
      <c r="AOA12" s="26"/>
      <c r="AOB12" s="26"/>
      <c r="AOC12" s="26"/>
      <c r="AOS12" s="26"/>
      <c r="AOT12" s="26"/>
      <c r="AOU12" s="26"/>
      <c r="APK12" s="26"/>
      <c r="APL12" s="26"/>
      <c r="APM12" s="26"/>
      <c r="AQC12" s="26"/>
      <c r="AQD12" s="26"/>
      <c r="AQE12" s="26"/>
      <c r="AQU12" s="26"/>
      <c r="AQV12" s="26"/>
      <c r="AQW12" s="26"/>
      <c r="ARM12" s="26"/>
      <c r="ARN12" s="26"/>
      <c r="ARO12" s="26"/>
      <c r="ASE12" s="26"/>
      <c r="ASF12" s="26"/>
      <c r="ASG12" s="26"/>
      <c r="ASW12" s="26"/>
      <c r="ASX12" s="26"/>
      <c r="ASY12" s="26"/>
      <c r="ATO12" s="26"/>
      <c r="ATP12" s="26"/>
      <c r="ATQ12" s="26"/>
      <c r="AUG12" s="26"/>
      <c r="AUH12" s="26"/>
      <c r="AUI12" s="26"/>
      <c r="AUY12" s="26"/>
      <c r="AUZ12" s="26"/>
      <c r="AVA12" s="26"/>
      <c r="AVQ12" s="26"/>
      <c r="AVR12" s="26"/>
      <c r="AVS12" s="26"/>
      <c r="AWI12" s="26"/>
      <c r="AWJ12" s="26"/>
      <c r="AWK12" s="26"/>
      <c r="AXA12" s="26"/>
      <c r="AXB12" s="26"/>
      <c r="AXC12" s="26"/>
      <c r="AXS12" s="26"/>
      <c r="AXT12" s="26"/>
      <c r="AXU12" s="26"/>
      <c r="AYK12" s="26"/>
      <c r="AYL12" s="26"/>
      <c r="AYM12" s="26"/>
      <c r="AZC12" s="26"/>
      <c r="AZD12" s="26"/>
      <c r="AZE12" s="26"/>
      <c r="AZU12" s="26"/>
      <c r="AZV12" s="26"/>
      <c r="AZW12" s="26"/>
      <c r="BAM12" s="26"/>
      <c r="BAN12" s="26"/>
      <c r="BAO12" s="26"/>
      <c r="BBE12" s="26"/>
      <c r="BBF12" s="26"/>
      <c r="BBG12" s="26"/>
      <c r="BBW12" s="26"/>
      <c r="BBX12" s="26"/>
      <c r="BBY12" s="26"/>
      <c r="BCO12" s="26"/>
      <c r="BCP12" s="26"/>
      <c r="BCQ12" s="26"/>
      <c r="BDG12" s="26"/>
      <c r="BDH12" s="26"/>
      <c r="BDI12" s="26"/>
      <c r="BDY12" s="26"/>
      <c r="BDZ12" s="26"/>
      <c r="BEA12" s="26"/>
      <c r="BEQ12" s="26"/>
      <c r="BER12" s="26"/>
      <c r="BES12" s="26"/>
      <c r="BFI12" s="26"/>
      <c r="BFJ12" s="26"/>
      <c r="BFK12" s="26"/>
      <c r="BGA12" s="26"/>
      <c r="BGB12" s="26"/>
      <c r="BGC12" s="26"/>
      <c r="BGS12" s="26"/>
      <c r="BGT12" s="26"/>
      <c r="BGU12" s="26"/>
      <c r="BHK12" s="26"/>
      <c r="BHL12" s="26"/>
      <c r="BHM12" s="26"/>
      <c r="BIC12" s="26"/>
      <c r="BID12" s="26"/>
      <c r="BIE12" s="26"/>
      <c r="BIU12" s="26"/>
      <c r="BIV12" s="26"/>
      <c r="BIW12" s="26"/>
      <c r="BJM12" s="26"/>
      <c r="BJN12" s="26"/>
      <c r="BJO12" s="26"/>
      <c r="BKE12" s="26"/>
      <c r="BKF12" s="26"/>
      <c r="BKG12" s="26"/>
      <c r="BKW12" s="26"/>
      <c r="BKX12" s="26"/>
      <c r="BKY12" s="26"/>
      <c r="BLO12" s="26"/>
      <c r="BLP12" s="26"/>
      <c r="BLQ12" s="26"/>
      <c r="BMG12" s="26"/>
      <c r="BMH12" s="26"/>
      <c r="BMI12" s="26"/>
      <c r="BMY12" s="26"/>
      <c r="BMZ12" s="26"/>
      <c r="BNA12" s="26"/>
      <c r="BNQ12" s="26"/>
      <c r="BNR12" s="26"/>
      <c r="BNS12" s="26"/>
      <c r="BOI12" s="26"/>
      <c r="BOJ12" s="26"/>
      <c r="BOK12" s="26"/>
      <c r="BPA12" s="26"/>
      <c r="BPB12" s="26"/>
      <c r="BPC12" s="26"/>
      <c r="BPS12" s="26"/>
      <c r="BPT12" s="26"/>
      <c r="BPU12" s="26"/>
      <c r="BQK12" s="26"/>
      <c r="BQL12" s="26"/>
      <c r="BQM12" s="26"/>
      <c r="BRC12" s="26"/>
      <c r="BRD12" s="26"/>
      <c r="BRE12" s="26"/>
      <c r="BRU12" s="26"/>
      <c r="BRV12" s="26"/>
      <c r="BRW12" s="26"/>
      <c r="BSM12" s="26"/>
      <c r="BSN12" s="26"/>
      <c r="BSO12" s="26"/>
      <c r="BTE12" s="26"/>
      <c r="BTF12" s="26"/>
      <c r="BTG12" s="26"/>
      <c r="BTW12" s="26"/>
      <c r="BTX12" s="26"/>
      <c r="BTY12" s="26"/>
      <c r="BUO12" s="26"/>
      <c r="BUP12" s="26"/>
      <c r="BUQ12" s="26"/>
      <c r="BVG12" s="26"/>
      <c r="BVH12" s="26"/>
      <c r="BVI12" s="26"/>
      <c r="BVY12" s="26"/>
      <c r="BVZ12" s="26"/>
      <c r="BWA12" s="26"/>
      <c r="BWQ12" s="26"/>
      <c r="BWR12" s="26"/>
      <c r="BWS12" s="26"/>
      <c r="BXI12" s="26"/>
      <c r="BXJ12" s="26"/>
      <c r="BXK12" s="26"/>
      <c r="BYA12" s="26"/>
      <c r="BYB12" s="26"/>
      <c r="BYC12" s="26"/>
      <c r="BYS12" s="26"/>
      <c r="BYT12" s="26"/>
      <c r="BYU12" s="26"/>
      <c r="BZK12" s="26"/>
      <c r="BZL12" s="26"/>
      <c r="BZM12" s="26"/>
      <c r="CAC12" s="26"/>
      <c r="CAD12" s="26"/>
      <c r="CAE12" s="26"/>
      <c r="CAU12" s="26"/>
      <c r="CAV12" s="26"/>
      <c r="CAW12" s="26"/>
      <c r="CBM12" s="26"/>
      <c r="CBN12" s="26"/>
      <c r="CBO12" s="26"/>
      <c r="CCE12" s="26"/>
      <c r="CCF12" s="26"/>
      <c r="CCG12" s="26"/>
      <c r="CCW12" s="26"/>
      <c r="CCX12" s="26"/>
      <c r="CCY12" s="26"/>
      <c r="CDO12" s="26"/>
      <c r="CDP12" s="26"/>
      <c r="CDQ12" s="26"/>
      <c r="CEG12" s="26"/>
      <c r="CEH12" s="26"/>
      <c r="CEI12" s="26"/>
      <c r="CEY12" s="26"/>
      <c r="CEZ12" s="26"/>
      <c r="CFA12" s="26"/>
      <c r="CFQ12" s="26"/>
      <c r="CFR12" s="26"/>
      <c r="CFS12" s="26"/>
      <c r="CGI12" s="26"/>
      <c r="CGJ12" s="26"/>
      <c r="CGK12" s="26"/>
      <c r="CHA12" s="26"/>
      <c r="CHB12" s="26"/>
      <c r="CHC12" s="26"/>
      <c r="CHS12" s="26"/>
      <c r="CHT12" s="26"/>
      <c r="CHU12" s="26"/>
      <c r="CIK12" s="26"/>
      <c r="CIL12" s="26"/>
      <c r="CIM12" s="26"/>
      <c r="CJC12" s="26"/>
      <c r="CJD12" s="26"/>
      <c r="CJE12" s="26"/>
      <c r="CJU12" s="26"/>
      <c r="CJV12" s="26"/>
      <c r="CJW12" s="26"/>
      <c r="CKM12" s="26"/>
      <c r="CKN12" s="26"/>
      <c r="CKO12" s="26"/>
      <c r="CLE12" s="26"/>
      <c r="CLF12" s="26"/>
      <c r="CLG12" s="26"/>
      <c r="CLW12" s="26"/>
      <c r="CLX12" s="26"/>
      <c r="CLY12" s="26"/>
      <c r="CMO12" s="26"/>
      <c r="CMP12" s="26"/>
      <c r="CMQ12" s="26"/>
      <c r="CNG12" s="26"/>
      <c r="CNH12" s="26"/>
      <c r="CNI12" s="26"/>
      <c r="CNY12" s="26"/>
      <c r="CNZ12" s="26"/>
      <c r="COA12" s="26"/>
      <c r="COQ12" s="26"/>
      <c r="COR12" s="26"/>
      <c r="COS12" s="26"/>
      <c r="CPI12" s="26"/>
      <c r="CPJ12" s="26"/>
      <c r="CPK12" s="26"/>
      <c r="CQA12" s="26"/>
      <c r="CQB12" s="26"/>
      <c r="CQC12" s="26"/>
      <c r="CQS12" s="26"/>
      <c r="CQT12" s="26"/>
      <c r="CQU12" s="26"/>
      <c r="CRK12" s="26"/>
      <c r="CRL12" s="26"/>
      <c r="CRM12" s="26"/>
      <c r="CSC12" s="26"/>
      <c r="CSD12" s="26"/>
      <c r="CSE12" s="26"/>
      <c r="CSU12" s="26"/>
      <c r="CSV12" s="26"/>
      <c r="CSW12" s="26"/>
      <c r="CTM12" s="26"/>
      <c r="CTN12" s="26"/>
      <c r="CTO12" s="26"/>
      <c r="CUE12" s="26"/>
      <c r="CUF12" s="26"/>
      <c r="CUG12" s="26"/>
      <c r="CUW12" s="26"/>
      <c r="CUX12" s="26"/>
      <c r="CUY12" s="26"/>
      <c r="CVO12" s="26"/>
      <c r="CVP12" s="26"/>
      <c r="CVQ12" s="26"/>
      <c r="CWG12" s="26"/>
      <c r="CWH12" s="26"/>
      <c r="CWI12" s="26"/>
      <c r="CWY12" s="26"/>
      <c r="CWZ12" s="26"/>
      <c r="CXA12" s="26"/>
      <c r="CXQ12" s="26"/>
      <c r="CXR12" s="26"/>
      <c r="CXS12" s="26"/>
      <c r="CYI12" s="26"/>
      <c r="CYJ12" s="26"/>
      <c r="CYK12" s="26"/>
      <c r="CZA12" s="26"/>
      <c r="CZB12" s="26"/>
      <c r="CZC12" s="26"/>
      <c r="CZS12" s="26"/>
      <c r="CZT12" s="26"/>
      <c r="CZU12" s="26"/>
      <c r="DAK12" s="26"/>
      <c r="DAL12" s="26"/>
      <c r="DAM12" s="26"/>
      <c r="DBC12" s="26"/>
      <c r="DBD12" s="26"/>
      <c r="DBE12" s="26"/>
      <c r="DBU12" s="26"/>
      <c r="DBV12" s="26"/>
      <c r="DBW12" s="26"/>
      <c r="DCM12" s="26"/>
      <c r="DCN12" s="26"/>
      <c r="DCO12" s="26"/>
      <c r="DDE12" s="26"/>
      <c r="DDF12" s="26"/>
      <c r="DDG12" s="26"/>
      <c r="DDW12" s="26"/>
      <c r="DDX12" s="26"/>
      <c r="DDY12" s="26"/>
      <c r="DEO12" s="26"/>
      <c r="DEP12" s="26"/>
      <c r="DEQ12" s="26"/>
      <c r="DFG12" s="26"/>
      <c r="DFH12" s="26"/>
      <c r="DFI12" s="26"/>
      <c r="DFY12" s="26"/>
      <c r="DFZ12" s="26"/>
      <c r="DGA12" s="26"/>
      <c r="DGQ12" s="26"/>
      <c r="DGR12" s="26"/>
      <c r="DGS12" s="26"/>
      <c r="DHI12" s="26"/>
      <c r="DHJ12" s="26"/>
      <c r="DHK12" s="26"/>
      <c r="DIA12" s="26"/>
      <c r="DIB12" s="26"/>
      <c r="DIC12" s="26"/>
      <c r="DIS12" s="26"/>
      <c r="DIT12" s="26"/>
      <c r="DIU12" s="26"/>
      <c r="DJK12" s="26"/>
      <c r="DJL12" s="26"/>
      <c r="DJM12" s="26"/>
      <c r="DKC12" s="26"/>
      <c r="DKD12" s="26"/>
      <c r="DKE12" s="26"/>
      <c r="DKU12" s="26"/>
      <c r="DKV12" s="26"/>
      <c r="DKW12" s="26"/>
      <c r="DLM12" s="26"/>
      <c r="DLN12" s="26"/>
      <c r="DLO12" s="26"/>
      <c r="DME12" s="26"/>
      <c r="DMF12" s="26"/>
      <c r="DMG12" s="26"/>
      <c r="DMW12" s="26"/>
      <c r="DMX12" s="26"/>
      <c r="DMY12" s="26"/>
      <c r="DNO12" s="26"/>
      <c r="DNP12" s="26"/>
      <c r="DNQ12" s="26"/>
      <c r="DOG12" s="26"/>
      <c r="DOH12" s="26"/>
      <c r="DOI12" s="26"/>
      <c r="DOY12" s="26"/>
      <c r="DOZ12" s="26"/>
      <c r="DPA12" s="26"/>
      <c r="DPQ12" s="26"/>
      <c r="DPR12" s="26"/>
      <c r="DPS12" s="26"/>
      <c r="DQI12" s="26"/>
      <c r="DQJ12" s="26"/>
      <c r="DQK12" s="26"/>
      <c r="DRA12" s="26"/>
      <c r="DRB12" s="26"/>
      <c r="DRC12" s="26"/>
      <c r="DRS12" s="26"/>
      <c r="DRT12" s="26"/>
      <c r="DRU12" s="26"/>
      <c r="DSK12" s="26"/>
      <c r="DSL12" s="26"/>
      <c r="DSM12" s="26"/>
      <c r="DTC12" s="26"/>
      <c r="DTD12" s="26"/>
      <c r="DTE12" s="26"/>
      <c r="DTU12" s="26"/>
      <c r="DTV12" s="26"/>
      <c r="DTW12" s="26"/>
      <c r="DUM12" s="26"/>
      <c r="DUN12" s="26"/>
      <c r="DUO12" s="26"/>
      <c r="DVE12" s="26"/>
      <c r="DVF12" s="26"/>
      <c r="DVG12" s="26"/>
      <c r="DVW12" s="26"/>
      <c r="DVX12" s="26"/>
      <c r="DVY12" s="26"/>
      <c r="DWO12" s="26"/>
      <c r="DWP12" s="26"/>
      <c r="DWQ12" s="26"/>
      <c r="DXG12" s="26"/>
      <c r="DXH12" s="26"/>
      <c r="DXI12" s="26"/>
      <c r="DXY12" s="26"/>
      <c r="DXZ12" s="26"/>
      <c r="DYA12" s="26"/>
      <c r="DYQ12" s="26"/>
      <c r="DYR12" s="26"/>
      <c r="DYS12" s="26"/>
      <c r="DZI12" s="26"/>
      <c r="DZJ12" s="26"/>
      <c r="DZK12" s="26"/>
      <c r="EAA12" s="26"/>
      <c r="EAB12" s="26"/>
      <c r="EAC12" s="26"/>
      <c r="EAS12" s="26"/>
      <c r="EAT12" s="26"/>
      <c r="EAU12" s="26"/>
      <c r="EBK12" s="26"/>
      <c r="EBL12" s="26"/>
      <c r="EBM12" s="26"/>
      <c r="ECC12" s="26"/>
      <c r="ECD12" s="26"/>
      <c r="ECE12" s="26"/>
      <c r="ECU12" s="26"/>
      <c r="ECV12" s="26"/>
      <c r="ECW12" s="26"/>
      <c r="EDM12" s="26"/>
      <c r="EDN12" s="26"/>
      <c r="EDO12" s="26"/>
      <c r="EEE12" s="26"/>
      <c r="EEF12" s="26"/>
      <c r="EEG12" s="26"/>
      <c r="EEW12" s="26"/>
      <c r="EEX12" s="26"/>
      <c r="EEY12" s="26"/>
      <c r="EFO12" s="26"/>
      <c r="EFP12" s="26"/>
      <c r="EFQ12" s="26"/>
      <c r="EGG12" s="26"/>
      <c r="EGH12" s="26"/>
      <c r="EGI12" s="26"/>
      <c r="EGY12" s="26"/>
      <c r="EGZ12" s="26"/>
      <c r="EHA12" s="26"/>
      <c r="EHQ12" s="26"/>
      <c r="EHR12" s="26"/>
      <c r="EHS12" s="26"/>
      <c r="EII12" s="26"/>
      <c r="EIJ12" s="26"/>
      <c r="EIK12" s="26"/>
      <c r="EJA12" s="26"/>
      <c r="EJB12" s="26"/>
      <c r="EJC12" s="26"/>
      <c r="EJS12" s="26"/>
      <c r="EJT12" s="26"/>
      <c r="EJU12" s="26"/>
      <c r="EKK12" s="26"/>
      <c r="EKL12" s="26"/>
      <c r="EKM12" s="26"/>
      <c r="ELC12" s="26"/>
      <c r="ELD12" s="26"/>
      <c r="ELE12" s="26"/>
      <c r="ELU12" s="26"/>
      <c r="ELV12" s="26"/>
      <c r="ELW12" s="26"/>
      <c r="EMM12" s="26"/>
      <c r="EMN12" s="26"/>
      <c r="EMO12" s="26"/>
      <c r="ENE12" s="26"/>
      <c r="ENF12" s="26"/>
      <c r="ENG12" s="26"/>
      <c r="ENW12" s="26"/>
      <c r="ENX12" s="26"/>
      <c r="ENY12" s="26"/>
      <c r="EOO12" s="26"/>
      <c r="EOP12" s="26"/>
      <c r="EOQ12" s="26"/>
      <c r="EPG12" s="26"/>
      <c r="EPH12" s="26"/>
      <c r="EPI12" s="26"/>
      <c r="EPY12" s="26"/>
      <c r="EPZ12" s="26"/>
      <c r="EQA12" s="26"/>
      <c r="EQQ12" s="26"/>
      <c r="EQR12" s="26"/>
      <c r="EQS12" s="26"/>
      <c r="ERI12" s="26"/>
      <c r="ERJ12" s="26"/>
      <c r="ERK12" s="26"/>
      <c r="ESA12" s="26"/>
      <c r="ESB12" s="26"/>
      <c r="ESC12" s="26"/>
      <c r="ESS12" s="26"/>
      <c r="EST12" s="26"/>
      <c r="ESU12" s="26"/>
      <c r="ETK12" s="26"/>
      <c r="ETL12" s="26"/>
      <c r="ETM12" s="26"/>
      <c r="EUC12" s="26"/>
      <c r="EUD12" s="26"/>
      <c r="EUE12" s="26"/>
      <c r="EUU12" s="26"/>
      <c r="EUV12" s="26"/>
      <c r="EUW12" s="26"/>
      <c r="EVM12" s="26"/>
      <c r="EVN12" s="26"/>
      <c r="EVO12" s="26"/>
      <c r="EWE12" s="26"/>
      <c r="EWF12" s="26"/>
      <c r="EWG12" s="26"/>
      <c r="EWW12" s="26"/>
      <c r="EWX12" s="26"/>
      <c r="EWY12" s="26"/>
      <c r="EXO12" s="26"/>
      <c r="EXP12" s="26"/>
      <c r="EXQ12" s="26"/>
      <c r="EYG12" s="26"/>
      <c r="EYH12" s="26"/>
      <c r="EYI12" s="26"/>
      <c r="EYY12" s="26"/>
      <c r="EYZ12" s="26"/>
      <c r="EZA12" s="26"/>
      <c r="EZQ12" s="26"/>
      <c r="EZR12" s="26"/>
      <c r="EZS12" s="26"/>
      <c r="FAI12" s="26"/>
      <c r="FAJ12" s="26"/>
      <c r="FAK12" s="26"/>
      <c r="FBA12" s="26"/>
      <c r="FBB12" s="26"/>
      <c r="FBC12" s="26"/>
      <c r="FBS12" s="26"/>
      <c r="FBT12" s="26"/>
      <c r="FBU12" s="26"/>
      <c r="FCK12" s="26"/>
      <c r="FCL12" s="26"/>
      <c r="FCM12" s="26"/>
      <c r="FDC12" s="26"/>
      <c r="FDD12" s="26"/>
      <c r="FDE12" s="26"/>
      <c r="FDU12" s="26"/>
      <c r="FDV12" s="26"/>
      <c r="FDW12" s="26"/>
      <c r="FEM12" s="26"/>
      <c r="FEN12" s="26"/>
      <c r="FEO12" s="26"/>
      <c r="FFE12" s="26"/>
      <c r="FFF12" s="26"/>
      <c r="FFG12" s="26"/>
      <c r="FFW12" s="26"/>
      <c r="FFX12" s="26"/>
      <c r="FFY12" s="26"/>
      <c r="FGO12" s="26"/>
      <c r="FGP12" s="26"/>
      <c r="FGQ12" s="26"/>
      <c r="FHG12" s="26"/>
      <c r="FHH12" s="26"/>
      <c r="FHI12" s="26"/>
      <c r="FHY12" s="26"/>
      <c r="FHZ12" s="26"/>
      <c r="FIA12" s="26"/>
      <c r="FIQ12" s="26"/>
      <c r="FIR12" s="26"/>
      <c r="FIS12" s="26"/>
      <c r="FJI12" s="26"/>
      <c r="FJJ12" s="26"/>
      <c r="FJK12" s="26"/>
      <c r="FKA12" s="26"/>
      <c r="FKB12" s="26"/>
      <c r="FKC12" s="26"/>
      <c r="FKS12" s="26"/>
      <c r="FKT12" s="26"/>
      <c r="FKU12" s="26"/>
      <c r="FLK12" s="26"/>
      <c r="FLL12" s="26"/>
      <c r="FLM12" s="26"/>
      <c r="FMC12" s="26"/>
      <c r="FMD12" s="26"/>
      <c r="FME12" s="26"/>
      <c r="FMU12" s="26"/>
      <c r="FMV12" s="26"/>
      <c r="FMW12" s="26"/>
      <c r="FNM12" s="26"/>
      <c r="FNN12" s="26"/>
      <c r="FNO12" s="26"/>
      <c r="FOE12" s="26"/>
      <c r="FOF12" s="26"/>
      <c r="FOG12" s="26"/>
      <c r="FOW12" s="26"/>
      <c r="FOX12" s="26"/>
      <c r="FOY12" s="26"/>
      <c r="FPO12" s="26"/>
      <c r="FPP12" s="26"/>
      <c r="FPQ12" s="26"/>
      <c r="FQG12" s="26"/>
      <c r="FQH12" s="26"/>
      <c r="FQI12" s="26"/>
      <c r="FQY12" s="26"/>
      <c r="FQZ12" s="26"/>
      <c r="FRA12" s="26"/>
      <c r="FRQ12" s="26"/>
      <c r="FRR12" s="26"/>
      <c r="FRS12" s="26"/>
      <c r="FSI12" s="26"/>
      <c r="FSJ12" s="26"/>
      <c r="FSK12" s="26"/>
      <c r="FTA12" s="26"/>
      <c r="FTB12" s="26"/>
      <c r="FTC12" s="26"/>
      <c r="FTS12" s="26"/>
      <c r="FTT12" s="26"/>
      <c r="FTU12" s="26"/>
      <c r="FUK12" s="26"/>
      <c r="FUL12" s="26"/>
      <c r="FUM12" s="26"/>
      <c r="FVC12" s="26"/>
      <c r="FVD12" s="26"/>
      <c r="FVE12" s="26"/>
      <c r="FVU12" s="26"/>
      <c r="FVV12" s="26"/>
      <c r="FVW12" s="26"/>
      <c r="FWM12" s="26"/>
      <c r="FWN12" s="26"/>
      <c r="FWO12" s="26"/>
      <c r="FXE12" s="26"/>
      <c r="FXF12" s="26"/>
      <c r="FXG12" s="26"/>
      <c r="FXW12" s="26"/>
      <c r="FXX12" s="26"/>
      <c r="FXY12" s="26"/>
      <c r="FYO12" s="26"/>
      <c r="FYP12" s="26"/>
      <c r="FYQ12" s="26"/>
      <c r="FZG12" s="26"/>
      <c r="FZH12" s="26"/>
      <c r="FZI12" s="26"/>
      <c r="FZY12" s="26"/>
      <c r="FZZ12" s="26"/>
      <c r="GAA12" s="26"/>
      <c r="GAQ12" s="26"/>
      <c r="GAR12" s="26"/>
      <c r="GAS12" s="26"/>
      <c r="GBI12" s="26"/>
      <c r="GBJ12" s="26"/>
      <c r="GBK12" s="26"/>
      <c r="GCA12" s="26"/>
      <c r="GCB12" s="26"/>
      <c r="GCC12" s="26"/>
      <c r="GCS12" s="26"/>
      <c r="GCT12" s="26"/>
      <c r="GCU12" s="26"/>
      <c r="GDK12" s="26"/>
      <c r="GDL12" s="26"/>
      <c r="GDM12" s="26"/>
      <c r="GEC12" s="26"/>
      <c r="GED12" s="26"/>
      <c r="GEE12" s="26"/>
      <c r="GEU12" s="26"/>
      <c r="GEV12" s="26"/>
      <c r="GEW12" s="26"/>
      <c r="GFM12" s="26"/>
      <c r="GFN12" s="26"/>
      <c r="GFO12" s="26"/>
      <c r="GGE12" s="26"/>
      <c r="GGF12" s="26"/>
      <c r="GGG12" s="26"/>
      <c r="GGW12" s="26"/>
      <c r="GGX12" s="26"/>
      <c r="GGY12" s="26"/>
      <c r="GHO12" s="26"/>
      <c r="GHP12" s="26"/>
      <c r="GHQ12" s="26"/>
      <c r="GIG12" s="26"/>
      <c r="GIH12" s="26"/>
      <c r="GII12" s="26"/>
      <c r="GIY12" s="26"/>
      <c r="GIZ12" s="26"/>
      <c r="GJA12" s="26"/>
      <c r="GJQ12" s="26"/>
      <c r="GJR12" s="26"/>
      <c r="GJS12" s="26"/>
      <c r="GKI12" s="26"/>
      <c r="GKJ12" s="26"/>
      <c r="GKK12" s="26"/>
      <c r="GLA12" s="26"/>
      <c r="GLB12" s="26"/>
      <c r="GLC12" s="26"/>
      <c r="GLS12" s="26"/>
      <c r="GLT12" s="26"/>
      <c r="GLU12" s="26"/>
      <c r="GMK12" s="26"/>
      <c r="GML12" s="26"/>
      <c r="GMM12" s="26"/>
      <c r="GNC12" s="26"/>
      <c r="GND12" s="26"/>
      <c r="GNE12" s="26"/>
      <c r="GNU12" s="26"/>
      <c r="GNV12" s="26"/>
      <c r="GNW12" s="26"/>
      <c r="GOM12" s="26"/>
      <c r="GON12" s="26"/>
      <c r="GOO12" s="26"/>
      <c r="GPE12" s="26"/>
      <c r="GPF12" s="26"/>
      <c r="GPG12" s="26"/>
      <c r="GPW12" s="26"/>
      <c r="GPX12" s="26"/>
      <c r="GPY12" s="26"/>
      <c r="GQO12" s="26"/>
      <c r="GQP12" s="26"/>
      <c r="GQQ12" s="26"/>
      <c r="GRG12" s="26"/>
      <c r="GRH12" s="26"/>
      <c r="GRI12" s="26"/>
      <c r="GRY12" s="26"/>
      <c r="GRZ12" s="26"/>
      <c r="GSA12" s="26"/>
      <c r="GSQ12" s="26"/>
      <c r="GSR12" s="26"/>
      <c r="GSS12" s="26"/>
      <c r="GTI12" s="26"/>
      <c r="GTJ12" s="26"/>
      <c r="GTK12" s="26"/>
      <c r="GUA12" s="26"/>
      <c r="GUB12" s="26"/>
      <c r="GUC12" s="26"/>
      <c r="GUS12" s="26"/>
      <c r="GUT12" s="26"/>
      <c r="GUU12" s="26"/>
      <c r="GVK12" s="26"/>
      <c r="GVL12" s="26"/>
      <c r="GVM12" s="26"/>
      <c r="GWC12" s="26"/>
      <c r="GWD12" s="26"/>
      <c r="GWE12" s="26"/>
      <c r="GWU12" s="26"/>
      <c r="GWV12" s="26"/>
      <c r="GWW12" s="26"/>
      <c r="GXM12" s="26"/>
      <c r="GXN12" s="26"/>
      <c r="GXO12" s="26"/>
      <c r="GYE12" s="26"/>
      <c r="GYF12" s="26"/>
      <c r="GYG12" s="26"/>
      <c r="GYW12" s="26"/>
      <c r="GYX12" s="26"/>
      <c r="GYY12" s="26"/>
      <c r="GZO12" s="26"/>
      <c r="GZP12" s="26"/>
      <c r="GZQ12" s="26"/>
      <c r="HAG12" s="26"/>
      <c r="HAH12" s="26"/>
      <c r="HAI12" s="26"/>
      <c r="HAY12" s="26"/>
      <c r="HAZ12" s="26"/>
      <c r="HBA12" s="26"/>
      <c r="HBQ12" s="26"/>
      <c r="HBR12" s="26"/>
      <c r="HBS12" s="26"/>
      <c r="HCI12" s="26"/>
      <c r="HCJ12" s="26"/>
      <c r="HCK12" s="26"/>
      <c r="HDA12" s="26"/>
      <c r="HDB12" s="26"/>
      <c r="HDC12" s="26"/>
      <c r="HDS12" s="26"/>
      <c r="HDT12" s="26"/>
      <c r="HDU12" s="26"/>
      <c r="HEK12" s="26"/>
      <c r="HEL12" s="26"/>
      <c r="HEM12" s="26"/>
      <c r="HFC12" s="26"/>
      <c r="HFD12" s="26"/>
      <c r="HFE12" s="26"/>
      <c r="HFU12" s="26"/>
      <c r="HFV12" s="26"/>
      <c r="HFW12" s="26"/>
      <c r="HGM12" s="26"/>
      <c r="HGN12" s="26"/>
      <c r="HGO12" s="26"/>
      <c r="HHE12" s="26"/>
      <c r="HHF12" s="26"/>
      <c r="HHG12" s="26"/>
      <c r="HHW12" s="26"/>
      <c r="HHX12" s="26"/>
      <c r="HHY12" s="26"/>
      <c r="HIO12" s="26"/>
      <c r="HIP12" s="26"/>
      <c r="HIQ12" s="26"/>
      <c r="HJG12" s="26"/>
      <c r="HJH12" s="26"/>
      <c r="HJI12" s="26"/>
      <c r="HJY12" s="26"/>
      <c r="HJZ12" s="26"/>
      <c r="HKA12" s="26"/>
      <c r="HKQ12" s="26"/>
      <c r="HKR12" s="26"/>
      <c r="HKS12" s="26"/>
      <c r="HLI12" s="26"/>
      <c r="HLJ12" s="26"/>
      <c r="HLK12" s="26"/>
      <c r="HMA12" s="26"/>
      <c r="HMB12" s="26"/>
      <c r="HMC12" s="26"/>
      <c r="HMS12" s="26"/>
      <c r="HMT12" s="26"/>
      <c r="HMU12" s="26"/>
      <c r="HNK12" s="26"/>
      <c r="HNL12" s="26"/>
      <c r="HNM12" s="26"/>
      <c r="HOC12" s="26"/>
      <c r="HOD12" s="26"/>
      <c r="HOE12" s="26"/>
      <c r="HOU12" s="26"/>
      <c r="HOV12" s="26"/>
      <c r="HOW12" s="26"/>
      <c r="HPM12" s="26"/>
      <c r="HPN12" s="26"/>
      <c r="HPO12" s="26"/>
      <c r="HQE12" s="26"/>
      <c r="HQF12" s="26"/>
      <c r="HQG12" s="26"/>
      <c r="HQW12" s="26"/>
      <c r="HQX12" s="26"/>
      <c r="HQY12" s="26"/>
      <c r="HRO12" s="26"/>
      <c r="HRP12" s="26"/>
      <c r="HRQ12" s="26"/>
      <c r="HSG12" s="26"/>
      <c r="HSH12" s="26"/>
      <c r="HSI12" s="26"/>
      <c r="HSY12" s="26"/>
      <c r="HSZ12" s="26"/>
      <c r="HTA12" s="26"/>
      <c r="HTQ12" s="26"/>
      <c r="HTR12" s="26"/>
      <c r="HTS12" s="26"/>
      <c r="HUI12" s="26"/>
      <c r="HUJ12" s="26"/>
      <c r="HUK12" s="26"/>
      <c r="HVA12" s="26"/>
      <c r="HVB12" s="26"/>
      <c r="HVC12" s="26"/>
      <c r="HVS12" s="26"/>
      <c r="HVT12" s="26"/>
      <c r="HVU12" s="26"/>
      <c r="HWK12" s="26"/>
      <c r="HWL12" s="26"/>
      <c r="HWM12" s="26"/>
      <c r="HXC12" s="26"/>
      <c r="HXD12" s="26"/>
      <c r="HXE12" s="26"/>
      <c r="HXU12" s="26"/>
      <c r="HXV12" s="26"/>
      <c r="HXW12" s="26"/>
      <c r="HYM12" s="26"/>
      <c r="HYN12" s="26"/>
      <c r="HYO12" s="26"/>
      <c r="HZE12" s="26"/>
      <c r="HZF12" s="26"/>
      <c r="HZG12" s="26"/>
      <c r="HZW12" s="26"/>
      <c r="HZX12" s="26"/>
      <c r="HZY12" s="26"/>
      <c r="IAO12" s="26"/>
      <c r="IAP12" s="26"/>
      <c r="IAQ12" s="26"/>
      <c r="IBG12" s="26"/>
      <c r="IBH12" s="26"/>
      <c r="IBI12" s="26"/>
      <c r="IBY12" s="26"/>
      <c r="IBZ12" s="26"/>
      <c r="ICA12" s="26"/>
      <c r="ICQ12" s="26"/>
      <c r="ICR12" s="26"/>
      <c r="ICS12" s="26"/>
      <c r="IDI12" s="26"/>
      <c r="IDJ12" s="26"/>
      <c r="IDK12" s="26"/>
      <c r="IEA12" s="26"/>
      <c r="IEB12" s="26"/>
      <c r="IEC12" s="26"/>
      <c r="IES12" s="26"/>
      <c r="IET12" s="26"/>
      <c r="IEU12" s="26"/>
      <c r="IFK12" s="26"/>
      <c r="IFL12" s="26"/>
      <c r="IFM12" s="26"/>
      <c r="IGC12" s="26"/>
      <c r="IGD12" s="26"/>
      <c r="IGE12" s="26"/>
      <c r="IGU12" s="26"/>
      <c r="IGV12" s="26"/>
      <c r="IGW12" s="26"/>
      <c r="IHM12" s="26"/>
      <c r="IHN12" s="26"/>
      <c r="IHO12" s="26"/>
      <c r="IIE12" s="26"/>
      <c r="IIF12" s="26"/>
      <c r="IIG12" s="26"/>
      <c r="IIW12" s="26"/>
      <c r="IIX12" s="26"/>
      <c r="IIY12" s="26"/>
      <c r="IJO12" s="26"/>
      <c r="IJP12" s="26"/>
      <c r="IJQ12" s="26"/>
      <c r="IKG12" s="26"/>
      <c r="IKH12" s="26"/>
      <c r="IKI12" s="26"/>
      <c r="IKY12" s="26"/>
      <c r="IKZ12" s="26"/>
      <c r="ILA12" s="26"/>
      <c r="ILQ12" s="26"/>
      <c r="ILR12" s="26"/>
      <c r="ILS12" s="26"/>
      <c r="IMI12" s="26"/>
      <c r="IMJ12" s="26"/>
      <c r="IMK12" s="26"/>
      <c r="INA12" s="26"/>
      <c r="INB12" s="26"/>
      <c r="INC12" s="26"/>
      <c r="INS12" s="26"/>
      <c r="INT12" s="26"/>
      <c r="INU12" s="26"/>
      <c r="IOK12" s="26"/>
      <c r="IOL12" s="26"/>
      <c r="IOM12" s="26"/>
      <c r="IPC12" s="26"/>
      <c r="IPD12" s="26"/>
      <c r="IPE12" s="26"/>
      <c r="IPU12" s="26"/>
      <c r="IPV12" s="26"/>
      <c r="IPW12" s="26"/>
      <c r="IQM12" s="26"/>
      <c r="IQN12" s="26"/>
      <c r="IQO12" s="26"/>
      <c r="IRE12" s="26"/>
      <c r="IRF12" s="26"/>
      <c r="IRG12" s="26"/>
      <c r="IRW12" s="26"/>
      <c r="IRX12" s="26"/>
      <c r="IRY12" s="26"/>
      <c r="ISO12" s="26"/>
      <c r="ISP12" s="26"/>
      <c r="ISQ12" s="26"/>
      <c r="ITG12" s="26"/>
      <c r="ITH12" s="26"/>
      <c r="ITI12" s="26"/>
      <c r="ITY12" s="26"/>
      <c r="ITZ12" s="26"/>
      <c r="IUA12" s="26"/>
      <c r="IUQ12" s="26"/>
      <c r="IUR12" s="26"/>
      <c r="IUS12" s="26"/>
      <c r="IVI12" s="26"/>
      <c r="IVJ12" s="26"/>
      <c r="IVK12" s="26"/>
      <c r="IWA12" s="26"/>
      <c r="IWB12" s="26"/>
      <c r="IWC12" s="26"/>
      <c r="IWS12" s="26"/>
      <c r="IWT12" s="26"/>
      <c r="IWU12" s="26"/>
      <c r="IXK12" s="26"/>
      <c r="IXL12" s="26"/>
      <c r="IXM12" s="26"/>
      <c r="IYC12" s="26"/>
      <c r="IYD12" s="26"/>
      <c r="IYE12" s="26"/>
      <c r="IYU12" s="26"/>
      <c r="IYV12" s="26"/>
      <c r="IYW12" s="26"/>
      <c r="IZM12" s="26"/>
      <c r="IZN12" s="26"/>
      <c r="IZO12" s="26"/>
      <c r="JAE12" s="26"/>
      <c r="JAF12" s="26"/>
      <c r="JAG12" s="26"/>
      <c r="JAW12" s="26"/>
      <c r="JAX12" s="26"/>
      <c r="JAY12" s="26"/>
      <c r="JBO12" s="26"/>
      <c r="JBP12" s="26"/>
      <c r="JBQ12" s="26"/>
      <c r="JCG12" s="26"/>
      <c r="JCH12" s="26"/>
      <c r="JCI12" s="26"/>
      <c r="JCY12" s="26"/>
      <c r="JCZ12" s="26"/>
      <c r="JDA12" s="26"/>
      <c r="JDQ12" s="26"/>
      <c r="JDR12" s="26"/>
      <c r="JDS12" s="26"/>
      <c r="JEI12" s="26"/>
      <c r="JEJ12" s="26"/>
      <c r="JEK12" s="26"/>
      <c r="JFA12" s="26"/>
      <c r="JFB12" s="26"/>
      <c r="JFC12" s="26"/>
      <c r="JFS12" s="26"/>
      <c r="JFT12" s="26"/>
      <c r="JFU12" s="26"/>
      <c r="JGK12" s="26"/>
      <c r="JGL12" s="26"/>
      <c r="JGM12" s="26"/>
      <c r="JHC12" s="26"/>
      <c r="JHD12" s="26"/>
      <c r="JHE12" s="26"/>
      <c r="JHU12" s="26"/>
      <c r="JHV12" s="26"/>
      <c r="JHW12" s="26"/>
      <c r="JIM12" s="26"/>
      <c r="JIN12" s="26"/>
      <c r="JIO12" s="26"/>
      <c r="JJE12" s="26"/>
      <c r="JJF12" s="26"/>
      <c r="JJG12" s="26"/>
      <c r="JJW12" s="26"/>
      <c r="JJX12" s="26"/>
      <c r="JJY12" s="26"/>
      <c r="JKO12" s="26"/>
      <c r="JKP12" s="26"/>
      <c r="JKQ12" s="26"/>
      <c r="JLG12" s="26"/>
      <c r="JLH12" s="26"/>
      <c r="JLI12" s="26"/>
      <c r="JLY12" s="26"/>
      <c r="JLZ12" s="26"/>
      <c r="JMA12" s="26"/>
      <c r="JMQ12" s="26"/>
      <c r="JMR12" s="26"/>
      <c r="JMS12" s="26"/>
      <c r="JNI12" s="26"/>
      <c r="JNJ12" s="26"/>
      <c r="JNK12" s="26"/>
      <c r="JOA12" s="26"/>
      <c r="JOB12" s="26"/>
      <c r="JOC12" s="26"/>
      <c r="JOS12" s="26"/>
      <c r="JOT12" s="26"/>
      <c r="JOU12" s="26"/>
      <c r="JPK12" s="26"/>
      <c r="JPL12" s="26"/>
      <c r="JPM12" s="26"/>
      <c r="JQC12" s="26"/>
      <c r="JQD12" s="26"/>
      <c r="JQE12" s="26"/>
      <c r="JQU12" s="26"/>
      <c r="JQV12" s="26"/>
      <c r="JQW12" s="26"/>
      <c r="JRM12" s="26"/>
      <c r="JRN12" s="26"/>
      <c r="JRO12" s="26"/>
      <c r="JSE12" s="26"/>
      <c r="JSF12" s="26"/>
      <c r="JSG12" s="26"/>
      <c r="JSW12" s="26"/>
      <c r="JSX12" s="26"/>
      <c r="JSY12" s="26"/>
      <c r="JTO12" s="26"/>
      <c r="JTP12" s="26"/>
      <c r="JTQ12" s="26"/>
      <c r="JUG12" s="26"/>
      <c r="JUH12" s="26"/>
      <c r="JUI12" s="26"/>
      <c r="JUY12" s="26"/>
      <c r="JUZ12" s="26"/>
      <c r="JVA12" s="26"/>
      <c r="JVQ12" s="26"/>
      <c r="JVR12" s="26"/>
      <c r="JVS12" s="26"/>
      <c r="JWI12" s="26"/>
      <c r="JWJ12" s="26"/>
      <c r="JWK12" s="26"/>
      <c r="JXA12" s="26"/>
      <c r="JXB12" s="26"/>
      <c r="JXC12" s="26"/>
      <c r="JXS12" s="26"/>
      <c r="JXT12" s="26"/>
      <c r="JXU12" s="26"/>
      <c r="JYK12" s="26"/>
      <c r="JYL12" s="26"/>
      <c r="JYM12" s="26"/>
      <c r="JZC12" s="26"/>
      <c r="JZD12" s="26"/>
      <c r="JZE12" s="26"/>
      <c r="JZU12" s="26"/>
      <c r="JZV12" s="26"/>
      <c r="JZW12" s="26"/>
      <c r="KAM12" s="26"/>
      <c r="KAN12" s="26"/>
      <c r="KAO12" s="26"/>
      <c r="KBE12" s="26"/>
      <c r="KBF12" s="26"/>
      <c r="KBG12" s="26"/>
      <c r="KBW12" s="26"/>
      <c r="KBX12" s="26"/>
      <c r="KBY12" s="26"/>
      <c r="KCO12" s="26"/>
      <c r="KCP12" s="26"/>
      <c r="KCQ12" s="26"/>
      <c r="KDG12" s="26"/>
      <c r="KDH12" s="26"/>
      <c r="KDI12" s="26"/>
      <c r="KDY12" s="26"/>
      <c r="KDZ12" s="26"/>
      <c r="KEA12" s="26"/>
      <c r="KEQ12" s="26"/>
      <c r="KER12" s="26"/>
      <c r="KES12" s="26"/>
      <c r="KFI12" s="26"/>
      <c r="KFJ12" s="26"/>
      <c r="KFK12" s="26"/>
      <c r="KGA12" s="26"/>
      <c r="KGB12" s="26"/>
      <c r="KGC12" s="26"/>
      <c r="KGS12" s="26"/>
      <c r="KGT12" s="26"/>
      <c r="KGU12" s="26"/>
      <c r="KHK12" s="26"/>
      <c r="KHL12" s="26"/>
      <c r="KHM12" s="26"/>
      <c r="KIC12" s="26"/>
      <c r="KID12" s="26"/>
      <c r="KIE12" s="26"/>
      <c r="KIU12" s="26"/>
      <c r="KIV12" s="26"/>
      <c r="KIW12" s="26"/>
      <c r="KJM12" s="26"/>
      <c r="KJN12" s="26"/>
      <c r="KJO12" s="26"/>
      <c r="KKE12" s="26"/>
      <c r="KKF12" s="26"/>
      <c r="KKG12" s="26"/>
      <c r="KKW12" s="26"/>
      <c r="KKX12" s="26"/>
      <c r="KKY12" s="26"/>
      <c r="KLO12" s="26"/>
      <c r="KLP12" s="26"/>
      <c r="KLQ12" s="26"/>
      <c r="KMG12" s="26"/>
      <c r="KMH12" s="26"/>
      <c r="KMI12" s="26"/>
      <c r="KMY12" s="26"/>
      <c r="KMZ12" s="26"/>
      <c r="KNA12" s="26"/>
      <c r="KNQ12" s="26"/>
      <c r="KNR12" s="26"/>
      <c r="KNS12" s="26"/>
      <c r="KOI12" s="26"/>
      <c r="KOJ12" s="26"/>
      <c r="KOK12" s="26"/>
      <c r="KPA12" s="26"/>
      <c r="KPB12" s="26"/>
      <c r="KPC12" s="26"/>
      <c r="KPS12" s="26"/>
      <c r="KPT12" s="26"/>
      <c r="KPU12" s="26"/>
      <c r="KQK12" s="26"/>
      <c r="KQL12" s="26"/>
      <c r="KQM12" s="26"/>
      <c r="KRC12" s="26"/>
      <c r="KRD12" s="26"/>
      <c r="KRE12" s="26"/>
      <c r="KRU12" s="26"/>
      <c r="KRV12" s="26"/>
      <c r="KRW12" s="26"/>
      <c r="KSM12" s="26"/>
      <c r="KSN12" s="26"/>
      <c r="KSO12" s="26"/>
      <c r="KTE12" s="26"/>
      <c r="KTF12" s="26"/>
      <c r="KTG12" s="26"/>
      <c r="KTW12" s="26"/>
      <c r="KTX12" s="26"/>
      <c r="KTY12" s="26"/>
      <c r="KUO12" s="26"/>
      <c r="KUP12" s="26"/>
      <c r="KUQ12" s="26"/>
      <c r="KVG12" s="26"/>
      <c r="KVH12" s="26"/>
      <c r="KVI12" s="26"/>
      <c r="KVY12" s="26"/>
      <c r="KVZ12" s="26"/>
      <c r="KWA12" s="26"/>
      <c r="KWQ12" s="26"/>
      <c r="KWR12" s="26"/>
      <c r="KWS12" s="26"/>
      <c r="KXI12" s="26"/>
      <c r="KXJ12" s="26"/>
      <c r="KXK12" s="26"/>
      <c r="KYA12" s="26"/>
      <c r="KYB12" s="26"/>
      <c r="KYC12" s="26"/>
      <c r="KYS12" s="26"/>
      <c r="KYT12" s="26"/>
      <c r="KYU12" s="26"/>
      <c r="KZK12" s="26"/>
      <c r="KZL12" s="26"/>
      <c r="KZM12" s="26"/>
      <c r="LAC12" s="26"/>
      <c r="LAD12" s="26"/>
      <c r="LAE12" s="26"/>
      <c r="LAU12" s="26"/>
      <c r="LAV12" s="26"/>
      <c r="LAW12" s="26"/>
      <c r="LBM12" s="26"/>
      <c r="LBN12" s="26"/>
      <c r="LBO12" s="26"/>
      <c r="LCE12" s="26"/>
      <c r="LCF12" s="26"/>
      <c r="LCG12" s="26"/>
      <c r="LCW12" s="26"/>
      <c r="LCX12" s="26"/>
      <c r="LCY12" s="26"/>
      <c r="LDO12" s="26"/>
      <c r="LDP12" s="26"/>
      <c r="LDQ12" s="26"/>
      <c r="LEG12" s="26"/>
      <c r="LEH12" s="26"/>
      <c r="LEI12" s="26"/>
      <c r="LEY12" s="26"/>
      <c r="LEZ12" s="26"/>
      <c r="LFA12" s="26"/>
      <c r="LFQ12" s="26"/>
      <c r="LFR12" s="26"/>
      <c r="LFS12" s="26"/>
      <c r="LGI12" s="26"/>
      <c r="LGJ12" s="26"/>
      <c r="LGK12" s="26"/>
      <c r="LHA12" s="26"/>
      <c r="LHB12" s="26"/>
      <c r="LHC12" s="26"/>
      <c r="LHS12" s="26"/>
      <c r="LHT12" s="26"/>
      <c r="LHU12" s="26"/>
      <c r="LIK12" s="26"/>
      <c r="LIL12" s="26"/>
      <c r="LIM12" s="26"/>
      <c r="LJC12" s="26"/>
      <c r="LJD12" s="26"/>
      <c r="LJE12" s="26"/>
      <c r="LJU12" s="26"/>
      <c r="LJV12" s="26"/>
      <c r="LJW12" s="26"/>
      <c r="LKM12" s="26"/>
      <c r="LKN12" s="26"/>
      <c r="LKO12" s="26"/>
      <c r="LLE12" s="26"/>
      <c r="LLF12" s="26"/>
      <c r="LLG12" s="26"/>
      <c r="LLW12" s="26"/>
      <c r="LLX12" s="26"/>
      <c r="LLY12" s="26"/>
      <c r="LMO12" s="26"/>
      <c r="LMP12" s="26"/>
      <c r="LMQ12" s="26"/>
      <c r="LNG12" s="26"/>
      <c r="LNH12" s="26"/>
      <c r="LNI12" s="26"/>
      <c r="LNY12" s="26"/>
      <c r="LNZ12" s="26"/>
      <c r="LOA12" s="26"/>
      <c r="LOQ12" s="26"/>
      <c r="LOR12" s="26"/>
      <c r="LOS12" s="26"/>
      <c r="LPI12" s="26"/>
      <c r="LPJ12" s="26"/>
      <c r="LPK12" s="26"/>
      <c r="LQA12" s="26"/>
      <c r="LQB12" s="26"/>
      <c r="LQC12" s="26"/>
      <c r="LQS12" s="26"/>
      <c r="LQT12" s="26"/>
      <c r="LQU12" s="26"/>
      <c r="LRK12" s="26"/>
      <c r="LRL12" s="26"/>
      <c r="LRM12" s="26"/>
      <c r="LSC12" s="26"/>
      <c r="LSD12" s="26"/>
      <c r="LSE12" s="26"/>
      <c r="LSU12" s="26"/>
      <c r="LSV12" s="26"/>
      <c r="LSW12" s="26"/>
      <c r="LTM12" s="26"/>
      <c r="LTN12" s="26"/>
      <c r="LTO12" s="26"/>
      <c r="LUE12" s="26"/>
      <c r="LUF12" s="26"/>
      <c r="LUG12" s="26"/>
      <c r="LUW12" s="26"/>
      <c r="LUX12" s="26"/>
      <c r="LUY12" s="26"/>
      <c r="LVO12" s="26"/>
      <c r="LVP12" s="26"/>
      <c r="LVQ12" s="26"/>
      <c r="LWG12" s="26"/>
      <c r="LWH12" s="26"/>
      <c r="LWI12" s="26"/>
      <c r="LWY12" s="26"/>
      <c r="LWZ12" s="26"/>
      <c r="LXA12" s="26"/>
      <c r="LXQ12" s="26"/>
      <c r="LXR12" s="26"/>
      <c r="LXS12" s="26"/>
      <c r="LYI12" s="26"/>
      <c r="LYJ12" s="26"/>
      <c r="LYK12" s="26"/>
      <c r="LZA12" s="26"/>
      <c r="LZB12" s="26"/>
      <c r="LZC12" s="26"/>
      <c r="LZS12" s="26"/>
      <c r="LZT12" s="26"/>
      <c r="LZU12" s="26"/>
      <c r="MAK12" s="26"/>
      <c r="MAL12" s="26"/>
      <c r="MAM12" s="26"/>
      <c r="MBC12" s="26"/>
      <c r="MBD12" s="26"/>
      <c r="MBE12" s="26"/>
      <c r="MBU12" s="26"/>
      <c r="MBV12" s="26"/>
      <c r="MBW12" s="26"/>
      <c r="MCM12" s="26"/>
      <c r="MCN12" s="26"/>
      <c r="MCO12" s="26"/>
      <c r="MDE12" s="26"/>
      <c r="MDF12" s="26"/>
      <c r="MDG12" s="26"/>
      <c r="MDW12" s="26"/>
      <c r="MDX12" s="26"/>
      <c r="MDY12" s="26"/>
      <c r="MEO12" s="26"/>
      <c r="MEP12" s="26"/>
      <c r="MEQ12" s="26"/>
      <c r="MFG12" s="26"/>
      <c r="MFH12" s="26"/>
      <c r="MFI12" s="26"/>
      <c r="MFY12" s="26"/>
      <c r="MFZ12" s="26"/>
      <c r="MGA12" s="26"/>
      <c r="MGQ12" s="26"/>
      <c r="MGR12" s="26"/>
      <c r="MGS12" s="26"/>
      <c r="MHI12" s="26"/>
      <c r="MHJ12" s="26"/>
      <c r="MHK12" s="26"/>
      <c r="MIA12" s="26"/>
      <c r="MIB12" s="26"/>
      <c r="MIC12" s="26"/>
      <c r="MIS12" s="26"/>
      <c r="MIT12" s="26"/>
      <c r="MIU12" s="26"/>
      <c r="MJK12" s="26"/>
      <c r="MJL12" s="26"/>
      <c r="MJM12" s="26"/>
      <c r="MKC12" s="26"/>
      <c r="MKD12" s="26"/>
      <c r="MKE12" s="26"/>
      <c r="MKU12" s="26"/>
      <c r="MKV12" s="26"/>
      <c r="MKW12" s="26"/>
      <c r="MLM12" s="26"/>
      <c r="MLN12" s="26"/>
      <c r="MLO12" s="26"/>
      <c r="MME12" s="26"/>
      <c r="MMF12" s="26"/>
      <c r="MMG12" s="26"/>
      <c r="MMW12" s="26"/>
      <c r="MMX12" s="26"/>
      <c r="MMY12" s="26"/>
      <c r="MNO12" s="26"/>
      <c r="MNP12" s="26"/>
      <c r="MNQ12" s="26"/>
      <c r="MOG12" s="26"/>
      <c r="MOH12" s="26"/>
      <c r="MOI12" s="26"/>
      <c r="MOY12" s="26"/>
      <c r="MOZ12" s="26"/>
      <c r="MPA12" s="26"/>
      <c r="MPQ12" s="26"/>
      <c r="MPR12" s="26"/>
      <c r="MPS12" s="26"/>
      <c r="MQI12" s="26"/>
      <c r="MQJ12" s="26"/>
      <c r="MQK12" s="26"/>
      <c r="MRA12" s="26"/>
      <c r="MRB12" s="26"/>
      <c r="MRC12" s="26"/>
      <c r="MRS12" s="26"/>
      <c r="MRT12" s="26"/>
      <c r="MRU12" s="26"/>
      <c r="MSK12" s="26"/>
      <c r="MSL12" s="26"/>
      <c r="MSM12" s="26"/>
      <c r="MTC12" s="26"/>
      <c r="MTD12" s="26"/>
      <c r="MTE12" s="26"/>
      <c r="MTU12" s="26"/>
      <c r="MTV12" s="26"/>
      <c r="MTW12" s="26"/>
      <c r="MUM12" s="26"/>
      <c r="MUN12" s="26"/>
      <c r="MUO12" s="26"/>
      <c r="MVE12" s="26"/>
      <c r="MVF12" s="26"/>
      <c r="MVG12" s="26"/>
      <c r="MVW12" s="26"/>
      <c r="MVX12" s="26"/>
      <c r="MVY12" s="26"/>
      <c r="MWO12" s="26"/>
      <c r="MWP12" s="26"/>
      <c r="MWQ12" s="26"/>
      <c r="MXG12" s="26"/>
      <c r="MXH12" s="26"/>
      <c r="MXI12" s="26"/>
      <c r="MXY12" s="26"/>
      <c r="MXZ12" s="26"/>
      <c r="MYA12" s="26"/>
      <c r="MYQ12" s="26"/>
      <c r="MYR12" s="26"/>
      <c r="MYS12" s="26"/>
      <c r="MZI12" s="26"/>
      <c r="MZJ12" s="26"/>
      <c r="MZK12" s="26"/>
      <c r="NAA12" s="26"/>
      <c r="NAB12" s="26"/>
      <c r="NAC12" s="26"/>
      <c r="NAS12" s="26"/>
      <c r="NAT12" s="26"/>
      <c r="NAU12" s="26"/>
      <c r="NBK12" s="26"/>
      <c r="NBL12" s="26"/>
      <c r="NBM12" s="26"/>
      <c r="NCC12" s="26"/>
      <c r="NCD12" s="26"/>
      <c r="NCE12" s="26"/>
      <c r="NCU12" s="26"/>
      <c r="NCV12" s="26"/>
      <c r="NCW12" s="26"/>
      <c r="NDM12" s="26"/>
      <c r="NDN12" s="26"/>
      <c r="NDO12" s="26"/>
      <c r="NEE12" s="26"/>
      <c r="NEF12" s="26"/>
      <c r="NEG12" s="26"/>
      <c r="NEW12" s="26"/>
      <c r="NEX12" s="26"/>
      <c r="NEY12" s="26"/>
      <c r="NFO12" s="26"/>
      <c r="NFP12" s="26"/>
      <c r="NFQ12" s="26"/>
      <c r="NGG12" s="26"/>
      <c r="NGH12" s="26"/>
      <c r="NGI12" s="26"/>
      <c r="NGY12" s="26"/>
      <c r="NGZ12" s="26"/>
      <c r="NHA12" s="26"/>
      <c r="NHQ12" s="26"/>
      <c r="NHR12" s="26"/>
      <c r="NHS12" s="26"/>
      <c r="NII12" s="26"/>
      <c r="NIJ12" s="26"/>
      <c r="NIK12" s="26"/>
      <c r="NJA12" s="26"/>
      <c r="NJB12" s="26"/>
      <c r="NJC12" s="26"/>
      <c r="NJS12" s="26"/>
      <c r="NJT12" s="26"/>
      <c r="NJU12" s="26"/>
      <c r="NKK12" s="26"/>
      <c r="NKL12" s="26"/>
      <c r="NKM12" s="26"/>
      <c r="NLC12" s="26"/>
      <c r="NLD12" s="26"/>
      <c r="NLE12" s="26"/>
      <c r="NLU12" s="26"/>
      <c r="NLV12" s="26"/>
      <c r="NLW12" s="26"/>
      <c r="NMM12" s="26"/>
      <c r="NMN12" s="26"/>
      <c r="NMO12" s="26"/>
      <c r="NNE12" s="26"/>
      <c r="NNF12" s="26"/>
      <c r="NNG12" s="26"/>
      <c r="NNW12" s="26"/>
      <c r="NNX12" s="26"/>
      <c r="NNY12" s="26"/>
      <c r="NOO12" s="26"/>
      <c r="NOP12" s="26"/>
      <c r="NOQ12" s="26"/>
      <c r="NPG12" s="26"/>
      <c r="NPH12" s="26"/>
      <c r="NPI12" s="26"/>
      <c r="NPY12" s="26"/>
      <c r="NPZ12" s="26"/>
      <c r="NQA12" s="26"/>
      <c r="NQQ12" s="26"/>
      <c r="NQR12" s="26"/>
      <c r="NQS12" s="26"/>
      <c r="NRI12" s="26"/>
      <c r="NRJ12" s="26"/>
      <c r="NRK12" s="26"/>
      <c r="NSA12" s="26"/>
      <c r="NSB12" s="26"/>
      <c r="NSC12" s="26"/>
      <c r="NSS12" s="26"/>
      <c r="NST12" s="26"/>
      <c r="NSU12" s="26"/>
      <c r="NTK12" s="26"/>
      <c r="NTL12" s="26"/>
      <c r="NTM12" s="26"/>
      <c r="NUC12" s="26"/>
      <c r="NUD12" s="26"/>
      <c r="NUE12" s="26"/>
      <c r="NUU12" s="26"/>
      <c r="NUV12" s="26"/>
      <c r="NUW12" s="26"/>
      <c r="NVM12" s="26"/>
      <c r="NVN12" s="26"/>
      <c r="NVO12" s="26"/>
      <c r="NWE12" s="26"/>
      <c r="NWF12" s="26"/>
      <c r="NWG12" s="26"/>
      <c r="NWW12" s="26"/>
      <c r="NWX12" s="26"/>
      <c r="NWY12" s="26"/>
      <c r="NXO12" s="26"/>
      <c r="NXP12" s="26"/>
      <c r="NXQ12" s="26"/>
      <c r="NYG12" s="26"/>
      <c r="NYH12" s="26"/>
      <c r="NYI12" s="26"/>
      <c r="NYY12" s="26"/>
      <c r="NYZ12" s="26"/>
      <c r="NZA12" s="26"/>
      <c r="NZQ12" s="26"/>
      <c r="NZR12" s="26"/>
      <c r="NZS12" s="26"/>
      <c r="OAI12" s="26"/>
      <c r="OAJ12" s="26"/>
      <c r="OAK12" s="26"/>
      <c r="OBA12" s="26"/>
      <c r="OBB12" s="26"/>
      <c r="OBC12" s="26"/>
      <c r="OBS12" s="26"/>
      <c r="OBT12" s="26"/>
      <c r="OBU12" s="26"/>
      <c r="OCK12" s="26"/>
      <c r="OCL12" s="26"/>
      <c r="OCM12" s="26"/>
      <c r="ODC12" s="26"/>
      <c r="ODD12" s="26"/>
      <c r="ODE12" s="26"/>
      <c r="ODU12" s="26"/>
      <c r="ODV12" s="26"/>
      <c r="ODW12" s="26"/>
      <c r="OEM12" s="26"/>
      <c r="OEN12" s="26"/>
      <c r="OEO12" s="26"/>
      <c r="OFE12" s="26"/>
      <c r="OFF12" s="26"/>
      <c r="OFG12" s="26"/>
      <c r="OFW12" s="26"/>
      <c r="OFX12" s="26"/>
      <c r="OFY12" s="26"/>
      <c r="OGO12" s="26"/>
      <c r="OGP12" s="26"/>
      <c r="OGQ12" s="26"/>
      <c r="OHG12" s="26"/>
      <c r="OHH12" s="26"/>
      <c r="OHI12" s="26"/>
      <c r="OHY12" s="26"/>
      <c r="OHZ12" s="26"/>
      <c r="OIA12" s="26"/>
      <c r="OIQ12" s="26"/>
      <c r="OIR12" s="26"/>
      <c r="OIS12" s="26"/>
      <c r="OJI12" s="26"/>
      <c r="OJJ12" s="26"/>
      <c r="OJK12" s="26"/>
      <c r="OKA12" s="26"/>
      <c r="OKB12" s="26"/>
      <c r="OKC12" s="26"/>
      <c r="OKS12" s="26"/>
      <c r="OKT12" s="26"/>
      <c r="OKU12" s="26"/>
      <c r="OLK12" s="26"/>
      <c r="OLL12" s="26"/>
      <c r="OLM12" s="26"/>
      <c r="OMC12" s="26"/>
      <c r="OMD12" s="26"/>
      <c r="OME12" s="26"/>
      <c r="OMU12" s="26"/>
      <c r="OMV12" s="26"/>
      <c r="OMW12" s="26"/>
      <c r="ONM12" s="26"/>
      <c r="ONN12" s="26"/>
      <c r="ONO12" s="26"/>
      <c r="OOE12" s="26"/>
      <c r="OOF12" s="26"/>
      <c r="OOG12" s="26"/>
      <c r="OOW12" s="26"/>
      <c r="OOX12" s="26"/>
      <c r="OOY12" s="26"/>
      <c r="OPO12" s="26"/>
      <c r="OPP12" s="26"/>
      <c r="OPQ12" s="26"/>
      <c r="OQG12" s="26"/>
      <c r="OQH12" s="26"/>
      <c r="OQI12" s="26"/>
      <c r="OQY12" s="26"/>
      <c r="OQZ12" s="26"/>
      <c r="ORA12" s="26"/>
      <c r="ORQ12" s="26"/>
      <c r="ORR12" s="26"/>
      <c r="ORS12" s="26"/>
      <c r="OSI12" s="26"/>
      <c r="OSJ12" s="26"/>
      <c r="OSK12" s="26"/>
      <c r="OTA12" s="26"/>
      <c r="OTB12" s="26"/>
      <c r="OTC12" s="26"/>
      <c r="OTS12" s="26"/>
      <c r="OTT12" s="26"/>
      <c r="OTU12" s="26"/>
      <c r="OUK12" s="26"/>
      <c r="OUL12" s="26"/>
      <c r="OUM12" s="26"/>
      <c r="OVC12" s="26"/>
      <c r="OVD12" s="26"/>
      <c r="OVE12" s="26"/>
      <c r="OVU12" s="26"/>
      <c r="OVV12" s="26"/>
      <c r="OVW12" s="26"/>
      <c r="OWM12" s="26"/>
      <c r="OWN12" s="26"/>
      <c r="OWO12" s="26"/>
      <c r="OXE12" s="26"/>
      <c r="OXF12" s="26"/>
      <c r="OXG12" s="26"/>
      <c r="OXW12" s="26"/>
      <c r="OXX12" s="26"/>
      <c r="OXY12" s="26"/>
      <c r="OYO12" s="26"/>
      <c r="OYP12" s="26"/>
      <c r="OYQ12" s="26"/>
      <c r="OZG12" s="26"/>
      <c r="OZH12" s="26"/>
      <c r="OZI12" s="26"/>
      <c r="OZY12" s="26"/>
      <c r="OZZ12" s="26"/>
      <c r="PAA12" s="26"/>
      <c r="PAQ12" s="26"/>
      <c r="PAR12" s="26"/>
      <c r="PAS12" s="26"/>
      <c r="PBI12" s="26"/>
      <c r="PBJ12" s="26"/>
      <c r="PBK12" s="26"/>
      <c r="PCA12" s="26"/>
      <c r="PCB12" s="26"/>
      <c r="PCC12" s="26"/>
      <c r="PCS12" s="26"/>
      <c r="PCT12" s="26"/>
      <c r="PCU12" s="26"/>
      <c r="PDK12" s="26"/>
      <c r="PDL12" s="26"/>
      <c r="PDM12" s="26"/>
      <c r="PEC12" s="26"/>
      <c r="PED12" s="26"/>
      <c r="PEE12" s="26"/>
      <c r="PEU12" s="26"/>
      <c r="PEV12" s="26"/>
      <c r="PEW12" s="26"/>
      <c r="PFM12" s="26"/>
      <c r="PFN12" s="26"/>
      <c r="PFO12" s="26"/>
      <c r="PGE12" s="26"/>
      <c r="PGF12" s="26"/>
      <c r="PGG12" s="26"/>
      <c r="PGW12" s="26"/>
      <c r="PGX12" s="26"/>
      <c r="PGY12" s="26"/>
      <c r="PHO12" s="26"/>
      <c r="PHP12" s="26"/>
      <c r="PHQ12" s="26"/>
      <c r="PIG12" s="26"/>
      <c r="PIH12" s="26"/>
      <c r="PII12" s="26"/>
      <c r="PIY12" s="26"/>
      <c r="PIZ12" s="26"/>
      <c r="PJA12" s="26"/>
      <c r="PJQ12" s="26"/>
      <c r="PJR12" s="26"/>
      <c r="PJS12" s="26"/>
      <c r="PKI12" s="26"/>
      <c r="PKJ12" s="26"/>
      <c r="PKK12" s="26"/>
      <c r="PLA12" s="26"/>
      <c r="PLB12" s="26"/>
      <c r="PLC12" s="26"/>
      <c r="PLS12" s="26"/>
      <c r="PLT12" s="26"/>
      <c r="PLU12" s="26"/>
      <c r="PMK12" s="26"/>
      <c r="PML12" s="26"/>
      <c r="PMM12" s="26"/>
      <c r="PNC12" s="26"/>
      <c r="PND12" s="26"/>
      <c r="PNE12" s="26"/>
      <c r="PNU12" s="26"/>
      <c r="PNV12" s="26"/>
      <c r="PNW12" s="26"/>
      <c r="POM12" s="26"/>
      <c r="PON12" s="26"/>
      <c r="POO12" s="26"/>
      <c r="PPE12" s="26"/>
      <c r="PPF12" s="26"/>
      <c r="PPG12" s="26"/>
      <c r="PPW12" s="26"/>
      <c r="PPX12" s="26"/>
      <c r="PPY12" s="26"/>
      <c r="PQO12" s="26"/>
      <c r="PQP12" s="26"/>
      <c r="PQQ12" s="26"/>
      <c r="PRG12" s="26"/>
      <c r="PRH12" s="26"/>
      <c r="PRI12" s="26"/>
      <c r="PRY12" s="26"/>
      <c r="PRZ12" s="26"/>
      <c r="PSA12" s="26"/>
      <c r="PSQ12" s="26"/>
      <c r="PSR12" s="26"/>
      <c r="PSS12" s="26"/>
      <c r="PTI12" s="26"/>
      <c r="PTJ12" s="26"/>
      <c r="PTK12" s="26"/>
      <c r="PUA12" s="26"/>
      <c r="PUB12" s="26"/>
      <c r="PUC12" s="26"/>
      <c r="PUS12" s="26"/>
      <c r="PUT12" s="26"/>
      <c r="PUU12" s="26"/>
      <c r="PVK12" s="26"/>
      <c r="PVL12" s="26"/>
      <c r="PVM12" s="26"/>
      <c r="PWC12" s="26"/>
      <c r="PWD12" s="26"/>
      <c r="PWE12" s="26"/>
      <c r="PWU12" s="26"/>
      <c r="PWV12" s="26"/>
      <c r="PWW12" s="26"/>
      <c r="PXM12" s="26"/>
      <c r="PXN12" s="26"/>
      <c r="PXO12" s="26"/>
      <c r="PYE12" s="26"/>
      <c r="PYF12" s="26"/>
      <c r="PYG12" s="26"/>
      <c r="PYW12" s="26"/>
      <c r="PYX12" s="26"/>
      <c r="PYY12" s="26"/>
      <c r="PZO12" s="26"/>
      <c r="PZP12" s="26"/>
      <c r="PZQ12" s="26"/>
      <c r="QAG12" s="26"/>
      <c r="QAH12" s="26"/>
      <c r="QAI12" s="26"/>
      <c r="QAY12" s="26"/>
      <c r="QAZ12" s="26"/>
      <c r="QBA12" s="26"/>
      <c r="QBQ12" s="26"/>
      <c r="QBR12" s="26"/>
      <c r="QBS12" s="26"/>
      <c r="QCI12" s="26"/>
      <c r="QCJ12" s="26"/>
      <c r="QCK12" s="26"/>
      <c r="QDA12" s="26"/>
      <c r="QDB12" s="26"/>
      <c r="QDC12" s="26"/>
      <c r="QDS12" s="26"/>
      <c r="QDT12" s="26"/>
      <c r="QDU12" s="26"/>
      <c r="QEK12" s="26"/>
      <c r="QEL12" s="26"/>
      <c r="QEM12" s="26"/>
      <c r="QFC12" s="26"/>
      <c r="QFD12" s="26"/>
      <c r="QFE12" s="26"/>
      <c r="QFU12" s="26"/>
      <c r="QFV12" s="26"/>
      <c r="QFW12" s="26"/>
      <c r="QGM12" s="26"/>
      <c r="QGN12" s="26"/>
      <c r="QGO12" s="26"/>
      <c r="QHE12" s="26"/>
      <c r="QHF12" s="26"/>
      <c r="QHG12" s="26"/>
      <c r="QHW12" s="26"/>
      <c r="QHX12" s="26"/>
      <c r="QHY12" s="26"/>
      <c r="QIO12" s="26"/>
      <c r="QIP12" s="26"/>
      <c r="QIQ12" s="26"/>
      <c r="QJG12" s="26"/>
      <c r="QJH12" s="26"/>
      <c r="QJI12" s="26"/>
      <c r="QJY12" s="26"/>
      <c r="QJZ12" s="26"/>
      <c r="QKA12" s="26"/>
      <c r="QKQ12" s="26"/>
      <c r="QKR12" s="26"/>
      <c r="QKS12" s="26"/>
      <c r="QLI12" s="26"/>
      <c r="QLJ12" s="26"/>
      <c r="QLK12" s="26"/>
      <c r="QMA12" s="26"/>
      <c r="QMB12" s="26"/>
      <c r="QMC12" s="26"/>
      <c r="QMS12" s="26"/>
      <c r="QMT12" s="26"/>
      <c r="QMU12" s="26"/>
      <c r="QNK12" s="26"/>
      <c r="QNL12" s="26"/>
      <c r="QNM12" s="26"/>
      <c r="QOC12" s="26"/>
      <c r="QOD12" s="26"/>
      <c r="QOE12" s="26"/>
      <c r="QOU12" s="26"/>
      <c r="QOV12" s="26"/>
      <c r="QOW12" s="26"/>
      <c r="QPM12" s="26"/>
      <c r="QPN12" s="26"/>
      <c r="QPO12" s="26"/>
      <c r="QQE12" s="26"/>
      <c r="QQF12" s="26"/>
      <c r="QQG12" s="26"/>
      <c r="QQW12" s="26"/>
      <c r="QQX12" s="26"/>
      <c r="QQY12" s="26"/>
      <c r="QRO12" s="26"/>
      <c r="QRP12" s="26"/>
      <c r="QRQ12" s="26"/>
      <c r="QSG12" s="26"/>
      <c r="QSH12" s="26"/>
      <c r="QSI12" s="26"/>
      <c r="QSY12" s="26"/>
      <c r="QSZ12" s="26"/>
      <c r="QTA12" s="26"/>
      <c r="QTQ12" s="26"/>
      <c r="QTR12" s="26"/>
      <c r="QTS12" s="26"/>
      <c r="QUI12" s="26"/>
      <c r="QUJ12" s="26"/>
      <c r="QUK12" s="26"/>
      <c r="QVA12" s="26"/>
      <c r="QVB12" s="26"/>
      <c r="QVC12" s="26"/>
      <c r="QVS12" s="26"/>
      <c r="QVT12" s="26"/>
      <c r="QVU12" s="26"/>
      <c r="QWK12" s="26"/>
      <c r="QWL12" s="26"/>
      <c r="QWM12" s="26"/>
      <c r="QXC12" s="26"/>
      <c r="QXD12" s="26"/>
      <c r="QXE12" s="26"/>
      <c r="QXU12" s="26"/>
      <c r="QXV12" s="26"/>
      <c r="QXW12" s="26"/>
      <c r="QYM12" s="26"/>
      <c r="QYN12" s="26"/>
      <c r="QYO12" s="26"/>
      <c r="QZE12" s="26"/>
      <c r="QZF12" s="26"/>
      <c r="QZG12" s="26"/>
      <c r="QZW12" s="26"/>
      <c r="QZX12" s="26"/>
      <c r="QZY12" s="26"/>
      <c r="RAO12" s="26"/>
      <c r="RAP12" s="26"/>
      <c r="RAQ12" s="26"/>
      <c r="RBG12" s="26"/>
      <c r="RBH12" s="26"/>
      <c r="RBI12" s="26"/>
      <c r="RBY12" s="26"/>
      <c r="RBZ12" s="26"/>
      <c r="RCA12" s="26"/>
      <c r="RCQ12" s="26"/>
      <c r="RCR12" s="26"/>
      <c r="RCS12" s="26"/>
      <c r="RDI12" s="26"/>
      <c r="RDJ12" s="26"/>
      <c r="RDK12" s="26"/>
      <c r="REA12" s="26"/>
      <c r="REB12" s="26"/>
      <c r="REC12" s="26"/>
      <c r="RES12" s="26"/>
      <c r="RET12" s="26"/>
      <c r="REU12" s="26"/>
      <c r="RFK12" s="26"/>
      <c r="RFL12" s="26"/>
      <c r="RFM12" s="26"/>
      <c r="RGC12" s="26"/>
      <c r="RGD12" s="26"/>
      <c r="RGE12" s="26"/>
      <c r="RGU12" s="26"/>
      <c r="RGV12" s="26"/>
      <c r="RGW12" s="26"/>
      <c r="RHM12" s="26"/>
      <c r="RHN12" s="26"/>
      <c r="RHO12" s="26"/>
      <c r="RIE12" s="26"/>
      <c r="RIF12" s="26"/>
      <c r="RIG12" s="26"/>
      <c r="RIW12" s="26"/>
      <c r="RIX12" s="26"/>
      <c r="RIY12" s="26"/>
      <c r="RJO12" s="26"/>
      <c r="RJP12" s="26"/>
      <c r="RJQ12" s="26"/>
      <c r="RKG12" s="26"/>
      <c r="RKH12" s="26"/>
      <c r="RKI12" s="26"/>
      <c r="RKY12" s="26"/>
      <c r="RKZ12" s="26"/>
      <c r="RLA12" s="26"/>
      <c r="RLQ12" s="26"/>
      <c r="RLR12" s="26"/>
      <c r="RLS12" s="26"/>
      <c r="RMI12" s="26"/>
      <c r="RMJ12" s="26"/>
      <c r="RMK12" s="26"/>
      <c r="RNA12" s="26"/>
      <c r="RNB12" s="26"/>
      <c r="RNC12" s="26"/>
      <c r="RNS12" s="26"/>
      <c r="RNT12" s="26"/>
      <c r="RNU12" s="26"/>
      <c r="ROK12" s="26"/>
      <c r="ROL12" s="26"/>
      <c r="ROM12" s="26"/>
      <c r="RPC12" s="26"/>
      <c r="RPD12" s="26"/>
      <c r="RPE12" s="26"/>
      <c r="RPU12" s="26"/>
      <c r="RPV12" s="26"/>
      <c r="RPW12" s="26"/>
      <c r="RQM12" s="26"/>
      <c r="RQN12" s="26"/>
      <c r="RQO12" s="26"/>
      <c r="RRE12" s="26"/>
      <c r="RRF12" s="26"/>
      <c r="RRG12" s="26"/>
      <c r="RRW12" s="26"/>
      <c r="RRX12" s="26"/>
      <c r="RRY12" s="26"/>
      <c r="RSO12" s="26"/>
      <c r="RSP12" s="26"/>
      <c r="RSQ12" s="26"/>
      <c r="RTG12" s="26"/>
      <c r="RTH12" s="26"/>
      <c r="RTI12" s="26"/>
      <c r="RTY12" s="26"/>
      <c r="RTZ12" s="26"/>
      <c r="RUA12" s="26"/>
      <c r="RUQ12" s="26"/>
      <c r="RUR12" s="26"/>
      <c r="RUS12" s="26"/>
      <c r="RVI12" s="26"/>
      <c r="RVJ12" s="26"/>
      <c r="RVK12" s="26"/>
      <c r="RWA12" s="26"/>
      <c r="RWB12" s="26"/>
      <c r="RWC12" s="26"/>
      <c r="RWS12" s="26"/>
      <c r="RWT12" s="26"/>
      <c r="RWU12" s="26"/>
      <c r="RXK12" s="26"/>
      <c r="RXL12" s="26"/>
      <c r="RXM12" s="26"/>
      <c r="RYC12" s="26"/>
      <c r="RYD12" s="26"/>
      <c r="RYE12" s="26"/>
      <c r="RYU12" s="26"/>
      <c r="RYV12" s="26"/>
      <c r="RYW12" s="26"/>
      <c r="RZM12" s="26"/>
      <c r="RZN12" s="26"/>
      <c r="RZO12" s="26"/>
      <c r="SAE12" s="26"/>
      <c r="SAF12" s="26"/>
      <c r="SAG12" s="26"/>
      <c r="SAW12" s="26"/>
      <c r="SAX12" s="26"/>
      <c r="SAY12" s="26"/>
      <c r="SBO12" s="26"/>
      <c r="SBP12" s="26"/>
      <c r="SBQ12" s="26"/>
      <c r="SCG12" s="26"/>
      <c r="SCH12" s="26"/>
      <c r="SCI12" s="26"/>
      <c r="SCY12" s="26"/>
      <c r="SCZ12" s="26"/>
      <c r="SDA12" s="26"/>
      <c r="SDQ12" s="26"/>
      <c r="SDR12" s="26"/>
      <c r="SDS12" s="26"/>
      <c r="SEI12" s="26"/>
      <c r="SEJ12" s="26"/>
      <c r="SEK12" s="26"/>
      <c r="SFA12" s="26"/>
      <c r="SFB12" s="26"/>
      <c r="SFC12" s="26"/>
      <c r="SFS12" s="26"/>
      <c r="SFT12" s="26"/>
      <c r="SFU12" s="26"/>
      <c r="SGK12" s="26"/>
      <c r="SGL12" s="26"/>
      <c r="SGM12" s="26"/>
      <c r="SHC12" s="26"/>
      <c r="SHD12" s="26"/>
      <c r="SHE12" s="26"/>
      <c r="SHU12" s="26"/>
      <c r="SHV12" s="26"/>
      <c r="SHW12" s="26"/>
      <c r="SIM12" s="26"/>
      <c r="SIN12" s="26"/>
      <c r="SIO12" s="26"/>
      <c r="SJE12" s="26"/>
      <c r="SJF12" s="26"/>
      <c r="SJG12" s="26"/>
      <c r="SJW12" s="26"/>
      <c r="SJX12" s="26"/>
      <c r="SJY12" s="26"/>
      <c r="SKO12" s="26"/>
      <c r="SKP12" s="26"/>
      <c r="SKQ12" s="26"/>
      <c r="SLG12" s="26"/>
      <c r="SLH12" s="26"/>
      <c r="SLI12" s="26"/>
      <c r="SLY12" s="26"/>
      <c r="SLZ12" s="26"/>
      <c r="SMA12" s="26"/>
      <c r="SMQ12" s="26"/>
      <c r="SMR12" s="26"/>
      <c r="SMS12" s="26"/>
      <c r="SNI12" s="26"/>
      <c r="SNJ12" s="26"/>
      <c r="SNK12" s="26"/>
      <c r="SOA12" s="26"/>
      <c r="SOB12" s="26"/>
      <c r="SOC12" s="26"/>
      <c r="SOS12" s="26"/>
      <c r="SOT12" s="26"/>
      <c r="SOU12" s="26"/>
      <c r="SPK12" s="26"/>
      <c r="SPL12" s="26"/>
      <c r="SPM12" s="26"/>
      <c r="SQC12" s="26"/>
      <c r="SQD12" s="26"/>
      <c r="SQE12" s="26"/>
      <c r="SQU12" s="26"/>
      <c r="SQV12" s="26"/>
      <c r="SQW12" s="26"/>
      <c r="SRM12" s="26"/>
      <c r="SRN12" s="26"/>
      <c r="SRO12" s="26"/>
      <c r="SSE12" s="26"/>
      <c r="SSF12" s="26"/>
      <c r="SSG12" s="26"/>
      <c r="SSW12" s="26"/>
      <c r="SSX12" s="26"/>
      <c r="SSY12" s="26"/>
      <c r="STO12" s="26"/>
      <c r="STP12" s="26"/>
      <c r="STQ12" s="26"/>
      <c r="SUG12" s="26"/>
      <c r="SUH12" s="26"/>
      <c r="SUI12" s="26"/>
      <c r="SUY12" s="26"/>
      <c r="SUZ12" s="26"/>
      <c r="SVA12" s="26"/>
      <c r="SVQ12" s="26"/>
      <c r="SVR12" s="26"/>
      <c r="SVS12" s="26"/>
      <c r="SWI12" s="26"/>
      <c r="SWJ12" s="26"/>
      <c r="SWK12" s="26"/>
      <c r="SXA12" s="26"/>
      <c r="SXB12" s="26"/>
      <c r="SXC12" s="26"/>
      <c r="SXS12" s="26"/>
      <c r="SXT12" s="26"/>
      <c r="SXU12" s="26"/>
      <c r="SYK12" s="26"/>
      <c r="SYL12" s="26"/>
      <c r="SYM12" s="26"/>
      <c r="SZC12" s="26"/>
      <c r="SZD12" s="26"/>
      <c r="SZE12" s="26"/>
      <c r="SZU12" s="26"/>
      <c r="SZV12" s="26"/>
      <c r="SZW12" s="26"/>
      <c r="TAM12" s="26"/>
      <c r="TAN12" s="26"/>
      <c r="TAO12" s="26"/>
      <c r="TBE12" s="26"/>
      <c r="TBF12" s="26"/>
      <c r="TBG12" s="26"/>
      <c r="TBW12" s="26"/>
      <c r="TBX12" s="26"/>
      <c r="TBY12" s="26"/>
      <c r="TCO12" s="26"/>
      <c r="TCP12" s="26"/>
      <c r="TCQ12" s="26"/>
      <c r="TDG12" s="26"/>
      <c r="TDH12" s="26"/>
      <c r="TDI12" s="26"/>
      <c r="TDY12" s="26"/>
      <c r="TDZ12" s="26"/>
      <c r="TEA12" s="26"/>
      <c r="TEQ12" s="26"/>
      <c r="TER12" s="26"/>
      <c r="TES12" s="26"/>
      <c r="TFI12" s="26"/>
      <c r="TFJ12" s="26"/>
      <c r="TFK12" s="26"/>
      <c r="TGA12" s="26"/>
      <c r="TGB12" s="26"/>
      <c r="TGC12" s="26"/>
      <c r="TGS12" s="26"/>
      <c r="TGT12" s="26"/>
      <c r="TGU12" s="26"/>
      <c r="THK12" s="26"/>
      <c r="THL12" s="26"/>
      <c r="THM12" s="26"/>
      <c r="TIC12" s="26"/>
      <c r="TID12" s="26"/>
      <c r="TIE12" s="26"/>
      <c r="TIU12" s="26"/>
      <c r="TIV12" s="26"/>
      <c r="TIW12" s="26"/>
      <c r="TJM12" s="26"/>
      <c r="TJN12" s="26"/>
      <c r="TJO12" s="26"/>
      <c r="TKE12" s="26"/>
      <c r="TKF12" s="26"/>
      <c r="TKG12" s="26"/>
      <c r="TKW12" s="26"/>
      <c r="TKX12" s="26"/>
      <c r="TKY12" s="26"/>
      <c r="TLO12" s="26"/>
      <c r="TLP12" s="26"/>
      <c r="TLQ12" s="26"/>
      <c r="TMG12" s="26"/>
      <c r="TMH12" s="26"/>
      <c r="TMI12" s="26"/>
      <c r="TMY12" s="26"/>
      <c r="TMZ12" s="26"/>
      <c r="TNA12" s="26"/>
      <c r="TNQ12" s="26"/>
      <c r="TNR12" s="26"/>
      <c r="TNS12" s="26"/>
      <c r="TOI12" s="26"/>
      <c r="TOJ12" s="26"/>
      <c r="TOK12" s="26"/>
      <c r="TPA12" s="26"/>
      <c r="TPB12" s="26"/>
      <c r="TPC12" s="26"/>
      <c r="TPS12" s="26"/>
      <c r="TPT12" s="26"/>
      <c r="TPU12" s="26"/>
      <c r="TQK12" s="26"/>
      <c r="TQL12" s="26"/>
      <c r="TQM12" s="26"/>
      <c r="TRC12" s="26"/>
      <c r="TRD12" s="26"/>
      <c r="TRE12" s="26"/>
      <c r="TRU12" s="26"/>
      <c r="TRV12" s="26"/>
      <c r="TRW12" s="26"/>
      <c r="TSM12" s="26"/>
      <c r="TSN12" s="26"/>
      <c r="TSO12" s="26"/>
      <c r="TTE12" s="26"/>
      <c r="TTF12" s="26"/>
      <c r="TTG12" s="26"/>
      <c r="TTW12" s="26"/>
      <c r="TTX12" s="26"/>
      <c r="TTY12" s="26"/>
      <c r="TUO12" s="26"/>
      <c r="TUP12" s="26"/>
      <c r="TUQ12" s="26"/>
      <c r="TVG12" s="26"/>
      <c r="TVH12" s="26"/>
      <c r="TVI12" s="26"/>
      <c r="TVY12" s="26"/>
      <c r="TVZ12" s="26"/>
      <c r="TWA12" s="26"/>
      <c r="TWQ12" s="26"/>
      <c r="TWR12" s="26"/>
      <c r="TWS12" s="26"/>
      <c r="TXI12" s="26"/>
      <c r="TXJ12" s="26"/>
      <c r="TXK12" s="26"/>
      <c r="TYA12" s="26"/>
      <c r="TYB12" s="26"/>
      <c r="TYC12" s="26"/>
      <c r="TYS12" s="26"/>
      <c r="TYT12" s="26"/>
      <c r="TYU12" s="26"/>
      <c r="TZK12" s="26"/>
      <c r="TZL12" s="26"/>
      <c r="TZM12" s="26"/>
      <c r="UAC12" s="26"/>
      <c r="UAD12" s="26"/>
      <c r="UAE12" s="26"/>
      <c r="UAU12" s="26"/>
      <c r="UAV12" s="26"/>
      <c r="UAW12" s="26"/>
      <c r="UBM12" s="26"/>
      <c r="UBN12" s="26"/>
      <c r="UBO12" s="26"/>
      <c r="UCE12" s="26"/>
      <c r="UCF12" s="26"/>
      <c r="UCG12" s="26"/>
      <c r="UCW12" s="26"/>
      <c r="UCX12" s="26"/>
      <c r="UCY12" s="26"/>
      <c r="UDO12" s="26"/>
      <c r="UDP12" s="26"/>
      <c r="UDQ12" s="26"/>
      <c r="UEG12" s="26"/>
      <c r="UEH12" s="26"/>
      <c r="UEI12" s="26"/>
      <c r="UEY12" s="26"/>
      <c r="UEZ12" s="26"/>
      <c r="UFA12" s="26"/>
      <c r="UFQ12" s="26"/>
      <c r="UFR12" s="26"/>
      <c r="UFS12" s="26"/>
      <c r="UGI12" s="26"/>
      <c r="UGJ12" s="26"/>
      <c r="UGK12" s="26"/>
      <c r="UHA12" s="26"/>
      <c r="UHB12" s="26"/>
      <c r="UHC12" s="26"/>
      <c r="UHS12" s="26"/>
      <c r="UHT12" s="26"/>
      <c r="UHU12" s="26"/>
      <c r="UIK12" s="26"/>
      <c r="UIL12" s="26"/>
      <c r="UIM12" s="26"/>
      <c r="UJC12" s="26"/>
      <c r="UJD12" s="26"/>
      <c r="UJE12" s="26"/>
      <c r="UJU12" s="26"/>
      <c r="UJV12" s="26"/>
      <c r="UJW12" s="26"/>
      <c r="UKM12" s="26"/>
      <c r="UKN12" s="26"/>
      <c r="UKO12" s="26"/>
      <c r="ULE12" s="26"/>
      <c r="ULF12" s="26"/>
      <c r="ULG12" s="26"/>
      <c r="ULW12" s="26"/>
      <c r="ULX12" s="26"/>
      <c r="ULY12" s="26"/>
      <c r="UMO12" s="26"/>
      <c r="UMP12" s="26"/>
      <c r="UMQ12" s="26"/>
      <c r="UNG12" s="26"/>
      <c r="UNH12" s="26"/>
      <c r="UNI12" s="26"/>
      <c r="UNY12" s="26"/>
      <c r="UNZ12" s="26"/>
      <c r="UOA12" s="26"/>
      <c r="UOQ12" s="26"/>
      <c r="UOR12" s="26"/>
      <c r="UOS12" s="26"/>
      <c r="UPI12" s="26"/>
      <c r="UPJ12" s="26"/>
      <c r="UPK12" s="26"/>
      <c r="UQA12" s="26"/>
      <c r="UQB12" s="26"/>
      <c r="UQC12" s="26"/>
      <c r="UQS12" s="26"/>
      <c r="UQT12" s="26"/>
      <c r="UQU12" s="26"/>
      <c r="URK12" s="26"/>
      <c r="URL12" s="26"/>
      <c r="URM12" s="26"/>
      <c r="USC12" s="26"/>
      <c r="USD12" s="26"/>
      <c r="USE12" s="26"/>
      <c r="USU12" s="26"/>
      <c r="USV12" s="26"/>
      <c r="USW12" s="26"/>
      <c r="UTM12" s="26"/>
      <c r="UTN12" s="26"/>
      <c r="UTO12" s="26"/>
      <c r="UUE12" s="26"/>
      <c r="UUF12" s="26"/>
      <c r="UUG12" s="26"/>
      <c r="UUW12" s="26"/>
      <c r="UUX12" s="26"/>
      <c r="UUY12" s="26"/>
      <c r="UVO12" s="26"/>
      <c r="UVP12" s="26"/>
      <c r="UVQ12" s="26"/>
      <c r="UWG12" s="26"/>
      <c r="UWH12" s="26"/>
      <c r="UWI12" s="26"/>
      <c r="UWY12" s="26"/>
      <c r="UWZ12" s="26"/>
      <c r="UXA12" s="26"/>
      <c r="UXQ12" s="26"/>
      <c r="UXR12" s="26"/>
      <c r="UXS12" s="26"/>
      <c r="UYI12" s="26"/>
      <c r="UYJ12" s="26"/>
      <c r="UYK12" s="26"/>
      <c r="UZA12" s="26"/>
      <c r="UZB12" s="26"/>
      <c r="UZC12" s="26"/>
      <c r="UZS12" s="26"/>
      <c r="UZT12" s="26"/>
      <c r="UZU12" s="26"/>
      <c r="VAK12" s="26"/>
      <c r="VAL12" s="26"/>
      <c r="VAM12" s="26"/>
      <c r="VBC12" s="26"/>
      <c r="VBD12" s="26"/>
      <c r="VBE12" s="26"/>
      <c r="VBU12" s="26"/>
      <c r="VBV12" s="26"/>
      <c r="VBW12" s="26"/>
      <c r="VCM12" s="26"/>
      <c r="VCN12" s="26"/>
      <c r="VCO12" s="26"/>
      <c r="VDE12" s="26"/>
      <c r="VDF12" s="26"/>
      <c r="VDG12" s="26"/>
      <c r="VDW12" s="26"/>
      <c r="VDX12" s="26"/>
      <c r="VDY12" s="26"/>
      <c r="VEO12" s="26"/>
      <c r="VEP12" s="26"/>
      <c r="VEQ12" s="26"/>
      <c r="VFG12" s="26"/>
      <c r="VFH12" s="26"/>
      <c r="VFI12" s="26"/>
      <c r="VFY12" s="26"/>
      <c r="VFZ12" s="26"/>
      <c r="VGA12" s="26"/>
      <c r="VGQ12" s="26"/>
      <c r="VGR12" s="26"/>
      <c r="VGS12" s="26"/>
      <c r="VHI12" s="26"/>
      <c r="VHJ12" s="26"/>
      <c r="VHK12" s="26"/>
      <c r="VIA12" s="26"/>
      <c r="VIB12" s="26"/>
      <c r="VIC12" s="26"/>
      <c r="VIS12" s="26"/>
      <c r="VIT12" s="26"/>
      <c r="VIU12" s="26"/>
      <c r="VJK12" s="26"/>
      <c r="VJL12" s="26"/>
      <c r="VJM12" s="26"/>
      <c r="VKC12" s="26"/>
      <c r="VKD12" s="26"/>
      <c r="VKE12" s="26"/>
      <c r="VKU12" s="26"/>
      <c r="VKV12" s="26"/>
      <c r="VKW12" s="26"/>
      <c r="VLM12" s="26"/>
      <c r="VLN12" s="26"/>
      <c r="VLO12" s="26"/>
      <c r="VME12" s="26"/>
      <c r="VMF12" s="26"/>
      <c r="VMG12" s="26"/>
      <c r="VMW12" s="26"/>
      <c r="VMX12" s="26"/>
      <c r="VMY12" s="26"/>
      <c r="VNO12" s="26"/>
      <c r="VNP12" s="26"/>
      <c r="VNQ12" s="26"/>
      <c r="VOG12" s="26"/>
      <c r="VOH12" s="26"/>
      <c r="VOI12" s="26"/>
      <c r="VOY12" s="26"/>
      <c r="VOZ12" s="26"/>
      <c r="VPA12" s="26"/>
      <c r="VPQ12" s="26"/>
      <c r="VPR12" s="26"/>
      <c r="VPS12" s="26"/>
      <c r="VQI12" s="26"/>
      <c r="VQJ12" s="26"/>
      <c r="VQK12" s="26"/>
      <c r="VRA12" s="26"/>
      <c r="VRB12" s="26"/>
      <c r="VRC12" s="26"/>
      <c r="VRS12" s="26"/>
      <c r="VRT12" s="26"/>
      <c r="VRU12" s="26"/>
      <c r="VSK12" s="26"/>
      <c r="VSL12" s="26"/>
      <c r="VSM12" s="26"/>
      <c r="VTC12" s="26"/>
      <c r="VTD12" s="26"/>
      <c r="VTE12" s="26"/>
      <c r="VTU12" s="26"/>
      <c r="VTV12" s="26"/>
      <c r="VTW12" s="26"/>
      <c r="VUM12" s="26"/>
      <c r="VUN12" s="26"/>
      <c r="VUO12" s="26"/>
      <c r="VVE12" s="26"/>
      <c r="VVF12" s="26"/>
      <c r="VVG12" s="26"/>
      <c r="VVW12" s="26"/>
      <c r="VVX12" s="26"/>
      <c r="VVY12" s="26"/>
      <c r="VWO12" s="26"/>
      <c r="VWP12" s="26"/>
      <c r="VWQ12" s="26"/>
      <c r="VXG12" s="26"/>
      <c r="VXH12" s="26"/>
      <c r="VXI12" s="26"/>
      <c r="VXY12" s="26"/>
      <c r="VXZ12" s="26"/>
      <c r="VYA12" s="26"/>
      <c r="VYQ12" s="26"/>
      <c r="VYR12" s="26"/>
      <c r="VYS12" s="26"/>
      <c r="VZI12" s="26"/>
      <c r="VZJ12" s="26"/>
      <c r="VZK12" s="26"/>
      <c r="WAA12" s="26"/>
      <c r="WAB12" s="26"/>
      <c r="WAC12" s="26"/>
      <c r="WAS12" s="26"/>
      <c r="WAT12" s="26"/>
      <c r="WAU12" s="26"/>
      <c r="WBK12" s="26"/>
      <c r="WBL12" s="26"/>
      <c r="WBM12" s="26"/>
      <c r="WCC12" s="26"/>
      <c r="WCD12" s="26"/>
      <c r="WCE12" s="26"/>
      <c r="WCU12" s="26"/>
      <c r="WCV12" s="26"/>
      <c r="WCW12" s="26"/>
      <c r="WDM12" s="26"/>
      <c r="WDN12" s="26"/>
      <c r="WDO12" s="26"/>
      <c r="WEE12" s="26"/>
      <c r="WEF12" s="26"/>
      <c r="WEG12" s="26"/>
      <c r="WEW12" s="26"/>
      <c r="WEX12" s="26"/>
      <c r="WEY12" s="26"/>
      <c r="WFO12" s="26"/>
      <c r="WFP12" s="26"/>
      <c r="WFQ12" s="26"/>
      <c r="WGG12" s="26"/>
      <c r="WGH12" s="26"/>
      <c r="WGI12" s="26"/>
      <c r="WGY12" s="26"/>
      <c r="WGZ12" s="26"/>
      <c r="WHA12" s="26"/>
      <c r="WHQ12" s="26"/>
      <c r="WHR12" s="26"/>
      <c r="WHS12" s="26"/>
      <c r="WII12" s="26"/>
      <c r="WIJ12" s="26"/>
      <c r="WIK12" s="26"/>
      <c r="WJA12" s="26"/>
      <c r="WJB12" s="26"/>
      <c r="WJC12" s="26"/>
      <c r="WJS12" s="26"/>
      <c r="WJT12" s="26"/>
      <c r="WJU12" s="26"/>
      <c r="WKK12" s="26"/>
      <c r="WKL12" s="26"/>
      <c r="WKM12" s="26"/>
      <c r="WLC12" s="26"/>
      <c r="WLD12" s="26"/>
      <c r="WLE12" s="26"/>
      <c r="WLU12" s="26"/>
      <c r="WLV12" s="26"/>
      <c r="WLW12" s="26"/>
      <c r="WMM12" s="26"/>
      <c r="WMN12" s="26"/>
      <c r="WMO12" s="26"/>
      <c r="WNE12" s="26"/>
      <c r="WNF12" s="26"/>
      <c r="WNG12" s="26"/>
      <c r="WNW12" s="26"/>
      <c r="WNX12" s="26"/>
      <c r="WNY12" s="26"/>
      <c r="WOO12" s="26"/>
      <c r="WOP12" s="26"/>
      <c r="WOQ12" s="26"/>
      <c r="WPG12" s="26"/>
      <c r="WPH12" s="26"/>
      <c r="WPI12" s="26"/>
      <c r="WPY12" s="26"/>
      <c r="WPZ12" s="26"/>
      <c r="WQA12" s="26"/>
      <c r="WQQ12" s="26"/>
      <c r="WQR12" s="26"/>
      <c r="WQS12" s="26"/>
      <c r="WRI12" s="26"/>
      <c r="WRJ12" s="26"/>
      <c r="WRK12" s="26"/>
      <c r="WSA12" s="26"/>
      <c r="WSB12" s="26"/>
      <c r="WSC12" s="26"/>
      <c r="WSS12" s="26"/>
      <c r="WST12" s="26"/>
      <c r="WSU12" s="26"/>
      <c r="WTK12" s="26"/>
      <c r="WTL12" s="26"/>
      <c r="WTM12" s="26"/>
      <c r="WUC12" s="26"/>
      <c r="WUD12" s="26"/>
      <c r="WUE12" s="26"/>
      <c r="WUU12" s="26"/>
      <c r="WUV12" s="26"/>
      <c r="WUW12" s="26"/>
      <c r="WVM12" s="26"/>
      <c r="WVN12" s="26"/>
      <c r="WVO12" s="26"/>
      <c r="WWE12" s="26"/>
      <c r="WWF12" s="26"/>
      <c r="WWG12" s="26"/>
      <c r="WWW12" s="26"/>
      <c r="WWX12" s="26"/>
      <c r="WWY12" s="26"/>
      <c r="WXO12" s="26"/>
      <c r="WXP12" s="26"/>
      <c r="WXQ12" s="26"/>
      <c r="WYG12" s="26"/>
      <c r="WYH12" s="26"/>
      <c r="WYI12" s="26"/>
      <c r="WYY12" s="26"/>
      <c r="WYZ12" s="26"/>
      <c r="WZA12" s="26"/>
      <c r="WZQ12" s="26"/>
      <c r="WZR12" s="26"/>
      <c r="WZS12" s="26"/>
      <c r="XAI12" s="26"/>
      <c r="XAJ12" s="26"/>
      <c r="XAK12" s="26"/>
      <c r="XBA12" s="26"/>
      <c r="XBB12" s="26"/>
      <c r="XBC12" s="26"/>
      <c r="XBS12" s="26"/>
      <c r="XBT12" s="26"/>
      <c r="XBU12" s="26"/>
      <c r="XCK12" s="26"/>
      <c r="XCL12" s="26"/>
      <c r="XCM12" s="26"/>
      <c r="XDC12" s="26"/>
      <c r="XDD12" s="26"/>
      <c r="XDE12" s="26"/>
      <c r="XDU12" s="26"/>
      <c r="XDV12" s="26"/>
      <c r="XDW12" s="26"/>
      <c r="XEM12" s="26"/>
      <c r="XEN12" s="26"/>
      <c r="XEO12" s="26"/>
    </row>
    <row r="13" spans="1:7167 7169:16383" x14ac:dyDescent="0.25">
      <c r="A13" s="92" t="s">
        <v>1071</v>
      </c>
      <c r="B13" s="13" cm="1">
        <f t="array" ref="B13">SUM(LARGE(H13:Z13,{1,2,3,4}))</f>
        <v>265.66300000000001</v>
      </c>
      <c r="C13" s="13" cm="1">
        <f t="array" ref="C13">SUM(LARGE(H13:Z13,{1,2,3}))</f>
        <v>201.32999999999998</v>
      </c>
      <c r="D13" s="44" t="s">
        <v>735</v>
      </c>
      <c r="E13" s="26" t="s">
        <v>73</v>
      </c>
      <c r="F13" s="26" t="s">
        <v>74</v>
      </c>
      <c r="G13" s="26" t="s">
        <v>92</v>
      </c>
      <c r="H13" s="39">
        <f>198.5/300*100</f>
        <v>66.166666666666657</v>
      </c>
      <c r="M13" s="39">
        <f>199/300*100</f>
        <v>66.333333333333329</v>
      </c>
      <c r="N13" s="39">
        <v>64.332999999999998</v>
      </c>
      <c r="T13" s="13">
        <v>68.83</v>
      </c>
      <c r="W13" s="23"/>
      <c r="X13" s="23"/>
      <c r="Y13" s="29"/>
      <c r="AO13" s="26"/>
      <c r="AP13" s="26"/>
      <c r="AQ13" s="26"/>
      <c r="BG13" s="26"/>
      <c r="BH13" s="26"/>
      <c r="BI13" s="26"/>
      <c r="BY13" s="26"/>
      <c r="BZ13" s="26"/>
      <c r="CA13" s="26"/>
      <c r="CQ13" s="26"/>
      <c r="CR13" s="26"/>
      <c r="CS13" s="26"/>
      <c r="DI13" s="26"/>
      <c r="DJ13" s="26"/>
      <c r="DK13" s="26"/>
      <c r="EA13" s="26"/>
      <c r="EB13" s="26"/>
      <c r="EC13" s="26"/>
      <c r="ES13" s="26"/>
      <c r="ET13" s="26"/>
      <c r="EU13" s="26"/>
      <c r="FK13" s="26"/>
      <c r="FL13" s="26"/>
      <c r="FM13" s="26"/>
      <c r="GC13" s="26"/>
      <c r="GD13" s="26"/>
      <c r="GE13" s="26"/>
      <c r="GU13" s="26"/>
      <c r="GV13" s="26"/>
      <c r="GW13" s="26"/>
      <c r="HM13" s="26"/>
      <c r="HN13" s="26"/>
      <c r="HO13" s="26"/>
      <c r="IE13" s="26"/>
      <c r="IF13" s="26"/>
      <c r="IG13" s="26"/>
      <c r="IW13" s="26"/>
      <c r="IX13" s="26"/>
      <c r="IY13" s="26"/>
      <c r="JO13" s="26"/>
      <c r="JP13" s="26"/>
      <c r="JQ13" s="26"/>
      <c r="KG13" s="26"/>
      <c r="KH13" s="26"/>
      <c r="KI13" s="26"/>
      <c r="KY13" s="26"/>
      <c r="KZ13" s="26"/>
      <c r="LA13" s="26"/>
      <c r="LQ13" s="26"/>
      <c r="LR13" s="26"/>
      <c r="LS13" s="26"/>
      <c r="MI13" s="26"/>
      <c r="MJ13" s="26"/>
      <c r="MK13" s="26"/>
      <c r="NA13" s="26"/>
      <c r="NB13" s="26"/>
      <c r="NC13" s="26"/>
      <c r="NS13" s="26"/>
      <c r="NT13" s="26"/>
      <c r="NU13" s="26"/>
      <c r="OK13" s="26"/>
      <c r="OL13" s="26"/>
      <c r="OM13" s="26"/>
      <c r="PC13" s="26"/>
      <c r="PD13" s="26"/>
      <c r="PE13" s="26"/>
      <c r="PU13" s="26"/>
      <c r="PV13" s="26"/>
      <c r="PW13" s="26"/>
      <c r="QM13" s="26"/>
      <c r="QN13" s="26"/>
      <c r="QO13" s="26"/>
      <c r="RE13" s="26"/>
      <c r="RF13" s="26"/>
      <c r="RG13" s="26"/>
      <c r="RW13" s="26"/>
      <c r="RX13" s="26"/>
      <c r="RY13" s="26"/>
      <c r="SO13" s="26"/>
      <c r="SP13" s="26"/>
      <c r="SQ13" s="26"/>
      <c r="TG13" s="26"/>
      <c r="TH13" s="26"/>
      <c r="TI13" s="26"/>
      <c r="TY13" s="26"/>
      <c r="TZ13" s="26"/>
      <c r="UA13" s="26"/>
      <c r="UQ13" s="26"/>
      <c r="UR13" s="26"/>
      <c r="US13" s="26"/>
      <c r="VI13" s="26"/>
      <c r="VJ13" s="26"/>
      <c r="VK13" s="26"/>
      <c r="WA13" s="26"/>
      <c r="WB13" s="26"/>
      <c r="WC13" s="26"/>
      <c r="WS13" s="26"/>
      <c r="WT13" s="26"/>
      <c r="WU13" s="26"/>
      <c r="XK13" s="26"/>
      <c r="XL13" s="26"/>
      <c r="XM13" s="26"/>
      <c r="YC13" s="26"/>
      <c r="YD13" s="26"/>
      <c r="YE13" s="26"/>
      <c r="YU13" s="26"/>
      <c r="YV13" s="26"/>
      <c r="YW13" s="26"/>
      <c r="ZM13" s="26"/>
      <c r="ZN13" s="26"/>
      <c r="ZO13" s="26"/>
      <c r="AAE13" s="26"/>
      <c r="AAF13" s="26"/>
      <c r="AAG13" s="26"/>
      <c r="AAW13" s="26"/>
      <c r="AAX13" s="26"/>
      <c r="AAY13" s="26"/>
      <c r="ABO13" s="26"/>
      <c r="ABP13" s="26"/>
      <c r="ABQ13" s="26"/>
      <c r="ACG13" s="26"/>
      <c r="ACH13" s="26"/>
      <c r="ACI13" s="26"/>
      <c r="ACY13" s="26"/>
      <c r="ACZ13" s="26"/>
      <c r="ADA13" s="26"/>
      <c r="ADQ13" s="26"/>
      <c r="ADR13" s="26"/>
      <c r="ADS13" s="26"/>
      <c r="AEI13" s="26"/>
      <c r="AEJ13" s="26"/>
      <c r="AEK13" s="26"/>
      <c r="AFA13" s="26"/>
      <c r="AFB13" s="26"/>
      <c r="AFC13" s="26"/>
      <c r="AFS13" s="26"/>
      <c r="AFT13" s="26"/>
      <c r="AFU13" s="26"/>
      <c r="AGK13" s="26"/>
      <c r="AGL13" s="26"/>
      <c r="AGM13" s="26"/>
      <c r="AHC13" s="26"/>
      <c r="AHD13" s="26"/>
      <c r="AHE13" s="26"/>
      <c r="AHU13" s="26"/>
      <c r="AHV13" s="26"/>
      <c r="AHW13" s="26"/>
      <c r="AIM13" s="26"/>
      <c r="AIN13" s="26"/>
      <c r="AIO13" s="26"/>
      <c r="AJE13" s="26"/>
      <c r="AJF13" s="26"/>
      <c r="AJG13" s="26"/>
      <c r="AJW13" s="26"/>
      <c r="AJX13" s="26"/>
      <c r="AJY13" s="26"/>
      <c r="AKO13" s="26"/>
      <c r="AKP13" s="26"/>
      <c r="AKQ13" s="26"/>
      <c r="ALG13" s="26"/>
      <c r="ALH13" s="26"/>
      <c r="ALI13" s="26"/>
      <c r="ALY13" s="26"/>
      <c r="ALZ13" s="26"/>
      <c r="AMA13" s="26"/>
      <c r="AMQ13" s="26"/>
      <c r="AMR13" s="26"/>
      <c r="AMS13" s="26"/>
      <c r="ANI13" s="26"/>
      <c r="ANJ13" s="26"/>
      <c r="ANK13" s="26"/>
      <c r="AOA13" s="26"/>
      <c r="AOB13" s="26"/>
      <c r="AOC13" s="26"/>
      <c r="AOS13" s="26"/>
      <c r="AOT13" s="26"/>
      <c r="AOU13" s="26"/>
      <c r="APK13" s="26"/>
      <c r="APL13" s="26"/>
      <c r="APM13" s="26"/>
      <c r="AQC13" s="26"/>
      <c r="AQD13" s="26"/>
      <c r="AQE13" s="26"/>
      <c r="AQU13" s="26"/>
      <c r="AQV13" s="26"/>
      <c r="AQW13" s="26"/>
      <c r="ARM13" s="26"/>
      <c r="ARN13" s="26"/>
      <c r="ARO13" s="26"/>
      <c r="ASE13" s="26"/>
      <c r="ASF13" s="26"/>
      <c r="ASG13" s="26"/>
      <c r="ASW13" s="26"/>
      <c r="ASX13" s="26"/>
      <c r="ASY13" s="26"/>
      <c r="ATO13" s="26"/>
      <c r="ATP13" s="26"/>
      <c r="ATQ13" s="26"/>
      <c r="AUG13" s="26"/>
      <c r="AUH13" s="26"/>
      <c r="AUI13" s="26"/>
      <c r="AUY13" s="26"/>
      <c r="AUZ13" s="26"/>
      <c r="AVA13" s="26"/>
      <c r="AVQ13" s="26"/>
      <c r="AVR13" s="26"/>
      <c r="AVS13" s="26"/>
      <c r="AWI13" s="26"/>
      <c r="AWJ13" s="26"/>
      <c r="AWK13" s="26"/>
      <c r="AXA13" s="26"/>
      <c r="AXB13" s="26"/>
      <c r="AXC13" s="26"/>
      <c r="AXS13" s="26"/>
      <c r="AXT13" s="26"/>
      <c r="AXU13" s="26"/>
      <c r="AYK13" s="26"/>
      <c r="AYL13" s="26"/>
      <c r="AYM13" s="26"/>
      <c r="AZC13" s="26"/>
      <c r="AZD13" s="26"/>
      <c r="AZE13" s="26"/>
      <c r="AZU13" s="26"/>
      <c r="AZV13" s="26"/>
      <c r="AZW13" s="26"/>
      <c r="BAM13" s="26"/>
      <c r="BAN13" s="26"/>
      <c r="BAO13" s="26"/>
      <c r="BBE13" s="26"/>
      <c r="BBF13" s="26"/>
      <c r="BBG13" s="26"/>
      <c r="BBW13" s="26"/>
      <c r="BBX13" s="26"/>
      <c r="BBY13" s="26"/>
      <c r="BCO13" s="26"/>
      <c r="BCP13" s="26"/>
      <c r="BCQ13" s="26"/>
      <c r="BDG13" s="26"/>
      <c r="BDH13" s="26"/>
      <c r="BDI13" s="26"/>
      <c r="BDY13" s="26"/>
      <c r="BDZ13" s="26"/>
      <c r="BEA13" s="26"/>
      <c r="BEQ13" s="26"/>
      <c r="BER13" s="26"/>
      <c r="BES13" s="26"/>
      <c r="BFI13" s="26"/>
      <c r="BFJ13" s="26"/>
      <c r="BFK13" s="26"/>
      <c r="BGA13" s="26"/>
      <c r="BGB13" s="26"/>
      <c r="BGC13" s="26"/>
      <c r="BGS13" s="26"/>
      <c r="BGT13" s="26"/>
      <c r="BGU13" s="26"/>
      <c r="BHK13" s="26"/>
      <c r="BHL13" s="26"/>
      <c r="BHM13" s="26"/>
      <c r="BIC13" s="26"/>
      <c r="BID13" s="26"/>
      <c r="BIE13" s="26"/>
      <c r="BIU13" s="26"/>
      <c r="BIV13" s="26"/>
      <c r="BIW13" s="26"/>
      <c r="BJM13" s="26"/>
      <c r="BJN13" s="26"/>
      <c r="BJO13" s="26"/>
      <c r="BKE13" s="26"/>
      <c r="BKF13" s="26"/>
      <c r="BKG13" s="26"/>
      <c r="BKW13" s="26"/>
      <c r="BKX13" s="26"/>
      <c r="BKY13" s="26"/>
      <c r="BLO13" s="26"/>
      <c r="BLP13" s="26"/>
      <c r="BLQ13" s="26"/>
      <c r="BMG13" s="26"/>
      <c r="BMH13" s="26"/>
      <c r="BMI13" s="26"/>
      <c r="BMY13" s="26"/>
      <c r="BMZ13" s="26"/>
      <c r="BNA13" s="26"/>
      <c r="BNQ13" s="26"/>
      <c r="BNR13" s="26"/>
      <c r="BNS13" s="26"/>
      <c r="BOI13" s="26"/>
      <c r="BOJ13" s="26"/>
      <c r="BOK13" s="26"/>
      <c r="BPA13" s="26"/>
      <c r="BPB13" s="26"/>
      <c r="BPC13" s="26"/>
      <c r="BPS13" s="26"/>
      <c r="BPT13" s="26"/>
      <c r="BPU13" s="26"/>
      <c r="BQK13" s="26"/>
      <c r="BQL13" s="26"/>
      <c r="BQM13" s="26"/>
      <c r="BRC13" s="26"/>
      <c r="BRD13" s="26"/>
      <c r="BRE13" s="26"/>
      <c r="BRU13" s="26"/>
      <c r="BRV13" s="26"/>
      <c r="BRW13" s="26"/>
      <c r="BSM13" s="26"/>
      <c r="BSN13" s="26"/>
      <c r="BSO13" s="26"/>
      <c r="BTE13" s="26"/>
      <c r="BTF13" s="26"/>
      <c r="BTG13" s="26"/>
      <c r="BTW13" s="26"/>
      <c r="BTX13" s="26"/>
      <c r="BTY13" s="26"/>
      <c r="BUO13" s="26"/>
      <c r="BUP13" s="26"/>
      <c r="BUQ13" s="26"/>
      <c r="BVG13" s="26"/>
      <c r="BVH13" s="26"/>
      <c r="BVI13" s="26"/>
      <c r="BVY13" s="26"/>
      <c r="BVZ13" s="26"/>
      <c r="BWA13" s="26"/>
      <c r="BWQ13" s="26"/>
      <c r="BWR13" s="26"/>
      <c r="BWS13" s="26"/>
      <c r="BXI13" s="26"/>
      <c r="BXJ13" s="26"/>
      <c r="BXK13" s="26"/>
      <c r="BYA13" s="26"/>
      <c r="BYB13" s="26"/>
      <c r="BYC13" s="26"/>
      <c r="BYS13" s="26"/>
      <c r="BYT13" s="26"/>
      <c r="BYU13" s="26"/>
      <c r="BZK13" s="26"/>
      <c r="BZL13" s="26"/>
      <c r="BZM13" s="26"/>
      <c r="CAC13" s="26"/>
      <c r="CAD13" s="26"/>
      <c r="CAE13" s="26"/>
      <c r="CAU13" s="26"/>
      <c r="CAV13" s="26"/>
      <c r="CAW13" s="26"/>
      <c r="CBM13" s="26"/>
      <c r="CBN13" s="26"/>
      <c r="CBO13" s="26"/>
      <c r="CCE13" s="26"/>
      <c r="CCF13" s="26"/>
      <c r="CCG13" s="26"/>
      <c r="CCW13" s="26"/>
      <c r="CCX13" s="26"/>
      <c r="CCY13" s="26"/>
      <c r="CDO13" s="26"/>
      <c r="CDP13" s="26"/>
      <c r="CDQ13" s="26"/>
      <c r="CEG13" s="26"/>
      <c r="CEH13" s="26"/>
      <c r="CEI13" s="26"/>
      <c r="CEY13" s="26"/>
      <c r="CEZ13" s="26"/>
      <c r="CFA13" s="26"/>
      <c r="CFQ13" s="26"/>
      <c r="CFR13" s="26"/>
      <c r="CFS13" s="26"/>
      <c r="CGI13" s="26"/>
      <c r="CGJ13" s="26"/>
      <c r="CGK13" s="26"/>
      <c r="CHA13" s="26"/>
      <c r="CHB13" s="26"/>
      <c r="CHC13" s="26"/>
      <c r="CHS13" s="26"/>
      <c r="CHT13" s="26"/>
      <c r="CHU13" s="26"/>
      <c r="CIK13" s="26"/>
      <c r="CIL13" s="26"/>
      <c r="CIM13" s="26"/>
      <c r="CJC13" s="26"/>
      <c r="CJD13" s="26"/>
      <c r="CJE13" s="26"/>
      <c r="CJU13" s="26"/>
      <c r="CJV13" s="26"/>
      <c r="CJW13" s="26"/>
      <c r="CKM13" s="26"/>
      <c r="CKN13" s="26"/>
      <c r="CKO13" s="26"/>
      <c r="CLE13" s="26"/>
      <c r="CLF13" s="26"/>
      <c r="CLG13" s="26"/>
      <c r="CLW13" s="26"/>
      <c r="CLX13" s="26"/>
      <c r="CLY13" s="26"/>
      <c r="CMO13" s="26"/>
      <c r="CMP13" s="26"/>
      <c r="CMQ13" s="26"/>
      <c r="CNG13" s="26"/>
      <c r="CNH13" s="26"/>
      <c r="CNI13" s="26"/>
      <c r="CNY13" s="26"/>
      <c r="CNZ13" s="26"/>
      <c r="COA13" s="26"/>
      <c r="COQ13" s="26"/>
      <c r="COR13" s="26"/>
      <c r="COS13" s="26"/>
      <c r="CPI13" s="26"/>
      <c r="CPJ13" s="26"/>
      <c r="CPK13" s="26"/>
      <c r="CQA13" s="26"/>
      <c r="CQB13" s="26"/>
      <c r="CQC13" s="26"/>
      <c r="CQS13" s="26"/>
      <c r="CQT13" s="26"/>
      <c r="CQU13" s="26"/>
      <c r="CRK13" s="26"/>
      <c r="CRL13" s="26"/>
      <c r="CRM13" s="26"/>
      <c r="CSC13" s="26"/>
      <c r="CSD13" s="26"/>
      <c r="CSE13" s="26"/>
      <c r="CSU13" s="26"/>
      <c r="CSV13" s="26"/>
      <c r="CSW13" s="26"/>
      <c r="CTM13" s="26"/>
      <c r="CTN13" s="26"/>
      <c r="CTO13" s="26"/>
      <c r="CUE13" s="26"/>
      <c r="CUF13" s="26"/>
      <c r="CUG13" s="26"/>
      <c r="CUW13" s="26"/>
      <c r="CUX13" s="26"/>
      <c r="CUY13" s="26"/>
      <c r="CVO13" s="26"/>
      <c r="CVP13" s="26"/>
      <c r="CVQ13" s="26"/>
      <c r="CWG13" s="26"/>
      <c r="CWH13" s="26"/>
      <c r="CWI13" s="26"/>
      <c r="CWY13" s="26"/>
      <c r="CWZ13" s="26"/>
      <c r="CXA13" s="26"/>
      <c r="CXQ13" s="26"/>
      <c r="CXR13" s="26"/>
      <c r="CXS13" s="26"/>
      <c r="CYI13" s="26"/>
      <c r="CYJ13" s="26"/>
      <c r="CYK13" s="26"/>
      <c r="CZA13" s="26"/>
      <c r="CZB13" s="26"/>
      <c r="CZC13" s="26"/>
      <c r="CZS13" s="26"/>
      <c r="CZT13" s="26"/>
      <c r="CZU13" s="26"/>
      <c r="DAK13" s="26"/>
      <c r="DAL13" s="26"/>
      <c r="DAM13" s="26"/>
      <c r="DBC13" s="26"/>
      <c r="DBD13" s="26"/>
      <c r="DBE13" s="26"/>
      <c r="DBU13" s="26"/>
      <c r="DBV13" s="26"/>
      <c r="DBW13" s="26"/>
      <c r="DCM13" s="26"/>
      <c r="DCN13" s="26"/>
      <c r="DCO13" s="26"/>
      <c r="DDE13" s="26"/>
      <c r="DDF13" s="26"/>
      <c r="DDG13" s="26"/>
      <c r="DDW13" s="26"/>
      <c r="DDX13" s="26"/>
      <c r="DDY13" s="26"/>
      <c r="DEO13" s="26"/>
      <c r="DEP13" s="26"/>
      <c r="DEQ13" s="26"/>
      <c r="DFG13" s="26"/>
      <c r="DFH13" s="26"/>
      <c r="DFI13" s="26"/>
      <c r="DFY13" s="26"/>
      <c r="DFZ13" s="26"/>
      <c r="DGA13" s="26"/>
      <c r="DGQ13" s="26"/>
      <c r="DGR13" s="26"/>
      <c r="DGS13" s="26"/>
      <c r="DHI13" s="26"/>
      <c r="DHJ13" s="26"/>
      <c r="DHK13" s="26"/>
      <c r="DIA13" s="26"/>
      <c r="DIB13" s="26"/>
      <c r="DIC13" s="26"/>
      <c r="DIS13" s="26"/>
      <c r="DIT13" s="26"/>
      <c r="DIU13" s="26"/>
      <c r="DJK13" s="26"/>
      <c r="DJL13" s="26"/>
      <c r="DJM13" s="26"/>
      <c r="DKC13" s="26"/>
      <c r="DKD13" s="26"/>
      <c r="DKE13" s="26"/>
      <c r="DKU13" s="26"/>
      <c r="DKV13" s="26"/>
      <c r="DKW13" s="26"/>
      <c r="DLM13" s="26"/>
      <c r="DLN13" s="26"/>
      <c r="DLO13" s="26"/>
      <c r="DME13" s="26"/>
      <c r="DMF13" s="26"/>
      <c r="DMG13" s="26"/>
      <c r="DMW13" s="26"/>
      <c r="DMX13" s="26"/>
      <c r="DMY13" s="26"/>
      <c r="DNO13" s="26"/>
      <c r="DNP13" s="26"/>
      <c r="DNQ13" s="26"/>
      <c r="DOG13" s="26"/>
      <c r="DOH13" s="26"/>
      <c r="DOI13" s="26"/>
      <c r="DOY13" s="26"/>
      <c r="DOZ13" s="26"/>
      <c r="DPA13" s="26"/>
      <c r="DPQ13" s="26"/>
      <c r="DPR13" s="26"/>
      <c r="DPS13" s="26"/>
      <c r="DQI13" s="26"/>
      <c r="DQJ13" s="26"/>
      <c r="DQK13" s="26"/>
      <c r="DRA13" s="26"/>
      <c r="DRB13" s="26"/>
      <c r="DRC13" s="26"/>
      <c r="DRS13" s="26"/>
      <c r="DRT13" s="26"/>
      <c r="DRU13" s="26"/>
      <c r="DSK13" s="26"/>
      <c r="DSL13" s="26"/>
      <c r="DSM13" s="26"/>
      <c r="DTC13" s="26"/>
      <c r="DTD13" s="26"/>
      <c r="DTE13" s="26"/>
      <c r="DTU13" s="26"/>
      <c r="DTV13" s="26"/>
      <c r="DTW13" s="26"/>
      <c r="DUM13" s="26"/>
      <c r="DUN13" s="26"/>
      <c r="DUO13" s="26"/>
      <c r="DVE13" s="26"/>
      <c r="DVF13" s="26"/>
      <c r="DVG13" s="26"/>
      <c r="DVW13" s="26"/>
      <c r="DVX13" s="26"/>
      <c r="DVY13" s="26"/>
      <c r="DWO13" s="26"/>
      <c r="DWP13" s="26"/>
      <c r="DWQ13" s="26"/>
      <c r="DXG13" s="26"/>
      <c r="DXH13" s="26"/>
      <c r="DXI13" s="26"/>
      <c r="DXY13" s="26"/>
      <c r="DXZ13" s="26"/>
      <c r="DYA13" s="26"/>
      <c r="DYQ13" s="26"/>
      <c r="DYR13" s="26"/>
      <c r="DYS13" s="26"/>
      <c r="DZI13" s="26"/>
      <c r="DZJ13" s="26"/>
      <c r="DZK13" s="26"/>
      <c r="EAA13" s="26"/>
      <c r="EAB13" s="26"/>
      <c r="EAC13" s="26"/>
      <c r="EAS13" s="26"/>
      <c r="EAT13" s="26"/>
      <c r="EAU13" s="26"/>
      <c r="EBK13" s="26"/>
      <c r="EBL13" s="26"/>
      <c r="EBM13" s="26"/>
      <c r="ECC13" s="26"/>
      <c r="ECD13" s="26"/>
      <c r="ECE13" s="26"/>
      <c r="ECU13" s="26"/>
      <c r="ECV13" s="26"/>
      <c r="ECW13" s="26"/>
      <c r="EDM13" s="26"/>
      <c r="EDN13" s="26"/>
      <c r="EDO13" s="26"/>
      <c r="EEE13" s="26"/>
      <c r="EEF13" s="26"/>
      <c r="EEG13" s="26"/>
      <c r="EEW13" s="26"/>
      <c r="EEX13" s="26"/>
      <c r="EEY13" s="26"/>
      <c r="EFO13" s="26"/>
      <c r="EFP13" s="26"/>
      <c r="EFQ13" s="26"/>
      <c r="EGG13" s="26"/>
      <c r="EGH13" s="26"/>
      <c r="EGI13" s="26"/>
      <c r="EGY13" s="26"/>
      <c r="EGZ13" s="26"/>
      <c r="EHA13" s="26"/>
      <c r="EHQ13" s="26"/>
      <c r="EHR13" s="26"/>
      <c r="EHS13" s="26"/>
      <c r="EII13" s="26"/>
      <c r="EIJ13" s="26"/>
      <c r="EIK13" s="26"/>
      <c r="EJA13" s="26"/>
      <c r="EJB13" s="26"/>
      <c r="EJC13" s="26"/>
      <c r="EJS13" s="26"/>
      <c r="EJT13" s="26"/>
      <c r="EJU13" s="26"/>
      <c r="EKK13" s="26"/>
      <c r="EKL13" s="26"/>
      <c r="EKM13" s="26"/>
      <c r="ELC13" s="26"/>
      <c r="ELD13" s="26"/>
      <c r="ELE13" s="26"/>
      <c r="ELU13" s="26"/>
      <c r="ELV13" s="26"/>
      <c r="ELW13" s="26"/>
      <c r="EMM13" s="26"/>
      <c r="EMN13" s="26"/>
      <c r="EMO13" s="26"/>
      <c r="ENE13" s="26"/>
      <c r="ENF13" s="26"/>
      <c r="ENG13" s="26"/>
      <c r="ENW13" s="26"/>
      <c r="ENX13" s="26"/>
      <c r="ENY13" s="26"/>
      <c r="EOO13" s="26"/>
      <c r="EOP13" s="26"/>
      <c r="EOQ13" s="26"/>
      <c r="EPG13" s="26"/>
      <c r="EPH13" s="26"/>
      <c r="EPI13" s="26"/>
      <c r="EPY13" s="26"/>
      <c r="EPZ13" s="26"/>
      <c r="EQA13" s="26"/>
      <c r="EQQ13" s="26"/>
      <c r="EQR13" s="26"/>
      <c r="EQS13" s="26"/>
      <c r="ERI13" s="26"/>
      <c r="ERJ13" s="26"/>
      <c r="ERK13" s="26"/>
      <c r="ESA13" s="26"/>
      <c r="ESB13" s="26"/>
      <c r="ESC13" s="26"/>
      <c r="ESS13" s="26"/>
      <c r="EST13" s="26"/>
      <c r="ESU13" s="26"/>
      <c r="ETK13" s="26"/>
      <c r="ETL13" s="26"/>
      <c r="ETM13" s="26"/>
      <c r="EUC13" s="26"/>
      <c r="EUD13" s="26"/>
      <c r="EUE13" s="26"/>
      <c r="EUU13" s="26"/>
      <c r="EUV13" s="26"/>
      <c r="EUW13" s="26"/>
      <c r="EVM13" s="26"/>
      <c r="EVN13" s="26"/>
      <c r="EVO13" s="26"/>
      <c r="EWE13" s="26"/>
      <c r="EWF13" s="26"/>
      <c r="EWG13" s="26"/>
      <c r="EWW13" s="26"/>
      <c r="EWX13" s="26"/>
      <c r="EWY13" s="26"/>
      <c r="EXO13" s="26"/>
      <c r="EXP13" s="26"/>
      <c r="EXQ13" s="26"/>
      <c r="EYG13" s="26"/>
      <c r="EYH13" s="26"/>
      <c r="EYI13" s="26"/>
      <c r="EYY13" s="26"/>
      <c r="EYZ13" s="26"/>
      <c r="EZA13" s="26"/>
      <c r="EZQ13" s="26"/>
      <c r="EZR13" s="26"/>
      <c r="EZS13" s="26"/>
      <c r="FAI13" s="26"/>
      <c r="FAJ13" s="26"/>
      <c r="FAK13" s="26"/>
      <c r="FBA13" s="26"/>
      <c r="FBB13" s="26"/>
      <c r="FBC13" s="26"/>
      <c r="FBS13" s="26"/>
      <c r="FBT13" s="26"/>
      <c r="FBU13" s="26"/>
      <c r="FCK13" s="26"/>
      <c r="FCL13" s="26"/>
      <c r="FCM13" s="26"/>
      <c r="FDC13" s="26"/>
      <c r="FDD13" s="26"/>
      <c r="FDE13" s="26"/>
      <c r="FDU13" s="26"/>
      <c r="FDV13" s="26"/>
      <c r="FDW13" s="26"/>
      <c r="FEM13" s="26"/>
      <c r="FEN13" s="26"/>
      <c r="FEO13" s="26"/>
      <c r="FFE13" s="26"/>
      <c r="FFF13" s="26"/>
      <c r="FFG13" s="26"/>
      <c r="FFW13" s="26"/>
      <c r="FFX13" s="26"/>
      <c r="FFY13" s="26"/>
      <c r="FGO13" s="26"/>
      <c r="FGP13" s="26"/>
      <c r="FGQ13" s="26"/>
      <c r="FHG13" s="26"/>
      <c r="FHH13" s="26"/>
      <c r="FHI13" s="26"/>
      <c r="FHY13" s="26"/>
      <c r="FHZ13" s="26"/>
      <c r="FIA13" s="26"/>
      <c r="FIQ13" s="26"/>
      <c r="FIR13" s="26"/>
      <c r="FIS13" s="26"/>
      <c r="FJI13" s="26"/>
      <c r="FJJ13" s="26"/>
      <c r="FJK13" s="26"/>
      <c r="FKA13" s="26"/>
      <c r="FKB13" s="26"/>
      <c r="FKC13" s="26"/>
      <c r="FKS13" s="26"/>
      <c r="FKT13" s="26"/>
      <c r="FKU13" s="26"/>
      <c r="FLK13" s="26"/>
      <c r="FLL13" s="26"/>
      <c r="FLM13" s="26"/>
      <c r="FMC13" s="26"/>
      <c r="FMD13" s="26"/>
      <c r="FME13" s="26"/>
      <c r="FMU13" s="26"/>
      <c r="FMV13" s="26"/>
      <c r="FMW13" s="26"/>
      <c r="FNM13" s="26"/>
      <c r="FNN13" s="26"/>
      <c r="FNO13" s="26"/>
      <c r="FOE13" s="26"/>
      <c r="FOF13" s="26"/>
      <c r="FOG13" s="26"/>
      <c r="FOW13" s="26"/>
      <c r="FOX13" s="26"/>
      <c r="FOY13" s="26"/>
      <c r="FPO13" s="26"/>
      <c r="FPP13" s="26"/>
      <c r="FPQ13" s="26"/>
      <c r="FQG13" s="26"/>
      <c r="FQH13" s="26"/>
      <c r="FQI13" s="26"/>
      <c r="FQY13" s="26"/>
      <c r="FQZ13" s="26"/>
      <c r="FRA13" s="26"/>
      <c r="FRQ13" s="26"/>
      <c r="FRR13" s="26"/>
      <c r="FRS13" s="26"/>
      <c r="FSI13" s="26"/>
      <c r="FSJ13" s="26"/>
      <c r="FSK13" s="26"/>
      <c r="FTA13" s="26"/>
      <c r="FTB13" s="26"/>
      <c r="FTC13" s="26"/>
      <c r="FTS13" s="26"/>
      <c r="FTT13" s="26"/>
      <c r="FTU13" s="26"/>
      <c r="FUK13" s="26"/>
      <c r="FUL13" s="26"/>
      <c r="FUM13" s="26"/>
      <c r="FVC13" s="26"/>
      <c r="FVD13" s="26"/>
      <c r="FVE13" s="26"/>
      <c r="FVU13" s="26"/>
      <c r="FVV13" s="26"/>
      <c r="FVW13" s="26"/>
      <c r="FWM13" s="26"/>
      <c r="FWN13" s="26"/>
      <c r="FWO13" s="26"/>
      <c r="FXE13" s="26"/>
      <c r="FXF13" s="26"/>
      <c r="FXG13" s="26"/>
      <c r="FXW13" s="26"/>
      <c r="FXX13" s="26"/>
      <c r="FXY13" s="26"/>
      <c r="FYO13" s="26"/>
      <c r="FYP13" s="26"/>
      <c r="FYQ13" s="26"/>
      <c r="FZG13" s="26"/>
      <c r="FZH13" s="26"/>
      <c r="FZI13" s="26"/>
      <c r="FZY13" s="26"/>
      <c r="FZZ13" s="26"/>
      <c r="GAA13" s="26"/>
      <c r="GAQ13" s="26"/>
      <c r="GAR13" s="26"/>
      <c r="GAS13" s="26"/>
      <c r="GBI13" s="26"/>
      <c r="GBJ13" s="26"/>
      <c r="GBK13" s="26"/>
      <c r="GCA13" s="26"/>
      <c r="GCB13" s="26"/>
      <c r="GCC13" s="26"/>
      <c r="GCS13" s="26"/>
      <c r="GCT13" s="26"/>
      <c r="GCU13" s="26"/>
      <c r="GDK13" s="26"/>
      <c r="GDL13" s="26"/>
      <c r="GDM13" s="26"/>
      <c r="GEC13" s="26"/>
      <c r="GED13" s="26"/>
      <c r="GEE13" s="26"/>
      <c r="GEU13" s="26"/>
      <c r="GEV13" s="26"/>
      <c r="GEW13" s="26"/>
      <c r="GFM13" s="26"/>
      <c r="GFN13" s="26"/>
      <c r="GFO13" s="26"/>
      <c r="GGE13" s="26"/>
      <c r="GGF13" s="26"/>
      <c r="GGG13" s="26"/>
      <c r="GGW13" s="26"/>
      <c r="GGX13" s="26"/>
      <c r="GGY13" s="26"/>
      <c r="GHO13" s="26"/>
      <c r="GHP13" s="26"/>
      <c r="GHQ13" s="26"/>
      <c r="GIG13" s="26"/>
      <c r="GIH13" s="26"/>
      <c r="GII13" s="26"/>
      <c r="GIY13" s="26"/>
      <c r="GIZ13" s="26"/>
      <c r="GJA13" s="26"/>
      <c r="GJQ13" s="26"/>
      <c r="GJR13" s="26"/>
      <c r="GJS13" s="26"/>
      <c r="GKI13" s="26"/>
      <c r="GKJ13" s="26"/>
      <c r="GKK13" s="26"/>
      <c r="GLA13" s="26"/>
      <c r="GLB13" s="26"/>
      <c r="GLC13" s="26"/>
      <c r="GLS13" s="26"/>
      <c r="GLT13" s="26"/>
      <c r="GLU13" s="26"/>
      <c r="GMK13" s="26"/>
      <c r="GML13" s="26"/>
      <c r="GMM13" s="26"/>
      <c r="GNC13" s="26"/>
      <c r="GND13" s="26"/>
      <c r="GNE13" s="26"/>
      <c r="GNU13" s="26"/>
      <c r="GNV13" s="26"/>
      <c r="GNW13" s="26"/>
      <c r="GOM13" s="26"/>
      <c r="GON13" s="26"/>
      <c r="GOO13" s="26"/>
      <c r="GPE13" s="26"/>
      <c r="GPF13" s="26"/>
      <c r="GPG13" s="26"/>
      <c r="GPW13" s="26"/>
      <c r="GPX13" s="26"/>
      <c r="GPY13" s="26"/>
      <c r="GQO13" s="26"/>
      <c r="GQP13" s="26"/>
      <c r="GQQ13" s="26"/>
      <c r="GRG13" s="26"/>
      <c r="GRH13" s="26"/>
      <c r="GRI13" s="26"/>
      <c r="GRY13" s="26"/>
      <c r="GRZ13" s="26"/>
      <c r="GSA13" s="26"/>
      <c r="GSQ13" s="26"/>
      <c r="GSR13" s="26"/>
      <c r="GSS13" s="26"/>
      <c r="GTI13" s="26"/>
      <c r="GTJ13" s="26"/>
      <c r="GTK13" s="26"/>
      <c r="GUA13" s="26"/>
      <c r="GUB13" s="26"/>
      <c r="GUC13" s="26"/>
      <c r="GUS13" s="26"/>
      <c r="GUT13" s="26"/>
      <c r="GUU13" s="26"/>
      <c r="GVK13" s="26"/>
      <c r="GVL13" s="26"/>
      <c r="GVM13" s="26"/>
      <c r="GWC13" s="26"/>
      <c r="GWD13" s="26"/>
      <c r="GWE13" s="26"/>
      <c r="GWU13" s="26"/>
      <c r="GWV13" s="26"/>
      <c r="GWW13" s="26"/>
      <c r="GXM13" s="26"/>
      <c r="GXN13" s="26"/>
      <c r="GXO13" s="26"/>
      <c r="GYE13" s="26"/>
      <c r="GYF13" s="26"/>
      <c r="GYG13" s="26"/>
      <c r="GYW13" s="26"/>
      <c r="GYX13" s="26"/>
      <c r="GYY13" s="26"/>
      <c r="GZO13" s="26"/>
      <c r="GZP13" s="26"/>
      <c r="GZQ13" s="26"/>
      <c r="HAG13" s="26"/>
      <c r="HAH13" s="26"/>
      <c r="HAI13" s="26"/>
      <c r="HAY13" s="26"/>
      <c r="HAZ13" s="26"/>
      <c r="HBA13" s="26"/>
      <c r="HBQ13" s="26"/>
      <c r="HBR13" s="26"/>
      <c r="HBS13" s="26"/>
      <c r="HCI13" s="26"/>
      <c r="HCJ13" s="26"/>
      <c r="HCK13" s="26"/>
      <c r="HDA13" s="26"/>
      <c r="HDB13" s="26"/>
      <c r="HDC13" s="26"/>
      <c r="HDS13" s="26"/>
      <c r="HDT13" s="26"/>
      <c r="HDU13" s="26"/>
      <c r="HEK13" s="26"/>
      <c r="HEL13" s="26"/>
      <c r="HEM13" s="26"/>
      <c r="HFC13" s="26"/>
      <c r="HFD13" s="26"/>
      <c r="HFE13" s="26"/>
      <c r="HFU13" s="26"/>
      <c r="HFV13" s="26"/>
      <c r="HFW13" s="26"/>
      <c r="HGM13" s="26"/>
      <c r="HGN13" s="26"/>
      <c r="HGO13" s="26"/>
      <c r="HHE13" s="26"/>
      <c r="HHF13" s="26"/>
      <c r="HHG13" s="26"/>
      <c r="HHW13" s="26"/>
      <c r="HHX13" s="26"/>
      <c r="HHY13" s="26"/>
      <c r="HIO13" s="26"/>
      <c r="HIP13" s="26"/>
      <c r="HIQ13" s="26"/>
      <c r="HJG13" s="26"/>
      <c r="HJH13" s="26"/>
      <c r="HJI13" s="26"/>
      <c r="HJY13" s="26"/>
      <c r="HJZ13" s="26"/>
      <c r="HKA13" s="26"/>
      <c r="HKQ13" s="26"/>
      <c r="HKR13" s="26"/>
      <c r="HKS13" s="26"/>
      <c r="HLI13" s="26"/>
      <c r="HLJ13" s="26"/>
      <c r="HLK13" s="26"/>
      <c r="HMA13" s="26"/>
      <c r="HMB13" s="26"/>
      <c r="HMC13" s="26"/>
      <c r="HMS13" s="26"/>
      <c r="HMT13" s="26"/>
      <c r="HMU13" s="26"/>
      <c r="HNK13" s="26"/>
      <c r="HNL13" s="26"/>
      <c r="HNM13" s="26"/>
      <c r="HOC13" s="26"/>
      <c r="HOD13" s="26"/>
      <c r="HOE13" s="26"/>
      <c r="HOU13" s="26"/>
      <c r="HOV13" s="26"/>
      <c r="HOW13" s="26"/>
      <c r="HPM13" s="26"/>
      <c r="HPN13" s="26"/>
      <c r="HPO13" s="26"/>
      <c r="HQE13" s="26"/>
      <c r="HQF13" s="26"/>
      <c r="HQG13" s="26"/>
      <c r="HQW13" s="26"/>
      <c r="HQX13" s="26"/>
      <c r="HQY13" s="26"/>
      <c r="HRO13" s="26"/>
      <c r="HRP13" s="26"/>
      <c r="HRQ13" s="26"/>
      <c r="HSG13" s="26"/>
      <c r="HSH13" s="26"/>
      <c r="HSI13" s="26"/>
      <c r="HSY13" s="26"/>
      <c r="HSZ13" s="26"/>
      <c r="HTA13" s="26"/>
      <c r="HTQ13" s="26"/>
      <c r="HTR13" s="26"/>
      <c r="HTS13" s="26"/>
      <c r="HUI13" s="26"/>
      <c r="HUJ13" s="26"/>
      <c r="HUK13" s="26"/>
      <c r="HVA13" s="26"/>
      <c r="HVB13" s="26"/>
      <c r="HVC13" s="26"/>
      <c r="HVS13" s="26"/>
      <c r="HVT13" s="26"/>
      <c r="HVU13" s="26"/>
      <c r="HWK13" s="26"/>
      <c r="HWL13" s="26"/>
      <c r="HWM13" s="26"/>
      <c r="HXC13" s="26"/>
      <c r="HXD13" s="26"/>
      <c r="HXE13" s="26"/>
      <c r="HXU13" s="26"/>
      <c r="HXV13" s="26"/>
      <c r="HXW13" s="26"/>
      <c r="HYM13" s="26"/>
      <c r="HYN13" s="26"/>
      <c r="HYO13" s="26"/>
      <c r="HZE13" s="26"/>
      <c r="HZF13" s="26"/>
      <c r="HZG13" s="26"/>
      <c r="HZW13" s="26"/>
      <c r="HZX13" s="26"/>
      <c r="HZY13" s="26"/>
      <c r="IAO13" s="26"/>
      <c r="IAP13" s="26"/>
      <c r="IAQ13" s="26"/>
      <c r="IBG13" s="26"/>
      <c r="IBH13" s="26"/>
      <c r="IBI13" s="26"/>
      <c r="IBY13" s="26"/>
      <c r="IBZ13" s="26"/>
      <c r="ICA13" s="26"/>
      <c r="ICQ13" s="26"/>
      <c r="ICR13" s="26"/>
      <c r="ICS13" s="26"/>
      <c r="IDI13" s="26"/>
      <c r="IDJ13" s="26"/>
      <c r="IDK13" s="26"/>
      <c r="IEA13" s="26"/>
      <c r="IEB13" s="26"/>
      <c r="IEC13" s="26"/>
      <c r="IES13" s="26"/>
      <c r="IET13" s="26"/>
      <c r="IEU13" s="26"/>
      <c r="IFK13" s="26"/>
      <c r="IFL13" s="26"/>
      <c r="IFM13" s="26"/>
      <c r="IGC13" s="26"/>
      <c r="IGD13" s="26"/>
      <c r="IGE13" s="26"/>
      <c r="IGU13" s="26"/>
      <c r="IGV13" s="26"/>
      <c r="IGW13" s="26"/>
      <c r="IHM13" s="26"/>
      <c r="IHN13" s="26"/>
      <c r="IHO13" s="26"/>
      <c r="IIE13" s="26"/>
      <c r="IIF13" s="26"/>
      <c r="IIG13" s="26"/>
      <c r="IIW13" s="26"/>
      <c r="IIX13" s="26"/>
      <c r="IIY13" s="26"/>
      <c r="IJO13" s="26"/>
      <c r="IJP13" s="26"/>
      <c r="IJQ13" s="26"/>
      <c r="IKG13" s="26"/>
      <c r="IKH13" s="26"/>
      <c r="IKI13" s="26"/>
      <c r="IKY13" s="26"/>
      <c r="IKZ13" s="26"/>
      <c r="ILA13" s="26"/>
      <c r="ILQ13" s="26"/>
      <c r="ILR13" s="26"/>
      <c r="ILS13" s="26"/>
      <c r="IMI13" s="26"/>
      <c r="IMJ13" s="26"/>
      <c r="IMK13" s="26"/>
      <c r="INA13" s="26"/>
      <c r="INB13" s="26"/>
      <c r="INC13" s="26"/>
      <c r="INS13" s="26"/>
      <c r="INT13" s="26"/>
      <c r="INU13" s="26"/>
      <c r="IOK13" s="26"/>
      <c r="IOL13" s="26"/>
      <c r="IOM13" s="26"/>
      <c r="IPC13" s="26"/>
      <c r="IPD13" s="26"/>
      <c r="IPE13" s="26"/>
      <c r="IPU13" s="26"/>
      <c r="IPV13" s="26"/>
      <c r="IPW13" s="26"/>
      <c r="IQM13" s="26"/>
      <c r="IQN13" s="26"/>
      <c r="IQO13" s="26"/>
      <c r="IRE13" s="26"/>
      <c r="IRF13" s="26"/>
      <c r="IRG13" s="26"/>
      <c r="IRW13" s="26"/>
      <c r="IRX13" s="26"/>
      <c r="IRY13" s="26"/>
      <c r="ISO13" s="26"/>
      <c r="ISP13" s="26"/>
      <c r="ISQ13" s="26"/>
      <c r="ITG13" s="26"/>
      <c r="ITH13" s="26"/>
      <c r="ITI13" s="26"/>
      <c r="ITY13" s="26"/>
      <c r="ITZ13" s="26"/>
      <c r="IUA13" s="26"/>
      <c r="IUQ13" s="26"/>
      <c r="IUR13" s="26"/>
      <c r="IUS13" s="26"/>
      <c r="IVI13" s="26"/>
      <c r="IVJ13" s="26"/>
      <c r="IVK13" s="26"/>
      <c r="IWA13" s="26"/>
      <c r="IWB13" s="26"/>
      <c r="IWC13" s="26"/>
      <c r="IWS13" s="26"/>
      <c r="IWT13" s="26"/>
      <c r="IWU13" s="26"/>
      <c r="IXK13" s="26"/>
      <c r="IXL13" s="26"/>
      <c r="IXM13" s="26"/>
      <c r="IYC13" s="26"/>
      <c r="IYD13" s="26"/>
      <c r="IYE13" s="26"/>
      <c r="IYU13" s="26"/>
      <c r="IYV13" s="26"/>
      <c r="IYW13" s="26"/>
      <c r="IZM13" s="26"/>
      <c r="IZN13" s="26"/>
      <c r="IZO13" s="26"/>
      <c r="JAE13" s="26"/>
      <c r="JAF13" s="26"/>
      <c r="JAG13" s="26"/>
      <c r="JAW13" s="26"/>
      <c r="JAX13" s="26"/>
      <c r="JAY13" s="26"/>
      <c r="JBO13" s="26"/>
      <c r="JBP13" s="26"/>
      <c r="JBQ13" s="26"/>
      <c r="JCG13" s="26"/>
      <c r="JCH13" s="26"/>
      <c r="JCI13" s="26"/>
      <c r="JCY13" s="26"/>
      <c r="JCZ13" s="26"/>
      <c r="JDA13" s="26"/>
      <c r="JDQ13" s="26"/>
      <c r="JDR13" s="26"/>
      <c r="JDS13" s="26"/>
      <c r="JEI13" s="26"/>
      <c r="JEJ13" s="26"/>
      <c r="JEK13" s="26"/>
      <c r="JFA13" s="26"/>
      <c r="JFB13" s="26"/>
      <c r="JFC13" s="26"/>
      <c r="JFS13" s="26"/>
      <c r="JFT13" s="26"/>
      <c r="JFU13" s="26"/>
      <c r="JGK13" s="26"/>
      <c r="JGL13" s="26"/>
      <c r="JGM13" s="26"/>
      <c r="JHC13" s="26"/>
      <c r="JHD13" s="26"/>
      <c r="JHE13" s="26"/>
      <c r="JHU13" s="26"/>
      <c r="JHV13" s="26"/>
      <c r="JHW13" s="26"/>
      <c r="JIM13" s="26"/>
      <c r="JIN13" s="26"/>
      <c r="JIO13" s="26"/>
      <c r="JJE13" s="26"/>
      <c r="JJF13" s="26"/>
      <c r="JJG13" s="26"/>
      <c r="JJW13" s="26"/>
      <c r="JJX13" s="26"/>
      <c r="JJY13" s="26"/>
      <c r="JKO13" s="26"/>
      <c r="JKP13" s="26"/>
      <c r="JKQ13" s="26"/>
      <c r="JLG13" s="26"/>
      <c r="JLH13" s="26"/>
      <c r="JLI13" s="26"/>
      <c r="JLY13" s="26"/>
      <c r="JLZ13" s="26"/>
      <c r="JMA13" s="26"/>
      <c r="JMQ13" s="26"/>
      <c r="JMR13" s="26"/>
      <c r="JMS13" s="26"/>
      <c r="JNI13" s="26"/>
      <c r="JNJ13" s="26"/>
      <c r="JNK13" s="26"/>
      <c r="JOA13" s="26"/>
      <c r="JOB13" s="26"/>
      <c r="JOC13" s="26"/>
      <c r="JOS13" s="26"/>
      <c r="JOT13" s="26"/>
      <c r="JOU13" s="26"/>
      <c r="JPK13" s="26"/>
      <c r="JPL13" s="26"/>
      <c r="JPM13" s="26"/>
      <c r="JQC13" s="26"/>
      <c r="JQD13" s="26"/>
      <c r="JQE13" s="26"/>
      <c r="JQU13" s="26"/>
      <c r="JQV13" s="26"/>
      <c r="JQW13" s="26"/>
      <c r="JRM13" s="26"/>
      <c r="JRN13" s="26"/>
      <c r="JRO13" s="26"/>
      <c r="JSE13" s="26"/>
      <c r="JSF13" s="26"/>
      <c r="JSG13" s="26"/>
      <c r="JSW13" s="26"/>
      <c r="JSX13" s="26"/>
      <c r="JSY13" s="26"/>
      <c r="JTO13" s="26"/>
      <c r="JTP13" s="26"/>
      <c r="JTQ13" s="26"/>
      <c r="JUG13" s="26"/>
      <c r="JUH13" s="26"/>
      <c r="JUI13" s="26"/>
      <c r="JUY13" s="26"/>
      <c r="JUZ13" s="26"/>
      <c r="JVA13" s="26"/>
      <c r="JVQ13" s="26"/>
      <c r="JVR13" s="26"/>
      <c r="JVS13" s="26"/>
      <c r="JWI13" s="26"/>
      <c r="JWJ13" s="26"/>
      <c r="JWK13" s="26"/>
      <c r="JXA13" s="26"/>
      <c r="JXB13" s="26"/>
      <c r="JXC13" s="26"/>
      <c r="JXS13" s="26"/>
      <c r="JXT13" s="26"/>
      <c r="JXU13" s="26"/>
      <c r="JYK13" s="26"/>
      <c r="JYL13" s="26"/>
      <c r="JYM13" s="26"/>
      <c r="JZC13" s="26"/>
      <c r="JZD13" s="26"/>
      <c r="JZE13" s="26"/>
      <c r="JZU13" s="26"/>
      <c r="JZV13" s="26"/>
      <c r="JZW13" s="26"/>
      <c r="KAM13" s="26"/>
      <c r="KAN13" s="26"/>
      <c r="KAO13" s="26"/>
      <c r="KBE13" s="26"/>
      <c r="KBF13" s="26"/>
      <c r="KBG13" s="26"/>
      <c r="KBW13" s="26"/>
      <c r="KBX13" s="26"/>
      <c r="KBY13" s="26"/>
      <c r="KCO13" s="26"/>
      <c r="KCP13" s="26"/>
      <c r="KCQ13" s="26"/>
      <c r="KDG13" s="26"/>
      <c r="KDH13" s="26"/>
      <c r="KDI13" s="26"/>
      <c r="KDY13" s="26"/>
      <c r="KDZ13" s="26"/>
      <c r="KEA13" s="26"/>
      <c r="KEQ13" s="26"/>
      <c r="KER13" s="26"/>
      <c r="KES13" s="26"/>
      <c r="KFI13" s="26"/>
      <c r="KFJ13" s="26"/>
      <c r="KFK13" s="26"/>
      <c r="KGA13" s="26"/>
      <c r="KGB13" s="26"/>
      <c r="KGC13" s="26"/>
      <c r="KGS13" s="26"/>
      <c r="KGT13" s="26"/>
      <c r="KGU13" s="26"/>
      <c r="KHK13" s="26"/>
      <c r="KHL13" s="26"/>
      <c r="KHM13" s="26"/>
      <c r="KIC13" s="26"/>
      <c r="KID13" s="26"/>
      <c r="KIE13" s="26"/>
      <c r="KIU13" s="26"/>
      <c r="KIV13" s="26"/>
      <c r="KIW13" s="26"/>
      <c r="KJM13" s="26"/>
      <c r="KJN13" s="26"/>
      <c r="KJO13" s="26"/>
      <c r="KKE13" s="26"/>
      <c r="KKF13" s="26"/>
      <c r="KKG13" s="26"/>
      <c r="KKW13" s="26"/>
      <c r="KKX13" s="26"/>
      <c r="KKY13" s="26"/>
      <c r="KLO13" s="26"/>
      <c r="KLP13" s="26"/>
      <c r="KLQ13" s="26"/>
      <c r="KMG13" s="26"/>
      <c r="KMH13" s="26"/>
      <c r="KMI13" s="26"/>
      <c r="KMY13" s="26"/>
      <c r="KMZ13" s="26"/>
      <c r="KNA13" s="26"/>
      <c r="KNQ13" s="26"/>
      <c r="KNR13" s="26"/>
      <c r="KNS13" s="26"/>
      <c r="KOI13" s="26"/>
      <c r="KOJ13" s="26"/>
      <c r="KOK13" s="26"/>
      <c r="KPA13" s="26"/>
      <c r="KPB13" s="26"/>
      <c r="KPC13" s="26"/>
      <c r="KPS13" s="26"/>
      <c r="KPT13" s="26"/>
      <c r="KPU13" s="26"/>
      <c r="KQK13" s="26"/>
      <c r="KQL13" s="26"/>
      <c r="KQM13" s="26"/>
      <c r="KRC13" s="26"/>
      <c r="KRD13" s="26"/>
      <c r="KRE13" s="26"/>
      <c r="KRU13" s="26"/>
      <c r="KRV13" s="26"/>
      <c r="KRW13" s="26"/>
      <c r="KSM13" s="26"/>
      <c r="KSN13" s="26"/>
      <c r="KSO13" s="26"/>
      <c r="KTE13" s="26"/>
      <c r="KTF13" s="26"/>
      <c r="KTG13" s="26"/>
      <c r="KTW13" s="26"/>
      <c r="KTX13" s="26"/>
      <c r="KTY13" s="26"/>
      <c r="KUO13" s="26"/>
      <c r="KUP13" s="26"/>
      <c r="KUQ13" s="26"/>
      <c r="KVG13" s="26"/>
      <c r="KVH13" s="26"/>
      <c r="KVI13" s="26"/>
      <c r="KVY13" s="26"/>
      <c r="KVZ13" s="26"/>
      <c r="KWA13" s="26"/>
      <c r="KWQ13" s="26"/>
      <c r="KWR13" s="26"/>
      <c r="KWS13" s="26"/>
      <c r="KXI13" s="26"/>
      <c r="KXJ13" s="26"/>
      <c r="KXK13" s="26"/>
      <c r="KYA13" s="26"/>
      <c r="KYB13" s="26"/>
      <c r="KYC13" s="26"/>
      <c r="KYS13" s="26"/>
      <c r="KYT13" s="26"/>
      <c r="KYU13" s="26"/>
      <c r="KZK13" s="26"/>
      <c r="KZL13" s="26"/>
      <c r="KZM13" s="26"/>
      <c r="LAC13" s="26"/>
      <c r="LAD13" s="26"/>
      <c r="LAE13" s="26"/>
      <c r="LAU13" s="26"/>
      <c r="LAV13" s="26"/>
      <c r="LAW13" s="26"/>
      <c r="LBM13" s="26"/>
      <c r="LBN13" s="26"/>
      <c r="LBO13" s="26"/>
      <c r="LCE13" s="26"/>
      <c r="LCF13" s="26"/>
      <c r="LCG13" s="26"/>
      <c r="LCW13" s="26"/>
      <c r="LCX13" s="26"/>
      <c r="LCY13" s="26"/>
      <c r="LDO13" s="26"/>
      <c r="LDP13" s="26"/>
      <c r="LDQ13" s="26"/>
      <c r="LEG13" s="26"/>
      <c r="LEH13" s="26"/>
      <c r="LEI13" s="26"/>
      <c r="LEY13" s="26"/>
      <c r="LEZ13" s="26"/>
      <c r="LFA13" s="26"/>
      <c r="LFQ13" s="26"/>
      <c r="LFR13" s="26"/>
      <c r="LFS13" s="26"/>
      <c r="LGI13" s="26"/>
      <c r="LGJ13" s="26"/>
      <c r="LGK13" s="26"/>
      <c r="LHA13" s="26"/>
      <c r="LHB13" s="26"/>
      <c r="LHC13" s="26"/>
      <c r="LHS13" s="26"/>
      <c r="LHT13" s="26"/>
      <c r="LHU13" s="26"/>
      <c r="LIK13" s="26"/>
      <c r="LIL13" s="26"/>
      <c r="LIM13" s="26"/>
      <c r="LJC13" s="26"/>
      <c r="LJD13" s="26"/>
      <c r="LJE13" s="26"/>
      <c r="LJU13" s="26"/>
      <c r="LJV13" s="26"/>
      <c r="LJW13" s="26"/>
      <c r="LKM13" s="26"/>
      <c r="LKN13" s="26"/>
      <c r="LKO13" s="26"/>
      <c r="LLE13" s="26"/>
      <c r="LLF13" s="26"/>
      <c r="LLG13" s="26"/>
      <c r="LLW13" s="26"/>
      <c r="LLX13" s="26"/>
      <c r="LLY13" s="26"/>
      <c r="LMO13" s="26"/>
      <c r="LMP13" s="26"/>
      <c r="LMQ13" s="26"/>
      <c r="LNG13" s="26"/>
      <c r="LNH13" s="26"/>
      <c r="LNI13" s="26"/>
      <c r="LNY13" s="26"/>
      <c r="LNZ13" s="26"/>
      <c r="LOA13" s="26"/>
      <c r="LOQ13" s="26"/>
      <c r="LOR13" s="26"/>
      <c r="LOS13" s="26"/>
      <c r="LPI13" s="26"/>
      <c r="LPJ13" s="26"/>
      <c r="LPK13" s="26"/>
      <c r="LQA13" s="26"/>
      <c r="LQB13" s="26"/>
      <c r="LQC13" s="26"/>
      <c r="LQS13" s="26"/>
      <c r="LQT13" s="26"/>
      <c r="LQU13" s="26"/>
      <c r="LRK13" s="26"/>
      <c r="LRL13" s="26"/>
      <c r="LRM13" s="26"/>
      <c r="LSC13" s="26"/>
      <c r="LSD13" s="26"/>
      <c r="LSE13" s="26"/>
      <c r="LSU13" s="26"/>
      <c r="LSV13" s="26"/>
      <c r="LSW13" s="26"/>
      <c r="LTM13" s="26"/>
      <c r="LTN13" s="26"/>
      <c r="LTO13" s="26"/>
      <c r="LUE13" s="26"/>
      <c r="LUF13" s="26"/>
      <c r="LUG13" s="26"/>
      <c r="LUW13" s="26"/>
      <c r="LUX13" s="26"/>
      <c r="LUY13" s="26"/>
      <c r="LVO13" s="26"/>
      <c r="LVP13" s="26"/>
      <c r="LVQ13" s="26"/>
      <c r="LWG13" s="26"/>
      <c r="LWH13" s="26"/>
      <c r="LWI13" s="26"/>
      <c r="LWY13" s="26"/>
      <c r="LWZ13" s="26"/>
      <c r="LXA13" s="26"/>
      <c r="LXQ13" s="26"/>
      <c r="LXR13" s="26"/>
      <c r="LXS13" s="26"/>
      <c r="LYI13" s="26"/>
      <c r="LYJ13" s="26"/>
      <c r="LYK13" s="26"/>
      <c r="LZA13" s="26"/>
      <c r="LZB13" s="26"/>
      <c r="LZC13" s="26"/>
      <c r="LZS13" s="26"/>
      <c r="LZT13" s="26"/>
      <c r="LZU13" s="26"/>
      <c r="MAK13" s="26"/>
      <c r="MAL13" s="26"/>
      <c r="MAM13" s="26"/>
      <c r="MBC13" s="26"/>
      <c r="MBD13" s="26"/>
      <c r="MBE13" s="26"/>
      <c r="MBU13" s="26"/>
      <c r="MBV13" s="26"/>
      <c r="MBW13" s="26"/>
      <c r="MCM13" s="26"/>
      <c r="MCN13" s="26"/>
      <c r="MCO13" s="26"/>
      <c r="MDE13" s="26"/>
      <c r="MDF13" s="26"/>
      <c r="MDG13" s="26"/>
      <c r="MDW13" s="26"/>
      <c r="MDX13" s="26"/>
      <c r="MDY13" s="26"/>
      <c r="MEO13" s="26"/>
      <c r="MEP13" s="26"/>
      <c r="MEQ13" s="26"/>
      <c r="MFG13" s="26"/>
      <c r="MFH13" s="26"/>
      <c r="MFI13" s="26"/>
      <c r="MFY13" s="26"/>
      <c r="MFZ13" s="26"/>
      <c r="MGA13" s="26"/>
      <c r="MGQ13" s="26"/>
      <c r="MGR13" s="26"/>
      <c r="MGS13" s="26"/>
      <c r="MHI13" s="26"/>
      <c r="MHJ13" s="26"/>
      <c r="MHK13" s="26"/>
      <c r="MIA13" s="26"/>
      <c r="MIB13" s="26"/>
      <c r="MIC13" s="26"/>
      <c r="MIS13" s="26"/>
      <c r="MIT13" s="26"/>
      <c r="MIU13" s="26"/>
      <c r="MJK13" s="26"/>
      <c r="MJL13" s="26"/>
      <c r="MJM13" s="26"/>
      <c r="MKC13" s="26"/>
      <c r="MKD13" s="26"/>
      <c r="MKE13" s="26"/>
      <c r="MKU13" s="26"/>
      <c r="MKV13" s="26"/>
      <c r="MKW13" s="26"/>
      <c r="MLM13" s="26"/>
      <c r="MLN13" s="26"/>
      <c r="MLO13" s="26"/>
      <c r="MME13" s="26"/>
      <c r="MMF13" s="26"/>
      <c r="MMG13" s="26"/>
      <c r="MMW13" s="26"/>
      <c r="MMX13" s="26"/>
      <c r="MMY13" s="26"/>
      <c r="MNO13" s="26"/>
      <c r="MNP13" s="26"/>
      <c r="MNQ13" s="26"/>
      <c r="MOG13" s="26"/>
      <c r="MOH13" s="26"/>
      <c r="MOI13" s="26"/>
      <c r="MOY13" s="26"/>
      <c r="MOZ13" s="26"/>
      <c r="MPA13" s="26"/>
      <c r="MPQ13" s="26"/>
      <c r="MPR13" s="26"/>
      <c r="MPS13" s="26"/>
      <c r="MQI13" s="26"/>
      <c r="MQJ13" s="26"/>
      <c r="MQK13" s="26"/>
      <c r="MRA13" s="26"/>
      <c r="MRB13" s="26"/>
      <c r="MRC13" s="26"/>
      <c r="MRS13" s="26"/>
      <c r="MRT13" s="26"/>
      <c r="MRU13" s="26"/>
      <c r="MSK13" s="26"/>
      <c r="MSL13" s="26"/>
      <c r="MSM13" s="26"/>
      <c r="MTC13" s="26"/>
      <c r="MTD13" s="26"/>
      <c r="MTE13" s="26"/>
      <c r="MTU13" s="26"/>
      <c r="MTV13" s="26"/>
      <c r="MTW13" s="26"/>
      <c r="MUM13" s="26"/>
      <c r="MUN13" s="26"/>
      <c r="MUO13" s="26"/>
      <c r="MVE13" s="26"/>
      <c r="MVF13" s="26"/>
      <c r="MVG13" s="26"/>
      <c r="MVW13" s="26"/>
      <c r="MVX13" s="26"/>
      <c r="MVY13" s="26"/>
      <c r="MWO13" s="26"/>
      <c r="MWP13" s="26"/>
      <c r="MWQ13" s="26"/>
      <c r="MXG13" s="26"/>
      <c r="MXH13" s="26"/>
      <c r="MXI13" s="26"/>
      <c r="MXY13" s="26"/>
      <c r="MXZ13" s="26"/>
      <c r="MYA13" s="26"/>
      <c r="MYQ13" s="26"/>
      <c r="MYR13" s="26"/>
      <c r="MYS13" s="26"/>
      <c r="MZI13" s="26"/>
      <c r="MZJ13" s="26"/>
      <c r="MZK13" s="26"/>
      <c r="NAA13" s="26"/>
      <c r="NAB13" s="26"/>
      <c r="NAC13" s="26"/>
      <c r="NAS13" s="26"/>
      <c r="NAT13" s="26"/>
      <c r="NAU13" s="26"/>
      <c r="NBK13" s="26"/>
      <c r="NBL13" s="26"/>
      <c r="NBM13" s="26"/>
      <c r="NCC13" s="26"/>
      <c r="NCD13" s="26"/>
      <c r="NCE13" s="26"/>
      <c r="NCU13" s="26"/>
      <c r="NCV13" s="26"/>
      <c r="NCW13" s="26"/>
      <c r="NDM13" s="26"/>
      <c r="NDN13" s="26"/>
      <c r="NDO13" s="26"/>
      <c r="NEE13" s="26"/>
      <c r="NEF13" s="26"/>
      <c r="NEG13" s="26"/>
      <c r="NEW13" s="26"/>
      <c r="NEX13" s="26"/>
      <c r="NEY13" s="26"/>
      <c r="NFO13" s="26"/>
      <c r="NFP13" s="26"/>
      <c r="NFQ13" s="26"/>
      <c r="NGG13" s="26"/>
      <c r="NGH13" s="26"/>
      <c r="NGI13" s="26"/>
      <c r="NGY13" s="26"/>
      <c r="NGZ13" s="26"/>
      <c r="NHA13" s="26"/>
      <c r="NHQ13" s="26"/>
      <c r="NHR13" s="26"/>
      <c r="NHS13" s="26"/>
      <c r="NII13" s="26"/>
      <c r="NIJ13" s="26"/>
      <c r="NIK13" s="26"/>
      <c r="NJA13" s="26"/>
      <c r="NJB13" s="26"/>
      <c r="NJC13" s="26"/>
      <c r="NJS13" s="26"/>
      <c r="NJT13" s="26"/>
      <c r="NJU13" s="26"/>
      <c r="NKK13" s="26"/>
      <c r="NKL13" s="26"/>
      <c r="NKM13" s="26"/>
      <c r="NLC13" s="26"/>
      <c r="NLD13" s="26"/>
      <c r="NLE13" s="26"/>
      <c r="NLU13" s="26"/>
      <c r="NLV13" s="26"/>
      <c r="NLW13" s="26"/>
      <c r="NMM13" s="26"/>
      <c r="NMN13" s="26"/>
      <c r="NMO13" s="26"/>
      <c r="NNE13" s="26"/>
      <c r="NNF13" s="26"/>
      <c r="NNG13" s="26"/>
      <c r="NNW13" s="26"/>
      <c r="NNX13" s="26"/>
      <c r="NNY13" s="26"/>
      <c r="NOO13" s="26"/>
      <c r="NOP13" s="26"/>
      <c r="NOQ13" s="26"/>
      <c r="NPG13" s="26"/>
      <c r="NPH13" s="26"/>
      <c r="NPI13" s="26"/>
      <c r="NPY13" s="26"/>
      <c r="NPZ13" s="26"/>
      <c r="NQA13" s="26"/>
      <c r="NQQ13" s="26"/>
      <c r="NQR13" s="26"/>
      <c r="NQS13" s="26"/>
      <c r="NRI13" s="26"/>
      <c r="NRJ13" s="26"/>
      <c r="NRK13" s="26"/>
      <c r="NSA13" s="26"/>
      <c r="NSB13" s="26"/>
      <c r="NSC13" s="26"/>
      <c r="NSS13" s="26"/>
      <c r="NST13" s="26"/>
      <c r="NSU13" s="26"/>
      <c r="NTK13" s="26"/>
      <c r="NTL13" s="26"/>
      <c r="NTM13" s="26"/>
      <c r="NUC13" s="26"/>
      <c r="NUD13" s="26"/>
      <c r="NUE13" s="26"/>
      <c r="NUU13" s="26"/>
      <c r="NUV13" s="26"/>
      <c r="NUW13" s="26"/>
      <c r="NVM13" s="26"/>
      <c r="NVN13" s="26"/>
      <c r="NVO13" s="26"/>
      <c r="NWE13" s="26"/>
      <c r="NWF13" s="26"/>
      <c r="NWG13" s="26"/>
      <c r="NWW13" s="26"/>
      <c r="NWX13" s="26"/>
      <c r="NWY13" s="26"/>
      <c r="NXO13" s="26"/>
      <c r="NXP13" s="26"/>
      <c r="NXQ13" s="26"/>
      <c r="NYG13" s="26"/>
      <c r="NYH13" s="26"/>
      <c r="NYI13" s="26"/>
      <c r="NYY13" s="26"/>
      <c r="NYZ13" s="26"/>
      <c r="NZA13" s="26"/>
      <c r="NZQ13" s="26"/>
      <c r="NZR13" s="26"/>
      <c r="NZS13" s="26"/>
      <c r="OAI13" s="26"/>
      <c r="OAJ13" s="26"/>
      <c r="OAK13" s="26"/>
      <c r="OBA13" s="26"/>
      <c r="OBB13" s="26"/>
      <c r="OBC13" s="26"/>
      <c r="OBS13" s="26"/>
      <c r="OBT13" s="26"/>
      <c r="OBU13" s="26"/>
      <c r="OCK13" s="26"/>
      <c r="OCL13" s="26"/>
      <c r="OCM13" s="26"/>
      <c r="ODC13" s="26"/>
      <c r="ODD13" s="26"/>
      <c r="ODE13" s="26"/>
      <c r="ODU13" s="26"/>
      <c r="ODV13" s="26"/>
      <c r="ODW13" s="26"/>
      <c r="OEM13" s="26"/>
      <c r="OEN13" s="26"/>
      <c r="OEO13" s="26"/>
      <c r="OFE13" s="26"/>
      <c r="OFF13" s="26"/>
      <c r="OFG13" s="26"/>
      <c r="OFW13" s="26"/>
      <c r="OFX13" s="26"/>
      <c r="OFY13" s="26"/>
      <c r="OGO13" s="26"/>
      <c r="OGP13" s="26"/>
      <c r="OGQ13" s="26"/>
      <c r="OHG13" s="26"/>
      <c r="OHH13" s="26"/>
      <c r="OHI13" s="26"/>
      <c r="OHY13" s="26"/>
      <c r="OHZ13" s="26"/>
      <c r="OIA13" s="26"/>
      <c r="OIQ13" s="26"/>
      <c r="OIR13" s="26"/>
      <c r="OIS13" s="26"/>
      <c r="OJI13" s="26"/>
      <c r="OJJ13" s="26"/>
      <c r="OJK13" s="26"/>
      <c r="OKA13" s="26"/>
      <c r="OKB13" s="26"/>
      <c r="OKC13" s="26"/>
      <c r="OKS13" s="26"/>
      <c r="OKT13" s="26"/>
      <c r="OKU13" s="26"/>
      <c r="OLK13" s="26"/>
      <c r="OLL13" s="26"/>
      <c r="OLM13" s="26"/>
      <c r="OMC13" s="26"/>
      <c r="OMD13" s="26"/>
      <c r="OME13" s="26"/>
      <c r="OMU13" s="26"/>
      <c r="OMV13" s="26"/>
      <c r="OMW13" s="26"/>
      <c r="ONM13" s="26"/>
      <c r="ONN13" s="26"/>
      <c r="ONO13" s="26"/>
      <c r="OOE13" s="26"/>
      <c r="OOF13" s="26"/>
      <c r="OOG13" s="26"/>
      <c r="OOW13" s="26"/>
      <c r="OOX13" s="26"/>
      <c r="OOY13" s="26"/>
      <c r="OPO13" s="26"/>
      <c r="OPP13" s="26"/>
      <c r="OPQ13" s="26"/>
      <c r="OQG13" s="26"/>
      <c r="OQH13" s="26"/>
      <c r="OQI13" s="26"/>
      <c r="OQY13" s="26"/>
      <c r="OQZ13" s="26"/>
      <c r="ORA13" s="26"/>
      <c r="ORQ13" s="26"/>
      <c r="ORR13" s="26"/>
      <c r="ORS13" s="26"/>
      <c r="OSI13" s="26"/>
      <c r="OSJ13" s="26"/>
      <c r="OSK13" s="26"/>
      <c r="OTA13" s="26"/>
      <c r="OTB13" s="26"/>
      <c r="OTC13" s="26"/>
      <c r="OTS13" s="26"/>
      <c r="OTT13" s="26"/>
      <c r="OTU13" s="26"/>
      <c r="OUK13" s="26"/>
      <c r="OUL13" s="26"/>
      <c r="OUM13" s="26"/>
      <c r="OVC13" s="26"/>
      <c r="OVD13" s="26"/>
      <c r="OVE13" s="26"/>
      <c r="OVU13" s="26"/>
      <c r="OVV13" s="26"/>
      <c r="OVW13" s="26"/>
      <c r="OWM13" s="26"/>
      <c r="OWN13" s="26"/>
      <c r="OWO13" s="26"/>
      <c r="OXE13" s="26"/>
      <c r="OXF13" s="26"/>
      <c r="OXG13" s="26"/>
      <c r="OXW13" s="26"/>
      <c r="OXX13" s="26"/>
      <c r="OXY13" s="26"/>
      <c r="OYO13" s="26"/>
      <c r="OYP13" s="26"/>
      <c r="OYQ13" s="26"/>
      <c r="OZG13" s="26"/>
      <c r="OZH13" s="26"/>
      <c r="OZI13" s="26"/>
      <c r="OZY13" s="26"/>
      <c r="OZZ13" s="26"/>
      <c r="PAA13" s="26"/>
      <c r="PAQ13" s="26"/>
      <c r="PAR13" s="26"/>
      <c r="PAS13" s="26"/>
      <c r="PBI13" s="26"/>
      <c r="PBJ13" s="26"/>
      <c r="PBK13" s="26"/>
      <c r="PCA13" s="26"/>
      <c r="PCB13" s="26"/>
      <c r="PCC13" s="26"/>
      <c r="PCS13" s="26"/>
      <c r="PCT13" s="26"/>
      <c r="PCU13" s="26"/>
      <c r="PDK13" s="26"/>
      <c r="PDL13" s="26"/>
      <c r="PDM13" s="26"/>
      <c r="PEC13" s="26"/>
      <c r="PED13" s="26"/>
      <c r="PEE13" s="26"/>
      <c r="PEU13" s="26"/>
      <c r="PEV13" s="26"/>
      <c r="PEW13" s="26"/>
      <c r="PFM13" s="26"/>
      <c r="PFN13" s="26"/>
      <c r="PFO13" s="26"/>
      <c r="PGE13" s="26"/>
      <c r="PGF13" s="26"/>
      <c r="PGG13" s="26"/>
      <c r="PGW13" s="26"/>
      <c r="PGX13" s="26"/>
      <c r="PGY13" s="26"/>
      <c r="PHO13" s="26"/>
      <c r="PHP13" s="26"/>
      <c r="PHQ13" s="26"/>
      <c r="PIG13" s="26"/>
      <c r="PIH13" s="26"/>
      <c r="PII13" s="26"/>
      <c r="PIY13" s="26"/>
      <c r="PIZ13" s="26"/>
      <c r="PJA13" s="26"/>
      <c r="PJQ13" s="26"/>
      <c r="PJR13" s="26"/>
      <c r="PJS13" s="26"/>
      <c r="PKI13" s="26"/>
      <c r="PKJ13" s="26"/>
      <c r="PKK13" s="26"/>
      <c r="PLA13" s="26"/>
      <c r="PLB13" s="26"/>
      <c r="PLC13" s="26"/>
      <c r="PLS13" s="26"/>
      <c r="PLT13" s="26"/>
      <c r="PLU13" s="26"/>
      <c r="PMK13" s="26"/>
      <c r="PML13" s="26"/>
      <c r="PMM13" s="26"/>
      <c r="PNC13" s="26"/>
      <c r="PND13" s="26"/>
      <c r="PNE13" s="26"/>
      <c r="PNU13" s="26"/>
      <c r="PNV13" s="26"/>
      <c r="PNW13" s="26"/>
      <c r="POM13" s="26"/>
      <c r="PON13" s="26"/>
      <c r="POO13" s="26"/>
      <c r="PPE13" s="26"/>
      <c r="PPF13" s="26"/>
      <c r="PPG13" s="26"/>
      <c r="PPW13" s="26"/>
      <c r="PPX13" s="26"/>
      <c r="PPY13" s="26"/>
      <c r="PQO13" s="26"/>
      <c r="PQP13" s="26"/>
      <c r="PQQ13" s="26"/>
      <c r="PRG13" s="26"/>
      <c r="PRH13" s="26"/>
      <c r="PRI13" s="26"/>
      <c r="PRY13" s="26"/>
      <c r="PRZ13" s="26"/>
      <c r="PSA13" s="26"/>
      <c r="PSQ13" s="26"/>
      <c r="PSR13" s="26"/>
      <c r="PSS13" s="26"/>
      <c r="PTI13" s="26"/>
      <c r="PTJ13" s="26"/>
      <c r="PTK13" s="26"/>
      <c r="PUA13" s="26"/>
      <c r="PUB13" s="26"/>
      <c r="PUC13" s="26"/>
      <c r="PUS13" s="26"/>
      <c r="PUT13" s="26"/>
      <c r="PUU13" s="26"/>
      <c r="PVK13" s="26"/>
      <c r="PVL13" s="26"/>
      <c r="PVM13" s="26"/>
      <c r="PWC13" s="26"/>
      <c r="PWD13" s="26"/>
      <c r="PWE13" s="26"/>
      <c r="PWU13" s="26"/>
      <c r="PWV13" s="26"/>
      <c r="PWW13" s="26"/>
      <c r="PXM13" s="26"/>
      <c r="PXN13" s="26"/>
      <c r="PXO13" s="26"/>
      <c r="PYE13" s="26"/>
      <c r="PYF13" s="26"/>
      <c r="PYG13" s="26"/>
      <c r="PYW13" s="26"/>
      <c r="PYX13" s="26"/>
      <c r="PYY13" s="26"/>
      <c r="PZO13" s="26"/>
      <c r="PZP13" s="26"/>
      <c r="PZQ13" s="26"/>
      <c r="QAG13" s="26"/>
      <c r="QAH13" s="26"/>
      <c r="QAI13" s="26"/>
      <c r="QAY13" s="26"/>
      <c r="QAZ13" s="26"/>
      <c r="QBA13" s="26"/>
      <c r="QBQ13" s="26"/>
      <c r="QBR13" s="26"/>
      <c r="QBS13" s="26"/>
      <c r="QCI13" s="26"/>
      <c r="QCJ13" s="26"/>
      <c r="QCK13" s="26"/>
      <c r="QDA13" s="26"/>
      <c r="QDB13" s="26"/>
      <c r="QDC13" s="26"/>
      <c r="QDS13" s="26"/>
      <c r="QDT13" s="26"/>
      <c r="QDU13" s="26"/>
      <c r="QEK13" s="26"/>
      <c r="QEL13" s="26"/>
      <c r="QEM13" s="26"/>
      <c r="QFC13" s="26"/>
      <c r="QFD13" s="26"/>
      <c r="QFE13" s="26"/>
      <c r="QFU13" s="26"/>
      <c r="QFV13" s="26"/>
      <c r="QFW13" s="26"/>
      <c r="QGM13" s="26"/>
      <c r="QGN13" s="26"/>
      <c r="QGO13" s="26"/>
      <c r="QHE13" s="26"/>
      <c r="QHF13" s="26"/>
      <c r="QHG13" s="26"/>
      <c r="QHW13" s="26"/>
      <c r="QHX13" s="26"/>
      <c r="QHY13" s="26"/>
      <c r="QIO13" s="26"/>
      <c r="QIP13" s="26"/>
      <c r="QIQ13" s="26"/>
      <c r="QJG13" s="26"/>
      <c r="QJH13" s="26"/>
      <c r="QJI13" s="26"/>
      <c r="QJY13" s="26"/>
      <c r="QJZ13" s="26"/>
      <c r="QKA13" s="26"/>
      <c r="QKQ13" s="26"/>
      <c r="QKR13" s="26"/>
      <c r="QKS13" s="26"/>
      <c r="QLI13" s="26"/>
      <c r="QLJ13" s="26"/>
      <c r="QLK13" s="26"/>
      <c r="QMA13" s="26"/>
      <c r="QMB13" s="26"/>
      <c r="QMC13" s="26"/>
      <c r="QMS13" s="26"/>
      <c r="QMT13" s="26"/>
      <c r="QMU13" s="26"/>
      <c r="QNK13" s="26"/>
      <c r="QNL13" s="26"/>
      <c r="QNM13" s="26"/>
      <c r="QOC13" s="26"/>
      <c r="QOD13" s="26"/>
      <c r="QOE13" s="26"/>
      <c r="QOU13" s="26"/>
      <c r="QOV13" s="26"/>
      <c r="QOW13" s="26"/>
      <c r="QPM13" s="26"/>
      <c r="QPN13" s="26"/>
      <c r="QPO13" s="26"/>
      <c r="QQE13" s="26"/>
      <c r="QQF13" s="26"/>
      <c r="QQG13" s="26"/>
      <c r="QQW13" s="26"/>
      <c r="QQX13" s="26"/>
      <c r="QQY13" s="26"/>
      <c r="QRO13" s="26"/>
      <c r="QRP13" s="26"/>
      <c r="QRQ13" s="26"/>
      <c r="QSG13" s="26"/>
      <c r="QSH13" s="26"/>
      <c r="QSI13" s="26"/>
      <c r="QSY13" s="26"/>
      <c r="QSZ13" s="26"/>
      <c r="QTA13" s="26"/>
      <c r="QTQ13" s="26"/>
      <c r="QTR13" s="26"/>
      <c r="QTS13" s="26"/>
      <c r="QUI13" s="26"/>
      <c r="QUJ13" s="26"/>
      <c r="QUK13" s="26"/>
      <c r="QVA13" s="26"/>
      <c r="QVB13" s="26"/>
      <c r="QVC13" s="26"/>
      <c r="QVS13" s="26"/>
      <c r="QVT13" s="26"/>
      <c r="QVU13" s="26"/>
      <c r="QWK13" s="26"/>
      <c r="QWL13" s="26"/>
      <c r="QWM13" s="26"/>
      <c r="QXC13" s="26"/>
      <c r="QXD13" s="26"/>
      <c r="QXE13" s="26"/>
      <c r="QXU13" s="26"/>
      <c r="QXV13" s="26"/>
      <c r="QXW13" s="26"/>
      <c r="QYM13" s="26"/>
      <c r="QYN13" s="26"/>
      <c r="QYO13" s="26"/>
      <c r="QZE13" s="26"/>
      <c r="QZF13" s="26"/>
      <c r="QZG13" s="26"/>
      <c r="QZW13" s="26"/>
      <c r="QZX13" s="26"/>
      <c r="QZY13" s="26"/>
      <c r="RAO13" s="26"/>
      <c r="RAP13" s="26"/>
      <c r="RAQ13" s="26"/>
      <c r="RBG13" s="26"/>
      <c r="RBH13" s="26"/>
      <c r="RBI13" s="26"/>
      <c r="RBY13" s="26"/>
      <c r="RBZ13" s="26"/>
      <c r="RCA13" s="26"/>
      <c r="RCQ13" s="26"/>
      <c r="RCR13" s="26"/>
      <c r="RCS13" s="26"/>
      <c r="RDI13" s="26"/>
      <c r="RDJ13" s="26"/>
      <c r="RDK13" s="26"/>
      <c r="REA13" s="26"/>
      <c r="REB13" s="26"/>
      <c r="REC13" s="26"/>
      <c r="RES13" s="26"/>
      <c r="RET13" s="26"/>
      <c r="REU13" s="26"/>
      <c r="RFK13" s="26"/>
      <c r="RFL13" s="26"/>
      <c r="RFM13" s="26"/>
      <c r="RGC13" s="26"/>
      <c r="RGD13" s="26"/>
      <c r="RGE13" s="26"/>
      <c r="RGU13" s="26"/>
      <c r="RGV13" s="26"/>
      <c r="RGW13" s="26"/>
      <c r="RHM13" s="26"/>
      <c r="RHN13" s="26"/>
      <c r="RHO13" s="26"/>
      <c r="RIE13" s="26"/>
      <c r="RIF13" s="26"/>
      <c r="RIG13" s="26"/>
      <c r="RIW13" s="26"/>
      <c r="RIX13" s="26"/>
      <c r="RIY13" s="26"/>
      <c r="RJO13" s="26"/>
      <c r="RJP13" s="26"/>
      <c r="RJQ13" s="26"/>
      <c r="RKG13" s="26"/>
      <c r="RKH13" s="26"/>
      <c r="RKI13" s="26"/>
      <c r="RKY13" s="26"/>
      <c r="RKZ13" s="26"/>
      <c r="RLA13" s="26"/>
      <c r="RLQ13" s="26"/>
      <c r="RLR13" s="26"/>
      <c r="RLS13" s="26"/>
      <c r="RMI13" s="26"/>
      <c r="RMJ13" s="26"/>
      <c r="RMK13" s="26"/>
      <c r="RNA13" s="26"/>
      <c r="RNB13" s="26"/>
      <c r="RNC13" s="26"/>
      <c r="RNS13" s="26"/>
      <c r="RNT13" s="26"/>
      <c r="RNU13" s="26"/>
      <c r="ROK13" s="26"/>
      <c r="ROL13" s="26"/>
      <c r="ROM13" s="26"/>
      <c r="RPC13" s="26"/>
      <c r="RPD13" s="26"/>
      <c r="RPE13" s="26"/>
      <c r="RPU13" s="26"/>
      <c r="RPV13" s="26"/>
      <c r="RPW13" s="26"/>
      <c r="RQM13" s="26"/>
      <c r="RQN13" s="26"/>
      <c r="RQO13" s="26"/>
      <c r="RRE13" s="26"/>
      <c r="RRF13" s="26"/>
      <c r="RRG13" s="26"/>
      <c r="RRW13" s="26"/>
      <c r="RRX13" s="26"/>
      <c r="RRY13" s="26"/>
      <c r="RSO13" s="26"/>
      <c r="RSP13" s="26"/>
      <c r="RSQ13" s="26"/>
      <c r="RTG13" s="26"/>
      <c r="RTH13" s="26"/>
      <c r="RTI13" s="26"/>
      <c r="RTY13" s="26"/>
      <c r="RTZ13" s="26"/>
      <c r="RUA13" s="26"/>
      <c r="RUQ13" s="26"/>
      <c r="RUR13" s="26"/>
      <c r="RUS13" s="26"/>
      <c r="RVI13" s="26"/>
      <c r="RVJ13" s="26"/>
      <c r="RVK13" s="26"/>
      <c r="RWA13" s="26"/>
      <c r="RWB13" s="26"/>
      <c r="RWC13" s="26"/>
      <c r="RWS13" s="26"/>
      <c r="RWT13" s="26"/>
      <c r="RWU13" s="26"/>
      <c r="RXK13" s="26"/>
      <c r="RXL13" s="26"/>
      <c r="RXM13" s="26"/>
      <c r="RYC13" s="26"/>
      <c r="RYD13" s="26"/>
      <c r="RYE13" s="26"/>
      <c r="RYU13" s="26"/>
      <c r="RYV13" s="26"/>
      <c r="RYW13" s="26"/>
      <c r="RZM13" s="26"/>
      <c r="RZN13" s="26"/>
      <c r="RZO13" s="26"/>
      <c r="SAE13" s="26"/>
      <c r="SAF13" s="26"/>
      <c r="SAG13" s="26"/>
      <c r="SAW13" s="26"/>
      <c r="SAX13" s="26"/>
      <c r="SAY13" s="26"/>
      <c r="SBO13" s="26"/>
      <c r="SBP13" s="26"/>
      <c r="SBQ13" s="26"/>
      <c r="SCG13" s="26"/>
      <c r="SCH13" s="26"/>
      <c r="SCI13" s="26"/>
      <c r="SCY13" s="26"/>
      <c r="SCZ13" s="26"/>
      <c r="SDA13" s="26"/>
      <c r="SDQ13" s="26"/>
      <c r="SDR13" s="26"/>
      <c r="SDS13" s="26"/>
      <c r="SEI13" s="26"/>
      <c r="SEJ13" s="26"/>
      <c r="SEK13" s="26"/>
      <c r="SFA13" s="26"/>
      <c r="SFB13" s="26"/>
      <c r="SFC13" s="26"/>
      <c r="SFS13" s="26"/>
      <c r="SFT13" s="26"/>
      <c r="SFU13" s="26"/>
      <c r="SGK13" s="26"/>
      <c r="SGL13" s="26"/>
      <c r="SGM13" s="26"/>
      <c r="SHC13" s="26"/>
      <c r="SHD13" s="26"/>
      <c r="SHE13" s="26"/>
      <c r="SHU13" s="26"/>
      <c r="SHV13" s="26"/>
      <c r="SHW13" s="26"/>
      <c r="SIM13" s="26"/>
      <c r="SIN13" s="26"/>
      <c r="SIO13" s="26"/>
      <c r="SJE13" s="26"/>
      <c r="SJF13" s="26"/>
      <c r="SJG13" s="26"/>
      <c r="SJW13" s="26"/>
      <c r="SJX13" s="26"/>
      <c r="SJY13" s="26"/>
      <c r="SKO13" s="26"/>
      <c r="SKP13" s="26"/>
      <c r="SKQ13" s="26"/>
      <c r="SLG13" s="26"/>
      <c r="SLH13" s="26"/>
      <c r="SLI13" s="26"/>
      <c r="SLY13" s="26"/>
      <c r="SLZ13" s="26"/>
      <c r="SMA13" s="26"/>
      <c r="SMQ13" s="26"/>
      <c r="SMR13" s="26"/>
      <c r="SMS13" s="26"/>
      <c r="SNI13" s="26"/>
      <c r="SNJ13" s="26"/>
      <c r="SNK13" s="26"/>
      <c r="SOA13" s="26"/>
      <c r="SOB13" s="26"/>
      <c r="SOC13" s="26"/>
      <c r="SOS13" s="26"/>
      <c r="SOT13" s="26"/>
      <c r="SOU13" s="26"/>
      <c r="SPK13" s="26"/>
      <c r="SPL13" s="26"/>
      <c r="SPM13" s="26"/>
      <c r="SQC13" s="26"/>
      <c r="SQD13" s="26"/>
      <c r="SQE13" s="26"/>
      <c r="SQU13" s="26"/>
      <c r="SQV13" s="26"/>
      <c r="SQW13" s="26"/>
      <c r="SRM13" s="26"/>
      <c r="SRN13" s="26"/>
      <c r="SRO13" s="26"/>
      <c r="SSE13" s="26"/>
      <c r="SSF13" s="26"/>
      <c r="SSG13" s="26"/>
      <c r="SSW13" s="26"/>
      <c r="SSX13" s="26"/>
      <c r="SSY13" s="26"/>
      <c r="STO13" s="26"/>
      <c r="STP13" s="26"/>
      <c r="STQ13" s="26"/>
      <c r="SUG13" s="26"/>
      <c r="SUH13" s="26"/>
      <c r="SUI13" s="26"/>
      <c r="SUY13" s="26"/>
      <c r="SUZ13" s="26"/>
      <c r="SVA13" s="26"/>
      <c r="SVQ13" s="26"/>
      <c r="SVR13" s="26"/>
      <c r="SVS13" s="26"/>
      <c r="SWI13" s="26"/>
      <c r="SWJ13" s="26"/>
      <c r="SWK13" s="26"/>
      <c r="SXA13" s="26"/>
      <c r="SXB13" s="26"/>
      <c r="SXC13" s="26"/>
      <c r="SXS13" s="26"/>
      <c r="SXT13" s="26"/>
      <c r="SXU13" s="26"/>
      <c r="SYK13" s="26"/>
      <c r="SYL13" s="26"/>
      <c r="SYM13" s="26"/>
      <c r="SZC13" s="26"/>
      <c r="SZD13" s="26"/>
      <c r="SZE13" s="26"/>
      <c r="SZU13" s="26"/>
      <c r="SZV13" s="26"/>
      <c r="SZW13" s="26"/>
      <c r="TAM13" s="26"/>
      <c r="TAN13" s="26"/>
      <c r="TAO13" s="26"/>
      <c r="TBE13" s="26"/>
      <c r="TBF13" s="26"/>
      <c r="TBG13" s="26"/>
      <c r="TBW13" s="26"/>
      <c r="TBX13" s="26"/>
      <c r="TBY13" s="26"/>
      <c r="TCO13" s="26"/>
      <c r="TCP13" s="26"/>
      <c r="TCQ13" s="26"/>
      <c r="TDG13" s="26"/>
      <c r="TDH13" s="26"/>
      <c r="TDI13" s="26"/>
      <c r="TDY13" s="26"/>
      <c r="TDZ13" s="26"/>
      <c r="TEA13" s="26"/>
      <c r="TEQ13" s="26"/>
      <c r="TER13" s="26"/>
      <c r="TES13" s="26"/>
      <c r="TFI13" s="26"/>
      <c r="TFJ13" s="26"/>
      <c r="TFK13" s="26"/>
      <c r="TGA13" s="26"/>
      <c r="TGB13" s="26"/>
      <c r="TGC13" s="26"/>
      <c r="TGS13" s="26"/>
      <c r="TGT13" s="26"/>
      <c r="TGU13" s="26"/>
      <c r="THK13" s="26"/>
      <c r="THL13" s="26"/>
      <c r="THM13" s="26"/>
      <c r="TIC13" s="26"/>
      <c r="TID13" s="26"/>
      <c r="TIE13" s="26"/>
      <c r="TIU13" s="26"/>
      <c r="TIV13" s="26"/>
      <c r="TIW13" s="26"/>
      <c r="TJM13" s="26"/>
      <c r="TJN13" s="26"/>
      <c r="TJO13" s="26"/>
      <c r="TKE13" s="26"/>
      <c r="TKF13" s="26"/>
      <c r="TKG13" s="26"/>
      <c r="TKW13" s="26"/>
      <c r="TKX13" s="26"/>
      <c r="TKY13" s="26"/>
      <c r="TLO13" s="26"/>
      <c r="TLP13" s="26"/>
      <c r="TLQ13" s="26"/>
      <c r="TMG13" s="26"/>
      <c r="TMH13" s="26"/>
      <c r="TMI13" s="26"/>
      <c r="TMY13" s="26"/>
      <c r="TMZ13" s="26"/>
      <c r="TNA13" s="26"/>
      <c r="TNQ13" s="26"/>
      <c r="TNR13" s="26"/>
      <c r="TNS13" s="26"/>
      <c r="TOI13" s="26"/>
      <c r="TOJ13" s="26"/>
      <c r="TOK13" s="26"/>
      <c r="TPA13" s="26"/>
      <c r="TPB13" s="26"/>
      <c r="TPC13" s="26"/>
      <c r="TPS13" s="26"/>
      <c r="TPT13" s="26"/>
      <c r="TPU13" s="26"/>
      <c r="TQK13" s="26"/>
      <c r="TQL13" s="26"/>
      <c r="TQM13" s="26"/>
      <c r="TRC13" s="26"/>
      <c r="TRD13" s="26"/>
      <c r="TRE13" s="26"/>
      <c r="TRU13" s="26"/>
      <c r="TRV13" s="26"/>
      <c r="TRW13" s="26"/>
      <c r="TSM13" s="26"/>
      <c r="TSN13" s="26"/>
      <c r="TSO13" s="26"/>
      <c r="TTE13" s="26"/>
      <c r="TTF13" s="26"/>
      <c r="TTG13" s="26"/>
      <c r="TTW13" s="26"/>
      <c r="TTX13" s="26"/>
      <c r="TTY13" s="26"/>
      <c r="TUO13" s="26"/>
      <c r="TUP13" s="26"/>
      <c r="TUQ13" s="26"/>
      <c r="TVG13" s="26"/>
      <c r="TVH13" s="26"/>
      <c r="TVI13" s="26"/>
      <c r="TVY13" s="26"/>
      <c r="TVZ13" s="26"/>
      <c r="TWA13" s="26"/>
      <c r="TWQ13" s="26"/>
      <c r="TWR13" s="26"/>
      <c r="TWS13" s="26"/>
      <c r="TXI13" s="26"/>
      <c r="TXJ13" s="26"/>
      <c r="TXK13" s="26"/>
      <c r="TYA13" s="26"/>
      <c r="TYB13" s="26"/>
      <c r="TYC13" s="26"/>
      <c r="TYS13" s="26"/>
      <c r="TYT13" s="26"/>
      <c r="TYU13" s="26"/>
      <c r="TZK13" s="26"/>
      <c r="TZL13" s="26"/>
      <c r="TZM13" s="26"/>
      <c r="UAC13" s="26"/>
      <c r="UAD13" s="26"/>
      <c r="UAE13" s="26"/>
      <c r="UAU13" s="26"/>
      <c r="UAV13" s="26"/>
      <c r="UAW13" s="26"/>
      <c r="UBM13" s="26"/>
      <c r="UBN13" s="26"/>
      <c r="UBO13" s="26"/>
      <c r="UCE13" s="26"/>
      <c r="UCF13" s="26"/>
      <c r="UCG13" s="26"/>
      <c r="UCW13" s="26"/>
      <c r="UCX13" s="26"/>
      <c r="UCY13" s="26"/>
      <c r="UDO13" s="26"/>
      <c r="UDP13" s="26"/>
      <c r="UDQ13" s="26"/>
      <c r="UEG13" s="26"/>
      <c r="UEH13" s="26"/>
      <c r="UEI13" s="26"/>
      <c r="UEY13" s="26"/>
      <c r="UEZ13" s="26"/>
      <c r="UFA13" s="26"/>
      <c r="UFQ13" s="26"/>
      <c r="UFR13" s="26"/>
      <c r="UFS13" s="26"/>
      <c r="UGI13" s="26"/>
      <c r="UGJ13" s="26"/>
      <c r="UGK13" s="26"/>
      <c r="UHA13" s="26"/>
      <c r="UHB13" s="26"/>
      <c r="UHC13" s="26"/>
      <c r="UHS13" s="26"/>
      <c r="UHT13" s="26"/>
      <c r="UHU13" s="26"/>
      <c r="UIK13" s="26"/>
      <c r="UIL13" s="26"/>
      <c r="UIM13" s="26"/>
      <c r="UJC13" s="26"/>
      <c r="UJD13" s="26"/>
      <c r="UJE13" s="26"/>
      <c r="UJU13" s="26"/>
      <c r="UJV13" s="26"/>
      <c r="UJW13" s="26"/>
      <c r="UKM13" s="26"/>
      <c r="UKN13" s="26"/>
      <c r="UKO13" s="26"/>
      <c r="ULE13" s="26"/>
      <c r="ULF13" s="26"/>
      <c r="ULG13" s="26"/>
      <c r="ULW13" s="26"/>
      <c r="ULX13" s="26"/>
      <c r="ULY13" s="26"/>
      <c r="UMO13" s="26"/>
      <c r="UMP13" s="26"/>
      <c r="UMQ13" s="26"/>
      <c r="UNG13" s="26"/>
      <c r="UNH13" s="26"/>
      <c r="UNI13" s="26"/>
      <c r="UNY13" s="26"/>
      <c r="UNZ13" s="26"/>
      <c r="UOA13" s="26"/>
      <c r="UOQ13" s="26"/>
      <c r="UOR13" s="26"/>
      <c r="UOS13" s="26"/>
      <c r="UPI13" s="26"/>
      <c r="UPJ13" s="26"/>
      <c r="UPK13" s="26"/>
      <c r="UQA13" s="26"/>
      <c r="UQB13" s="26"/>
      <c r="UQC13" s="26"/>
      <c r="UQS13" s="26"/>
      <c r="UQT13" s="26"/>
      <c r="UQU13" s="26"/>
      <c r="URK13" s="26"/>
      <c r="URL13" s="26"/>
      <c r="URM13" s="26"/>
      <c r="USC13" s="26"/>
      <c r="USD13" s="26"/>
      <c r="USE13" s="26"/>
      <c r="USU13" s="26"/>
      <c r="USV13" s="26"/>
      <c r="USW13" s="26"/>
      <c r="UTM13" s="26"/>
      <c r="UTN13" s="26"/>
      <c r="UTO13" s="26"/>
      <c r="UUE13" s="26"/>
      <c r="UUF13" s="26"/>
      <c r="UUG13" s="26"/>
      <c r="UUW13" s="26"/>
      <c r="UUX13" s="26"/>
      <c r="UUY13" s="26"/>
      <c r="UVO13" s="26"/>
      <c r="UVP13" s="26"/>
      <c r="UVQ13" s="26"/>
      <c r="UWG13" s="26"/>
      <c r="UWH13" s="26"/>
      <c r="UWI13" s="26"/>
      <c r="UWY13" s="26"/>
      <c r="UWZ13" s="26"/>
      <c r="UXA13" s="26"/>
      <c r="UXQ13" s="26"/>
      <c r="UXR13" s="26"/>
      <c r="UXS13" s="26"/>
      <c r="UYI13" s="26"/>
      <c r="UYJ13" s="26"/>
      <c r="UYK13" s="26"/>
      <c r="UZA13" s="26"/>
      <c r="UZB13" s="26"/>
      <c r="UZC13" s="26"/>
      <c r="UZS13" s="26"/>
      <c r="UZT13" s="26"/>
      <c r="UZU13" s="26"/>
      <c r="VAK13" s="26"/>
      <c r="VAL13" s="26"/>
      <c r="VAM13" s="26"/>
      <c r="VBC13" s="26"/>
      <c r="VBD13" s="26"/>
      <c r="VBE13" s="26"/>
      <c r="VBU13" s="26"/>
      <c r="VBV13" s="26"/>
      <c r="VBW13" s="26"/>
      <c r="VCM13" s="26"/>
      <c r="VCN13" s="26"/>
      <c r="VCO13" s="26"/>
      <c r="VDE13" s="26"/>
      <c r="VDF13" s="26"/>
      <c r="VDG13" s="26"/>
      <c r="VDW13" s="26"/>
      <c r="VDX13" s="26"/>
      <c r="VDY13" s="26"/>
      <c r="VEO13" s="26"/>
      <c r="VEP13" s="26"/>
      <c r="VEQ13" s="26"/>
      <c r="VFG13" s="26"/>
      <c r="VFH13" s="26"/>
      <c r="VFI13" s="26"/>
      <c r="VFY13" s="26"/>
      <c r="VFZ13" s="26"/>
      <c r="VGA13" s="26"/>
      <c r="VGQ13" s="26"/>
      <c r="VGR13" s="26"/>
      <c r="VGS13" s="26"/>
      <c r="VHI13" s="26"/>
      <c r="VHJ13" s="26"/>
      <c r="VHK13" s="26"/>
      <c r="VIA13" s="26"/>
      <c r="VIB13" s="26"/>
      <c r="VIC13" s="26"/>
      <c r="VIS13" s="26"/>
      <c r="VIT13" s="26"/>
      <c r="VIU13" s="26"/>
      <c r="VJK13" s="26"/>
      <c r="VJL13" s="26"/>
      <c r="VJM13" s="26"/>
      <c r="VKC13" s="26"/>
      <c r="VKD13" s="26"/>
      <c r="VKE13" s="26"/>
      <c r="VKU13" s="26"/>
      <c r="VKV13" s="26"/>
      <c r="VKW13" s="26"/>
      <c r="VLM13" s="26"/>
      <c r="VLN13" s="26"/>
      <c r="VLO13" s="26"/>
      <c r="VME13" s="26"/>
      <c r="VMF13" s="26"/>
      <c r="VMG13" s="26"/>
      <c r="VMW13" s="26"/>
      <c r="VMX13" s="26"/>
      <c r="VMY13" s="26"/>
      <c r="VNO13" s="26"/>
      <c r="VNP13" s="26"/>
      <c r="VNQ13" s="26"/>
      <c r="VOG13" s="26"/>
      <c r="VOH13" s="26"/>
      <c r="VOI13" s="26"/>
      <c r="VOY13" s="26"/>
      <c r="VOZ13" s="26"/>
      <c r="VPA13" s="26"/>
      <c r="VPQ13" s="26"/>
      <c r="VPR13" s="26"/>
      <c r="VPS13" s="26"/>
      <c r="VQI13" s="26"/>
      <c r="VQJ13" s="26"/>
      <c r="VQK13" s="26"/>
      <c r="VRA13" s="26"/>
      <c r="VRB13" s="26"/>
      <c r="VRC13" s="26"/>
      <c r="VRS13" s="26"/>
      <c r="VRT13" s="26"/>
      <c r="VRU13" s="26"/>
      <c r="VSK13" s="26"/>
      <c r="VSL13" s="26"/>
      <c r="VSM13" s="26"/>
      <c r="VTC13" s="26"/>
      <c r="VTD13" s="26"/>
      <c r="VTE13" s="26"/>
      <c r="VTU13" s="26"/>
      <c r="VTV13" s="26"/>
      <c r="VTW13" s="26"/>
      <c r="VUM13" s="26"/>
      <c r="VUN13" s="26"/>
      <c r="VUO13" s="26"/>
      <c r="VVE13" s="26"/>
      <c r="VVF13" s="26"/>
      <c r="VVG13" s="26"/>
      <c r="VVW13" s="26"/>
      <c r="VVX13" s="26"/>
      <c r="VVY13" s="26"/>
      <c r="VWO13" s="26"/>
      <c r="VWP13" s="26"/>
      <c r="VWQ13" s="26"/>
      <c r="VXG13" s="26"/>
      <c r="VXH13" s="26"/>
      <c r="VXI13" s="26"/>
      <c r="VXY13" s="26"/>
      <c r="VXZ13" s="26"/>
      <c r="VYA13" s="26"/>
      <c r="VYQ13" s="26"/>
      <c r="VYR13" s="26"/>
      <c r="VYS13" s="26"/>
      <c r="VZI13" s="26"/>
      <c r="VZJ13" s="26"/>
      <c r="VZK13" s="26"/>
      <c r="WAA13" s="26"/>
      <c r="WAB13" s="26"/>
      <c r="WAC13" s="26"/>
      <c r="WAS13" s="26"/>
      <c r="WAT13" s="26"/>
      <c r="WAU13" s="26"/>
      <c r="WBK13" s="26"/>
      <c r="WBL13" s="26"/>
      <c r="WBM13" s="26"/>
      <c r="WCC13" s="26"/>
      <c r="WCD13" s="26"/>
      <c r="WCE13" s="26"/>
      <c r="WCU13" s="26"/>
      <c r="WCV13" s="26"/>
      <c r="WCW13" s="26"/>
      <c r="WDM13" s="26"/>
      <c r="WDN13" s="26"/>
      <c r="WDO13" s="26"/>
      <c r="WEE13" s="26"/>
      <c r="WEF13" s="26"/>
      <c r="WEG13" s="26"/>
      <c r="WEW13" s="26"/>
      <c r="WEX13" s="26"/>
      <c r="WEY13" s="26"/>
      <c r="WFO13" s="26"/>
      <c r="WFP13" s="26"/>
      <c r="WFQ13" s="26"/>
      <c r="WGG13" s="26"/>
      <c r="WGH13" s="26"/>
      <c r="WGI13" s="26"/>
      <c r="WGY13" s="26"/>
      <c r="WGZ13" s="26"/>
      <c r="WHA13" s="26"/>
      <c r="WHQ13" s="26"/>
      <c r="WHR13" s="26"/>
      <c r="WHS13" s="26"/>
      <c r="WII13" s="26"/>
      <c r="WIJ13" s="26"/>
      <c r="WIK13" s="26"/>
      <c r="WJA13" s="26"/>
      <c r="WJB13" s="26"/>
      <c r="WJC13" s="26"/>
      <c r="WJS13" s="26"/>
      <c r="WJT13" s="26"/>
      <c r="WJU13" s="26"/>
      <c r="WKK13" s="26"/>
      <c r="WKL13" s="26"/>
      <c r="WKM13" s="26"/>
      <c r="WLC13" s="26"/>
      <c r="WLD13" s="26"/>
      <c r="WLE13" s="26"/>
      <c r="WLU13" s="26"/>
      <c r="WLV13" s="26"/>
      <c r="WLW13" s="26"/>
      <c r="WMM13" s="26"/>
      <c r="WMN13" s="26"/>
      <c r="WMO13" s="26"/>
      <c r="WNE13" s="26"/>
      <c r="WNF13" s="26"/>
      <c r="WNG13" s="26"/>
      <c r="WNW13" s="26"/>
      <c r="WNX13" s="26"/>
      <c r="WNY13" s="26"/>
      <c r="WOO13" s="26"/>
      <c r="WOP13" s="26"/>
      <c r="WOQ13" s="26"/>
      <c r="WPG13" s="26"/>
      <c r="WPH13" s="26"/>
      <c r="WPI13" s="26"/>
      <c r="WPY13" s="26"/>
      <c r="WPZ13" s="26"/>
      <c r="WQA13" s="26"/>
      <c r="WQQ13" s="26"/>
      <c r="WQR13" s="26"/>
      <c r="WQS13" s="26"/>
      <c r="WRI13" s="26"/>
      <c r="WRJ13" s="26"/>
      <c r="WRK13" s="26"/>
      <c r="WSA13" s="26"/>
      <c r="WSB13" s="26"/>
      <c r="WSC13" s="26"/>
      <c r="WSS13" s="26"/>
      <c r="WST13" s="26"/>
      <c r="WSU13" s="26"/>
      <c r="WTK13" s="26"/>
      <c r="WTL13" s="26"/>
      <c r="WTM13" s="26"/>
      <c r="WUC13" s="26"/>
      <c r="WUD13" s="26"/>
      <c r="WUE13" s="26"/>
      <c r="WUU13" s="26"/>
      <c r="WUV13" s="26"/>
      <c r="WUW13" s="26"/>
      <c r="WVM13" s="26"/>
      <c r="WVN13" s="26"/>
      <c r="WVO13" s="26"/>
      <c r="WWE13" s="26"/>
      <c r="WWF13" s="26"/>
      <c r="WWG13" s="26"/>
      <c r="WWW13" s="26"/>
      <c r="WWX13" s="26"/>
      <c r="WWY13" s="26"/>
      <c r="WXO13" s="26"/>
      <c r="WXP13" s="26"/>
      <c r="WXQ13" s="26"/>
      <c r="WYG13" s="26"/>
      <c r="WYH13" s="26"/>
      <c r="WYI13" s="26"/>
      <c r="WYY13" s="26"/>
      <c r="WYZ13" s="26"/>
      <c r="WZA13" s="26"/>
      <c r="WZQ13" s="26"/>
      <c r="WZR13" s="26"/>
      <c r="WZS13" s="26"/>
      <c r="XAI13" s="26"/>
      <c r="XAJ13" s="26"/>
      <c r="XAK13" s="26"/>
      <c r="XBA13" s="26"/>
      <c r="XBB13" s="26"/>
      <c r="XBC13" s="26"/>
      <c r="XBS13" s="26"/>
      <c r="XBT13" s="26"/>
      <c r="XBU13" s="26"/>
      <c r="XCK13" s="26"/>
      <c r="XCL13" s="26"/>
      <c r="XCM13" s="26"/>
      <c r="XDC13" s="26"/>
      <c r="XDD13" s="26"/>
      <c r="XDE13" s="26"/>
      <c r="XDU13" s="26"/>
      <c r="XDV13" s="26"/>
      <c r="XDW13" s="26"/>
      <c r="XEM13" s="26"/>
      <c r="XEN13" s="26"/>
      <c r="XEO13" s="26"/>
    </row>
    <row r="14" spans="1:7167 7169:16383" x14ac:dyDescent="0.25">
      <c r="A14" s="92" t="s">
        <v>1071</v>
      </c>
      <c r="B14" s="13" cm="1">
        <f t="array" ref="B14">SUM(LARGE(H14:Z14,{1,2,3,4}))</f>
        <v>265.33600000000001</v>
      </c>
      <c r="C14" s="13" cm="1">
        <f t="array" ref="C14">SUM(LARGE(H14:Z14,{1,2,3}))</f>
        <v>203.83599999999998</v>
      </c>
      <c r="D14" s="5" t="s">
        <v>142</v>
      </c>
      <c r="E14" s="26" t="s">
        <v>311</v>
      </c>
      <c r="F14" s="26" t="s">
        <v>159</v>
      </c>
      <c r="G14" s="26" t="s">
        <v>464</v>
      </c>
      <c r="H14" s="18"/>
      <c r="I14" s="39">
        <v>69.332999999999998</v>
      </c>
      <c r="J14" s="39">
        <v>58.667000000000002</v>
      </c>
      <c r="K14" s="18"/>
      <c r="L14" s="18"/>
      <c r="M14" s="18"/>
      <c r="N14" s="39">
        <v>66.832999999999998</v>
      </c>
      <c r="O14" s="18"/>
      <c r="P14" s="39">
        <v>61</v>
      </c>
      <c r="Q14" s="18"/>
      <c r="R14" s="13">
        <v>61.5</v>
      </c>
      <c r="S14" s="18"/>
      <c r="T14" s="18"/>
      <c r="U14" s="18">
        <v>67.67</v>
      </c>
      <c r="W14" s="26"/>
      <c r="X14" s="26"/>
      <c r="Y14" s="26"/>
      <c r="Z14" s="18"/>
      <c r="AA14" s="18"/>
      <c r="AB14" s="18"/>
      <c r="AC14" s="39"/>
      <c r="AD14" s="18"/>
      <c r="AE14" s="18"/>
      <c r="AF14" s="39"/>
      <c r="AG14" s="18"/>
      <c r="AH14" s="39"/>
      <c r="AI14" s="13"/>
      <c r="AJ14" s="13"/>
      <c r="AK14" s="4"/>
      <c r="AL14" s="13"/>
      <c r="AM14" s="13"/>
      <c r="AO14" s="26"/>
      <c r="AP14" s="26"/>
      <c r="AQ14" s="26"/>
      <c r="AR14" s="18"/>
      <c r="AS14" s="18"/>
      <c r="AT14" s="18"/>
      <c r="AU14" s="39"/>
      <c r="AV14" s="18"/>
      <c r="AW14" s="18"/>
      <c r="AX14" s="39"/>
      <c r="AY14" s="18"/>
      <c r="AZ14" s="39"/>
      <c r="BA14" s="13"/>
      <c r="BB14" s="13"/>
      <c r="BC14" s="4"/>
      <c r="BD14" s="13"/>
      <c r="BE14" s="13"/>
      <c r="BG14" s="26"/>
      <c r="BH14" s="26"/>
      <c r="BI14" s="26"/>
      <c r="BJ14" s="18"/>
      <c r="BK14" s="18"/>
      <c r="BL14" s="18"/>
      <c r="BM14" s="39"/>
      <c r="BN14" s="18"/>
      <c r="BO14" s="18"/>
      <c r="BP14" s="39"/>
      <c r="BQ14" s="18"/>
      <c r="BR14" s="39"/>
      <c r="BS14" s="13"/>
      <c r="BT14" s="13"/>
      <c r="BU14" s="4"/>
      <c r="BV14" s="13"/>
      <c r="BW14" s="13"/>
      <c r="BY14" s="26"/>
      <c r="BZ14" s="26"/>
      <c r="CA14" s="26"/>
      <c r="CB14" s="18"/>
      <c r="CC14" s="18"/>
      <c r="CD14" s="18"/>
      <c r="CE14" s="39"/>
      <c r="CF14" s="18"/>
      <c r="CG14" s="18"/>
      <c r="CH14" s="39"/>
      <c r="CI14" s="18"/>
      <c r="CJ14" s="39"/>
      <c r="CK14" s="13"/>
      <c r="CL14" s="13"/>
      <c r="CM14" s="4"/>
      <c r="CN14" s="13"/>
      <c r="CO14" s="13"/>
      <c r="CQ14" s="26"/>
      <c r="CR14" s="26"/>
      <c r="CS14" s="26"/>
      <c r="CT14" s="18"/>
      <c r="CU14" s="18"/>
      <c r="CV14" s="18"/>
      <c r="CW14" s="39"/>
      <c r="CX14" s="18"/>
      <c r="CY14" s="18"/>
      <c r="CZ14" s="39"/>
      <c r="DA14" s="18"/>
      <c r="DB14" s="39"/>
      <c r="DC14" s="13"/>
      <c r="DD14" s="13"/>
      <c r="DE14" s="4"/>
      <c r="DF14" s="13"/>
      <c r="DG14" s="13"/>
      <c r="DI14" s="26"/>
      <c r="DJ14" s="26"/>
      <c r="DK14" s="26"/>
      <c r="DL14" s="18"/>
      <c r="DM14" s="18"/>
      <c r="DN14" s="18"/>
      <c r="DO14" s="39"/>
      <c r="DP14" s="18"/>
      <c r="DQ14" s="18"/>
      <c r="DR14" s="39"/>
      <c r="DS14" s="18"/>
      <c r="DT14" s="39"/>
      <c r="DU14" s="13"/>
      <c r="DV14" s="13"/>
      <c r="DW14" s="4"/>
      <c r="DX14" s="13"/>
      <c r="DY14" s="13"/>
      <c r="EA14" s="26"/>
      <c r="EB14" s="26"/>
      <c r="EC14" s="26"/>
      <c r="ED14" s="18"/>
      <c r="EE14" s="18"/>
      <c r="EF14" s="18"/>
      <c r="EG14" s="39"/>
      <c r="EH14" s="18"/>
      <c r="EI14" s="18"/>
      <c r="EJ14" s="39"/>
      <c r="EK14" s="18"/>
      <c r="EL14" s="39"/>
      <c r="EM14" s="13"/>
      <c r="EN14" s="13"/>
      <c r="EO14" s="4"/>
      <c r="EP14" s="13"/>
      <c r="EQ14" s="13"/>
      <c r="ES14" s="26"/>
      <c r="ET14" s="26"/>
      <c r="EU14" s="26"/>
      <c r="EV14" s="18"/>
      <c r="EW14" s="18"/>
      <c r="EX14" s="18"/>
      <c r="EY14" s="39"/>
      <c r="EZ14" s="18"/>
      <c r="FA14" s="18"/>
      <c r="FB14" s="39"/>
      <c r="FC14" s="18"/>
      <c r="FD14" s="39"/>
      <c r="FE14" s="13"/>
      <c r="FF14" s="13"/>
      <c r="FG14" s="4"/>
      <c r="FH14" s="13"/>
      <c r="FI14" s="13"/>
      <c r="FK14" s="26"/>
      <c r="FL14" s="26"/>
      <c r="FM14" s="26"/>
      <c r="FN14" s="18"/>
      <c r="FO14" s="18"/>
      <c r="FP14" s="18"/>
      <c r="FQ14" s="39"/>
      <c r="FR14" s="18"/>
      <c r="FS14" s="18"/>
      <c r="FT14" s="39"/>
      <c r="FU14" s="18"/>
      <c r="FV14" s="39"/>
      <c r="FW14" s="13"/>
      <c r="FX14" s="13"/>
      <c r="FY14" s="4"/>
      <c r="FZ14" s="13"/>
      <c r="GA14" s="13"/>
      <c r="GC14" s="26"/>
      <c r="GD14" s="26"/>
      <c r="GE14" s="26"/>
      <c r="GF14" s="18"/>
      <c r="GG14" s="18"/>
      <c r="GH14" s="18"/>
      <c r="GI14" s="39"/>
      <c r="GJ14" s="18"/>
      <c r="GK14" s="18"/>
      <c r="GL14" s="39"/>
      <c r="GM14" s="18"/>
      <c r="GN14" s="39"/>
      <c r="GO14" s="13"/>
      <c r="GP14" s="13"/>
      <c r="GQ14" s="4"/>
      <c r="GR14" s="13"/>
      <c r="GS14" s="13"/>
      <c r="GU14" s="26"/>
      <c r="GV14" s="26"/>
      <c r="GW14" s="26"/>
      <c r="GX14" s="18"/>
      <c r="GY14" s="18"/>
      <c r="GZ14" s="18"/>
      <c r="HA14" s="39"/>
      <c r="HB14" s="18"/>
      <c r="HC14" s="18"/>
      <c r="HD14" s="39"/>
      <c r="HE14" s="18"/>
      <c r="HF14" s="39"/>
      <c r="HG14" s="13"/>
      <c r="HH14" s="13"/>
      <c r="HI14" s="4"/>
      <c r="HJ14" s="13"/>
      <c r="HK14" s="13"/>
      <c r="HM14" s="26"/>
      <c r="HN14" s="26"/>
      <c r="HO14" s="26"/>
      <c r="HP14" s="18"/>
      <c r="HQ14" s="18"/>
      <c r="HR14" s="18"/>
      <c r="HS14" s="39"/>
      <c r="HT14" s="18"/>
      <c r="HU14" s="18"/>
      <c r="HV14" s="39"/>
      <c r="HW14" s="18"/>
      <c r="HX14" s="39"/>
      <c r="HY14" s="13"/>
      <c r="HZ14" s="13"/>
      <c r="IA14" s="4"/>
      <c r="IB14" s="13"/>
      <c r="IC14" s="13"/>
      <c r="IE14" s="26"/>
      <c r="IF14" s="26"/>
      <c r="IG14" s="26"/>
      <c r="IH14" s="18"/>
      <c r="II14" s="18"/>
      <c r="IJ14" s="18"/>
      <c r="IK14" s="39"/>
      <c r="IL14" s="18"/>
      <c r="IM14" s="18"/>
      <c r="IN14" s="39"/>
      <c r="IO14" s="18"/>
      <c r="IP14" s="39"/>
      <c r="IQ14" s="13"/>
      <c r="IR14" s="13"/>
      <c r="IS14" s="4"/>
      <c r="IT14" s="13"/>
      <c r="IU14" s="13"/>
      <c r="IW14" s="26"/>
      <c r="IX14" s="26"/>
      <c r="IY14" s="26"/>
      <c r="IZ14" s="18"/>
      <c r="JA14" s="18"/>
      <c r="JB14" s="18"/>
      <c r="JC14" s="39"/>
      <c r="JD14" s="18"/>
      <c r="JE14" s="18"/>
      <c r="JF14" s="39"/>
      <c r="JG14" s="18"/>
      <c r="JH14" s="39"/>
      <c r="JI14" s="13"/>
      <c r="JJ14" s="13"/>
      <c r="JK14" s="4"/>
      <c r="JL14" s="13"/>
      <c r="JM14" s="13"/>
      <c r="JO14" s="26"/>
      <c r="JP14" s="26"/>
      <c r="JQ14" s="26"/>
      <c r="JR14" s="18"/>
      <c r="JS14" s="18"/>
      <c r="JT14" s="18"/>
      <c r="JU14" s="39"/>
      <c r="JV14" s="18"/>
      <c r="JW14" s="18"/>
      <c r="JX14" s="39"/>
      <c r="JY14" s="18"/>
      <c r="JZ14" s="39"/>
      <c r="KA14" s="13"/>
      <c r="KB14" s="13"/>
      <c r="KC14" s="4"/>
      <c r="KD14" s="13"/>
      <c r="KE14" s="13"/>
      <c r="KG14" s="26"/>
      <c r="KH14" s="26"/>
      <c r="KI14" s="26"/>
      <c r="KJ14" s="18"/>
      <c r="KK14" s="18"/>
      <c r="KL14" s="18"/>
      <c r="KM14" s="39"/>
      <c r="KN14" s="18"/>
      <c r="KO14" s="18"/>
      <c r="KP14" s="39"/>
      <c r="KQ14" s="18"/>
      <c r="KR14" s="39"/>
      <c r="KS14" s="13"/>
      <c r="KT14" s="13"/>
      <c r="KU14" s="4"/>
      <c r="KV14" s="13"/>
      <c r="KW14" s="13"/>
      <c r="KY14" s="26"/>
      <c r="KZ14" s="26"/>
      <c r="LA14" s="26"/>
      <c r="LB14" s="18"/>
      <c r="LC14" s="18"/>
      <c r="LD14" s="18"/>
      <c r="LE14" s="39"/>
      <c r="LF14" s="18"/>
      <c r="LG14" s="18"/>
      <c r="LH14" s="39"/>
      <c r="LI14" s="18"/>
      <c r="LJ14" s="39"/>
      <c r="LK14" s="13"/>
      <c r="LL14" s="13"/>
      <c r="LM14" s="4"/>
      <c r="LN14" s="13"/>
      <c r="LO14" s="13"/>
      <c r="LQ14" s="26"/>
      <c r="LR14" s="26"/>
      <c r="LS14" s="26"/>
      <c r="LT14" s="18"/>
      <c r="LU14" s="18"/>
      <c r="LV14" s="18"/>
      <c r="LW14" s="39"/>
      <c r="LX14" s="18"/>
      <c r="LY14" s="18"/>
      <c r="LZ14" s="39"/>
      <c r="MA14" s="18"/>
      <c r="MB14" s="39"/>
      <c r="MC14" s="13"/>
      <c r="MD14" s="13"/>
      <c r="ME14" s="4"/>
      <c r="MF14" s="13"/>
      <c r="MG14" s="13"/>
      <c r="MI14" s="26"/>
      <c r="MJ14" s="26"/>
      <c r="MK14" s="26"/>
      <c r="ML14" s="18"/>
      <c r="MM14" s="18"/>
      <c r="MN14" s="18"/>
      <c r="MO14" s="39"/>
      <c r="MP14" s="18"/>
      <c r="MQ14" s="18"/>
      <c r="MR14" s="39"/>
      <c r="MS14" s="18"/>
      <c r="MT14" s="39"/>
      <c r="MU14" s="13"/>
      <c r="MV14" s="13"/>
      <c r="MW14" s="4"/>
      <c r="MX14" s="13"/>
      <c r="MY14" s="13"/>
      <c r="NA14" s="26"/>
      <c r="NB14" s="26"/>
      <c r="NC14" s="26"/>
      <c r="ND14" s="18"/>
      <c r="NE14" s="18"/>
      <c r="NF14" s="18"/>
      <c r="NG14" s="39"/>
      <c r="NH14" s="18"/>
      <c r="NI14" s="18"/>
      <c r="NJ14" s="39"/>
      <c r="NK14" s="18"/>
      <c r="NL14" s="39"/>
      <c r="NM14" s="13"/>
      <c r="NN14" s="13"/>
      <c r="NO14" s="4"/>
      <c r="NP14" s="13"/>
      <c r="NQ14" s="13"/>
      <c r="NS14" s="26"/>
      <c r="NT14" s="26"/>
      <c r="NU14" s="26"/>
      <c r="NV14" s="18"/>
      <c r="NW14" s="18"/>
      <c r="NX14" s="18"/>
      <c r="NY14" s="39"/>
      <c r="NZ14" s="18"/>
      <c r="OA14" s="18"/>
      <c r="OB14" s="39"/>
      <c r="OC14" s="18"/>
      <c r="OD14" s="39"/>
      <c r="OE14" s="13"/>
      <c r="OF14" s="13"/>
      <c r="OG14" s="4"/>
      <c r="OH14" s="13"/>
      <c r="OI14" s="13"/>
      <c r="OK14" s="26"/>
      <c r="OL14" s="26"/>
      <c r="OM14" s="26"/>
      <c r="ON14" s="18"/>
      <c r="OO14" s="18"/>
      <c r="OP14" s="18"/>
      <c r="OQ14" s="39"/>
      <c r="OR14" s="18"/>
      <c r="OS14" s="18"/>
      <c r="OT14" s="39"/>
      <c r="OU14" s="18"/>
      <c r="OV14" s="39"/>
      <c r="OW14" s="13"/>
      <c r="OX14" s="13"/>
      <c r="OY14" s="4"/>
      <c r="OZ14" s="13"/>
      <c r="PA14" s="13"/>
      <c r="PC14" s="26"/>
      <c r="PD14" s="26"/>
      <c r="PE14" s="26"/>
      <c r="PF14" s="18"/>
      <c r="PG14" s="18"/>
      <c r="PH14" s="18"/>
      <c r="PI14" s="39"/>
      <c r="PJ14" s="18"/>
      <c r="PK14" s="18"/>
      <c r="PL14" s="39"/>
      <c r="PM14" s="18"/>
      <c r="PN14" s="39"/>
      <c r="PO14" s="13"/>
      <c r="PP14" s="13"/>
      <c r="PQ14" s="4"/>
      <c r="PR14" s="13"/>
      <c r="PS14" s="13"/>
      <c r="PU14" s="26"/>
      <c r="PV14" s="26"/>
      <c r="PW14" s="26"/>
      <c r="PX14" s="18"/>
      <c r="PY14" s="18"/>
      <c r="PZ14" s="18"/>
      <c r="QA14" s="39"/>
      <c r="QB14" s="18"/>
      <c r="QC14" s="18"/>
      <c r="QD14" s="39"/>
      <c r="QE14" s="18"/>
      <c r="QF14" s="39"/>
      <c r="QG14" s="13"/>
      <c r="QH14" s="13"/>
      <c r="QI14" s="4"/>
      <c r="QJ14" s="13"/>
      <c r="QK14" s="13"/>
      <c r="QM14" s="26"/>
      <c r="QN14" s="26"/>
      <c r="QO14" s="26"/>
      <c r="QP14" s="18"/>
      <c r="QQ14" s="18"/>
      <c r="QR14" s="18"/>
      <c r="QS14" s="39"/>
      <c r="QT14" s="18"/>
      <c r="QU14" s="18"/>
      <c r="QV14" s="39"/>
      <c r="QW14" s="18"/>
      <c r="QX14" s="39"/>
      <c r="QY14" s="13"/>
      <c r="QZ14" s="13"/>
      <c r="RA14" s="4"/>
      <c r="RB14" s="13"/>
      <c r="RC14" s="13"/>
      <c r="RE14" s="26"/>
      <c r="RF14" s="26"/>
      <c r="RG14" s="26"/>
      <c r="RH14" s="18"/>
      <c r="RI14" s="18"/>
      <c r="RJ14" s="18"/>
      <c r="RK14" s="39"/>
      <c r="RL14" s="18"/>
      <c r="RM14" s="18"/>
      <c r="RN14" s="39"/>
      <c r="RO14" s="18"/>
      <c r="RP14" s="39"/>
      <c r="RQ14" s="13"/>
      <c r="RR14" s="13"/>
      <c r="RS14" s="4"/>
      <c r="RT14" s="13"/>
      <c r="RU14" s="13"/>
      <c r="RW14" s="26"/>
      <c r="RX14" s="26"/>
      <c r="RY14" s="26"/>
      <c r="RZ14" s="18"/>
      <c r="SA14" s="18"/>
      <c r="SB14" s="18"/>
      <c r="SC14" s="39"/>
      <c r="SD14" s="18"/>
      <c r="SE14" s="18"/>
      <c r="SF14" s="39"/>
      <c r="SG14" s="18"/>
      <c r="SH14" s="39"/>
      <c r="SI14" s="13"/>
      <c r="SJ14" s="13"/>
      <c r="SK14" s="4"/>
      <c r="SL14" s="13"/>
      <c r="SM14" s="13"/>
      <c r="SO14" s="26"/>
      <c r="SP14" s="26"/>
      <c r="SQ14" s="26"/>
      <c r="SR14" s="18"/>
      <c r="SS14" s="18"/>
      <c r="ST14" s="18"/>
      <c r="SU14" s="39"/>
      <c r="SV14" s="18"/>
      <c r="SW14" s="18"/>
      <c r="SX14" s="39"/>
      <c r="SY14" s="18"/>
      <c r="SZ14" s="39"/>
      <c r="TA14" s="13"/>
      <c r="TB14" s="13"/>
      <c r="TC14" s="4"/>
      <c r="TD14" s="13"/>
      <c r="TE14" s="13"/>
      <c r="TG14" s="26"/>
      <c r="TH14" s="26"/>
      <c r="TI14" s="26"/>
      <c r="TJ14" s="18"/>
      <c r="TK14" s="18"/>
      <c r="TL14" s="18"/>
      <c r="TM14" s="39"/>
      <c r="TN14" s="18"/>
      <c r="TO14" s="18"/>
      <c r="TP14" s="39"/>
      <c r="TQ14" s="18"/>
      <c r="TR14" s="39"/>
      <c r="TS14" s="13"/>
      <c r="TT14" s="13"/>
      <c r="TU14" s="4"/>
      <c r="TV14" s="13"/>
      <c r="TW14" s="13"/>
      <c r="TY14" s="26"/>
      <c r="TZ14" s="26"/>
      <c r="UA14" s="26"/>
      <c r="UB14" s="18"/>
      <c r="UC14" s="18"/>
      <c r="UD14" s="18"/>
      <c r="UE14" s="39"/>
      <c r="UF14" s="18"/>
      <c r="UG14" s="18"/>
      <c r="UH14" s="39"/>
      <c r="UI14" s="18"/>
      <c r="UJ14" s="39"/>
      <c r="UK14" s="13"/>
      <c r="UL14" s="13"/>
      <c r="UM14" s="4"/>
      <c r="UN14" s="13"/>
      <c r="UO14" s="13"/>
      <c r="UQ14" s="26"/>
      <c r="UR14" s="26"/>
      <c r="US14" s="26"/>
      <c r="UT14" s="18"/>
      <c r="UU14" s="18"/>
      <c r="UV14" s="18"/>
      <c r="UW14" s="39"/>
      <c r="UX14" s="18"/>
      <c r="UY14" s="18"/>
      <c r="UZ14" s="39"/>
      <c r="VA14" s="18"/>
      <c r="VB14" s="39"/>
      <c r="VC14" s="13"/>
      <c r="VD14" s="13"/>
      <c r="VE14" s="4"/>
      <c r="VF14" s="13"/>
      <c r="VG14" s="13"/>
      <c r="VI14" s="26"/>
      <c r="VJ14" s="26"/>
      <c r="VK14" s="26"/>
      <c r="VL14" s="18"/>
      <c r="VM14" s="18"/>
      <c r="VN14" s="18"/>
      <c r="VO14" s="39"/>
      <c r="VP14" s="18"/>
      <c r="VQ14" s="18"/>
      <c r="VR14" s="39"/>
      <c r="VS14" s="18"/>
      <c r="VT14" s="39"/>
      <c r="VU14" s="13"/>
      <c r="VV14" s="13"/>
      <c r="VW14" s="4"/>
      <c r="VX14" s="13"/>
      <c r="VY14" s="13"/>
      <c r="WA14" s="26"/>
      <c r="WB14" s="26"/>
      <c r="WC14" s="26"/>
      <c r="WD14" s="18"/>
      <c r="WE14" s="18"/>
      <c r="WF14" s="18"/>
      <c r="WG14" s="39"/>
      <c r="WH14" s="18"/>
      <c r="WI14" s="18"/>
      <c r="WJ14" s="39"/>
      <c r="WK14" s="18"/>
      <c r="WL14" s="39"/>
      <c r="WM14" s="13"/>
      <c r="WN14" s="13"/>
      <c r="WO14" s="4"/>
      <c r="WP14" s="13"/>
      <c r="WQ14" s="13"/>
      <c r="WS14" s="26"/>
      <c r="WT14" s="26"/>
      <c r="WU14" s="26"/>
      <c r="WV14" s="18"/>
      <c r="WW14" s="18"/>
      <c r="WX14" s="18"/>
      <c r="WY14" s="39"/>
      <c r="WZ14" s="18"/>
      <c r="XA14" s="18"/>
      <c r="XB14" s="39"/>
      <c r="XC14" s="18"/>
      <c r="XD14" s="39"/>
      <c r="XE14" s="13"/>
      <c r="XF14" s="13"/>
      <c r="XG14" s="4"/>
      <c r="XH14" s="13"/>
      <c r="XI14" s="13"/>
      <c r="XK14" s="26"/>
      <c r="XL14" s="26"/>
      <c r="XM14" s="26"/>
      <c r="XN14" s="18"/>
      <c r="XO14" s="18"/>
      <c r="XP14" s="18"/>
      <c r="XQ14" s="39"/>
      <c r="XR14" s="18"/>
      <c r="XS14" s="18"/>
      <c r="XT14" s="39"/>
      <c r="XU14" s="18"/>
      <c r="XV14" s="39"/>
      <c r="XW14" s="13"/>
      <c r="XX14" s="13"/>
      <c r="XY14" s="4"/>
      <c r="XZ14" s="13"/>
      <c r="YA14" s="13"/>
      <c r="YC14" s="26"/>
      <c r="YD14" s="26"/>
      <c r="YE14" s="26"/>
      <c r="YF14" s="18"/>
      <c r="YG14" s="18"/>
      <c r="YH14" s="18"/>
      <c r="YI14" s="39"/>
      <c r="YJ14" s="18"/>
      <c r="YK14" s="18"/>
      <c r="YL14" s="39"/>
      <c r="YM14" s="18"/>
      <c r="YN14" s="39"/>
      <c r="YO14" s="13"/>
      <c r="YP14" s="13"/>
      <c r="YQ14" s="4"/>
      <c r="YR14" s="13"/>
      <c r="YS14" s="13"/>
      <c r="YU14" s="26"/>
      <c r="YV14" s="26"/>
      <c r="YW14" s="26"/>
      <c r="YX14" s="18"/>
      <c r="YY14" s="18"/>
      <c r="YZ14" s="18"/>
      <c r="ZA14" s="39"/>
      <c r="ZB14" s="18"/>
      <c r="ZC14" s="18"/>
      <c r="ZD14" s="39"/>
      <c r="ZE14" s="18"/>
      <c r="ZF14" s="39"/>
      <c r="ZG14" s="13"/>
      <c r="ZH14" s="13"/>
      <c r="ZI14" s="4"/>
      <c r="ZJ14" s="13"/>
      <c r="ZK14" s="13"/>
      <c r="ZM14" s="26"/>
      <c r="ZN14" s="26"/>
      <c r="ZO14" s="26"/>
      <c r="ZP14" s="18"/>
      <c r="ZQ14" s="18"/>
      <c r="ZR14" s="18"/>
      <c r="ZS14" s="39"/>
      <c r="ZT14" s="18"/>
      <c r="ZU14" s="18"/>
      <c r="ZV14" s="39"/>
      <c r="ZW14" s="18"/>
      <c r="ZX14" s="39"/>
      <c r="ZY14" s="13"/>
      <c r="ZZ14" s="13"/>
      <c r="AAA14" s="4"/>
      <c r="AAB14" s="13"/>
      <c r="AAC14" s="13"/>
      <c r="AAE14" s="26"/>
      <c r="AAF14" s="26"/>
      <c r="AAG14" s="26"/>
      <c r="AAH14" s="18"/>
      <c r="AAI14" s="18"/>
      <c r="AAJ14" s="18"/>
      <c r="AAK14" s="39"/>
      <c r="AAL14" s="18"/>
      <c r="AAM14" s="18"/>
      <c r="AAN14" s="39"/>
      <c r="AAO14" s="18"/>
      <c r="AAP14" s="39"/>
      <c r="AAQ14" s="13"/>
      <c r="AAR14" s="13"/>
      <c r="AAS14" s="4"/>
      <c r="AAT14" s="13"/>
      <c r="AAU14" s="13"/>
      <c r="AAW14" s="26"/>
      <c r="AAX14" s="26"/>
      <c r="AAY14" s="26"/>
      <c r="AAZ14" s="18"/>
      <c r="ABA14" s="18"/>
      <c r="ABB14" s="18"/>
      <c r="ABC14" s="39"/>
      <c r="ABD14" s="18"/>
      <c r="ABE14" s="18"/>
      <c r="ABF14" s="39"/>
      <c r="ABG14" s="18"/>
      <c r="ABH14" s="39"/>
      <c r="ABI14" s="13"/>
      <c r="ABJ14" s="13"/>
      <c r="ABK14" s="4"/>
      <c r="ABL14" s="13"/>
      <c r="ABM14" s="13"/>
      <c r="ABO14" s="26"/>
      <c r="ABP14" s="26"/>
      <c r="ABQ14" s="26"/>
      <c r="ABR14" s="18"/>
      <c r="ABS14" s="18"/>
      <c r="ABT14" s="18"/>
      <c r="ABU14" s="39"/>
      <c r="ABV14" s="18"/>
      <c r="ABW14" s="18"/>
      <c r="ABX14" s="39"/>
      <c r="ABY14" s="18"/>
      <c r="ABZ14" s="39"/>
      <c r="ACA14" s="13"/>
      <c r="ACB14" s="13"/>
      <c r="ACC14" s="4"/>
      <c r="ACD14" s="13"/>
      <c r="ACE14" s="13"/>
      <c r="ACG14" s="26"/>
      <c r="ACH14" s="26"/>
      <c r="ACI14" s="26"/>
      <c r="ACJ14" s="18"/>
      <c r="ACK14" s="18"/>
      <c r="ACL14" s="18"/>
      <c r="ACM14" s="39"/>
      <c r="ACN14" s="18"/>
      <c r="ACO14" s="18"/>
      <c r="ACP14" s="39"/>
      <c r="ACQ14" s="18"/>
      <c r="ACR14" s="39"/>
      <c r="ACS14" s="13"/>
      <c r="ACT14" s="13"/>
      <c r="ACU14" s="4"/>
      <c r="ACV14" s="13"/>
      <c r="ACW14" s="13"/>
      <c r="ACY14" s="26"/>
      <c r="ACZ14" s="26"/>
      <c r="ADA14" s="26"/>
      <c r="ADB14" s="18"/>
      <c r="ADC14" s="18"/>
      <c r="ADD14" s="18"/>
      <c r="ADE14" s="39"/>
      <c r="ADF14" s="18"/>
      <c r="ADG14" s="18"/>
      <c r="ADH14" s="39"/>
      <c r="ADI14" s="18"/>
      <c r="ADJ14" s="39"/>
      <c r="ADK14" s="13"/>
      <c r="ADL14" s="13"/>
      <c r="ADM14" s="4"/>
      <c r="ADN14" s="13"/>
      <c r="ADO14" s="13"/>
      <c r="ADQ14" s="26"/>
      <c r="ADR14" s="26"/>
      <c r="ADS14" s="26"/>
      <c r="ADT14" s="18"/>
      <c r="ADU14" s="18"/>
      <c r="ADV14" s="18"/>
      <c r="ADW14" s="39"/>
      <c r="ADX14" s="18"/>
      <c r="ADY14" s="18"/>
      <c r="ADZ14" s="39"/>
      <c r="AEA14" s="18"/>
      <c r="AEB14" s="39"/>
      <c r="AEC14" s="13"/>
      <c r="AED14" s="13"/>
      <c r="AEE14" s="4"/>
      <c r="AEF14" s="13"/>
      <c r="AEG14" s="13"/>
      <c r="AEI14" s="26"/>
      <c r="AEJ14" s="26"/>
      <c r="AEK14" s="26"/>
      <c r="AEL14" s="18"/>
      <c r="AEM14" s="18"/>
      <c r="AEN14" s="18"/>
      <c r="AEO14" s="39"/>
      <c r="AEP14" s="18"/>
      <c r="AEQ14" s="18"/>
      <c r="AER14" s="39"/>
      <c r="AES14" s="18"/>
      <c r="AET14" s="39"/>
      <c r="AEU14" s="13"/>
      <c r="AEV14" s="13"/>
      <c r="AEW14" s="4"/>
      <c r="AEX14" s="13"/>
      <c r="AEY14" s="13"/>
      <c r="AFA14" s="26"/>
      <c r="AFB14" s="26"/>
      <c r="AFC14" s="26"/>
      <c r="AFD14" s="18"/>
      <c r="AFE14" s="18"/>
      <c r="AFF14" s="18"/>
      <c r="AFG14" s="39"/>
      <c r="AFH14" s="18"/>
      <c r="AFI14" s="18"/>
      <c r="AFJ14" s="39"/>
      <c r="AFK14" s="18"/>
      <c r="AFL14" s="39"/>
      <c r="AFM14" s="13"/>
      <c r="AFN14" s="13"/>
      <c r="AFO14" s="4"/>
      <c r="AFP14" s="13"/>
      <c r="AFQ14" s="13"/>
      <c r="AFS14" s="26"/>
      <c r="AFT14" s="26"/>
      <c r="AFU14" s="26"/>
      <c r="AFV14" s="18"/>
      <c r="AFW14" s="18"/>
      <c r="AFX14" s="18"/>
      <c r="AFY14" s="39"/>
      <c r="AFZ14" s="18"/>
      <c r="AGA14" s="18"/>
      <c r="AGB14" s="39"/>
      <c r="AGC14" s="18"/>
      <c r="AGD14" s="39"/>
      <c r="AGE14" s="13"/>
      <c r="AGF14" s="13"/>
      <c r="AGG14" s="4"/>
      <c r="AGH14" s="13"/>
      <c r="AGI14" s="13"/>
      <c r="AGK14" s="26"/>
      <c r="AGL14" s="26"/>
      <c r="AGM14" s="26"/>
      <c r="AGN14" s="18"/>
      <c r="AGO14" s="18"/>
      <c r="AGP14" s="18"/>
      <c r="AGQ14" s="39"/>
      <c r="AGR14" s="18"/>
      <c r="AGS14" s="18"/>
      <c r="AGT14" s="39"/>
      <c r="AGU14" s="18"/>
      <c r="AGV14" s="39"/>
      <c r="AGW14" s="13"/>
      <c r="AGX14" s="13"/>
      <c r="AGY14" s="4"/>
      <c r="AGZ14" s="13"/>
      <c r="AHA14" s="13"/>
      <c r="AHC14" s="26"/>
      <c r="AHD14" s="26"/>
      <c r="AHE14" s="26"/>
      <c r="AHF14" s="18"/>
      <c r="AHG14" s="18"/>
      <c r="AHH14" s="18"/>
      <c r="AHI14" s="39"/>
      <c r="AHJ14" s="18"/>
      <c r="AHK14" s="18"/>
      <c r="AHL14" s="39"/>
      <c r="AHM14" s="18"/>
      <c r="AHN14" s="39"/>
      <c r="AHO14" s="13"/>
      <c r="AHP14" s="13"/>
      <c r="AHQ14" s="4"/>
      <c r="AHR14" s="13"/>
      <c r="AHS14" s="13"/>
      <c r="AHU14" s="26"/>
      <c r="AHV14" s="26"/>
      <c r="AHW14" s="26"/>
      <c r="AHX14" s="18"/>
      <c r="AHY14" s="18"/>
      <c r="AHZ14" s="18"/>
      <c r="AIA14" s="39"/>
      <c r="AIB14" s="18"/>
      <c r="AIC14" s="18"/>
      <c r="AID14" s="39"/>
      <c r="AIE14" s="18"/>
      <c r="AIF14" s="39"/>
      <c r="AIG14" s="13"/>
      <c r="AIH14" s="13"/>
      <c r="AII14" s="4"/>
      <c r="AIJ14" s="13"/>
      <c r="AIK14" s="13"/>
      <c r="AIM14" s="26"/>
      <c r="AIN14" s="26"/>
      <c r="AIO14" s="26"/>
      <c r="AIP14" s="18"/>
      <c r="AIQ14" s="18"/>
      <c r="AIR14" s="18"/>
      <c r="AIS14" s="39"/>
      <c r="AIT14" s="18"/>
      <c r="AIU14" s="18"/>
      <c r="AIV14" s="39"/>
      <c r="AIW14" s="18"/>
      <c r="AIX14" s="39"/>
      <c r="AIY14" s="13"/>
      <c r="AIZ14" s="13"/>
      <c r="AJA14" s="4"/>
      <c r="AJB14" s="13"/>
      <c r="AJC14" s="13"/>
      <c r="AJE14" s="26"/>
      <c r="AJF14" s="26"/>
      <c r="AJG14" s="26"/>
      <c r="AJH14" s="18"/>
      <c r="AJI14" s="18"/>
      <c r="AJJ14" s="18"/>
      <c r="AJK14" s="39"/>
      <c r="AJL14" s="18"/>
      <c r="AJM14" s="18"/>
      <c r="AJN14" s="39"/>
      <c r="AJO14" s="18"/>
      <c r="AJP14" s="39"/>
      <c r="AJQ14" s="13"/>
      <c r="AJR14" s="13"/>
      <c r="AJS14" s="4"/>
      <c r="AJT14" s="13"/>
      <c r="AJU14" s="13"/>
      <c r="AJW14" s="26"/>
      <c r="AJX14" s="26"/>
      <c r="AJY14" s="26"/>
      <c r="AJZ14" s="18"/>
      <c r="AKA14" s="18"/>
      <c r="AKB14" s="18"/>
      <c r="AKC14" s="39"/>
      <c r="AKD14" s="18"/>
      <c r="AKE14" s="18"/>
      <c r="AKF14" s="39"/>
      <c r="AKG14" s="18"/>
      <c r="AKH14" s="39"/>
      <c r="AKI14" s="13"/>
      <c r="AKJ14" s="13"/>
      <c r="AKK14" s="4"/>
      <c r="AKL14" s="13"/>
      <c r="AKM14" s="13"/>
      <c r="AKO14" s="26"/>
      <c r="AKP14" s="26"/>
      <c r="AKQ14" s="26"/>
      <c r="AKR14" s="18"/>
      <c r="AKS14" s="18"/>
      <c r="AKT14" s="18"/>
      <c r="AKU14" s="39"/>
      <c r="AKV14" s="18"/>
      <c r="AKW14" s="18"/>
      <c r="AKX14" s="39"/>
      <c r="AKY14" s="18"/>
      <c r="AKZ14" s="39"/>
      <c r="ALA14" s="13"/>
      <c r="ALB14" s="13"/>
      <c r="ALC14" s="4"/>
      <c r="ALD14" s="13"/>
      <c r="ALE14" s="13"/>
      <c r="ALG14" s="26"/>
      <c r="ALH14" s="26"/>
      <c r="ALI14" s="26"/>
      <c r="ALJ14" s="18"/>
      <c r="ALK14" s="18"/>
      <c r="ALL14" s="18"/>
      <c r="ALM14" s="39"/>
      <c r="ALN14" s="18"/>
      <c r="ALO14" s="18"/>
      <c r="ALP14" s="39"/>
      <c r="ALQ14" s="18"/>
      <c r="ALR14" s="39"/>
      <c r="ALS14" s="13"/>
      <c r="ALT14" s="13"/>
      <c r="ALU14" s="4"/>
      <c r="ALV14" s="13"/>
      <c r="ALW14" s="13"/>
      <c r="ALY14" s="26"/>
      <c r="ALZ14" s="26"/>
      <c r="AMA14" s="26"/>
      <c r="AMB14" s="18"/>
      <c r="AMC14" s="18"/>
      <c r="AMD14" s="18"/>
      <c r="AME14" s="39"/>
      <c r="AMF14" s="18"/>
      <c r="AMG14" s="18"/>
      <c r="AMH14" s="39"/>
      <c r="AMI14" s="18"/>
      <c r="AMJ14" s="39"/>
      <c r="AMK14" s="13"/>
      <c r="AML14" s="13"/>
      <c r="AMM14" s="4"/>
      <c r="AMN14" s="13"/>
      <c r="AMO14" s="13"/>
      <c r="AMQ14" s="26"/>
      <c r="AMR14" s="26"/>
      <c r="AMS14" s="26"/>
      <c r="AMT14" s="18"/>
      <c r="AMU14" s="18"/>
      <c r="AMV14" s="18"/>
      <c r="AMW14" s="39"/>
      <c r="AMX14" s="18"/>
      <c r="AMY14" s="18"/>
      <c r="AMZ14" s="39"/>
      <c r="ANA14" s="18"/>
      <c r="ANB14" s="39"/>
      <c r="ANC14" s="13"/>
      <c r="AND14" s="13"/>
      <c r="ANE14" s="4"/>
      <c r="ANF14" s="13"/>
      <c r="ANG14" s="13"/>
      <c r="ANI14" s="26"/>
      <c r="ANJ14" s="26"/>
      <c r="ANK14" s="26"/>
      <c r="ANL14" s="18"/>
      <c r="ANM14" s="18"/>
      <c r="ANN14" s="18"/>
      <c r="ANO14" s="39"/>
      <c r="ANP14" s="18"/>
      <c r="ANQ14" s="18"/>
      <c r="ANR14" s="39"/>
      <c r="ANS14" s="18"/>
      <c r="ANT14" s="39"/>
      <c r="ANU14" s="13"/>
      <c r="ANV14" s="13"/>
      <c r="ANW14" s="4"/>
      <c r="ANX14" s="13"/>
      <c r="ANY14" s="13"/>
      <c r="AOA14" s="26"/>
      <c r="AOB14" s="26"/>
      <c r="AOC14" s="26"/>
      <c r="AOD14" s="18"/>
      <c r="AOE14" s="18"/>
      <c r="AOF14" s="18"/>
      <c r="AOG14" s="39"/>
      <c r="AOH14" s="18"/>
      <c r="AOI14" s="18"/>
      <c r="AOJ14" s="39"/>
      <c r="AOK14" s="18"/>
      <c r="AOL14" s="39"/>
      <c r="AOM14" s="13"/>
      <c r="AON14" s="13"/>
      <c r="AOO14" s="4"/>
      <c r="AOP14" s="13"/>
      <c r="AOQ14" s="13"/>
      <c r="AOS14" s="26"/>
      <c r="AOT14" s="26"/>
      <c r="AOU14" s="26"/>
      <c r="AOV14" s="18"/>
      <c r="AOW14" s="18"/>
      <c r="AOX14" s="18"/>
      <c r="AOY14" s="39"/>
      <c r="AOZ14" s="18"/>
      <c r="APA14" s="18"/>
      <c r="APB14" s="39"/>
      <c r="APC14" s="18"/>
      <c r="APD14" s="39"/>
      <c r="APE14" s="13"/>
      <c r="APF14" s="13"/>
      <c r="APG14" s="4"/>
      <c r="APH14" s="13"/>
      <c r="API14" s="13"/>
      <c r="APK14" s="26"/>
      <c r="APL14" s="26"/>
      <c r="APM14" s="26"/>
      <c r="APN14" s="18"/>
      <c r="APO14" s="18"/>
      <c r="APP14" s="18"/>
      <c r="APQ14" s="39"/>
      <c r="APR14" s="18"/>
      <c r="APS14" s="18"/>
      <c r="APT14" s="39"/>
      <c r="APU14" s="18"/>
      <c r="APV14" s="39"/>
      <c r="APW14" s="13"/>
      <c r="APX14" s="13"/>
      <c r="APY14" s="4"/>
      <c r="APZ14" s="13"/>
      <c r="AQA14" s="13"/>
      <c r="AQC14" s="26"/>
      <c r="AQD14" s="26"/>
      <c r="AQE14" s="26"/>
      <c r="AQF14" s="18"/>
      <c r="AQG14" s="18"/>
      <c r="AQH14" s="18"/>
      <c r="AQI14" s="39"/>
      <c r="AQJ14" s="18"/>
      <c r="AQK14" s="18"/>
      <c r="AQL14" s="39"/>
      <c r="AQM14" s="18"/>
      <c r="AQN14" s="39"/>
      <c r="AQO14" s="13"/>
      <c r="AQP14" s="13"/>
      <c r="AQQ14" s="4"/>
      <c r="AQR14" s="13"/>
      <c r="AQS14" s="13"/>
      <c r="AQU14" s="26"/>
      <c r="AQV14" s="26"/>
      <c r="AQW14" s="26"/>
      <c r="AQX14" s="18"/>
      <c r="AQY14" s="18"/>
      <c r="AQZ14" s="18"/>
      <c r="ARA14" s="39"/>
      <c r="ARB14" s="18"/>
      <c r="ARC14" s="18"/>
      <c r="ARD14" s="39"/>
      <c r="ARE14" s="18"/>
      <c r="ARF14" s="39"/>
      <c r="ARG14" s="13"/>
      <c r="ARH14" s="13"/>
      <c r="ARI14" s="4"/>
      <c r="ARJ14" s="13"/>
      <c r="ARK14" s="13"/>
      <c r="ARM14" s="26"/>
      <c r="ARN14" s="26"/>
      <c r="ARO14" s="26"/>
      <c r="ARP14" s="18"/>
      <c r="ARQ14" s="18"/>
      <c r="ARR14" s="18"/>
      <c r="ARS14" s="39"/>
      <c r="ART14" s="18"/>
      <c r="ARU14" s="18"/>
      <c r="ARV14" s="39"/>
      <c r="ARW14" s="18"/>
      <c r="ARX14" s="39"/>
      <c r="ARY14" s="13"/>
      <c r="ARZ14" s="13"/>
      <c r="ASA14" s="4"/>
      <c r="ASB14" s="13"/>
      <c r="ASC14" s="13"/>
      <c r="ASE14" s="26"/>
      <c r="ASF14" s="26"/>
      <c r="ASG14" s="26"/>
      <c r="ASH14" s="18"/>
      <c r="ASI14" s="18"/>
      <c r="ASJ14" s="18"/>
      <c r="ASK14" s="39"/>
      <c r="ASL14" s="18"/>
      <c r="ASM14" s="18"/>
      <c r="ASN14" s="39"/>
      <c r="ASO14" s="18"/>
      <c r="ASP14" s="39"/>
      <c r="ASQ14" s="13"/>
      <c r="ASR14" s="13"/>
      <c r="ASS14" s="4"/>
      <c r="AST14" s="13"/>
      <c r="ASU14" s="13"/>
      <c r="ASW14" s="26"/>
      <c r="ASX14" s="26"/>
      <c r="ASY14" s="26"/>
      <c r="ASZ14" s="18"/>
      <c r="ATA14" s="18"/>
      <c r="ATB14" s="18"/>
      <c r="ATC14" s="39"/>
      <c r="ATD14" s="18"/>
      <c r="ATE14" s="18"/>
      <c r="ATF14" s="39"/>
      <c r="ATG14" s="18"/>
      <c r="ATH14" s="39"/>
      <c r="ATI14" s="13"/>
      <c r="ATJ14" s="13"/>
      <c r="ATK14" s="4"/>
      <c r="ATL14" s="13"/>
      <c r="ATM14" s="13"/>
      <c r="ATO14" s="26"/>
      <c r="ATP14" s="26"/>
      <c r="ATQ14" s="26"/>
      <c r="ATR14" s="18"/>
      <c r="ATS14" s="18"/>
      <c r="ATT14" s="18"/>
      <c r="ATU14" s="39"/>
      <c r="ATV14" s="18"/>
      <c r="ATW14" s="18"/>
      <c r="ATX14" s="39"/>
      <c r="ATY14" s="18"/>
      <c r="ATZ14" s="39"/>
      <c r="AUA14" s="13"/>
      <c r="AUB14" s="13"/>
      <c r="AUC14" s="4"/>
      <c r="AUD14" s="13"/>
      <c r="AUE14" s="13"/>
      <c r="AUG14" s="26"/>
      <c r="AUH14" s="26"/>
      <c r="AUI14" s="26"/>
      <c r="AUJ14" s="18"/>
      <c r="AUK14" s="18"/>
      <c r="AUL14" s="18"/>
      <c r="AUM14" s="39"/>
      <c r="AUN14" s="18"/>
      <c r="AUO14" s="18"/>
      <c r="AUP14" s="39"/>
      <c r="AUQ14" s="18"/>
      <c r="AUR14" s="39"/>
      <c r="AUS14" s="13"/>
      <c r="AUT14" s="13"/>
      <c r="AUU14" s="4"/>
      <c r="AUV14" s="13"/>
      <c r="AUW14" s="13"/>
      <c r="AUY14" s="26"/>
      <c r="AUZ14" s="26"/>
      <c r="AVA14" s="26"/>
      <c r="AVB14" s="18"/>
      <c r="AVC14" s="18"/>
      <c r="AVD14" s="18"/>
      <c r="AVE14" s="39"/>
      <c r="AVF14" s="18"/>
      <c r="AVG14" s="18"/>
      <c r="AVH14" s="39"/>
      <c r="AVI14" s="18"/>
      <c r="AVJ14" s="39"/>
      <c r="AVK14" s="13"/>
      <c r="AVL14" s="13"/>
      <c r="AVM14" s="4"/>
      <c r="AVN14" s="13"/>
      <c r="AVO14" s="13"/>
      <c r="AVQ14" s="26"/>
      <c r="AVR14" s="26"/>
      <c r="AVS14" s="26"/>
      <c r="AVT14" s="18"/>
      <c r="AVU14" s="18"/>
      <c r="AVV14" s="18"/>
      <c r="AVW14" s="39"/>
      <c r="AVX14" s="18"/>
      <c r="AVY14" s="18"/>
      <c r="AVZ14" s="39"/>
      <c r="AWA14" s="18"/>
      <c r="AWB14" s="39"/>
      <c r="AWC14" s="13"/>
      <c r="AWD14" s="13"/>
      <c r="AWE14" s="4"/>
      <c r="AWF14" s="13"/>
      <c r="AWG14" s="13"/>
      <c r="AWI14" s="26"/>
      <c r="AWJ14" s="26"/>
      <c r="AWK14" s="26"/>
      <c r="AWL14" s="18"/>
      <c r="AWM14" s="18"/>
      <c r="AWN14" s="18"/>
      <c r="AWO14" s="39"/>
      <c r="AWP14" s="18"/>
      <c r="AWQ14" s="18"/>
      <c r="AWR14" s="39"/>
      <c r="AWS14" s="18"/>
      <c r="AWT14" s="39"/>
      <c r="AWU14" s="13"/>
      <c r="AWV14" s="13"/>
      <c r="AWW14" s="4"/>
      <c r="AWX14" s="13"/>
      <c r="AWY14" s="13"/>
      <c r="AXA14" s="26"/>
      <c r="AXB14" s="26"/>
      <c r="AXC14" s="26"/>
      <c r="AXD14" s="18"/>
      <c r="AXE14" s="18"/>
      <c r="AXF14" s="18"/>
      <c r="AXG14" s="39"/>
      <c r="AXH14" s="18"/>
      <c r="AXI14" s="18"/>
      <c r="AXJ14" s="39"/>
      <c r="AXK14" s="18"/>
      <c r="AXL14" s="39"/>
      <c r="AXM14" s="13"/>
      <c r="AXN14" s="13"/>
      <c r="AXO14" s="4"/>
      <c r="AXP14" s="13"/>
      <c r="AXQ14" s="13"/>
      <c r="AXS14" s="26"/>
      <c r="AXT14" s="26"/>
      <c r="AXU14" s="26"/>
      <c r="AXV14" s="18"/>
      <c r="AXW14" s="18"/>
      <c r="AXX14" s="18"/>
      <c r="AXY14" s="39"/>
      <c r="AXZ14" s="18"/>
      <c r="AYA14" s="18"/>
      <c r="AYB14" s="39"/>
      <c r="AYC14" s="18"/>
      <c r="AYD14" s="39"/>
      <c r="AYE14" s="13"/>
      <c r="AYF14" s="13"/>
      <c r="AYG14" s="4"/>
      <c r="AYH14" s="13"/>
      <c r="AYI14" s="13"/>
      <c r="AYK14" s="26"/>
      <c r="AYL14" s="26"/>
      <c r="AYM14" s="26"/>
      <c r="AYN14" s="18"/>
      <c r="AYO14" s="18"/>
      <c r="AYP14" s="18"/>
      <c r="AYQ14" s="39"/>
      <c r="AYR14" s="18"/>
      <c r="AYS14" s="18"/>
      <c r="AYT14" s="39"/>
      <c r="AYU14" s="18"/>
      <c r="AYV14" s="39"/>
      <c r="AYW14" s="13"/>
      <c r="AYX14" s="13"/>
      <c r="AYY14" s="4"/>
      <c r="AYZ14" s="13"/>
      <c r="AZA14" s="13"/>
      <c r="AZC14" s="26"/>
      <c r="AZD14" s="26"/>
      <c r="AZE14" s="26"/>
      <c r="AZF14" s="18"/>
      <c r="AZG14" s="18"/>
      <c r="AZH14" s="18"/>
      <c r="AZI14" s="39"/>
      <c r="AZJ14" s="18"/>
      <c r="AZK14" s="18"/>
      <c r="AZL14" s="39"/>
      <c r="AZM14" s="18"/>
      <c r="AZN14" s="39"/>
      <c r="AZO14" s="13"/>
      <c r="AZP14" s="13"/>
      <c r="AZQ14" s="4"/>
      <c r="AZR14" s="13"/>
      <c r="AZS14" s="13"/>
      <c r="AZU14" s="26"/>
      <c r="AZV14" s="26"/>
      <c r="AZW14" s="26"/>
      <c r="AZX14" s="18"/>
      <c r="AZY14" s="18"/>
      <c r="AZZ14" s="18"/>
      <c r="BAA14" s="39"/>
      <c r="BAB14" s="18"/>
      <c r="BAC14" s="18"/>
      <c r="BAD14" s="39"/>
      <c r="BAE14" s="18"/>
      <c r="BAF14" s="39"/>
      <c r="BAG14" s="13"/>
      <c r="BAH14" s="13"/>
      <c r="BAI14" s="4"/>
      <c r="BAJ14" s="13"/>
      <c r="BAK14" s="13"/>
      <c r="BAM14" s="26"/>
      <c r="BAN14" s="26"/>
      <c r="BAO14" s="26"/>
      <c r="BAP14" s="18"/>
      <c r="BAQ14" s="18"/>
      <c r="BAR14" s="18"/>
      <c r="BAS14" s="39"/>
      <c r="BAT14" s="18"/>
      <c r="BAU14" s="18"/>
      <c r="BAV14" s="39"/>
      <c r="BAW14" s="18"/>
      <c r="BAX14" s="39"/>
      <c r="BAY14" s="13"/>
      <c r="BAZ14" s="13"/>
      <c r="BBA14" s="4"/>
      <c r="BBB14" s="13"/>
      <c r="BBC14" s="13"/>
      <c r="BBE14" s="26"/>
      <c r="BBF14" s="26"/>
      <c r="BBG14" s="26"/>
      <c r="BBH14" s="18"/>
      <c r="BBI14" s="18"/>
      <c r="BBJ14" s="18"/>
      <c r="BBK14" s="39"/>
      <c r="BBL14" s="18"/>
      <c r="BBM14" s="18"/>
      <c r="BBN14" s="39"/>
      <c r="BBO14" s="18"/>
      <c r="BBP14" s="39"/>
      <c r="BBQ14" s="13"/>
      <c r="BBR14" s="13"/>
      <c r="BBS14" s="4"/>
      <c r="BBT14" s="13"/>
      <c r="BBU14" s="13"/>
      <c r="BBW14" s="26"/>
      <c r="BBX14" s="26"/>
      <c r="BBY14" s="26"/>
      <c r="BBZ14" s="18"/>
      <c r="BCA14" s="18"/>
      <c r="BCB14" s="18"/>
      <c r="BCC14" s="39"/>
      <c r="BCD14" s="18"/>
      <c r="BCE14" s="18"/>
      <c r="BCF14" s="39"/>
      <c r="BCG14" s="18"/>
      <c r="BCH14" s="39"/>
      <c r="BCI14" s="13"/>
      <c r="BCJ14" s="13"/>
      <c r="BCK14" s="4"/>
      <c r="BCL14" s="13"/>
      <c r="BCM14" s="13"/>
      <c r="BCO14" s="26"/>
      <c r="BCP14" s="26"/>
      <c r="BCQ14" s="26"/>
      <c r="BCR14" s="18"/>
      <c r="BCS14" s="18"/>
      <c r="BCT14" s="18"/>
      <c r="BCU14" s="39"/>
      <c r="BCV14" s="18"/>
      <c r="BCW14" s="18"/>
      <c r="BCX14" s="39"/>
      <c r="BCY14" s="18"/>
      <c r="BCZ14" s="39"/>
      <c r="BDA14" s="13"/>
      <c r="BDB14" s="13"/>
      <c r="BDC14" s="4"/>
      <c r="BDD14" s="13"/>
      <c r="BDE14" s="13"/>
      <c r="BDG14" s="26"/>
      <c r="BDH14" s="26"/>
      <c r="BDI14" s="26"/>
      <c r="BDJ14" s="18"/>
      <c r="BDK14" s="18"/>
      <c r="BDL14" s="18"/>
      <c r="BDM14" s="39"/>
      <c r="BDN14" s="18"/>
      <c r="BDO14" s="18"/>
      <c r="BDP14" s="39"/>
      <c r="BDQ14" s="18"/>
      <c r="BDR14" s="39"/>
      <c r="BDS14" s="13"/>
      <c r="BDT14" s="13"/>
      <c r="BDU14" s="4"/>
      <c r="BDV14" s="13"/>
      <c r="BDW14" s="13"/>
      <c r="BDY14" s="26"/>
      <c r="BDZ14" s="26"/>
      <c r="BEA14" s="26"/>
      <c r="BEB14" s="18"/>
      <c r="BEC14" s="18"/>
      <c r="BED14" s="18"/>
      <c r="BEE14" s="39"/>
      <c r="BEF14" s="18"/>
      <c r="BEG14" s="18"/>
      <c r="BEH14" s="39"/>
      <c r="BEI14" s="18"/>
      <c r="BEJ14" s="39"/>
      <c r="BEK14" s="13"/>
      <c r="BEL14" s="13"/>
      <c r="BEM14" s="4"/>
      <c r="BEN14" s="13"/>
      <c r="BEO14" s="13"/>
      <c r="BEQ14" s="26"/>
      <c r="BER14" s="26"/>
      <c r="BES14" s="26"/>
      <c r="BET14" s="18"/>
      <c r="BEU14" s="18"/>
      <c r="BEV14" s="18"/>
      <c r="BEW14" s="39"/>
      <c r="BEX14" s="18"/>
      <c r="BEY14" s="18"/>
      <c r="BEZ14" s="39"/>
      <c r="BFA14" s="18"/>
      <c r="BFB14" s="39"/>
      <c r="BFC14" s="13"/>
      <c r="BFD14" s="13"/>
      <c r="BFE14" s="4"/>
      <c r="BFF14" s="13"/>
      <c r="BFG14" s="13"/>
      <c r="BFI14" s="26"/>
      <c r="BFJ14" s="26"/>
      <c r="BFK14" s="26"/>
      <c r="BFL14" s="18"/>
      <c r="BFM14" s="18"/>
      <c r="BFN14" s="18"/>
      <c r="BFO14" s="39"/>
      <c r="BFP14" s="18"/>
      <c r="BFQ14" s="18"/>
      <c r="BFR14" s="39"/>
      <c r="BFS14" s="18"/>
      <c r="BFT14" s="39"/>
      <c r="BFU14" s="13"/>
      <c r="BFV14" s="13"/>
      <c r="BFW14" s="4"/>
      <c r="BFX14" s="13"/>
      <c r="BFY14" s="13"/>
      <c r="BGA14" s="26"/>
      <c r="BGB14" s="26"/>
      <c r="BGC14" s="26"/>
      <c r="BGD14" s="18"/>
      <c r="BGE14" s="18"/>
      <c r="BGF14" s="18"/>
      <c r="BGG14" s="39"/>
      <c r="BGH14" s="18"/>
      <c r="BGI14" s="18"/>
      <c r="BGJ14" s="39"/>
      <c r="BGK14" s="18"/>
      <c r="BGL14" s="39"/>
      <c r="BGM14" s="13"/>
      <c r="BGN14" s="13"/>
      <c r="BGO14" s="4"/>
      <c r="BGP14" s="13"/>
      <c r="BGQ14" s="13"/>
      <c r="BGS14" s="26"/>
      <c r="BGT14" s="26"/>
      <c r="BGU14" s="26"/>
      <c r="BGV14" s="18"/>
      <c r="BGW14" s="18"/>
      <c r="BGX14" s="18"/>
      <c r="BGY14" s="39"/>
      <c r="BGZ14" s="18"/>
      <c r="BHA14" s="18"/>
      <c r="BHB14" s="39"/>
      <c r="BHC14" s="18"/>
      <c r="BHD14" s="39"/>
      <c r="BHE14" s="13"/>
      <c r="BHF14" s="13"/>
      <c r="BHG14" s="4"/>
      <c r="BHH14" s="13"/>
      <c r="BHI14" s="13"/>
      <c r="BHK14" s="26"/>
      <c r="BHL14" s="26"/>
      <c r="BHM14" s="26"/>
      <c r="BHN14" s="18"/>
      <c r="BHO14" s="18"/>
      <c r="BHP14" s="18"/>
      <c r="BHQ14" s="39"/>
      <c r="BHR14" s="18"/>
      <c r="BHS14" s="18"/>
      <c r="BHT14" s="39"/>
      <c r="BHU14" s="18"/>
      <c r="BHV14" s="39"/>
      <c r="BHW14" s="13"/>
      <c r="BHX14" s="13"/>
      <c r="BHY14" s="4"/>
      <c r="BHZ14" s="13"/>
      <c r="BIA14" s="13"/>
      <c r="BIC14" s="26"/>
      <c r="BID14" s="26"/>
      <c r="BIE14" s="26"/>
      <c r="BIF14" s="18"/>
      <c r="BIG14" s="18"/>
      <c r="BIH14" s="18"/>
      <c r="BII14" s="39"/>
      <c r="BIJ14" s="18"/>
      <c r="BIK14" s="18"/>
      <c r="BIL14" s="39"/>
      <c r="BIM14" s="18"/>
      <c r="BIN14" s="39"/>
      <c r="BIO14" s="13"/>
      <c r="BIP14" s="13"/>
      <c r="BIQ14" s="4"/>
      <c r="BIR14" s="13"/>
      <c r="BIS14" s="13"/>
      <c r="BIU14" s="26"/>
      <c r="BIV14" s="26"/>
      <c r="BIW14" s="26"/>
      <c r="BIX14" s="18"/>
      <c r="BIY14" s="18"/>
      <c r="BIZ14" s="18"/>
      <c r="BJA14" s="39"/>
      <c r="BJB14" s="18"/>
      <c r="BJC14" s="18"/>
      <c r="BJD14" s="39"/>
      <c r="BJE14" s="18"/>
      <c r="BJF14" s="39"/>
      <c r="BJG14" s="13"/>
      <c r="BJH14" s="13"/>
      <c r="BJI14" s="4"/>
      <c r="BJJ14" s="13"/>
      <c r="BJK14" s="13"/>
      <c r="BJM14" s="26"/>
      <c r="BJN14" s="26"/>
      <c r="BJO14" s="26"/>
      <c r="BJP14" s="18"/>
      <c r="BJQ14" s="18"/>
      <c r="BJR14" s="18"/>
      <c r="BJS14" s="39"/>
      <c r="BJT14" s="18"/>
      <c r="BJU14" s="18"/>
      <c r="BJV14" s="39"/>
      <c r="BJW14" s="18"/>
      <c r="BJX14" s="39"/>
      <c r="BJY14" s="13"/>
      <c r="BJZ14" s="13"/>
      <c r="BKA14" s="4"/>
      <c r="BKB14" s="13"/>
      <c r="BKC14" s="13"/>
      <c r="BKE14" s="26"/>
      <c r="BKF14" s="26"/>
      <c r="BKG14" s="26"/>
      <c r="BKH14" s="18"/>
      <c r="BKI14" s="18"/>
      <c r="BKJ14" s="18"/>
      <c r="BKK14" s="39"/>
      <c r="BKL14" s="18"/>
      <c r="BKM14" s="18"/>
      <c r="BKN14" s="39"/>
      <c r="BKO14" s="18"/>
      <c r="BKP14" s="39"/>
      <c r="BKQ14" s="13"/>
      <c r="BKR14" s="13"/>
      <c r="BKS14" s="4"/>
      <c r="BKT14" s="13"/>
      <c r="BKU14" s="13"/>
      <c r="BKW14" s="26"/>
      <c r="BKX14" s="26"/>
      <c r="BKY14" s="26"/>
      <c r="BKZ14" s="18"/>
      <c r="BLA14" s="18"/>
      <c r="BLB14" s="18"/>
      <c r="BLC14" s="39"/>
      <c r="BLD14" s="18"/>
      <c r="BLE14" s="18"/>
      <c r="BLF14" s="39"/>
      <c r="BLG14" s="18"/>
      <c r="BLH14" s="39"/>
      <c r="BLI14" s="13"/>
      <c r="BLJ14" s="13"/>
      <c r="BLK14" s="4"/>
      <c r="BLL14" s="13"/>
      <c r="BLM14" s="13"/>
      <c r="BLO14" s="26"/>
      <c r="BLP14" s="26"/>
      <c r="BLQ14" s="26"/>
      <c r="BLR14" s="18"/>
      <c r="BLS14" s="18"/>
      <c r="BLT14" s="18"/>
      <c r="BLU14" s="39"/>
      <c r="BLV14" s="18"/>
      <c r="BLW14" s="18"/>
      <c r="BLX14" s="39"/>
      <c r="BLY14" s="18"/>
      <c r="BLZ14" s="39"/>
      <c r="BMA14" s="13"/>
      <c r="BMB14" s="13"/>
      <c r="BMC14" s="4"/>
      <c r="BMD14" s="13"/>
      <c r="BME14" s="13"/>
      <c r="BMG14" s="26"/>
      <c r="BMH14" s="26"/>
      <c r="BMI14" s="26"/>
      <c r="BMJ14" s="18"/>
      <c r="BMK14" s="18"/>
      <c r="BML14" s="18"/>
      <c r="BMM14" s="39"/>
      <c r="BMN14" s="18"/>
      <c r="BMO14" s="18"/>
      <c r="BMP14" s="39"/>
      <c r="BMQ14" s="18"/>
      <c r="BMR14" s="39"/>
      <c r="BMS14" s="13"/>
      <c r="BMT14" s="13"/>
      <c r="BMU14" s="4"/>
      <c r="BMV14" s="13"/>
      <c r="BMW14" s="13"/>
      <c r="BMY14" s="26"/>
      <c r="BMZ14" s="26"/>
      <c r="BNA14" s="26"/>
      <c r="BNB14" s="18"/>
      <c r="BNC14" s="18"/>
      <c r="BND14" s="18"/>
      <c r="BNE14" s="39"/>
      <c r="BNF14" s="18"/>
      <c r="BNG14" s="18"/>
      <c r="BNH14" s="39"/>
      <c r="BNI14" s="18"/>
      <c r="BNJ14" s="39"/>
      <c r="BNK14" s="13"/>
      <c r="BNL14" s="13"/>
      <c r="BNM14" s="4"/>
      <c r="BNN14" s="13"/>
      <c r="BNO14" s="13"/>
      <c r="BNQ14" s="26"/>
      <c r="BNR14" s="26"/>
      <c r="BNS14" s="26"/>
      <c r="BNT14" s="18"/>
      <c r="BNU14" s="18"/>
      <c r="BNV14" s="18"/>
      <c r="BNW14" s="39"/>
      <c r="BNX14" s="18"/>
      <c r="BNY14" s="18"/>
      <c r="BNZ14" s="39"/>
      <c r="BOA14" s="18"/>
      <c r="BOB14" s="39"/>
      <c r="BOC14" s="13"/>
      <c r="BOD14" s="13"/>
      <c r="BOE14" s="4"/>
      <c r="BOF14" s="13"/>
      <c r="BOG14" s="13"/>
      <c r="BOI14" s="26"/>
      <c r="BOJ14" s="26"/>
      <c r="BOK14" s="26"/>
      <c r="BOL14" s="18"/>
      <c r="BOM14" s="18"/>
      <c r="BON14" s="18"/>
      <c r="BOO14" s="39"/>
      <c r="BOP14" s="18"/>
      <c r="BOQ14" s="18"/>
      <c r="BOR14" s="39"/>
      <c r="BOS14" s="18"/>
      <c r="BOT14" s="39"/>
      <c r="BOU14" s="13"/>
      <c r="BOV14" s="13"/>
      <c r="BOW14" s="4"/>
      <c r="BOX14" s="13"/>
      <c r="BOY14" s="13"/>
      <c r="BPA14" s="26"/>
      <c r="BPB14" s="26"/>
      <c r="BPC14" s="26"/>
      <c r="BPD14" s="18"/>
      <c r="BPE14" s="18"/>
      <c r="BPF14" s="18"/>
      <c r="BPG14" s="39"/>
      <c r="BPH14" s="18"/>
      <c r="BPI14" s="18"/>
      <c r="BPJ14" s="39"/>
      <c r="BPK14" s="18"/>
      <c r="BPL14" s="39"/>
      <c r="BPM14" s="13"/>
      <c r="BPN14" s="13"/>
      <c r="BPO14" s="4"/>
      <c r="BPP14" s="13"/>
      <c r="BPQ14" s="13"/>
      <c r="BPS14" s="26"/>
      <c r="BPT14" s="26"/>
      <c r="BPU14" s="26"/>
      <c r="BPV14" s="18"/>
      <c r="BPW14" s="18"/>
      <c r="BPX14" s="18"/>
      <c r="BPY14" s="39"/>
      <c r="BPZ14" s="18"/>
      <c r="BQA14" s="18"/>
      <c r="BQB14" s="39"/>
      <c r="BQC14" s="18"/>
      <c r="BQD14" s="39"/>
      <c r="BQE14" s="13"/>
      <c r="BQF14" s="13"/>
      <c r="BQG14" s="4"/>
      <c r="BQH14" s="13"/>
      <c r="BQI14" s="13"/>
      <c r="BQK14" s="26"/>
      <c r="BQL14" s="26"/>
      <c r="BQM14" s="26"/>
      <c r="BQN14" s="18"/>
      <c r="BQO14" s="18"/>
      <c r="BQP14" s="18"/>
      <c r="BQQ14" s="39"/>
      <c r="BQR14" s="18"/>
      <c r="BQS14" s="18"/>
      <c r="BQT14" s="39"/>
      <c r="BQU14" s="18"/>
      <c r="BQV14" s="39"/>
      <c r="BQW14" s="13"/>
      <c r="BQX14" s="13"/>
      <c r="BQY14" s="4"/>
      <c r="BQZ14" s="13"/>
      <c r="BRA14" s="13"/>
      <c r="BRC14" s="26"/>
      <c r="BRD14" s="26"/>
      <c r="BRE14" s="26"/>
      <c r="BRF14" s="18"/>
      <c r="BRG14" s="18"/>
      <c r="BRH14" s="18"/>
      <c r="BRI14" s="39"/>
      <c r="BRJ14" s="18"/>
      <c r="BRK14" s="18"/>
      <c r="BRL14" s="39"/>
      <c r="BRM14" s="18"/>
      <c r="BRN14" s="39"/>
      <c r="BRO14" s="13"/>
      <c r="BRP14" s="13"/>
      <c r="BRQ14" s="4"/>
      <c r="BRR14" s="13"/>
      <c r="BRS14" s="13"/>
      <c r="BRU14" s="26"/>
      <c r="BRV14" s="26"/>
      <c r="BRW14" s="26"/>
      <c r="BRX14" s="18"/>
      <c r="BRY14" s="18"/>
      <c r="BRZ14" s="18"/>
      <c r="BSA14" s="39"/>
      <c r="BSB14" s="18"/>
      <c r="BSC14" s="18"/>
      <c r="BSD14" s="39"/>
      <c r="BSE14" s="18"/>
      <c r="BSF14" s="39"/>
      <c r="BSG14" s="13"/>
      <c r="BSH14" s="13"/>
      <c r="BSI14" s="4"/>
      <c r="BSJ14" s="13"/>
      <c r="BSK14" s="13"/>
      <c r="BSM14" s="26"/>
      <c r="BSN14" s="26"/>
      <c r="BSO14" s="26"/>
      <c r="BSP14" s="18"/>
      <c r="BSQ14" s="18"/>
      <c r="BSR14" s="18"/>
      <c r="BSS14" s="39"/>
      <c r="BST14" s="18"/>
      <c r="BSU14" s="18"/>
      <c r="BSV14" s="39"/>
      <c r="BSW14" s="18"/>
      <c r="BSX14" s="39"/>
      <c r="BSY14" s="13"/>
      <c r="BSZ14" s="13"/>
      <c r="BTA14" s="4"/>
      <c r="BTB14" s="13"/>
      <c r="BTC14" s="13"/>
      <c r="BTE14" s="26"/>
      <c r="BTF14" s="26"/>
      <c r="BTG14" s="26"/>
      <c r="BTH14" s="18"/>
      <c r="BTI14" s="18"/>
      <c r="BTJ14" s="18"/>
      <c r="BTK14" s="39"/>
      <c r="BTL14" s="18"/>
      <c r="BTM14" s="18"/>
      <c r="BTN14" s="39"/>
      <c r="BTO14" s="18"/>
      <c r="BTP14" s="39"/>
      <c r="BTQ14" s="13"/>
      <c r="BTR14" s="13"/>
      <c r="BTS14" s="4"/>
      <c r="BTT14" s="13"/>
      <c r="BTU14" s="13"/>
      <c r="BTW14" s="26"/>
      <c r="BTX14" s="26"/>
      <c r="BTY14" s="26"/>
      <c r="BTZ14" s="18"/>
      <c r="BUA14" s="18"/>
      <c r="BUB14" s="18"/>
      <c r="BUC14" s="39"/>
      <c r="BUD14" s="18"/>
      <c r="BUE14" s="18"/>
      <c r="BUF14" s="39"/>
      <c r="BUG14" s="18"/>
      <c r="BUH14" s="39"/>
      <c r="BUI14" s="13"/>
      <c r="BUJ14" s="13"/>
      <c r="BUK14" s="4"/>
      <c r="BUL14" s="13"/>
      <c r="BUM14" s="13"/>
      <c r="BUO14" s="26"/>
      <c r="BUP14" s="26"/>
      <c r="BUQ14" s="26"/>
      <c r="BUR14" s="18"/>
      <c r="BUS14" s="18"/>
      <c r="BUT14" s="18"/>
      <c r="BUU14" s="39"/>
      <c r="BUV14" s="18"/>
      <c r="BUW14" s="18"/>
      <c r="BUX14" s="39"/>
      <c r="BUY14" s="18"/>
      <c r="BUZ14" s="39"/>
      <c r="BVA14" s="13"/>
      <c r="BVB14" s="13"/>
      <c r="BVC14" s="4"/>
      <c r="BVD14" s="13"/>
      <c r="BVE14" s="13"/>
      <c r="BVG14" s="26"/>
      <c r="BVH14" s="26"/>
      <c r="BVI14" s="26"/>
      <c r="BVJ14" s="18"/>
      <c r="BVK14" s="18"/>
      <c r="BVL14" s="18"/>
      <c r="BVM14" s="39"/>
      <c r="BVN14" s="18"/>
      <c r="BVO14" s="18"/>
      <c r="BVP14" s="39"/>
      <c r="BVQ14" s="18"/>
      <c r="BVR14" s="39"/>
      <c r="BVS14" s="13"/>
      <c r="BVT14" s="13"/>
      <c r="BVU14" s="4"/>
      <c r="BVV14" s="13"/>
      <c r="BVW14" s="13"/>
      <c r="BVY14" s="26"/>
      <c r="BVZ14" s="26"/>
      <c r="BWA14" s="26"/>
      <c r="BWB14" s="18"/>
      <c r="BWC14" s="18"/>
      <c r="BWD14" s="18"/>
      <c r="BWE14" s="39"/>
      <c r="BWF14" s="18"/>
      <c r="BWG14" s="18"/>
      <c r="BWH14" s="39"/>
      <c r="BWI14" s="18"/>
      <c r="BWJ14" s="39"/>
      <c r="BWK14" s="13"/>
      <c r="BWL14" s="13"/>
      <c r="BWM14" s="4"/>
      <c r="BWN14" s="13"/>
      <c r="BWO14" s="13"/>
      <c r="BWQ14" s="26"/>
      <c r="BWR14" s="26"/>
      <c r="BWS14" s="26"/>
      <c r="BWT14" s="18"/>
      <c r="BWU14" s="18"/>
      <c r="BWV14" s="18"/>
      <c r="BWW14" s="39"/>
      <c r="BWX14" s="18"/>
      <c r="BWY14" s="18"/>
      <c r="BWZ14" s="39"/>
      <c r="BXA14" s="18"/>
      <c r="BXB14" s="39"/>
      <c r="BXC14" s="13"/>
      <c r="BXD14" s="13"/>
      <c r="BXE14" s="4"/>
      <c r="BXF14" s="13"/>
      <c r="BXG14" s="13"/>
      <c r="BXI14" s="26"/>
      <c r="BXJ14" s="26"/>
      <c r="BXK14" s="26"/>
      <c r="BXL14" s="18"/>
      <c r="BXM14" s="18"/>
      <c r="BXN14" s="18"/>
      <c r="BXO14" s="39"/>
      <c r="BXP14" s="18"/>
      <c r="BXQ14" s="18"/>
      <c r="BXR14" s="39"/>
      <c r="BXS14" s="18"/>
      <c r="BXT14" s="39"/>
      <c r="BXU14" s="13"/>
      <c r="BXV14" s="13"/>
      <c r="BXW14" s="4"/>
      <c r="BXX14" s="13"/>
      <c r="BXY14" s="13"/>
      <c r="BYA14" s="26"/>
      <c r="BYB14" s="26"/>
      <c r="BYC14" s="26"/>
      <c r="BYD14" s="18"/>
      <c r="BYE14" s="18"/>
      <c r="BYF14" s="18"/>
      <c r="BYG14" s="39"/>
      <c r="BYH14" s="18"/>
      <c r="BYI14" s="18"/>
      <c r="BYJ14" s="39"/>
      <c r="BYK14" s="18"/>
      <c r="BYL14" s="39"/>
      <c r="BYM14" s="13"/>
      <c r="BYN14" s="13"/>
      <c r="BYO14" s="4"/>
      <c r="BYP14" s="13"/>
      <c r="BYQ14" s="13"/>
      <c r="BYS14" s="26"/>
      <c r="BYT14" s="26"/>
      <c r="BYU14" s="26"/>
      <c r="BYV14" s="18"/>
      <c r="BYW14" s="18"/>
      <c r="BYX14" s="18"/>
      <c r="BYY14" s="39"/>
      <c r="BYZ14" s="18"/>
      <c r="BZA14" s="18"/>
      <c r="BZB14" s="39"/>
      <c r="BZC14" s="18"/>
      <c r="BZD14" s="39"/>
      <c r="BZE14" s="13"/>
      <c r="BZF14" s="13"/>
      <c r="BZG14" s="4"/>
      <c r="BZH14" s="13"/>
      <c r="BZI14" s="13"/>
      <c r="BZK14" s="26"/>
      <c r="BZL14" s="26"/>
      <c r="BZM14" s="26"/>
      <c r="BZN14" s="18"/>
      <c r="BZO14" s="18"/>
      <c r="BZP14" s="18"/>
      <c r="BZQ14" s="39"/>
      <c r="BZR14" s="18"/>
      <c r="BZS14" s="18"/>
      <c r="BZT14" s="39"/>
      <c r="BZU14" s="18"/>
      <c r="BZV14" s="39"/>
      <c r="BZW14" s="13"/>
      <c r="BZX14" s="13"/>
      <c r="BZY14" s="4"/>
      <c r="BZZ14" s="13"/>
      <c r="CAA14" s="13"/>
      <c r="CAC14" s="26"/>
      <c r="CAD14" s="26"/>
      <c r="CAE14" s="26"/>
      <c r="CAF14" s="18"/>
      <c r="CAG14" s="18"/>
      <c r="CAH14" s="18"/>
      <c r="CAI14" s="39"/>
      <c r="CAJ14" s="18"/>
      <c r="CAK14" s="18"/>
      <c r="CAL14" s="39"/>
      <c r="CAM14" s="18"/>
      <c r="CAN14" s="39"/>
      <c r="CAO14" s="13"/>
      <c r="CAP14" s="13"/>
      <c r="CAQ14" s="4"/>
      <c r="CAR14" s="13"/>
      <c r="CAS14" s="13"/>
      <c r="CAU14" s="26"/>
      <c r="CAV14" s="26"/>
      <c r="CAW14" s="26"/>
      <c r="CAX14" s="18"/>
      <c r="CAY14" s="18"/>
      <c r="CAZ14" s="18"/>
      <c r="CBA14" s="39"/>
      <c r="CBB14" s="18"/>
      <c r="CBC14" s="18"/>
      <c r="CBD14" s="39"/>
      <c r="CBE14" s="18"/>
      <c r="CBF14" s="39"/>
      <c r="CBG14" s="13"/>
      <c r="CBH14" s="13"/>
      <c r="CBI14" s="4"/>
      <c r="CBJ14" s="13"/>
      <c r="CBK14" s="13"/>
      <c r="CBM14" s="26"/>
      <c r="CBN14" s="26"/>
      <c r="CBO14" s="26"/>
      <c r="CBP14" s="18"/>
      <c r="CBQ14" s="18"/>
      <c r="CBR14" s="18"/>
      <c r="CBS14" s="39"/>
      <c r="CBT14" s="18"/>
      <c r="CBU14" s="18"/>
      <c r="CBV14" s="39"/>
      <c r="CBW14" s="18"/>
      <c r="CBX14" s="39"/>
      <c r="CBY14" s="13"/>
      <c r="CBZ14" s="13"/>
      <c r="CCA14" s="4"/>
      <c r="CCB14" s="13"/>
      <c r="CCC14" s="13"/>
      <c r="CCE14" s="26"/>
      <c r="CCF14" s="26"/>
      <c r="CCG14" s="26"/>
      <c r="CCH14" s="18"/>
      <c r="CCI14" s="18"/>
      <c r="CCJ14" s="18"/>
      <c r="CCK14" s="39"/>
      <c r="CCL14" s="18"/>
      <c r="CCM14" s="18"/>
      <c r="CCN14" s="39"/>
      <c r="CCO14" s="18"/>
      <c r="CCP14" s="39"/>
      <c r="CCQ14" s="13"/>
      <c r="CCR14" s="13"/>
      <c r="CCS14" s="4"/>
      <c r="CCT14" s="13"/>
      <c r="CCU14" s="13"/>
      <c r="CCW14" s="26"/>
      <c r="CCX14" s="26"/>
      <c r="CCY14" s="26"/>
      <c r="CCZ14" s="18"/>
      <c r="CDA14" s="18"/>
      <c r="CDB14" s="18"/>
      <c r="CDC14" s="39"/>
      <c r="CDD14" s="18"/>
      <c r="CDE14" s="18"/>
      <c r="CDF14" s="39"/>
      <c r="CDG14" s="18"/>
      <c r="CDH14" s="39"/>
      <c r="CDI14" s="13"/>
      <c r="CDJ14" s="13"/>
      <c r="CDK14" s="4"/>
      <c r="CDL14" s="13"/>
      <c r="CDM14" s="13"/>
      <c r="CDO14" s="26"/>
      <c r="CDP14" s="26"/>
      <c r="CDQ14" s="26"/>
      <c r="CDR14" s="18"/>
      <c r="CDS14" s="18"/>
      <c r="CDT14" s="18"/>
      <c r="CDU14" s="39"/>
      <c r="CDV14" s="18"/>
      <c r="CDW14" s="18"/>
      <c r="CDX14" s="39"/>
      <c r="CDY14" s="18"/>
      <c r="CDZ14" s="39"/>
      <c r="CEA14" s="13"/>
      <c r="CEB14" s="13"/>
      <c r="CEC14" s="4"/>
      <c r="CED14" s="13"/>
      <c r="CEE14" s="13"/>
      <c r="CEG14" s="26"/>
      <c r="CEH14" s="26"/>
      <c r="CEI14" s="26"/>
      <c r="CEJ14" s="18"/>
      <c r="CEK14" s="18"/>
      <c r="CEL14" s="18"/>
      <c r="CEM14" s="39"/>
      <c r="CEN14" s="18"/>
      <c r="CEO14" s="18"/>
      <c r="CEP14" s="39"/>
      <c r="CEQ14" s="18"/>
      <c r="CER14" s="39"/>
      <c r="CES14" s="13"/>
      <c r="CET14" s="13"/>
      <c r="CEU14" s="4"/>
      <c r="CEV14" s="13"/>
      <c r="CEW14" s="13"/>
      <c r="CEY14" s="26"/>
      <c r="CEZ14" s="26"/>
      <c r="CFA14" s="26"/>
      <c r="CFB14" s="18"/>
      <c r="CFC14" s="18"/>
      <c r="CFD14" s="18"/>
      <c r="CFE14" s="39"/>
      <c r="CFF14" s="18"/>
      <c r="CFG14" s="18"/>
      <c r="CFH14" s="39"/>
      <c r="CFI14" s="18"/>
      <c r="CFJ14" s="39"/>
      <c r="CFK14" s="13"/>
      <c r="CFL14" s="13"/>
      <c r="CFM14" s="4"/>
      <c r="CFN14" s="13"/>
      <c r="CFO14" s="13"/>
      <c r="CFQ14" s="26"/>
      <c r="CFR14" s="26"/>
      <c r="CFS14" s="26"/>
      <c r="CFT14" s="18"/>
      <c r="CFU14" s="18"/>
      <c r="CFV14" s="18"/>
      <c r="CFW14" s="39"/>
      <c r="CFX14" s="18"/>
      <c r="CFY14" s="18"/>
      <c r="CFZ14" s="39"/>
      <c r="CGA14" s="18"/>
      <c r="CGB14" s="39"/>
      <c r="CGC14" s="13"/>
      <c r="CGD14" s="13"/>
      <c r="CGE14" s="4"/>
      <c r="CGF14" s="13"/>
      <c r="CGG14" s="13"/>
      <c r="CGI14" s="26"/>
      <c r="CGJ14" s="26"/>
      <c r="CGK14" s="26"/>
      <c r="CGL14" s="18"/>
      <c r="CGM14" s="18"/>
      <c r="CGN14" s="18"/>
      <c r="CGO14" s="39"/>
      <c r="CGP14" s="18"/>
      <c r="CGQ14" s="18"/>
      <c r="CGR14" s="39"/>
      <c r="CGS14" s="18"/>
      <c r="CGT14" s="39"/>
      <c r="CGU14" s="13"/>
      <c r="CGV14" s="13"/>
      <c r="CGW14" s="4"/>
      <c r="CGX14" s="13"/>
      <c r="CGY14" s="13"/>
      <c r="CHA14" s="26"/>
      <c r="CHB14" s="26"/>
      <c r="CHC14" s="26"/>
      <c r="CHD14" s="18"/>
      <c r="CHE14" s="18"/>
      <c r="CHF14" s="18"/>
      <c r="CHG14" s="39"/>
      <c r="CHH14" s="18"/>
      <c r="CHI14" s="18"/>
      <c r="CHJ14" s="39"/>
      <c r="CHK14" s="18"/>
      <c r="CHL14" s="39"/>
      <c r="CHM14" s="13"/>
      <c r="CHN14" s="13"/>
      <c r="CHO14" s="4"/>
      <c r="CHP14" s="13"/>
      <c r="CHQ14" s="13"/>
      <c r="CHS14" s="26"/>
      <c r="CHT14" s="26"/>
      <c r="CHU14" s="26"/>
      <c r="CHV14" s="18"/>
      <c r="CHW14" s="18"/>
      <c r="CHX14" s="18"/>
      <c r="CHY14" s="39"/>
      <c r="CHZ14" s="18"/>
      <c r="CIA14" s="18"/>
      <c r="CIB14" s="39"/>
      <c r="CIC14" s="18"/>
      <c r="CID14" s="39"/>
      <c r="CIE14" s="13"/>
      <c r="CIF14" s="13"/>
      <c r="CIG14" s="4"/>
      <c r="CIH14" s="13"/>
      <c r="CII14" s="13"/>
      <c r="CIK14" s="26"/>
      <c r="CIL14" s="26"/>
      <c r="CIM14" s="26"/>
      <c r="CIN14" s="18"/>
      <c r="CIO14" s="18"/>
      <c r="CIP14" s="18"/>
      <c r="CIQ14" s="39"/>
      <c r="CIR14" s="18"/>
      <c r="CIS14" s="18"/>
      <c r="CIT14" s="39"/>
      <c r="CIU14" s="18"/>
      <c r="CIV14" s="39"/>
      <c r="CIW14" s="13"/>
      <c r="CIX14" s="13"/>
      <c r="CIY14" s="4"/>
      <c r="CIZ14" s="13"/>
      <c r="CJA14" s="13"/>
      <c r="CJC14" s="26"/>
      <c r="CJD14" s="26"/>
      <c r="CJE14" s="26"/>
      <c r="CJF14" s="18"/>
      <c r="CJG14" s="18"/>
      <c r="CJH14" s="18"/>
      <c r="CJI14" s="39"/>
      <c r="CJJ14" s="18"/>
      <c r="CJK14" s="18"/>
      <c r="CJL14" s="39"/>
      <c r="CJM14" s="18"/>
      <c r="CJN14" s="39"/>
      <c r="CJO14" s="13"/>
      <c r="CJP14" s="13"/>
      <c r="CJQ14" s="4"/>
      <c r="CJR14" s="13"/>
      <c r="CJS14" s="13"/>
      <c r="CJU14" s="26"/>
      <c r="CJV14" s="26"/>
      <c r="CJW14" s="26"/>
      <c r="CJX14" s="18"/>
      <c r="CJY14" s="18"/>
      <c r="CJZ14" s="18"/>
      <c r="CKA14" s="39"/>
      <c r="CKB14" s="18"/>
      <c r="CKC14" s="18"/>
      <c r="CKD14" s="39"/>
      <c r="CKE14" s="18"/>
      <c r="CKF14" s="39"/>
      <c r="CKG14" s="13"/>
      <c r="CKH14" s="13"/>
      <c r="CKI14" s="4"/>
      <c r="CKJ14" s="13"/>
      <c r="CKK14" s="13"/>
      <c r="CKM14" s="26"/>
      <c r="CKN14" s="26"/>
      <c r="CKO14" s="26"/>
      <c r="CKP14" s="18"/>
      <c r="CKQ14" s="18"/>
      <c r="CKR14" s="18"/>
      <c r="CKS14" s="39"/>
      <c r="CKT14" s="18"/>
      <c r="CKU14" s="18"/>
      <c r="CKV14" s="39"/>
      <c r="CKW14" s="18"/>
      <c r="CKX14" s="39"/>
      <c r="CKY14" s="13"/>
      <c r="CKZ14" s="13"/>
      <c r="CLA14" s="4"/>
      <c r="CLB14" s="13"/>
      <c r="CLC14" s="13"/>
      <c r="CLE14" s="26"/>
      <c r="CLF14" s="26"/>
      <c r="CLG14" s="26"/>
      <c r="CLH14" s="18"/>
      <c r="CLI14" s="18"/>
      <c r="CLJ14" s="18"/>
      <c r="CLK14" s="39"/>
      <c r="CLL14" s="18"/>
      <c r="CLM14" s="18"/>
      <c r="CLN14" s="39"/>
      <c r="CLO14" s="18"/>
      <c r="CLP14" s="39"/>
      <c r="CLQ14" s="13"/>
      <c r="CLR14" s="13"/>
      <c r="CLS14" s="4"/>
      <c r="CLT14" s="13"/>
      <c r="CLU14" s="13"/>
      <c r="CLW14" s="26"/>
      <c r="CLX14" s="26"/>
      <c r="CLY14" s="26"/>
      <c r="CLZ14" s="18"/>
      <c r="CMA14" s="18"/>
      <c r="CMB14" s="18"/>
      <c r="CMC14" s="39"/>
      <c r="CMD14" s="18"/>
      <c r="CME14" s="18"/>
      <c r="CMF14" s="39"/>
      <c r="CMG14" s="18"/>
      <c r="CMH14" s="39"/>
      <c r="CMI14" s="13"/>
      <c r="CMJ14" s="13"/>
      <c r="CMK14" s="4"/>
      <c r="CML14" s="13"/>
      <c r="CMM14" s="13"/>
      <c r="CMO14" s="26"/>
      <c r="CMP14" s="26"/>
      <c r="CMQ14" s="26"/>
      <c r="CMR14" s="18"/>
      <c r="CMS14" s="18"/>
      <c r="CMT14" s="18"/>
      <c r="CMU14" s="39"/>
      <c r="CMV14" s="18"/>
      <c r="CMW14" s="18"/>
      <c r="CMX14" s="39"/>
      <c r="CMY14" s="18"/>
      <c r="CMZ14" s="39"/>
      <c r="CNA14" s="13"/>
      <c r="CNB14" s="13"/>
      <c r="CNC14" s="4"/>
      <c r="CND14" s="13"/>
      <c r="CNE14" s="13"/>
      <c r="CNG14" s="26"/>
      <c r="CNH14" s="26"/>
      <c r="CNI14" s="26"/>
      <c r="CNJ14" s="18"/>
      <c r="CNK14" s="18"/>
      <c r="CNL14" s="18"/>
      <c r="CNM14" s="39"/>
      <c r="CNN14" s="18"/>
      <c r="CNO14" s="18"/>
      <c r="CNP14" s="39"/>
      <c r="CNQ14" s="18"/>
      <c r="CNR14" s="39"/>
      <c r="CNS14" s="13"/>
      <c r="CNT14" s="13"/>
      <c r="CNU14" s="4"/>
      <c r="CNV14" s="13"/>
      <c r="CNW14" s="13"/>
      <c r="CNY14" s="26"/>
      <c r="CNZ14" s="26"/>
      <c r="COA14" s="26"/>
      <c r="COB14" s="18"/>
      <c r="COC14" s="18"/>
      <c r="COD14" s="18"/>
      <c r="COE14" s="39"/>
      <c r="COF14" s="18"/>
      <c r="COG14" s="18"/>
      <c r="COH14" s="39"/>
      <c r="COI14" s="18"/>
      <c r="COJ14" s="39"/>
      <c r="COK14" s="13"/>
      <c r="COL14" s="13"/>
      <c r="COM14" s="4"/>
      <c r="CON14" s="13"/>
      <c r="COO14" s="13"/>
      <c r="COQ14" s="26"/>
      <c r="COR14" s="26"/>
      <c r="COS14" s="26"/>
      <c r="COT14" s="18"/>
      <c r="COU14" s="18"/>
      <c r="COV14" s="18"/>
      <c r="COW14" s="39"/>
      <c r="COX14" s="18"/>
      <c r="COY14" s="18"/>
      <c r="COZ14" s="39"/>
      <c r="CPA14" s="18"/>
      <c r="CPB14" s="39"/>
      <c r="CPC14" s="13"/>
      <c r="CPD14" s="13"/>
      <c r="CPE14" s="4"/>
      <c r="CPF14" s="13"/>
      <c r="CPG14" s="13"/>
      <c r="CPI14" s="26"/>
      <c r="CPJ14" s="26"/>
      <c r="CPK14" s="26"/>
      <c r="CPL14" s="18"/>
      <c r="CPM14" s="18"/>
      <c r="CPN14" s="18"/>
      <c r="CPO14" s="39"/>
      <c r="CPP14" s="18"/>
      <c r="CPQ14" s="18"/>
      <c r="CPR14" s="39"/>
      <c r="CPS14" s="18"/>
      <c r="CPT14" s="39"/>
      <c r="CPU14" s="13"/>
      <c r="CPV14" s="13"/>
      <c r="CPW14" s="4"/>
      <c r="CPX14" s="13"/>
      <c r="CPY14" s="13"/>
      <c r="CQA14" s="26"/>
      <c r="CQB14" s="26"/>
      <c r="CQC14" s="26"/>
      <c r="CQD14" s="18"/>
      <c r="CQE14" s="18"/>
      <c r="CQF14" s="18"/>
      <c r="CQG14" s="39"/>
      <c r="CQH14" s="18"/>
      <c r="CQI14" s="18"/>
      <c r="CQJ14" s="39"/>
      <c r="CQK14" s="18"/>
      <c r="CQL14" s="39"/>
      <c r="CQM14" s="13"/>
      <c r="CQN14" s="13"/>
      <c r="CQO14" s="4"/>
      <c r="CQP14" s="13"/>
      <c r="CQQ14" s="13"/>
      <c r="CQS14" s="26"/>
      <c r="CQT14" s="26"/>
      <c r="CQU14" s="26"/>
      <c r="CQV14" s="18"/>
      <c r="CQW14" s="18"/>
      <c r="CQX14" s="18"/>
      <c r="CQY14" s="39"/>
      <c r="CQZ14" s="18"/>
      <c r="CRA14" s="18"/>
      <c r="CRB14" s="39"/>
      <c r="CRC14" s="18"/>
      <c r="CRD14" s="39"/>
      <c r="CRE14" s="13"/>
      <c r="CRF14" s="13"/>
      <c r="CRG14" s="4"/>
      <c r="CRH14" s="13"/>
      <c r="CRI14" s="13"/>
      <c r="CRK14" s="26"/>
      <c r="CRL14" s="26"/>
      <c r="CRM14" s="26"/>
      <c r="CRN14" s="18"/>
      <c r="CRO14" s="18"/>
      <c r="CRP14" s="18"/>
      <c r="CRQ14" s="39"/>
      <c r="CRR14" s="18"/>
      <c r="CRS14" s="18"/>
      <c r="CRT14" s="39"/>
      <c r="CRU14" s="18"/>
      <c r="CRV14" s="39"/>
      <c r="CRW14" s="13"/>
      <c r="CRX14" s="13"/>
      <c r="CRY14" s="4"/>
      <c r="CRZ14" s="13"/>
      <c r="CSA14" s="13"/>
      <c r="CSC14" s="26"/>
      <c r="CSD14" s="26"/>
      <c r="CSE14" s="26"/>
      <c r="CSF14" s="18"/>
      <c r="CSG14" s="18"/>
      <c r="CSH14" s="18"/>
      <c r="CSI14" s="39"/>
      <c r="CSJ14" s="18"/>
      <c r="CSK14" s="18"/>
      <c r="CSL14" s="39"/>
      <c r="CSM14" s="18"/>
      <c r="CSN14" s="39"/>
      <c r="CSO14" s="13"/>
      <c r="CSP14" s="13"/>
      <c r="CSQ14" s="4"/>
      <c r="CSR14" s="13"/>
      <c r="CSS14" s="13"/>
      <c r="CSU14" s="26"/>
      <c r="CSV14" s="26"/>
      <c r="CSW14" s="26"/>
      <c r="CSX14" s="18"/>
      <c r="CSY14" s="18"/>
      <c r="CSZ14" s="18"/>
      <c r="CTA14" s="39"/>
      <c r="CTB14" s="18"/>
      <c r="CTC14" s="18"/>
      <c r="CTD14" s="39"/>
      <c r="CTE14" s="18"/>
      <c r="CTF14" s="39"/>
      <c r="CTG14" s="13"/>
      <c r="CTH14" s="13"/>
      <c r="CTI14" s="4"/>
      <c r="CTJ14" s="13"/>
      <c r="CTK14" s="13"/>
      <c r="CTM14" s="26"/>
      <c r="CTN14" s="26"/>
      <c r="CTO14" s="26"/>
      <c r="CTP14" s="18"/>
      <c r="CTQ14" s="18"/>
      <c r="CTR14" s="18"/>
      <c r="CTS14" s="39"/>
      <c r="CTT14" s="18"/>
      <c r="CTU14" s="18"/>
      <c r="CTV14" s="39"/>
      <c r="CTW14" s="18"/>
      <c r="CTX14" s="39"/>
      <c r="CTY14" s="13"/>
      <c r="CTZ14" s="13"/>
      <c r="CUA14" s="4"/>
      <c r="CUB14" s="13"/>
      <c r="CUC14" s="13"/>
      <c r="CUE14" s="26"/>
      <c r="CUF14" s="26"/>
      <c r="CUG14" s="26"/>
      <c r="CUH14" s="18"/>
      <c r="CUI14" s="18"/>
      <c r="CUJ14" s="18"/>
      <c r="CUK14" s="39"/>
      <c r="CUL14" s="18"/>
      <c r="CUM14" s="18"/>
      <c r="CUN14" s="39"/>
      <c r="CUO14" s="18"/>
      <c r="CUP14" s="39"/>
      <c r="CUQ14" s="13"/>
      <c r="CUR14" s="13"/>
      <c r="CUS14" s="4"/>
      <c r="CUT14" s="13"/>
      <c r="CUU14" s="13"/>
      <c r="CUW14" s="26"/>
      <c r="CUX14" s="26"/>
      <c r="CUY14" s="26"/>
      <c r="CUZ14" s="18"/>
      <c r="CVA14" s="18"/>
      <c r="CVB14" s="18"/>
      <c r="CVC14" s="39"/>
      <c r="CVD14" s="18"/>
      <c r="CVE14" s="18"/>
      <c r="CVF14" s="39"/>
      <c r="CVG14" s="18"/>
      <c r="CVH14" s="39"/>
      <c r="CVI14" s="13"/>
      <c r="CVJ14" s="13"/>
      <c r="CVK14" s="4"/>
      <c r="CVL14" s="13"/>
      <c r="CVM14" s="13"/>
      <c r="CVO14" s="26"/>
      <c r="CVP14" s="26"/>
      <c r="CVQ14" s="26"/>
      <c r="CVR14" s="18"/>
      <c r="CVS14" s="18"/>
      <c r="CVT14" s="18"/>
      <c r="CVU14" s="39"/>
      <c r="CVV14" s="18"/>
      <c r="CVW14" s="18"/>
      <c r="CVX14" s="39"/>
      <c r="CVY14" s="18"/>
      <c r="CVZ14" s="39"/>
      <c r="CWA14" s="13"/>
      <c r="CWB14" s="13"/>
      <c r="CWC14" s="4"/>
      <c r="CWD14" s="13"/>
      <c r="CWE14" s="13"/>
      <c r="CWG14" s="26"/>
      <c r="CWH14" s="26"/>
      <c r="CWI14" s="26"/>
      <c r="CWJ14" s="18"/>
      <c r="CWK14" s="18"/>
      <c r="CWL14" s="18"/>
      <c r="CWM14" s="39"/>
      <c r="CWN14" s="18"/>
      <c r="CWO14" s="18"/>
      <c r="CWP14" s="39"/>
      <c r="CWQ14" s="18"/>
      <c r="CWR14" s="39"/>
      <c r="CWS14" s="13"/>
      <c r="CWT14" s="13"/>
      <c r="CWU14" s="4"/>
      <c r="CWV14" s="13"/>
      <c r="CWW14" s="13"/>
      <c r="CWY14" s="26"/>
      <c r="CWZ14" s="26"/>
      <c r="CXA14" s="26"/>
      <c r="CXB14" s="18"/>
      <c r="CXC14" s="18"/>
      <c r="CXD14" s="18"/>
      <c r="CXE14" s="39"/>
      <c r="CXF14" s="18"/>
      <c r="CXG14" s="18"/>
      <c r="CXH14" s="39"/>
      <c r="CXI14" s="18"/>
      <c r="CXJ14" s="39"/>
      <c r="CXK14" s="13"/>
      <c r="CXL14" s="13"/>
      <c r="CXM14" s="4"/>
      <c r="CXN14" s="13"/>
      <c r="CXO14" s="13"/>
      <c r="CXQ14" s="26"/>
      <c r="CXR14" s="26"/>
      <c r="CXS14" s="26"/>
      <c r="CXT14" s="18"/>
      <c r="CXU14" s="18"/>
      <c r="CXV14" s="18"/>
      <c r="CXW14" s="39"/>
      <c r="CXX14" s="18"/>
      <c r="CXY14" s="18"/>
      <c r="CXZ14" s="39"/>
      <c r="CYA14" s="18"/>
      <c r="CYB14" s="39"/>
      <c r="CYC14" s="13"/>
      <c r="CYD14" s="13"/>
      <c r="CYE14" s="4"/>
      <c r="CYF14" s="13"/>
      <c r="CYG14" s="13"/>
      <c r="CYI14" s="26"/>
      <c r="CYJ14" s="26"/>
      <c r="CYK14" s="26"/>
      <c r="CYL14" s="18"/>
      <c r="CYM14" s="18"/>
      <c r="CYN14" s="18"/>
      <c r="CYO14" s="39"/>
      <c r="CYP14" s="18"/>
      <c r="CYQ14" s="18"/>
      <c r="CYR14" s="39"/>
      <c r="CYS14" s="18"/>
      <c r="CYT14" s="39"/>
      <c r="CYU14" s="13"/>
      <c r="CYV14" s="13"/>
      <c r="CYW14" s="4"/>
      <c r="CYX14" s="13"/>
      <c r="CYY14" s="13"/>
      <c r="CZA14" s="26"/>
      <c r="CZB14" s="26"/>
      <c r="CZC14" s="26"/>
      <c r="CZD14" s="18"/>
      <c r="CZE14" s="18"/>
      <c r="CZF14" s="18"/>
      <c r="CZG14" s="39"/>
      <c r="CZH14" s="18"/>
      <c r="CZI14" s="18"/>
      <c r="CZJ14" s="39"/>
      <c r="CZK14" s="18"/>
      <c r="CZL14" s="39"/>
      <c r="CZM14" s="13"/>
      <c r="CZN14" s="13"/>
      <c r="CZO14" s="4"/>
      <c r="CZP14" s="13"/>
      <c r="CZQ14" s="13"/>
      <c r="CZS14" s="26"/>
      <c r="CZT14" s="26"/>
      <c r="CZU14" s="26"/>
      <c r="CZV14" s="18"/>
      <c r="CZW14" s="18"/>
      <c r="CZX14" s="18"/>
      <c r="CZY14" s="39"/>
      <c r="CZZ14" s="18"/>
      <c r="DAA14" s="18"/>
      <c r="DAB14" s="39"/>
      <c r="DAC14" s="18"/>
      <c r="DAD14" s="39"/>
      <c r="DAE14" s="13"/>
      <c r="DAF14" s="13"/>
      <c r="DAG14" s="4"/>
      <c r="DAH14" s="13"/>
      <c r="DAI14" s="13"/>
      <c r="DAK14" s="26"/>
      <c r="DAL14" s="26"/>
      <c r="DAM14" s="26"/>
      <c r="DAN14" s="18"/>
      <c r="DAO14" s="18"/>
      <c r="DAP14" s="18"/>
      <c r="DAQ14" s="39"/>
      <c r="DAR14" s="18"/>
      <c r="DAS14" s="18"/>
      <c r="DAT14" s="39"/>
      <c r="DAU14" s="18"/>
      <c r="DAV14" s="39"/>
      <c r="DAW14" s="13"/>
      <c r="DAX14" s="13"/>
      <c r="DAY14" s="4"/>
      <c r="DAZ14" s="13"/>
      <c r="DBA14" s="13"/>
      <c r="DBC14" s="26"/>
      <c r="DBD14" s="26"/>
      <c r="DBE14" s="26"/>
      <c r="DBF14" s="18"/>
      <c r="DBG14" s="18"/>
      <c r="DBH14" s="18"/>
      <c r="DBI14" s="39"/>
      <c r="DBJ14" s="18"/>
      <c r="DBK14" s="18"/>
      <c r="DBL14" s="39"/>
      <c r="DBM14" s="18"/>
      <c r="DBN14" s="39"/>
      <c r="DBO14" s="13"/>
      <c r="DBP14" s="13"/>
      <c r="DBQ14" s="4"/>
      <c r="DBR14" s="13"/>
      <c r="DBS14" s="13"/>
      <c r="DBU14" s="26"/>
      <c r="DBV14" s="26"/>
      <c r="DBW14" s="26"/>
      <c r="DBX14" s="18"/>
      <c r="DBY14" s="18"/>
      <c r="DBZ14" s="18"/>
      <c r="DCA14" s="39"/>
      <c r="DCB14" s="18"/>
      <c r="DCC14" s="18"/>
      <c r="DCD14" s="39"/>
      <c r="DCE14" s="18"/>
      <c r="DCF14" s="39"/>
      <c r="DCG14" s="13"/>
      <c r="DCH14" s="13"/>
      <c r="DCI14" s="4"/>
      <c r="DCJ14" s="13"/>
      <c r="DCK14" s="13"/>
      <c r="DCM14" s="26"/>
      <c r="DCN14" s="26"/>
      <c r="DCO14" s="26"/>
      <c r="DCP14" s="18"/>
      <c r="DCQ14" s="18"/>
      <c r="DCR14" s="18"/>
      <c r="DCS14" s="39"/>
      <c r="DCT14" s="18"/>
      <c r="DCU14" s="18"/>
      <c r="DCV14" s="39"/>
      <c r="DCW14" s="18"/>
      <c r="DCX14" s="39"/>
      <c r="DCY14" s="13"/>
      <c r="DCZ14" s="13"/>
      <c r="DDA14" s="4"/>
      <c r="DDB14" s="13"/>
      <c r="DDC14" s="13"/>
      <c r="DDE14" s="26"/>
      <c r="DDF14" s="26"/>
      <c r="DDG14" s="26"/>
      <c r="DDH14" s="18"/>
      <c r="DDI14" s="18"/>
      <c r="DDJ14" s="18"/>
      <c r="DDK14" s="39"/>
      <c r="DDL14" s="18"/>
      <c r="DDM14" s="18"/>
      <c r="DDN14" s="39"/>
      <c r="DDO14" s="18"/>
      <c r="DDP14" s="39"/>
      <c r="DDQ14" s="13"/>
      <c r="DDR14" s="13"/>
      <c r="DDS14" s="4"/>
      <c r="DDT14" s="13"/>
      <c r="DDU14" s="13"/>
      <c r="DDW14" s="26"/>
      <c r="DDX14" s="26"/>
      <c r="DDY14" s="26"/>
      <c r="DDZ14" s="18"/>
      <c r="DEA14" s="18"/>
      <c r="DEB14" s="18"/>
      <c r="DEC14" s="39"/>
      <c r="DED14" s="18"/>
      <c r="DEE14" s="18"/>
      <c r="DEF14" s="39"/>
      <c r="DEG14" s="18"/>
      <c r="DEH14" s="39"/>
      <c r="DEI14" s="13"/>
      <c r="DEJ14" s="13"/>
      <c r="DEK14" s="4"/>
      <c r="DEL14" s="13"/>
      <c r="DEM14" s="13"/>
      <c r="DEO14" s="26"/>
      <c r="DEP14" s="26"/>
      <c r="DEQ14" s="26"/>
      <c r="DER14" s="18"/>
      <c r="DES14" s="18"/>
      <c r="DET14" s="18"/>
      <c r="DEU14" s="39"/>
      <c r="DEV14" s="18"/>
      <c r="DEW14" s="18"/>
      <c r="DEX14" s="39"/>
      <c r="DEY14" s="18"/>
      <c r="DEZ14" s="39"/>
      <c r="DFA14" s="13"/>
      <c r="DFB14" s="13"/>
      <c r="DFC14" s="4"/>
      <c r="DFD14" s="13"/>
      <c r="DFE14" s="13"/>
      <c r="DFG14" s="26"/>
      <c r="DFH14" s="26"/>
      <c r="DFI14" s="26"/>
      <c r="DFJ14" s="18"/>
      <c r="DFK14" s="18"/>
      <c r="DFL14" s="18"/>
      <c r="DFM14" s="39"/>
      <c r="DFN14" s="18"/>
      <c r="DFO14" s="18"/>
      <c r="DFP14" s="39"/>
      <c r="DFQ14" s="18"/>
      <c r="DFR14" s="39"/>
      <c r="DFS14" s="13"/>
      <c r="DFT14" s="13"/>
      <c r="DFU14" s="4"/>
      <c r="DFV14" s="13"/>
      <c r="DFW14" s="13"/>
      <c r="DFY14" s="26"/>
      <c r="DFZ14" s="26"/>
      <c r="DGA14" s="26"/>
      <c r="DGB14" s="18"/>
      <c r="DGC14" s="18"/>
      <c r="DGD14" s="18"/>
      <c r="DGE14" s="39"/>
      <c r="DGF14" s="18"/>
      <c r="DGG14" s="18"/>
      <c r="DGH14" s="39"/>
      <c r="DGI14" s="18"/>
      <c r="DGJ14" s="39"/>
      <c r="DGK14" s="13"/>
      <c r="DGL14" s="13"/>
      <c r="DGM14" s="4"/>
      <c r="DGN14" s="13"/>
      <c r="DGO14" s="13"/>
      <c r="DGQ14" s="26"/>
      <c r="DGR14" s="26"/>
      <c r="DGS14" s="26"/>
      <c r="DGT14" s="18"/>
      <c r="DGU14" s="18"/>
      <c r="DGV14" s="18"/>
      <c r="DGW14" s="39"/>
      <c r="DGX14" s="18"/>
      <c r="DGY14" s="18"/>
      <c r="DGZ14" s="39"/>
      <c r="DHA14" s="18"/>
      <c r="DHB14" s="39"/>
      <c r="DHC14" s="13"/>
      <c r="DHD14" s="13"/>
      <c r="DHE14" s="4"/>
      <c r="DHF14" s="13"/>
      <c r="DHG14" s="13"/>
      <c r="DHI14" s="26"/>
      <c r="DHJ14" s="26"/>
      <c r="DHK14" s="26"/>
      <c r="DHL14" s="18"/>
      <c r="DHM14" s="18"/>
      <c r="DHN14" s="18"/>
      <c r="DHO14" s="39"/>
      <c r="DHP14" s="18"/>
      <c r="DHQ14" s="18"/>
      <c r="DHR14" s="39"/>
      <c r="DHS14" s="18"/>
      <c r="DHT14" s="39"/>
      <c r="DHU14" s="13"/>
      <c r="DHV14" s="13"/>
      <c r="DHW14" s="4"/>
      <c r="DHX14" s="13"/>
      <c r="DHY14" s="13"/>
      <c r="DIA14" s="26"/>
      <c r="DIB14" s="26"/>
      <c r="DIC14" s="26"/>
      <c r="DID14" s="18"/>
      <c r="DIE14" s="18"/>
      <c r="DIF14" s="18"/>
      <c r="DIG14" s="39"/>
      <c r="DIH14" s="18"/>
      <c r="DII14" s="18"/>
      <c r="DIJ14" s="39"/>
      <c r="DIK14" s="18"/>
      <c r="DIL14" s="39"/>
      <c r="DIM14" s="13"/>
      <c r="DIN14" s="13"/>
      <c r="DIO14" s="4"/>
      <c r="DIP14" s="13"/>
      <c r="DIQ14" s="13"/>
      <c r="DIS14" s="26"/>
      <c r="DIT14" s="26"/>
      <c r="DIU14" s="26"/>
      <c r="DIV14" s="18"/>
      <c r="DIW14" s="18"/>
      <c r="DIX14" s="18"/>
      <c r="DIY14" s="39"/>
      <c r="DIZ14" s="18"/>
      <c r="DJA14" s="18"/>
      <c r="DJB14" s="39"/>
      <c r="DJC14" s="18"/>
      <c r="DJD14" s="39"/>
      <c r="DJE14" s="13"/>
      <c r="DJF14" s="13"/>
      <c r="DJG14" s="4"/>
      <c r="DJH14" s="13"/>
      <c r="DJI14" s="13"/>
      <c r="DJK14" s="26"/>
      <c r="DJL14" s="26"/>
      <c r="DJM14" s="26"/>
      <c r="DJN14" s="18"/>
      <c r="DJO14" s="18"/>
      <c r="DJP14" s="18"/>
      <c r="DJQ14" s="39"/>
      <c r="DJR14" s="18"/>
      <c r="DJS14" s="18"/>
      <c r="DJT14" s="39"/>
      <c r="DJU14" s="18"/>
      <c r="DJV14" s="39"/>
      <c r="DJW14" s="13"/>
      <c r="DJX14" s="13"/>
      <c r="DJY14" s="4"/>
      <c r="DJZ14" s="13"/>
      <c r="DKA14" s="13"/>
      <c r="DKC14" s="26"/>
      <c r="DKD14" s="26"/>
      <c r="DKE14" s="26"/>
      <c r="DKF14" s="18"/>
      <c r="DKG14" s="18"/>
      <c r="DKH14" s="18"/>
      <c r="DKI14" s="39"/>
      <c r="DKJ14" s="18"/>
      <c r="DKK14" s="18"/>
      <c r="DKL14" s="39"/>
      <c r="DKM14" s="18"/>
      <c r="DKN14" s="39"/>
      <c r="DKO14" s="13"/>
      <c r="DKP14" s="13"/>
      <c r="DKQ14" s="4"/>
      <c r="DKR14" s="13"/>
      <c r="DKS14" s="13"/>
      <c r="DKU14" s="26"/>
      <c r="DKV14" s="26"/>
      <c r="DKW14" s="26"/>
      <c r="DKX14" s="18"/>
      <c r="DKY14" s="18"/>
      <c r="DKZ14" s="18"/>
      <c r="DLA14" s="39"/>
      <c r="DLB14" s="18"/>
      <c r="DLC14" s="18"/>
      <c r="DLD14" s="39"/>
      <c r="DLE14" s="18"/>
      <c r="DLF14" s="39"/>
      <c r="DLG14" s="13"/>
      <c r="DLH14" s="13"/>
      <c r="DLI14" s="4"/>
      <c r="DLJ14" s="13"/>
      <c r="DLK14" s="13"/>
      <c r="DLM14" s="26"/>
      <c r="DLN14" s="26"/>
      <c r="DLO14" s="26"/>
      <c r="DLP14" s="18"/>
      <c r="DLQ14" s="18"/>
      <c r="DLR14" s="18"/>
      <c r="DLS14" s="39"/>
      <c r="DLT14" s="18"/>
      <c r="DLU14" s="18"/>
      <c r="DLV14" s="39"/>
      <c r="DLW14" s="18"/>
      <c r="DLX14" s="39"/>
      <c r="DLY14" s="13"/>
      <c r="DLZ14" s="13"/>
      <c r="DMA14" s="4"/>
      <c r="DMB14" s="13"/>
      <c r="DMC14" s="13"/>
      <c r="DME14" s="26"/>
      <c r="DMF14" s="26"/>
      <c r="DMG14" s="26"/>
      <c r="DMH14" s="18"/>
      <c r="DMI14" s="18"/>
      <c r="DMJ14" s="18"/>
      <c r="DMK14" s="39"/>
      <c r="DML14" s="18"/>
      <c r="DMM14" s="18"/>
      <c r="DMN14" s="39"/>
      <c r="DMO14" s="18"/>
      <c r="DMP14" s="39"/>
      <c r="DMQ14" s="13"/>
      <c r="DMR14" s="13"/>
      <c r="DMS14" s="4"/>
      <c r="DMT14" s="13"/>
      <c r="DMU14" s="13"/>
      <c r="DMW14" s="26"/>
      <c r="DMX14" s="26"/>
      <c r="DMY14" s="26"/>
      <c r="DMZ14" s="18"/>
      <c r="DNA14" s="18"/>
      <c r="DNB14" s="18"/>
      <c r="DNC14" s="39"/>
      <c r="DND14" s="18"/>
      <c r="DNE14" s="18"/>
      <c r="DNF14" s="39"/>
      <c r="DNG14" s="18"/>
      <c r="DNH14" s="39"/>
      <c r="DNI14" s="13"/>
      <c r="DNJ14" s="13"/>
      <c r="DNK14" s="4"/>
      <c r="DNL14" s="13"/>
      <c r="DNM14" s="13"/>
      <c r="DNO14" s="26"/>
      <c r="DNP14" s="26"/>
      <c r="DNQ14" s="26"/>
      <c r="DNR14" s="18"/>
      <c r="DNS14" s="18"/>
      <c r="DNT14" s="18"/>
      <c r="DNU14" s="39"/>
      <c r="DNV14" s="18"/>
      <c r="DNW14" s="18"/>
      <c r="DNX14" s="39"/>
      <c r="DNY14" s="18"/>
      <c r="DNZ14" s="39"/>
      <c r="DOA14" s="13"/>
      <c r="DOB14" s="13"/>
      <c r="DOC14" s="4"/>
      <c r="DOD14" s="13"/>
      <c r="DOE14" s="13"/>
      <c r="DOG14" s="26"/>
      <c r="DOH14" s="26"/>
      <c r="DOI14" s="26"/>
      <c r="DOJ14" s="18"/>
      <c r="DOK14" s="18"/>
      <c r="DOL14" s="18"/>
      <c r="DOM14" s="39"/>
      <c r="DON14" s="18"/>
      <c r="DOO14" s="18"/>
      <c r="DOP14" s="39"/>
      <c r="DOQ14" s="18"/>
      <c r="DOR14" s="39"/>
      <c r="DOS14" s="13"/>
      <c r="DOT14" s="13"/>
      <c r="DOU14" s="4"/>
      <c r="DOV14" s="13"/>
      <c r="DOW14" s="13"/>
      <c r="DOY14" s="26"/>
      <c r="DOZ14" s="26"/>
      <c r="DPA14" s="26"/>
      <c r="DPB14" s="18"/>
      <c r="DPC14" s="18"/>
      <c r="DPD14" s="18"/>
      <c r="DPE14" s="39"/>
      <c r="DPF14" s="18"/>
      <c r="DPG14" s="18"/>
      <c r="DPH14" s="39"/>
      <c r="DPI14" s="18"/>
      <c r="DPJ14" s="39"/>
      <c r="DPK14" s="13"/>
      <c r="DPL14" s="13"/>
      <c r="DPM14" s="4"/>
      <c r="DPN14" s="13"/>
      <c r="DPO14" s="13"/>
      <c r="DPQ14" s="26"/>
      <c r="DPR14" s="26"/>
      <c r="DPS14" s="26"/>
      <c r="DPT14" s="18"/>
      <c r="DPU14" s="18"/>
      <c r="DPV14" s="18"/>
      <c r="DPW14" s="39"/>
      <c r="DPX14" s="18"/>
      <c r="DPY14" s="18"/>
      <c r="DPZ14" s="39"/>
      <c r="DQA14" s="18"/>
      <c r="DQB14" s="39"/>
      <c r="DQC14" s="13"/>
      <c r="DQD14" s="13"/>
      <c r="DQE14" s="4"/>
      <c r="DQF14" s="13"/>
      <c r="DQG14" s="13"/>
      <c r="DQI14" s="26"/>
      <c r="DQJ14" s="26"/>
      <c r="DQK14" s="26"/>
      <c r="DQL14" s="18"/>
      <c r="DQM14" s="18"/>
      <c r="DQN14" s="18"/>
      <c r="DQO14" s="39"/>
      <c r="DQP14" s="18"/>
      <c r="DQQ14" s="18"/>
      <c r="DQR14" s="39"/>
      <c r="DQS14" s="18"/>
      <c r="DQT14" s="39"/>
      <c r="DQU14" s="13"/>
      <c r="DQV14" s="13"/>
      <c r="DQW14" s="4"/>
      <c r="DQX14" s="13"/>
      <c r="DQY14" s="13"/>
      <c r="DRA14" s="26"/>
      <c r="DRB14" s="26"/>
      <c r="DRC14" s="26"/>
      <c r="DRD14" s="18"/>
      <c r="DRE14" s="18"/>
      <c r="DRF14" s="18"/>
      <c r="DRG14" s="39"/>
      <c r="DRH14" s="18"/>
      <c r="DRI14" s="18"/>
      <c r="DRJ14" s="39"/>
      <c r="DRK14" s="18"/>
      <c r="DRL14" s="39"/>
      <c r="DRM14" s="13"/>
      <c r="DRN14" s="13"/>
      <c r="DRO14" s="4"/>
      <c r="DRP14" s="13"/>
      <c r="DRQ14" s="13"/>
      <c r="DRS14" s="26"/>
      <c r="DRT14" s="26"/>
      <c r="DRU14" s="26"/>
      <c r="DRV14" s="18"/>
      <c r="DRW14" s="18"/>
      <c r="DRX14" s="18"/>
      <c r="DRY14" s="39"/>
      <c r="DRZ14" s="18"/>
      <c r="DSA14" s="18"/>
      <c r="DSB14" s="39"/>
      <c r="DSC14" s="18"/>
      <c r="DSD14" s="39"/>
      <c r="DSE14" s="13"/>
      <c r="DSF14" s="13"/>
      <c r="DSG14" s="4"/>
      <c r="DSH14" s="13"/>
      <c r="DSI14" s="13"/>
      <c r="DSK14" s="26"/>
      <c r="DSL14" s="26"/>
      <c r="DSM14" s="26"/>
      <c r="DSN14" s="18"/>
      <c r="DSO14" s="18"/>
      <c r="DSP14" s="18"/>
      <c r="DSQ14" s="39"/>
      <c r="DSR14" s="18"/>
      <c r="DSS14" s="18"/>
      <c r="DST14" s="39"/>
      <c r="DSU14" s="18"/>
      <c r="DSV14" s="39"/>
      <c r="DSW14" s="13"/>
      <c r="DSX14" s="13"/>
      <c r="DSY14" s="4"/>
      <c r="DSZ14" s="13"/>
      <c r="DTA14" s="13"/>
      <c r="DTC14" s="26"/>
      <c r="DTD14" s="26"/>
      <c r="DTE14" s="26"/>
      <c r="DTF14" s="18"/>
      <c r="DTG14" s="18"/>
      <c r="DTH14" s="18"/>
      <c r="DTI14" s="39"/>
      <c r="DTJ14" s="18"/>
      <c r="DTK14" s="18"/>
      <c r="DTL14" s="39"/>
      <c r="DTM14" s="18"/>
      <c r="DTN14" s="39"/>
      <c r="DTO14" s="13"/>
      <c r="DTP14" s="13"/>
      <c r="DTQ14" s="4"/>
      <c r="DTR14" s="13"/>
      <c r="DTS14" s="13"/>
      <c r="DTU14" s="26"/>
      <c r="DTV14" s="26"/>
      <c r="DTW14" s="26"/>
      <c r="DTX14" s="18"/>
      <c r="DTY14" s="18"/>
      <c r="DTZ14" s="18"/>
      <c r="DUA14" s="39"/>
      <c r="DUB14" s="18"/>
      <c r="DUC14" s="18"/>
      <c r="DUD14" s="39"/>
      <c r="DUE14" s="18"/>
      <c r="DUF14" s="39"/>
      <c r="DUG14" s="13"/>
      <c r="DUH14" s="13"/>
      <c r="DUI14" s="4"/>
      <c r="DUJ14" s="13"/>
      <c r="DUK14" s="13"/>
      <c r="DUM14" s="26"/>
      <c r="DUN14" s="26"/>
      <c r="DUO14" s="26"/>
      <c r="DUP14" s="18"/>
      <c r="DUQ14" s="18"/>
      <c r="DUR14" s="18"/>
      <c r="DUS14" s="39"/>
      <c r="DUT14" s="18"/>
      <c r="DUU14" s="18"/>
      <c r="DUV14" s="39"/>
      <c r="DUW14" s="18"/>
      <c r="DUX14" s="39"/>
      <c r="DUY14" s="13"/>
      <c r="DUZ14" s="13"/>
      <c r="DVA14" s="4"/>
      <c r="DVB14" s="13"/>
      <c r="DVC14" s="13"/>
      <c r="DVE14" s="26"/>
      <c r="DVF14" s="26"/>
      <c r="DVG14" s="26"/>
      <c r="DVH14" s="18"/>
      <c r="DVI14" s="18"/>
      <c r="DVJ14" s="18"/>
      <c r="DVK14" s="39"/>
      <c r="DVL14" s="18"/>
      <c r="DVM14" s="18"/>
      <c r="DVN14" s="39"/>
      <c r="DVO14" s="18"/>
      <c r="DVP14" s="39"/>
      <c r="DVQ14" s="13"/>
      <c r="DVR14" s="13"/>
      <c r="DVS14" s="4"/>
      <c r="DVT14" s="13"/>
      <c r="DVU14" s="13"/>
      <c r="DVW14" s="26"/>
      <c r="DVX14" s="26"/>
      <c r="DVY14" s="26"/>
      <c r="DVZ14" s="18"/>
      <c r="DWA14" s="18"/>
      <c r="DWB14" s="18"/>
      <c r="DWC14" s="39"/>
      <c r="DWD14" s="18"/>
      <c r="DWE14" s="18"/>
      <c r="DWF14" s="39"/>
      <c r="DWG14" s="18"/>
      <c r="DWH14" s="39"/>
      <c r="DWI14" s="13"/>
      <c r="DWJ14" s="13"/>
      <c r="DWK14" s="4"/>
      <c r="DWL14" s="13"/>
      <c r="DWM14" s="13"/>
      <c r="DWO14" s="26"/>
      <c r="DWP14" s="26"/>
      <c r="DWQ14" s="26"/>
      <c r="DWR14" s="18"/>
      <c r="DWS14" s="18"/>
      <c r="DWT14" s="18"/>
      <c r="DWU14" s="39"/>
      <c r="DWV14" s="18"/>
      <c r="DWW14" s="18"/>
      <c r="DWX14" s="39"/>
      <c r="DWY14" s="18"/>
      <c r="DWZ14" s="39"/>
      <c r="DXA14" s="13"/>
      <c r="DXB14" s="13"/>
      <c r="DXC14" s="4"/>
      <c r="DXD14" s="13"/>
      <c r="DXE14" s="13"/>
      <c r="DXG14" s="26"/>
      <c r="DXH14" s="26"/>
      <c r="DXI14" s="26"/>
      <c r="DXJ14" s="18"/>
      <c r="DXK14" s="18"/>
      <c r="DXL14" s="18"/>
      <c r="DXM14" s="39"/>
      <c r="DXN14" s="18"/>
      <c r="DXO14" s="18"/>
      <c r="DXP14" s="39"/>
      <c r="DXQ14" s="18"/>
      <c r="DXR14" s="39"/>
      <c r="DXS14" s="13"/>
      <c r="DXT14" s="13"/>
      <c r="DXU14" s="4"/>
      <c r="DXV14" s="13"/>
      <c r="DXW14" s="13"/>
      <c r="DXY14" s="26"/>
      <c r="DXZ14" s="26"/>
      <c r="DYA14" s="26"/>
      <c r="DYB14" s="18"/>
      <c r="DYC14" s="18"/>
      <c r="DYD14" s="18"/>
      <c r="DYE14" s="39"/>
      <c r="DYF14" s="18"/>
      <c r="DYG14" s="18"/>
      <c r="DYH14" s="39"/>
      <c r="DYI14" s="18"/>
      <c r="DYJ14" s="39"/>
      <c r="DYK14" s="13"/>
      <c r="DYL14" s="13"/>
      <c r="DYM14" s="4"/>
      <c r="DYN14" s="13"/>
      <c r="DYO14" s="13"/>
      <c r="DYQ14" s="26"/>
      <c r="DYR14" s="26"/>
      <c r="DYS14" s="26"/>
      <c r="DYT14" s="18"/>
      <c r="DYU14" s="18"/>
      <c r="DYV14" s="18"/>
      <c r="DYW14" s="39"/>
      <c r="DYX14" s="18"/>
      <c r="DYY14" s="18"/>
      <c r="DYZ14" s="39"/>
      <c r="DZA14" s="18"/>
      <c r="DZB14" s="39"/>
      <c r="DZC14" s="13"/>
      <c r="DZD14" s="13"/>
      <c r="DZE14" s="4"/>
      <c r="DZF14" s="13"/>
      <c r="DZG14" s="13"/>
      <c r="DZI14" s="26"/>
      <c r="DZJ14" s="26"/>
      <c r="DZK14" s="26"/>
      <c r="DZL14" s="18"/>
      <c r="DZM14" s="18"/>
      <c r="DZN14" s="18"/>
      <c r="DZO14" s="39"/>
      <c r="DZP14" s="18"/>
      <c r="DZQ14" s="18"/>
      <c r="DZR14" s="39"/>
      <c r="DZS14" s="18"/>
      <c r="DZT14" s="39"/>
      <c r="DZU14" s="13"/>
      <c r="DZV14" s="13"/>
      <c r="DZW14" s="4"/>
      <c r="DZX14" s="13"/>
      <c r="DZY14" s="13"/>
      <c r="EAA14" s="26"/>
      <c r="EAB14" s="26"/>
      <c r="EAC14" s="26"/>
      <c r="EAD14" s="18"/>
      <c r="EAE14" s="18"/>
      <c r="EAF14" s="18"/>
      <c r="EAG14" s="39"/>
      <c r="EAH14" s="18"/>
      <c r="EAI14" s="18"/>
      <c r="EAJ14" s="39"/>
      <c r="EAK14" s="18"/>
      <c r="EAL14" s="39"/>
      <c r="EAM14" s="13"/>
      <c r="EAN14" s="13"/>
      <c r="EAO14" s="4"/>
      <c r="EAP14" s="13"/>
      <c r="EAQ14" s="13"/>
      <c r="EAS14" s="26"/>
      <c r="EAT14" s="26"/>
      <c r="EAU14" s="26"/>
      <c r="EAV14" s="18"/>
      <c r="EAW14" s="18"/>
      <c r="EAX14" s="18"/>
      <c r="EAY14" s="39"/>
      <c r="EAZ14" s="18"/>
      <c r="EBA14" s="18"/>
      <c r="EBB14" s="39"/>
      <c r="EBC14" s="18"/>
      <c r="EBD14" s="39"/>
      <c r="EBE14" s="13"/>
      <c r="EBF14" s="13"/>
      <c r="EBG14" s="4"/>
      <c r="EBH14" s="13"/>
      <c r="EBI14" s="13"/>
      <c r="EBK14" s="26"/>
      <c r="EBL14" s="26"/>
      <c r="EBM14" s="26"/>
      <c r="EBN14" s="18"/>
      <c r="EBO14" s="18"/>
      <c r="EBP14" s="18"/>
      <c r="EBQ14" s="39"/>
      <c r="EBR14" s="18"/>
      <c r="EBS14" s="18"/>
      <c r="EBT14" s="39"/>
      <c r="EBU14" s="18"/>
      <c r="EBV14" s="39"/>
      <c r="EBW14" s="13"/>
      <c r="EBX14" s="13"/>
      <c r="EBY14" s="4"/>
      <c r="EBZ14" s="13"/>
      <c r="ECA14" s="13"/>
      <c r="ECC14" s="26"/>
      <c r="ECD14" s="26"/>
      <c r="ECE14" s="26"/>
      <c r="ECF14" s="18"/>
      <c r="ECG14" s="18"/>
      <c r="ECH14" s="18"/>
      <c r="ECI14" s="39"/>
      <c r="ECJ14" s="18"/>
      <c r="ECK14" s="18"/>
      <c r="ECL14" s="39"/>
      <c r="ECM14" s="18"/>
      <c r="ECN14" s="39"/>
      <c r="ECO14" s="13"/>
      <c r="ECP14" s="13"/>
      <c r="ECQ14" s="4"/>
      <c r="ECR14" s="13"/>
      <c r="ECS14" s="13"/>
      <c r="ECU14" s="26"/>
      <c r="ECV14" s="26"/>
      <c r="ECW14" s="26"/>
      <c r="ECX14" s="18"/>
      <c r="ECY14" s="18"/>
      <c r="ECZ14" s="18"/>
      <c r="EDA14" s="39"/>
      <c r="EDB14" s="18"/>
      <c r="EDC14" s="18"/>
      <c r="EDD14" s="39"/>
      <c r="EDE14" s="18"/>
      <c r="EDF14" s="39"/>
      <c r="EDG14" s="13"/>
      <c r="EDH14" s="13"/>
      <c r="EDI14" s="4"/>
      <c r="EDJ14" s="13"/>
      <c r="EDK14" s="13"/>
      <c r="EDM14" s="26"/>
      <c r="EDN14" s="26"/>
      <c r="EDO14" s="26"/>
      <c r="EDP14" s="18"/>
      <c r="EDQ14" s="18"/>
      <c r="EDR14" s="18"/>
      <c r="EDS14" s="39"/>
      <c r="EDT14" s="18"/>
      <c r="EDU14" s="18"/>
      <c r="EDV14" s="39"/>
      <c r="EDW14" s="18"/>
      <c r="EDX14" s="39"/>
      <c r="EDY14" s="13"/>
      <c r="EDZ14" s="13"/>
      <c r="EEA14" s="4"/>
      <c r="EEB14" s="13"/>
      <c r="EEC14" s="13"/>
      <c r="EEE14" s="26"/>
      <c r="EEF14" s="26"/>
      <c r="EEG14" s="26"/>
      <c r="EEH14" s="18"/>
      <c r="EEI14" s="18"/>
      <c r="EEJ14" s="18"/>
      <c r="EEK14" s="39"/>
      <c r="EEL14" s="18"/>
      <c r="EEM14" s="18"/>
      <c r="EEN14" s="39"/>
      <c r="EEO14" s="18"/>
      <c r="EEP14" s="39"/>
      <c r="EEQ14" s="13"/>
      <c r="EER14" s="13"/>
      <c r="EES14" s="4"/>
      <c r="EET14" s="13"/>
      <c r="EEU14" s="13"/>
      <c r="EEW14" s="26"/>
      <c r="EEX14" s="26"/>
      <c r="EEY14" s="26"/>
      <c r="EEZ14" s="18"/>
      <c r="EFA14" s="18"/>
      <c r="EFB14" s="18"/>
      <c r="EFC14" s="39"/>
      <c r="EFD14" s="18"/>
      <c r="EFE14" s="18"/>
      <c r="EFF14" s="39"/>
      <c r="EFG14" s="18"/>
      <c r="EFH14" s="39"/>
      <c r="EFI14" s="13"/>
      <c r="EFJ14" s="13"/>
      <c r="EFK14" s="4"/>
      <c r="EFL14" s="13"/>
      <c r="EFM14" s="13"/>
      <c r="EFO14" s="26"/>
      <c r="EFP14" s="26"/>
      <c r="EFQ14" s="26"/>
      <c r="EFR14" s="18"/>
      <c r="EFS14" s="18"/>
      <c r="EFT14" s="18"/>
      <c r="EFU14" s="39"/>
      <c r="EFV14" s="18"/>
      <c r="EFW14" s="18"/>
      <c r="EFX14" s="39"/>
      <c r="EFY14" s="18"/>
      <c r="EFZ14" s="39"/>
      <c r="EGA14" s="13"/>
      <c r="EGB14" s="13"/>
      <c r="EGC14" s="4"/>
      <c r="EGD14" s="13"/>
      <c r="EGE14" s="13"/>
      <c r="EGG14" s="26"/>
      <c r="EGH14" s="26"/>
      <c r="EGI14" s="26"/>
      <c r="EGJ14" s="18"/>
      <c r="EGK14" s="18"/>
      <c r="EGL14" s="18"/>
      <c r="EGM14" s="39"/>
      <c r="EGN14" s="18"/>
      <c r="EGO14" s="18"/>
      <c r="EGP14" s="39"/>
      <c r="EGQ14" s="18"/>
      <c r="EGR14" s="39"/>
      <c r="EGS14" s="13"/>
      <c r="EGT14" s="13"/>
      <c r="EGU14" s="4"/>
      <c r="EGV14" s="13"/>
      <c r="EGW14" s="13"/>
      <c r="EGY14" s="26"/>
      <c r="EGZ14" s="26"/>
      <c r="EHA14" s="26"/>
      <c r="EHB14" s="18"/>
      <c r="EHC14" s="18"/>
      <c r="EHD14" s="18"/>
      <c r="EHE14" s="39"/>
      <c r="EHF14" s="18"/>
      <c r="EHG14" s="18"/>
      <c r="EHH14" s="39"/>
      <c r="EHI14" s="18"/>
      <c r="EHJ14" s="39"/>
      <c r="EHK14" s="13"/>
      <c r="EHL14" s="13"/>
      <c r="EHM14" s="4"/>
      <c r="EHN14" s="13"/>
      <c r="EHO14" s="13"/>
      <c r="EHQ14" s="26"/>
      <c r="EHR14" s="26"/>
      <c r="EHS14" s="26"/>
      <c r="EHT14" s="18"/>
      <c r="EHU14" s="18"/>
      <c r="EHV14" s="18"/>
      <c r="EHW14" s="39"/>
      <c r="EHX14" s="18"/>
      <c r="EHY14" s="18"/>
      <c r="EHZ14" s="39"/>
      <c r="EIA14" s="18"/>
      <c r="EIB14" s="39"/>
      <c r="EIC14" s="13"/>
      <c r="EID14" s="13"/>
      <c r="EIE14" s="4"/>
      <c r="EIF14" s="13"/>
      <c r="EIG14" s="13"/>
      <c r="EII14" s="26"/>
      <c r="EIJ14" s="26"/>
      <c r="EIK14" s="26"/>
      <c r="EIL14" s="18"/>
      <c r="EIM14" s="18"/>
      <c r="EIN14" s="18"/>
      <c r="EIO14" s="39"/>
      <c r="EIP14" s="18"/>
      <c r="EIQ14" s="18"/>
      <c r="EIR14" s="39"/>
      <c r="EIS14" s="18"/>
      <c r="EIT14" s="39"/>
      <c r="EIU14" s="13"/>
      <c r="EIV14" s="13"/>
      <c r="EIW14" s="4"/>
      <c r="EIX14" s="13"/>
      <c r="EIY14" s="13"/>
      <c r="EJA14" s="26"/>
      <c r="EJB14" s="26"/>
      <c r="EJC14" s="26"/>
      <c r="EJD14" s="18"/>
      <c r="EJE14" s="18"/>
      <c r="EJF14" s="18"/>
      <c r="EJG14" s="39"/>
      <c r="EJH14" s="18"/>
      <c r="EJI14" s="18"/>
      <c r="EJJ14" s="39"/>
      <c r="EJK14" s="18"/>
      <c r="EJL14" s="39"/>
      <c r="EJM14" s="13"/>
      <c r="EJN14" s="13"/>
      <c r="EJO14" s="4"/>
      <c r="EJP14" s="13"/>
      <c r="EJQ14" s="13"/>
      <c r="EJS14" s="26"/>
      <c r="EJT14" s="26"/>
      <c r="EJU14" s="26"/>
      <c r="EJV14" s="18"/>
      <c r="EJW14" s="18"/>
      <c r="EJX14" s="18"/>
      <c r="EJY14" s="39"/>
      <c r="EJZ14" s="18"/>
      <c r="EKA14" s="18"/>
      <c r="EKB14" s="39"/>
      <c r="EKC14" s="18"/>
      <c r="EKD14" s="39"/>
      <c r="EKE14" s="13"/>
      <c r="EKF14" s="13"/>
      <c r="EKG14" s="4"/>
      <c r="EKH14" s="13"/>
      <c r="EKI14" s="13"/>
      <c r="EKK14" s="26"/>
      <c r="EKL14" s="26"/>
      <c r="EKM14" s="26"/>
      <c r="EKN14" s="18"/>
      <c r="EKO14" s="18"/>
      <c r="EKP14" s="18"/>
      <c r="EKQ14" s="39"/>
      <c r="EKR14" s="18"/>
      <c r="EKS14" s="18"/>
      <c r="EKT14" s="39"/>
      <c r="EKU14" s="18"/>
      <c r="EKV14" s="39"/>
      <c r="EKW14" s="13"/>
      <c r="EKX14" s="13"/>
      <c r="EKY14" s="4"/>
      <c r="EKZ14" s="13"/>
      <c r="ELA14" s="13"/>
      <c r="ELC14" s="26"/>
      <c r="ELD14" s="26"/>
      <c r="ELE14" s="26"/>
      <c r="ELF14" s="18"/>
      <c r="ELG14" s="18"/>
      <c r="ELH14" s="18"/>
      <c r="ELI14" s="39"/>
      <c r="ELJ14" s="18"/>
      <c r="ELK14" s="18"/>
      <c r="ELL14" s="39"/>
      <c r="ELM14" s="18"/>
      <c r="ELN14" s="39"/>
      <c r="ELO14" s="13"/>
      <c r="ELP14" s="13"/>
      <c r="ELQ14" s="4"/>
      <c r="ELR14" s="13"/>
      <c r="ELS14" s="13"/>
      <c r="ELU14" s="26"/>
      <c r="ELV14" s="26"/>
      <c r="ELW14" s="26"/>
      <c r="ELX14" s="18"/>
      <c r="ELY14" s="18"/>
      <c r="ELZ14" s="18"/>
      <c r="EMA14" s="39"/>
      <c r="EMB14" s="18"/>
      <c r="EMC14" s="18"/>
      <c r="EMD14" s="39"/>
      <c r="EME14" s="18"/>
      <c r="EMF14" s="39"/>
      <c r="EMG14" s="13"/>
      <c r="EMH14" s="13"/>
      <c r="EMI14" s="4"/>
      <c r="EMJ14" s="13"/>
      <c r="EMK14" s="13"/>
      <c r="EMM14" s="26"/>
      <c r="EMN14" s="26"/>
      <c r="EMO14" s="26"/>
      <c r="EMP14" s="18"/>
      <c r="EMQ14" s="18"/>
      <c r="EMR14" s="18"/>
      <c r="EMS14" s="39"/>
      <c r="EMT14" s="18"/>
      <c r="EMU14" s="18"/>
      <c r="EMV14" s="39"/>
      <c r="EMW14" s="18"/>
      <c r="EMX14" s="39"/>
      <c r="EMY14" s="13"/>
      <c r="EMZ14" s="13"/>
      <c r="ENA14" s="4"/>
      <c r="ENB14" s="13"/>
      <c r="ENC14" s="13"/>
      <c r="ENE14" s="26"/>
      <c r="ENF14" s="26"/>
      <c r="ENG14" s="26"/>
      <c r="ENH14" s="18"/>
      <c r="ENI14" s="18"/>
      <c r="ENJ14" s="18"/>
      <c r="ENK14" s="39"/>
      <c r="ENL14" s="18"/>
      <c r="ENM14" s="18"/>
      <c r="ENN14" s="39"/>
      <c r="ENO14" s="18"/>
      <c r="ENP14" s="39"/>
      <c r="ENQ14" s="13"/>
      <c r="ENR14" s="13"/>
      <c r="ENS14" s="4"/>
      <c r="ENT14" s="13"/>
      <c r="ENU14" s="13"/>
      <c r="ENW14" s="26"/>
      <c r="ENX14" s="26"/>
      <c r="ENY14" s="26"/>
      <c r="ENZ14" s="18"/>
      <c r="EOA14" s="18"/>
      <c r="EOB14" s="18"/>
      <c r="EOC14" s="39"/>
      <c r="EOD14" s="18"/>
      <c r="EOE14" s="18"/>
      <c r="EOF14" s="39"/>
      <c r="EOG14" s="18"/>
      <c r="EOH14" s="39"/>
      <c r="EOI14" s="13"/>
      <c r="EOJ14" s="13"/>
      <c r="EOK14" s="4"/>
      <c r="EOL14" s="13"/>
      <c r="EOM14" s="13"/>
      <c r="EOO14" s="26"/>
      <c r="EOP14" s="26"/>
      <c r="EOQ14" s="26"/>
      <c r="EOR14" s="18"/>
      <c r="EOS14" s="18"/>
      <c r="EOT14" s="18"/>
      <c r="EOU14" s="39"/>
      <c r="EOV14" s="18"/>
      <c r="EOW14" s="18"/>
      <c r="EOX14" s="39"/>
      <c r="EOY14" s="18"/>
      <c r="EOZ14" s="39"/>
      <c r="EPA14" s="13"/>
      <c r="EPB14" s="13"/>
      <c r="EPC14" s="4"/>
      <c r="EPD14" s="13"/>
      <c r="EPE14" s="13"/>
      <c r="EPG14" s="26"/>
      <c r="EPH14" s="26"/>
      <c r="EPI14" s="26"/>
      <c r="EPJ14" s="18"/>
      <c r="EPK14" s="18"/>
      <c r="EPL14" s="18"/>
      <c r="EPM14" s="39"/>
      <c r="EPN14" s="18"/>
      <c r="EPO14" s="18"/>
      <c r="EPP14" s="39"/>
      <c r="EPQ14" s="18"/>
      <c r="EPR14" s="39"/>
      <c r="EPS14" s="13"/>
      <c r="EPT14" s="13"/>
      <c r="EPU14" s="4"/>
      <c r="EPV14" s="13"/>
      <c r="EPW14" s="13"/>
      <c r="EPY14" s="26"/>
      <c r="EPZ14" s="26"/>
      <c r="EQA14" s="26"/>
      <c r="EQB14" s="18"/>
      <c r="EQC14" s="18"/>
      <c r="EQD14" s="18"/>
      <c r="EQE14" s="39"/>
      <c r="EQF14" s="18"/>
      <c r="EQG14" s="18"/>
      <c r="EQH14" s="39"/>
      <c r="EQI14" s="18"/>
      <c r="EQJ14" s="39"/>
      <c r="EQK14" s="13"/>
      <c r="EQL14" s="13"/>
      <c r="EQM14" s="4"/>
      <c r="EQN14" s="13"/>
      <c r="EQO14" s="13"/>
      <c r="EQQ14" s="26"/>
      <c r="EQR14" s="26"/>
      <c r="EQS14" s="26"/>
      <c r="EQT14" s="18"/>
      <c r="EQU14" s="18"/>
      <c r="EQV14" s="18"/>
      <c r="EQW14" s="39"/>
      <c r="EQX14" s="18"/>
      <c r="EQY14" s="18"/>
      <c r="EQZ14" s="39"/>
      <c r="ERA14" s="18"/>
      <c r="ERB14" s="39"/>
      <c r="ERC14" s="13"/>
      <c r="ERD14" s="13"/>
      <c r="ERE14" s="4"/>
      <c r="ERF14" s="13"/>
      <c r="ERG14" s="13"/>
      <c r="ERI14" s="26"/>
      <c r="ERJ14" s="26"/>
      <c r="ERK14" s="26"/>
      <c r="ERL14" s="18"/>
      <c r="ERM14" s="18"/>
      <c r="ERN14" s="18"/>
      <c r="ERO14" s="39"/>
      <c r="ERP14" s="18"/>
      <c r="ERQ14" s="18"/>
      <c r="ERR14" s="39"/>
      <c r="ERS14" s="18"/>
      <c r="ERT14" s="39"/>
      <c r="ERU14" s="13"/>
      <c r="ERV14" s="13"/>
      <c r="ERW14" s="4"/>
      <c r="ERX14" s="13"/>
      <c r="ERY14" s="13"/>
      <c r="ESA14" s="26"/>
      <c r="ESB14" s="26"/>
      <c r="ESC14" s="26"/>
      <c r="ESD14" s="18"/>
      <c r="ESE14" s="18"/>
      <c r="ESF14" s="18"/>
      <c r="ESG14" s="39"/>
      <c r="ESH14" s="18"/>
      <c r="ESI14" s="18"/>
      <c r="ESJ14" s="39"/>
      <c r="ESK14" s="18"/>
      <c r="ESL14" s="39"/>
      <c r="ESM14" s="13"/>
      <c r="ESN14" s="13"/>
      <c r="ESO14" s="4"/>
      <c r="ESP14" s="13"/>
      <c r="ESQ14" s="13"/>
      <c r="ESS14" s="26"/>
      <c r="EST14" s="26"/>
      <c r="ESU14" s="26"/>
      <c r="ESV14" s="18"/>
      <c r="ESW14" s="18"/>
      <c r="ESX14" s="18"/>
      <c r="ESY14" s="39"/>
      <c r="ESZ14" s="18"/>
      <c r="ETA14" s="18"/>
      <c r="ETB14" s="39"/>
      <c r="ETC14" s="18"/>
      <c r="ETD14" s="39"/>
      <c r="ETE14" s="13"/>
      <c r="ETF14" s="13"/>
      <c r="ETG14" s="4"/>
      <c r="ETH14" s="13"/>
      <c r="ETI14" s="13"/>
      <c r="ETK14" s="26"/>
      <c r="ETL14" s="26"/>
      <c r="ETM14" s="26"/>
      <c r="ETN14" s="18"/>
      <c r="ETO14" s="18"/>
      <c r="ETP14" s="18"/>
      <c r="ETQ14" s="39"/>
      <c r="ETR14" s="18"/>
      <c r="ETS14" s="18"/>
      <c r="ETT14" s="39"/>
      <c r="ETU14" s="18"/>
      <c r="ETV14" s="39"/>
      <c r="ETW14" s="13"/>
      <c r="ETX14" s="13"/>
      <c r="ETY14" s="4"/>
      <c r="ETZ14" s="13"/>
      <c r="EUA14" s="13"/>
      <c r="EUC14" s="26"/>
      <c r="EUD14" s="26"/>
      <c r="EUE14" s="26"/>
      <c r="EUF14" s="18"/>
      <c r="EUG14" s="18"/>
      <c r="EUH14" s="18"/>
      <c r="EUI14" s="39"/>
      <c r="EUJ14" s="18"/>
      <c r="EUK14" s="18"/>
      <c r="EUL14" s="39"/>
      <c r="EUM14" s="18"/>
      <c r="EUN14" s="39"/>
      <c r="EUO14" s="13"/>
      <c r="EUP14" s="13"/>
      <c r="EUQ14" s="4"/>
      <c r="EUR14" s="13"/>
      <c r="EUS14" s="13"/>
      <c r="EUU14" s="26"/>
      <c r="EUV14" s="26"/>
      <c r="EUW14" s="26"/>
      <c r="EUX14" s="18"/>
      <c r="EUY14" s="18"/>
      <c r="EUZ14" s="18"/>
      <c r="EVA14" s="39"/>
      <c r="EVB14" s="18"/>
      <c r="EVC14" s="18"/>
      <c r="EVD14" s="39"/>
      <c r="EVE14" s="18"/>
      <c r="EVF14" s="39"/>
      <c r="EVG14" s="13"/>
      <c r="EVH14" s="13"/>
      <c r="EVI14" s="4"/>
      <c r="EVJ14" s="13"/>
      <c r="EVK14" s="13"/>
      <c r="EVM14" s="26"/>
      <c r="EVN14" s="26"/>
      <c r="EVO14" s="26"/>
      <c r="EVP14" s="18"/>
      <c r="EVQ14" s="18"/>
      <c r="EVR14" s="18"/>
      <c r="EVS14" s="39"/>
      <c r="EVT14" s="18"/>
      <c r="EVU14" s="18"/>
      <c r="EVV14" s="39"/>
      <c r="EVW14" s="18"/>
      <c r="EVX14" s="39"/>
      <c r="EVY14" s="13"/>
      <c r="EVZ14" s="13"/>
      <c r="EWA14" s="4"/>
      <c r="EWB14" s="13"/>
      <c r="EWC14" s="13"/>
      <c r="EWE14" s="26"/>
      <c r="EWF14" s="26"/>
      <c r="EWG14" s="26"/>
      <c r="EWH14" s="18"/>
      <c r="EWI14" s="18"/>
      <c r="EWJ14" s="18"/>
      <c r="EWK14" s="39"/>
      <c r="EWL14" s="18"/>
      <c r="EWM14" s="18"/>
      <c r="EWN14" s="39"/>
      <c r="EWO14" s="18"/>
      <c r="EWP14" s="39"/>
      <c r="EWQ14" s="13"/>
      <c r="EWR14" s="13"/>
      <c r="EWS14" s="4"/>
      <c r="EWT14" s="13"/>
      <c r="EWU14" s="13"/>
      <c r="EWW14" s="26"/>
      <c r="EWX14" s="26"/>
      <c r="EWY14" s="26"/>
      <c r="EWZ14" s="18"/>
      <c r="EXA14" s="18"/>
      <c r="EXB14" s="18"/>
      <c r="EXC14" s="39"/>
      <c r="EXD14" s="18"/>
      <c r="EXE14" s="18"/>
      <c r="EXF14" s="39"/>
      <c r="EXG14" s="18"/>
      <c r="EXH14" s="39"/>
      <c r="EXI14" s="13"/>
      <c r="EXJ14" s="13"/>
      <c r="EXK14" s="4"/>
      <c r="EXL14" s="13"/>
      <c r="EXM14" s="13"/>
      <c r="EXO14" s="26"/>
      <c r="EXP14" s="26"/>
      <c r="EXQ14" s="26"/>
      <c r="EXR14" s="18"/>
      <c r="EXS14" s="18"/>
      <c r="EXT14" s="18"/>
      <c r="EXU14" s="39"/>
      <c r="EXV14" s="18"/>
      <c r="EXW14" s="18"/>
      <c r="EXX14" s="39"/>
      <c r="EXY14" s="18"/>
      <c r="EXZ14" s="39"/>
      <c r="EYA14" s="13"/>
      <c r="EYB14" s="13"/>
      <c r="EYC14" s="4"/>
      <c r="EYD14" s="13"/>
      <c r="EYE14" s="13"/>
      <c r="EYG14" s="26"/>
      <c r="EYH14" s="26"/>
      <c r="EYI14" s="26"/>
      <c r="EYJ14" s="18"/>
      <c r="EYK14" s="18"/>
      <c r="EYL14" s="18"/>
      <c r="EYM14" s="39"/>
      <c r="EYN14" s="18"/>
      <c r="EYO14" s="18"/>
      <c r="EYP14" s="39"/>
      <c r="EYQ14" s="18"/>
      <c r="EYR14" s="39"/>
      <c r="EYS14" s="13"/>
      <c r="EYT14" s="13"/>
      <c r="EYU14" s="4"/>
      <c r="EYV14" s="13"/>
      <c r="EYW14" s="13"/>
      <c r="EYY14" s="26"/>
      <c r="EYZ14" s="26"/>
      <c r="EZA14" s="26"/>
      <c r="EZB14" s="18"/>
      <c r="EZC14" s="18"/>
      <c r="EZD14" s="18"/>
      <c r="EZE14" s="39"/>
      <c r="EZF14" s="18"/>
      <c r="EZG14" s="18"/>
      <c r="EZH14" s="39"/>
      <c r="EZI14" s="18"/>
      <c r="EZJ14" s="39"/>
      <c r="EZK14" s="13"/>
      <c r="EZL14" s="13"/>
      <c r="EZM14" s="4"/>
      <c r="EZN14" s="13"/>
      <c r="EZO14" s="13"/>
      <c r="EZQ14" s="26"/>
      <c r="EZR14" s="26"/>
      <c r="EZS14" s="26"/>
      <c r="EZT14" s="18"/>
      <c r="EZU14" s="18"/>
      <c r="EZV14" s="18"/>
      <c r="EZW14" s="39"/>
      <c r="EZX14" s="18"/>
      <c r="EZY14" s="18"/>
      <c r="EZZ14" s="39"/>
      <c r="FAA14" s="18"/>
      <c r="FAB14" s="39"/>
      <c r="FAC14" s="13"/>
      <c r="FAD14" s="13"/>
      <c r="FAE14" s="4"/>
      <c r="FAF14" s="13"/>
      <c r="FAG14" s="13"/>
      <c r="FAI14" s="26"/>
      <c r="FAJ14" s="26"/>
      <c r="FAK14" s="26"/>
      <c r="FAL14" s="18"/>
      <c r="FAM14" s="18"/>
      <c r="FAN14" s="18"/>
      <c r="FAO14" s="39"/>
      <c r="FAP14" s="18"/>
      <c r="FAQ14" s="18"/>
      <c r="FAR14" s="39"/>
      <c r="FAS14" s="18"/>
      <c r="FAT14" s="39"/>
      <c r="FAU14" s="13"/>
      <c r="FAV14" s="13"/>
      <c r="FAW14" s="4"/>
      <c r="FAX14" s="13"/>
      <c r="FAY14" s="13"/>
      <c r="FBA14" s="26"/>
      <c r="FBB14" s="26"/>
      <c r="FBC14" s="26"/>
      <c r="FBD14" s="18"/>
      <c r="FBE14" s="18"/>
      <c r="FBF14" s="18"/>
      <c r="FBG14" s="39"/>
      <c r="FBH14" s="18"/>
      <c r="FBI14" s="18"/>
      <c r="FBJ14" s="39"/>
      <c r="FBK14" s="18"/>
      <c r="FBL14" s="39"/>
      <c r="FBM14" s="13"/>
      <c r="FBN14" s="13"/>
      <c r="FBO14" s="4"/>
      <c r="FBP14" s="13"/>
      <c r="FBQ14" s="13"/>
      <c r="FBS14" s="26"/>
      <c r="FBT14" s="26"/>
      <c r="FBU14" s="26"/>
      <c r="FBV14" s="18"/>
      <c r="FBW14" s="18"/>
      <c r="FBX14" s="18"/>
      <c r="FBY14" s="39"/>
      <c r="FBZ14" s="18"/>
      <c r="FCA14" s="18"/>
      <c r="FCB14" s="39"/>
      <c r="FCC14" s="18"/>
      <c r="FCD14" s="39"/>
      <c r="FCE14" s="13"/>
      <c r="FCF14" s="13"/>
      <c r="FCG14" s="4"/>
      <c r="FCH14" s="13"/>
      <c r="FCI14" s="13"/>
      <c r="FCK14" s="26"/>
      <c r="FCL14" s="26"/>
      <c r="FCM14" s="26"/>
      <c r="FCN14" s="18"/>
      <c r="FCO14" s="18"/>
      <c r="FCP14" s="18"/>
      <c r="FCQ14" s="39"/>
      <c r="FCR14" s="18"/>
      <c r="FCS14" s="18"/>
      <c r="FCT14" s="39"/>
      <c r="FCU14" s="18"/>
      <c r="FCV14" s="39"/>
      <c r="FCW14" s="13"/>
      <c r="FCX14" s="13"/>
      <c r="FCY14" s="4"/>
      <c r="FCZ14" s="13"/>
      <c r="FDA14" s="13"/>
      <c r="FDC14" s="26"/>
      <c r="FDD14" s="26"/>
      <c r="FDE14" s="26"/>
      <c r="FDF14" s="18"/>
      <c r="FDG14" s="18"/>
      <c r="FDH14" s="18"/>
      <c r="FDI14" s="39"/>
      <c r="FDJ14" s="18"/>
      <c r="FDK14" s="18"/>
      <c r="FDL14" s="39"/>
      <c r="FDM14" s="18"/>
      <c r="FDN14" s="39"/>
      <c r="FDO14" s="13"/>
      <c r="FDP14" s="13"/>
      <c r="FDQ14" s="4"/>
      <c r="FDR14" s="13"/>
      <c r="FDS14" s="13"/>
      <c r="FDU14" s="26"/>
      <c r="FDV14" s="26"/>
      <c r="FDW14" s="26"/>
      <c r="FDX14" s="18"/>
      <c r="FDY14" s="18"/>
      <c r="FDZ14" s="18"/>
      <c r="FEA14" s="39"/>
      <c r="FEB14" s="18"/>
      <c r="FEC14" s="18"/>
      <c r="FED14" s="39"/>
      <c r="FEE14" s="18"/>
      <c r="FEF14" s="39"/>
      <c r="FEG14" s="13"/>
      <c r="FEH14" s="13"/>
      <c r="FEI14" s="4"/>
      <c r="FEJ14" s="13"/>
      <c r="FEK14" s="13"/>
      <c r="FEM14" s="26"/>
      <c r="FEN14" s="26"/>
      <c r="FEO14" s="26"/>
      <c r="FEP14" s="18"/>
      <c r="FEQ14" s="18"/>
      <c r="FER14" s="18"/>
      <c r="FES14" s="39"/>
      <c r="FET14" s="18"/>
      <c r="FEU14" s="18"/>
      <c r="FEV14" s="39"/>
      <c r="FEW14" s="18"/>
      <c r="FEX14" s="39"/>
      <c r="FEY14" s="13"/>
      <c r="FEZ14" s="13"/>
      <c r="FFA14" s="4"/>
      <c r="FFB14" s="13"/>
      <c r="FFC14" s="13"/>
      <c r="FFE14" s="26"/>
      <c r="FFF14" s="26"/>
      <c r="FFG14" s="26"/>
      <c r="FFH14" s="18"/>
      <c r="FFI14" s="18"/>
      <c r="FFJ14" s="18"/>
      <c r="FFK14" s="39"/>
      <c r="FFL14" s="18"/>
      <c r="FFM14" s="18"/>
      <c r="FFN14" s="39"/>
      <c r="FFO14" s="18"/>
      <c r="FFP14" s="39"/>
      <c r="FFQ14" s="13"/>
      <c r="FFR14" s="13"/>
      <c r="FFS14" s="4"/>
      <c r="FFT14" s="13"/>
      <c r="FFU14" s="13"/>
      <c r="FFW14" s="26"/>
      <c r="FFX14" s="26"/>
      <c r="FFY14" s="26"/>
      <c r="FFZ14" s="18"/>
      <c r="FGA14" s="18"/>
      <c r="FGB14" s="18"/>
      <c r="FGC14" s="39"/>
      <c r="FGD14" s="18"/>
      <c r="FGE14" s="18"/>
      <c r="FGF14" s="39"/>
      <c r="FGG14" s="18"/>
      <c r="FGH14" s="39"/>
      <c r="FGI14" s="13"/>
      <c r="FGJ14" s="13"/>
      <c r="FGK14" s="4"/>
      <c r="FGL14" s="13"/>
      <c r="FGM14" s="13"/>
      <c r="FGO14" s="26"/>
      <c r="FGP14" s="26"/>
      <c r="FGQ14" s="26"/>
      <c r="FGR14" s="18"/>
      <c r="FGS14" s="18"/>
      <c r="FGT14" s="18"/>
      <c r="FGU14" s="39"/>
      <c r="FGV14" s="18"/>
      <c r="FGW14" s="18"/>
      <c r="FGX14" s="39"/>
      <c r="FGY14" s="18"/>
      <c r="FGZ14" s="39"/>
      <c r="FHA14" s="13"/>
      <c r="FHB14" s="13"/>
      <c r="FHC14" s="4"/>
      <c r="FHD14" s="13"/>
      <c r="FHE14" s="13"/>
      <c r="FHG14" s="26"/>
      <c r="FHH14" s="26"/>
      <c r="FHI14" s="26"/>
      <c r="FHJ14" s="18"/>
      <c r="FHK14" s="18"/>
      <c r="FHL14" s="18"/>
      <c r="FHM14" s="39"/>
      <c r="FHN14" s="18"/>
      <c r="FHO14" s="18"/>
      <c r="FHP14" s="39"/>
      <c r="FHQ14" s="18"/>
      <c r="FHR14" s="39"/>
      <c r="FHS14" s="13"/>
      <c r="FHT14" s="13"/>
      <c r="FHU14" s="4"/>
      <c r="FHV14" s="13"/>
      <c r="FHW14" s="13"/>
      <c r="FHY14" s="26"/>
      <c r="FHZ14" s="26"/>
      <c r="FIA14" s="26"/>
      <c r="FIB14" s="18"/>
      <c r="FIC14" s="18"/>
      <c r="FID14" s="18"/>
      <c r="FIE14" s="39"/>
      <c r="FIF14" s="18"/>
      <c r="FIG14" s="18"/>
      <c r="FIH14" s="39"/>
      <c r="FII14" s="18"/>
      <c r="FIJ14" s="39"/>
      <c r="FIK14" s="13"/>
      <c r="FIL14" s="13"/>
      <c r="FIM14" s="4"/>
      <c r="FIN14" s="13"/>
      <c r="FIO14" s="13"/>
      <c r="FIQ14" s="26"/>
      <c r="FIR14" s="26"/>
      <c r="FIS14" s="26"/>
      <c r="FIT14" s="18"/>
      <c r="FIU14" s="18"/>
      <c r="FIV14" s="18"/>
      <c r="FIW14" s="39"/>
      <c r="FIX14" s="18"/>
      <c r="FIY14" s="18"/>
      <c r="FIZ14" s="39"/>
      <c r="FJA14" s="18"/>
      <c r="FJB14" s="39"/>
      <c r="FJC14" s="13"/>
      <c r="FJD14" s="13"/>
      <c r="FJE14" s="4"/>
      <c r="FJF14" s="13"/>
      <c r="FJG14" s="13"/>
      <c r="FJI14" s="26"/>
      <c r="FJJ14" s="26"/>
      <c r="FJK14" s="26"/>
      <c r="FJL14" s="18"/>
      <c r="FJM14" s="18"/>
      <c r="FJN14" s="18"/>
      <c r="FJO14" s="39"/>
      <c r="FJP14" s="18"/>
      <c r="FJQ14" s="18"/>
      <c r="FJR14" s="39"/>
      <c r="FJS14" s="18"/>
      <c r="FJT14" s="39"/>
      <c r="FJU14" s="13"/>
      <c r="FJV14" s="13"/>
      <c r="FJW14" s="4"/>
      <c r="FJX14" s="13"/>
      <c r="FJY14" s="13"/>
      <c r="FKA14" s="26"/>
      <c r="FKB14" s="26"/>
      <c r="FKC14" s="26"/>
      <c r="FKD14" s="18"/>
      <c r="FKE14" s="18"/>
      <c r="FKF14" s="18"/>
      <c r="FKG14" s="39"/>
      <c r="FKH14" s="18"/>
      <c r="FKI14" s="18"/>
      <c r="FKJ14" s="39"/>
      <c r="FKK14" s="18"/>
      <c r="FKL14" s="39"/>
      <c r="FKM14" s="13"/>
      <c r="FKN14" s="13"/>
      <c r="FKO14" s="4"/>
      <c r="FKP14" s="13"/>
      <c r="FKQ14" s="13"/>
      <c r="FKS14" s="26"/>
      <c r="FKT14" s="26"/>
      <c r="FKU14" s="26"/>
      <c r="FKV14" s="18"/>
      <c r="FKW14" s="18"/>
      <c r="FKX14" s="18"/>
      <c r="FKY14" s="39"/>
      <c r="FKZ14" s="18"/>
      <c r="FLA14" s="18"/>
      <c r="FLB14" s="39"/>
      <c r="FLC14" s="18"/>
      <c r="FLD14" s="39"/>
      <c r="FLE14" s="13"/>
      <c r="FLF14" s="13"/>
      <c r="FLG14" s="4"/>
      <c r="FLH14" s="13"/>
      <c r="FLI14" s="13"/>
      <c r="FLK14" s="26"/>
      <c r="FLL14" s="26"/>
      <c r="FLM14" s="26"/>
      <c r="FLN14" s="18"/>
      <c r="FLO14" s="18"/>
      <c r="FLP14" s="18"/>
      <c r="FLQ14" s="39"/>
      <c r="FLR14" s="18"/>
      <c r="FLS14" s="18"/>
      <c r="FLT14" s="39"/>
      <c r="FLU14" s="18"/>
      <c r="FLV14" s="39"/>
      <c r="FLW14" s="13"/>
      <c r="FLX14" s="13"/>
      <c r="FLY14" s="4"/>
      <c r="FLZ14" s="13"/>
      <c r="FMA14" s="13"/>
      <c r="FMC14" s="26"/>
      <c r="FMD14" s="26"/>
      <c r="FME14" s="26"/>
      <c r="FMF14" s="18"/>
      <c r="FMG14" s="18"/>
      <c r="FMH14" s="18"/>
      <c r="FMI14" s="39"/>
      <c r="FMJ14" s="18"/>
      <c r="FMK14" s="18"/>
      <c r="FML14" s="39"/>
      <c r="FMM14" s="18"/>
      <c r="FMN14" s="39"/>
      <c r="FMO14" s="13"/>
      <c r="FMP14" s="13"/>
      <c r="FMQ14" s="4"/>
      <c r="FMR14" s="13"/>
      <c r="FMS14" s="13"/>
      <c r="FMU14" s="26"/>
      <c r="FMV14" s="26"/>
      <c r="FMW14" s="26"/>
      <c r="FMX14" s="18"/>
      <c r="FMY14" s="18"/>
      <c r="FMZ14" s="18"/>
      <c r="FNA14" s="39"/>
      <c r="FNB14" s="18"/>
      <c r="FNC14" s="18"/>
      <c r="FND14" s="39"/>
      <c r="FNE14" s="18"/>
      <c r="FNF14" s="39"/>
      <c r="FNG14" s="13"/>
      <c r="FNH14" s="13"/>
      <c r="FNI14" s="4"/>
      <c r="FNJ14" s="13"/>
      <c r="FNK14" s="13"/>
      <c r="FNM14" s="26"/>
      <c r="FNN14" s="26"/>
      <c r="FNO14" s="26"/>
      <c r="FNP14" s="18"/>
      <c r="FNQ14" s="18"/>
      <c r="FNR14" s="18"/>
      <c r="FNS14" s="39"/>
      <c r="FNT14" s="18"/>
      <c r="FNU14" s="18"/>
      <c r="FNV14" s="39"/>
      <c r="FNW14" s="18"/>
      <c r="FNX14" s="39"/>
      <c r="FNY14" s="13"/>
      <c r="FNZ14" s="13"/>
      <c r="FOA14" s="4"/>
      <c r="FOB14" s="13"/>
      <c r="FOC14" s="13"/>
      <c r="FOE14" s="26"/>
      <c r="FOF14" s="26"/>
      <c r="FOG14" s="26"/>
      <c r="FOH14" s="18"/>
      <c r="FOI14" s="18"/>
      <c r="FOJ14" s="18"/>
      <c r="FOK14" s="39"/>
      <c r="FOL14" s="18"/>
      <c r="FOM14" s="18"/>
      <c r="FON14" s="39"/>
      <c r="FOO14" s="18"/>
      <c r="FOP14" s="39"/>
      <c r="FOQ14" s="13"/>
      <c r="FOR14" s="13"/>
      <c r="FOS14" s="4"/>
      <c r="FOT14" s="13"/>
      <c r="FOU14" s="13"/>
      <c r="FOW14" s="26"/>
      <c r="FOX14" s="26"/>
      <c r="FOY14" s="26"/>
      <c r="FOZ14" s="18"/>
      <c r="FPA14" s="18"/>
      <c r="FPB14" s="18"/>
      <c r="FPC14" s="39"/>
      <c r="FPD14" s="18"/>
      <c r="FPE14" s="18"/>
      <c r="FPF14" s="39"/>
      <c r="FPG14" s="18"/>
      <c r="FPH14" s="39"/>
      <c r="FPI14" s="13"/>
      <c r="FPJ14" s="13"/>
      <c r="FPK14" s="4"/>
      <c r="FPL14" s="13"/>
      <c r="FPM14" s="13"/>
      <c r="FPO14" s="26"/>
      <c r="FPP14" s="26"/>
      <c r="FPQ14" s="26"/>
      <c r="FPR14" s="18"/>
      <c r="FPS14" s="18"/>
      <c r="FPT14" s="18"/>
      <c r="FPU14" s="39"/>
      <c r="FPV14" s="18"/>
      <c r="FPW14" s="18"/>
      <c r="FPX14" s="39"/>
      <c r="FPY14" s="18"/>
      <c r="FPZ14" s="39"/>
      <c r="FQA14" s="13"/>
      <c r="FQB14" s="13"/>
      <c r="FQC14" s="4"/>
      <c r="FQD14" s="13"/>
      <c r="FQE14" s="13"/>
      <c r="FQG14" s="26"/>
      <c r="FQH14" s="26"/>
      <c r="FQI14" s="26"/>
      <c r="FQJ14" s="18"/>
      <c r="FQK14" s="18"/>
      <c r="FQL14" s="18"/>
      <c r="FQM14" s="39"/>
      <c r="FQN14" s="18"/>
      <c r="FQO14" s="18"/>
      <c r="FQP14" s="39"/>
      <c r="FQQ14" s="18"/>
      <c r="FQR14" s="39"/>
      <c r="FQS14" s="13"/>
      <c r="FQT14" s="13"/>
      <c r="FQU14" s="4"/>
      <c r="FQV14" s="13"/>
      <c r="FQW14" s="13"/>
      <c r="FQY14" s="26"/>
      <c r="FQZ14" s="26"/>
      <c r="FRA14" s="26"/>
      <c r="FRB14" s="18"/>
      <c r="FRC14" s="18"/>
      <c r="FRD14" s="18"/>
      <c r="FRE14" s="39"/>
      <c r="FRF14" s="18"/>
      <c r="FRG14" s="18"/>
      <c r="FRH14" s="39"/>
      <c r="FRI14" s="18"/>
      <c r="FRJ14" s="39"/>
      <c r="FRK14" s="13"/>
      <c r="FRL14" s="13"/>
      <c r="FRM14" s="4"/>
      <c r="FRN14" s="13"/>
      <c r="FRO14" s="13"/>
      <c r="FRQ14" s="26"/>
      <c r="FRR14" s="26"/>
      <c r="FRS14" s="26"/>
      <c r="FRT14" s="18"/>
      <c r="FRU14" s="18"/>
      <c r="FRV14" s="18"/>
      <c r="FRW14" s="39"/>
      <c r="FRX14" s="18"/>
      <c r="FRY14" s="18"/>
      <c r="FRZ14" s="39"/>
      <c r="FSA14" s="18"/>
      <c r="FSB14" s="39"/>
      <c r="FSC14" s="13"/>
      <c r="FSD14" s="13"/>
      <c r="FSE14" s="4"/>
      <c r="FSF14" s="13"/>
      <c r="FSG14" s="13"/>
      <c r="FSI14" s="26"/>
      <c r="FSJ14" s="26"/>
      <c r="FSK14" s="26"/>
      <c r="FSL14" s="18"/>
      <c r="FSM14" s="18"/>
      <c r="FSN14" s="18"/>
      <c r="FSO14" s="39"/>
      <c r="FSP14" s="18"/>
      <c r="FSQ14" s="18"/>
      <c r="FSR14" s="39"/>
      <c r="FSS14" s="18"/>
      <c r="FST14" s="39"/>
      <c r="FSU14" s="13"/>
      <c r="FSV14" s="13"/>
      <c r="FSW14" s="4"/>
      <c r="FSX14" s="13"/>
      <c r="FSY14" s="13"/>
      <c r="FTA14" s="26"/>
      <c r="FTB14" s="26"/>
      <c r="FTC14" s="26"/>
      <c r="FTD14" s="18"/>
      <c r="FTE14" s="18"/>
      <c r="FTF14" s="18"/>
      <c r="FTG14" s="39"/>
      <c r="FTH14" s="18"/>
      <c r="FTI14" s="18"/>
      <c r="FTJ14" s="39"/>
      <c r="FTK14" s="18"/>
      <c r="FTL14" s="39"/>
      <c r="FTM14" s="13"/>
      <c r="FTN14" s="13"/>
      <c r="FTO14" s="4"/>
      <c r="FTP14" s="13"/>
      <c r="FTQ14" s="13"/>
      <c r="FTS14" s="26"/>
      <c r="FTT14" s="26"/>
      <c r="FTU14" s="26"/>
      <c r="FTV14" s="18"/>
      <c r="FTW14" s="18"/>
      <c r="FTX14" s="18"/>
      <c r="FTY14" s="39"/>
      <c r="FTZ14" s="18"/>
      <c r="FUA14" s="18"/>
      <c r="FUB14" s="39"/>
      <c r="FUC14" s="18"/>
      <c r="FUD14" s="39"/>
      <c r="FUE14" s="13"/>
      <c r="FUF14" s="13"/>
      <c r="FUG14" s="4"/>
      <c r="FUH14" s="13"/>
      <c r="FUI14" s="13"/>
      <c r="FUK14" s="26"/>
      <c r="FUL14" s="26"/>
      <c r="FUM14" s="26"/>
      <c r="FUN14" s="18"/>
      <c r="FUO14" s="18"/>
      <c r="FUP14" s="18"/>
      <c r="FUQ14" s="39"/>
      <c r="FUR14" s="18"/>
      <c r="FUS14" s="18"/>
      <c r="FUT14" s="39"/>
      <c r="FUU14" s="18"/>
      <c r="FUV14" s="39"/>
      <c r="FUW14" s="13"/>
      <c r="FUX14" s="13"/>
      <c r="FUY14" s="4"/>
      <c r="FUZ14" s="13"/>
      <c r="FVA14" s="13"/>
      <c r="FVC14" s="26"/>
      <c r="FVD14" s="26"/>
      <c r="FVE14" s="26"/>
      <c r="FVF14" s="18"/>
      <c r="FVG14" s="18"/>
      <c r="FVH14" s="18"/>
      <c r="FVI14" s="39"/>
      <c r="FVJ14" s="18"/>
      <c r="FVK14" s="18"/>
      <c r="FVL14" s="39"/>
      <c r="FVM14" s="18"/>
      <c r="FVN14" s="39"/>
      <c r="FVO14" s="13"/>
      <c r="FVP14" s="13"/>
      <c r="FVQ14" s="4"/>
      <c r="FVR14" s="13"/>
      <c r="FVS14" s="13"/>
      <c r="FVU14" s="26"/>
      <c r="FVV14" s="26"/>
      <c r="FVW14" s="26"/>
      <c r="FVX14" s="18"/>
      <c r="FVY14" s="18"/>
      <c r="FVZ14" s="18"/>
      <c r="FWA14" s="39"/>
      <c r="FWB14" s="18"/>
      <c r="FWC14" s="18"/>
      <c r="FWD14" s="39"/>
      <c r="FWE14" s="18"/>
      <c r="FWF14" s="39"/>
      <c r="FWG14" s="13"/>
      <c r="FWH14" s="13"/>
      <c r="FWI14" s="4"/>
      <c r="FWJ14" s="13"/>
      <c r="FWK14" s="13"/>
      <c r="FWM14" s="26"/>
      <c r="FWN14" s="26"/>
      <c r="FWO14" s="26"/>
      <c r="FWP14" s="18"/>
      <c r="FWQ14" s="18"/>
      <c r="FWR14" s="18"/>
      <c r="FWS14" s="39"/>
      <c r="FWT14" s="18"/>
      <c r="FWU14" s="18"/>
      <c r="FWV14" s="39"/>
      <c r="FWW14" s="18"/>
      <c r="FWX14" s="39"/>
      <c r="FWY14" s="13"/>
      <c r="FWZ14" s="13"/>
      <c r="FXA14" s="4"/>
      <c r="FXB14" s="13"/>
      <c r="FXC14" s="13"/>
      <c r="FXE14" s="26"/>
      <c r="FXF14" s="26"/>
      <c r="FXG14" s="26"/>
      <c r="FXH14" s="18"/>
      <c r="FXI14" s="18"/>
      <c r="FXJ14" s="18"/>
      <c r="FXK14" s="39"/>
      <c r="FXL14" s="18"/>
      <c r="FXM14" s="18"/>
      <c r="FXN14" s="39"/>
      <c r="FXO14" s="18"/>
      <c r="FXP14" s="39"/>
      <c r="FXQ14" s="13"/>
      <c r="FXR14" s="13"/>
      <c r="FXS14" s="4"/>
      <c r="FXT14" s="13"/>
      <c r="FXU14" s="13"/>
      <c r="FXW14" s="26"/>
      <c r="FXX14" s="26"/>
      <c r="FXY14" s="26"/>
      <c r="FXZ14" s="18"/>
      <c r="FYA14" s="18"/>
      <c r="FYB14" s="18"/>
      <c r="FYC14" s="39"/>
      <c r="FYD14" s="18"/>
      <c r="FYE14" s="18"/>
      <c r="FYF14" s="39"/>
      <c r="FYG14" s="18"/>
      <c r="FYH14" s="39"/>
      <c r="FYI14" s="13"/>
      <c r="FYJ14" s="13"/>
      <c r="FYK14" s="4"/>
      <c r="FYL14" s="13"/>
      <c r="FYM14" s="13"/>
      <c r="FYO14" s="26"/>
      <c r="FYP14" s="26"/>
      <c r="FYQ14" s="26"/>
      <c r="FYR14" s="18"/>
      <c r="FYS14" s="18"/>
      <c r="FYT14" s="18"/>
      <c r="FYU14" s="39"/>
      <c r="FYV14" s="18"/>
      <c r="FYW14" s="18"/>
      <c r="FYX14" s="39"/>
      <c r="FYY14" s="18"/>
      <c r="FYZ14" s="39"/>
      <c r="FZA14" s="13"/>
      <c r="FZB14" s="13"/>
      <c r="FZC14" s="4"/>
      <c r="FZD14" s="13"/>
      <c r="FZE14" s="13"/>
      <c r="FZG14" s="26"/>
      <c r="FZH14" s="26"/>
      <c r="FZI14" s="26"/>
      <c r="FZJ14" s="18"/>
      <c r="FZK14" s="18"/>
      <c r="FZL14" s="18"/>
      <c r="FZM14" s="39"/>
      <c r="FZN14" s="18"/>
      <c r="FZO14" s="18"/>
      <c r="FZP14" s="39"/>
      <c r="FZQ14" s="18"/>
      <c r="FZR14" s="39"/>
      <c r="FZS14" s="13"/>
      <c r="FZT14" s="13"/>
      <c r="FZU14" s="4"/>
      <c r="FZV14" s="13"/>
      <c r="FZW14" s="13"/>
      <c r="FZY14" s="26"/>
      <c r="FZZ14" s="26"/>
      <c r="GAA14" s="26"/>
      <c r="GAB14" s="18"/>
      <c r="GAC14" s="18"/>
      <c r="GAD14" s="18"/>
      <c r="GAE14" s="39"/>
      <c r="GAF14" s="18"/>
      <c r="GAG14" s="18"/>
      <c r="GAH14" s="39"/>
      <c r="GAI14" s="18"/>
      <c r="GAJ14" s="39"/>
      <c r="GAK14" s="13"/>
      <c r="GAL14" s="13"/>
      <c r="GAM14" s="4"/>
      <c r="GAN14" s="13"/>
      <c r="GAO14" s="13"/>
      <c r="GAQ14" s="26"/>
      <c r="GAR14" s="26"/>
      <c r="GAS14" s="26"/>
      <c r="GAT14" s="18"/>
      <c r="GAU14" s="18"/>
      <c r="GAV14" s="18"/>
      <c r="GAW14" s="39"/>
      <c r="GAX14" s="18"/>
      <c r="GAY14" s="18"/>
      <c r="GAZ14" s="39"/>
      <c r="GBA14" s="18"/>
      <c r="GBB14" s="39"/>
      <c r="GBC14" s="13"/>
      <c r="GBD14" s="13"/>
      <c r="GBE14" s="4"/>
      <c r="GBF14" s="13"/>
      <c r="GBG14" s="13"/>
      <c r="GBI14" s="26"/>
      <c r="GBJ14" s="26"/>
      <c r="GBK14" s="26"/>
      <c r="GBL14" s="18"/>
      <c r="GBM14" s="18"/>
      <c r="GBN14" s="18"/>
      <c r="GBO14" s="39"/>
      <c r="GBP14" s="18"/>
      <c r="GBQ14" s="18"/>
      <c r="GBR14" s="39"/>
      <c r="GBS14" s="18"/>
      <c r="GBT14" s="39"/>
      <c r="GBU14" s="13"/>
      <c r="GBV14" s="13"/>
      <c r="GBW14" s="4"/>
      <c r="GBX14" s="13"/>
      <c r="GBY14" s="13"/>
      <c r="GCA14" s="26"/>
      <c r="GCB14" s="26"/>
      <c r="GCC14" s="26"/>
      <c r="GCD14" s="18"/>
      <c r="GCE14" s="18"/>
      <c r="GCF14" s="18"/>
      <c r="GCG14" s="39"/>
      <c r="GCH14" s="18"/>
      <c r="GCI14" s="18"/>
      <c r="GCJ14" s="39"/>
      <c r="GCK14" s="18"/>
      <c r="GCL14" s="39"/>
      <c r="GCM14" s="13"/>
      <c r="GCN14" s="13"/>
      <c r="GCO14" s="4"/>
      <c r="GCP14" s="13"/>
      <c r="GCQ14" s="13"/>
      <c r="GCS14" s="26"/>
      <c r="GCT14" s="26"/>
      <c r="GCU14" s="26"/>
      <c r="GCV14" s="18"/>
      <c r="GCW14" s="18"/>
      <c r="GCX14" s="18"/>
      <c r="GCY14" s="39"/>
      <c r="GCZ14" s="18"/>
      <c r="GDA14" s="18"/>
      <c r="GDB14" s="39"/>
      <c r="GDC14" s="18"/>
      <c r="GDD14" s="39"/>
      <c r="GDE14" s="13"/>
      <c r="GDF14" s="13"/>
      <c r="GDG14" s="4"/>
      <c r="GDH14" s="13"/>
      <c r="GDI14" s="13"/>
      <c r="GDK14" s="26"/>
      <c r="GDL14" s="26"/>
      <c r="GDM14" s="26"/>
      <c r="GDN14" s="18"/>
      <c r="GDO14" s="18"/>
      <c r="GDP14" s="18"/>
      <c r="GDQ14" s="39"/>
      <c r="GDR14" s="18"/>
      <c r="GDS14" s="18"/>
      <c r="GDT14" s="39"/>
      <c r="GDU14" s="18"/>
      <c r="GDV14" s="39"/>
      <c r="GDW14" s="13"/>
      <c r="GDX14" s="13"/>
      <c r="GDY14" s="4"/>
      <c r="GDZ14" s="13"/>
      <c r="GEA14" s="13"/>
      <c r="GEC14" s="26"/>
      <c r="GED14" s="26"/>
      <c r="GEE14" s="26"/>
      <c r="GEF14" s="18"/>
      <c r="GEG14" s="18"/>
      <c r="GEH14" s="18"/>
      <c r="GEI14" s="39"/>
      <c r="GEJ14" s="18"/>
      <c r="GEK14" s="18"/>
      <c r="GEL14" s="39"/>
      <c r="GEM14" s="18"/>
      <c r="GEN14" s="39"/>
      <c r="GEO14" s="13"/>
      <c r="GEP14" s="13"/>
      <c r="GEQ14" s="4"/>
      <c r="GER14" s="13"/>
      <c r="GES14" s="13"/>
      <c r="GEU14" s="26"/>
      <c r="GEV14" s="26"/>
      <c r="GEW14" s="26"/>
      <c r="GEX14" s="18"/>
      <c r="GEY14" s="18"/>
      <c r="GEZ14" s="18"/>
      <c r="GFA14" s="39"/>
      <c r="GFB14" s="18"/>
      <c r="GFC14" s="18"/>
      <c r="GFD14" s="39"/>
      <c r="GFE14" s="18"/>
      <c r="GFF14" s="39"/>
      <c r="GFG14" s="13"/>
      <c r="GFH14" s="13"/>
      <c r="GFI14" s="4"/>
      <c r="GFJ14" s="13"/>
      <c r="GFK14" s="13"/>
      <c r="GFM14" s="26"/>
      <c r="GFN14" s="26"/>
      <c r="GFO14" s="26"/>
      <c r="GFP14" s="18"/>
      <c r="GFQ14" s="18"/>
      <c r="GFR14" s="18"/>
      <c r="GFS14" s="39"/>
      <c r="GFT14" s="18"/>
      <c r="GFU14" s="18"/>
      <c r="GFV14" s="39"/>
      <c r="GFW14" s="18"/>
      <c r="GFX14" s="39"/>
      <c r="GFY14" s="13"/>
      <c r="GFZ14" s="13"/>
      <c r="GGA14" s="4"/>
      <c r="GGB14" s="13"/>
      <c r="GGC14" s="13"/>
      <c r="GGE14" s="26"/>
      <c r="GGF14" s="26"/>
      <c r="GGG14" s="26"/>
      <c r="GGH14" s="18"/>
      <c r="GGI14" s="18"/>
      <c r="GGJ14" s="18"/>
      <c r="GGK14" s="39"/>
      <c r="GGL14" s="18"/>
      <c r="GGM14" s="18"/>
      <c r="GGN14" s="39"/>
      <c r="GGO14" s="18"/>
      <c r="GGP14" s="39"/>
      <c r="GGQ14" s="13"/>
      <c r="GGR14" s="13"/>
      <c r="GGS14" s="4"/>
      <c r="GGT14" s="13"/>
      <c r="GGU14" s="13"/>
      <c r="GGW14" s="26"/>
      <c r="GGX14" s="26"/>
      <c r="GGY14" s="26"/>
      <c r="GGZ14" s="18"/>
      <c r="GHA14" s="18"/>
      <c r="GHB14" s="18"/>
      <c r="GHC14" s="39"/>
      <c r="GHD14" s="18"/>
      <c r="GHE14" s="18"/>
      <c r="GHF14" s="39"/>
      <c r="GHG14" s="18"/>
      <c r="GHH14" s="39"/>
      <c r="GHI14" s="13"/>
      <c r="GHJ14" s="13"/>
      <c r="GHK14" s="4"/>
      <c r="GHL14" s="13"/>
      <c r="GHM14" s="13"/>
      <c r="GHO14" s="26"/>
      <c r="GHP14" s="26"/>
      <c r="GHQ14" s="26"/>
      <c r="GHR14" s="18"/>
      <c r="GHS14" s="18"/>
      <c r="GHT14" s="18"/>
      <c r="GHU14" s="39"/>
      <c r="GHV14" s="18"/>
      <c r="GHW14" s="18"/>
      <c r="GHX14" s="39"/>
      <c r="GHY14" s="18"/>
      <c r="GHZ14" s="39"/>
      <c r="GIA14" s="13"/>
      <c r="GIB14" s="13"/>
      <c r="GIC14" s="4"/>
      <c r="GID14" s="13"/>
      <c r="GIE14" s="13"/>
      <c r="GIG14" s="26"/>
      <c r="GIH14" s="26"/>
      <c r="GII14" s="26"/>
      <c r="GIJ14" s="18"/>
      <c r="GIK14" s="18"/>
      <c r="GIL14" s="18"/>
      <c r="GIM14" s="39"/>
      <c r="GIN14" s="18"/>
      <c r="GIO14" s="18"/>
      <c r="GIP14" s="39"/>
      <c r="GIQ14" s="18"/>
      <c r="GIR14" s="39"/>
      <c r="GIS14" s="13"/>
      <c r="GIT14" s="13"/>
      <c r="GIU14" s="4"/>
      <c r="GIV14" s="13"/>
      <c r="GIW14" s="13"/>
      <c r="GIY14" s="26"/>
      <c r="GIZ14" s="26"/>
      <c r="GJA14" s="26"/>
      <c r="GJB14" s="18"/>
      <c r="GJC14" s="18"/>
      <c r="GJD14" s="18"/>
      <c r="GJE14" s="39"/>
      <c r="GJF14" s="18"/>
      <c r="GJG14" s="18"/>
      <c r="GJH14" s="39"/>
      <c r="GJI14" s="18"/>
      <c r="GJJ14" s="39"/>
      <c r="GJK14" s="13"/>
      <c r="GJL14" s="13"/>
      <c r="GJM14" s="4"/>
      <c r="GJN14" s="13"/>
      <c r="GJO14" s="13"/>
      <c r="GJQ14" s="26"/>
      <c r="GJR14" s="26"/>
      <c r="GJS14" s="26"/>
      <c r="GJT14" s="18"/>
      <c r="GJU14" s="18"/>
      <c r="GJV14" s="18"/>
      <c r="GJW14" s="39"/>
      <c r="GJX14" s="18"/>
      <c r="GJY14" s="18"/>
      <c r="GJZ14" s="39"/>
      <c r="GKA14" s="18"/>
      <c r="GKB14" s="39"/>
      <c r="GKC14" s="13"/>
      <c r="GKD14" s="13"/>
      <c r="GKE14" s="4"/>
      <c r="GKF14" s="13"/>
      <c r="GKG14" s="13"/>
      <c r="GKI14" s="26"/>
      <c r="GKJ14" s="26"/>
      <c r="GKK14" s="26"/>
      <c r="GKL14" s="18"/>
      <c r="GKM14" s="18"/>
      <c r="GKN14" s="18"/>
      <c r="GKO14" s="39"/>
      <c r="GKP14" s="18"/>
      <c r="GKQ14" s="18"/>
      <c r="GKR14" s="39"/>
      <c r="GKS14" s="18"/>
      <c r="GKT14" s="39"/>
      <c r="GKU14" s="13"/>
      <c r="GKV14" s="13"/>
      <c r="GKW14" s="4"/>
      <c r="GKX14" s="13"/>
      <c r="GKY14" s="13"/>
      <c r="GLA14" s="26"/>
      <c r="GLB14" s="26"/>
      <c r="GLC14" s="26"/>
      <c r="GLD14" s="18"/>
      <c r="GLE14" s="18"/>
      <c r="GLF14" s="18"/>
      <c r="GLG14" s="39"/>
      <c r="GLH14" s="18"/>
      <c r="GLI14" s="18"/>
      <c r="GLJ14" s="39"/>
      <c r="GLK14" s="18"/>
      <c r="GLL14" s="39"/>
      <c r="GLM14" s="13"/>
      <c r="GLN14" s="13"/>
      <c r="GLO14" s="4"/>
      <c r="GLP14" s="13"/>
      <c r="GLQ14" s="13"/>
      <c r="GLS14" s="26"/>
      <c r="GLT14" s="26"/>
      <c r="GLU14" s="26"/>
      <c r="GLV14" s="18"/>
      <c r="GLW14" s="18"/>
      <c r="GLX14" s="18"/>
      <c r="GLY14" s="39"/>
      <c r="GLZ14" s="18"/>
      <c r="GMA14" s="18"/>
      <c r="GMB14" s="39"/>
      <c r="GMC14" s="18"/>
      <c r="GMD14" s="39"/>
      <c r="GME14" s="13"/>
      <c r="GMF14" s="13"/>
      <c r="GMG14" s="4"/>
      <c r="GMH14" s="13"/>
      <c r="GMI14" s="13"/>
      <c r="GMK14" s="26"/>
      <c r="GML14" s="26"/>
      <c r="GMM14" s="26"/>
      <c r="GMN14" s="18"/>
      <c r="GMO14" s="18"/>
      <c r="GMP14" s="18"/>
      <c r="GMQ14" s="39"/>
      <c r="GMR14" s="18"/>
      <c r="GMS14" s="18"/>
      <c r="GMT14" s="39"/>
      <c r="GMU14" s="18"/>
      <c r="GMV14" s="39"/>
      <c r="GMW14" s="13"/>
      <c r="GMX14" s="13"/>
      <c r="GMY14" s="4"/>
      <c r="GMZ14" s="13"/>
      <c r="GNA14" s="13"/>
      <c r="GNC14" s="26"/>
      <c r="GND14" s="26"/>
      <c r="GNE14" s="26"/>
      <c r="GNF14" s="18"/>
      <c r="GNG14" s="18"/>
      <c r="GNH14" s="18"/>
      <c r="GNI14" s="39"/>
      <c r="GNJ14" s="18"/>
      <c r="GNK14" s="18"/>
      <c r="GNL14" s="39"/>
      <c r="GNM14" s="18"/>
      <c r="GNN14" s="39"/>
      <c r="GNO14" s="13"/>
      <c r="GNP14" s="13"/>
      <c r="GNQ14" s="4"/>
      <c r="GNR14" s="13"/>
      <c r="GNS14" s="13"/>
      <c r="GNU14" s="26"/>
      <c r="GNV14" s="26"/>
      <c r="GNW14" s="26"/>
      <c r="GNX14" s="18"/>
      <c r="GNY14" s="18"/>
      <c r="GNZ14" s="18"/>
      <c r="GOA14" s="39"/>
      <c r="GOB14" s="18"/>
      <c r="GOC14" s="18"/>
      <c r="GOD14" s="39"/>
      <c r="GOE14" s="18"/>
      <c r="GOF14" s="39"/>
      <c r="GOG14" s="13"/>
      <c r="GOH14" s="13"/>
      <c r="GOI14" s="4"/>
      <c r="GOJ14" s="13"/>
      <c r="GOK14" s="13"/>
      <c r="GOM14" s="26"/>
      <c r="GON14" s="26"/>
      <c r="GOO14" s="26"/>
      <c r="GOP14" s="18"/>
      <c r="GOQ14" s="18"/>
      <c r="GOR14" s="18"/>
      <c r="GOS14" s="39"/>
      <c r="GOT14" s="18"/>
      <c r="GOU14" s="18"/>
      <c r="GOV14" s="39"/>
      <c r="GOW14" s="18"/>
      <c r="GOX14" s="39"/>
      <c r="GOY14" s="13"/>
      <c r="GOZ14" s="13"/>
      <c r="GPA14" s="4"/>
      <c r="GPB14" s="13"/>
      <c r="GPC14" s="13"/>
      <c r="GPE14" s="26"/>
      <c r="GPF14" s="26"/>
      <c r="GPG14" s="26"/>
      <c r="GPH14" s="18"/>
      <c r="GPI14" s="18"/>
      <c r="GPJ14" s="18"/>
      <c r="GPK14" s="39"/>
      <c r="GPL14" s="18"/>
      <c r="GPM14" s="18"/>
      <c r="GPN14" s="39"/>
      <c r="GPO14" s="18"/>
      <c r="GPP14" s="39"/>
      <c r="GPQ14" s="13"/>
      <c r="GPR14" s="13"/>
      <c r="GPS14" s="4"/>
      <c r="GPT14" s="13"/>
      <c r="GPU14" s="13"/>
      <c r="GPW14" s="26"/>
      <c r="GPX14" s="26"/>
      <c r="GPY14" s="26"/>
      <c r="GPZ14" s="18"/>
      <c r="GQA14" s="18"/>
      <c r="GQB14" s="18"/>
      <c r="GQC14" s="39"/>
      <c r="GQD14" s="18"/>
      <c r="GQE14" s="18"/>
      <c r="GQF14" s="39"/>
      <c r="GQG14" s="18"/>
      <c r="GQH14" s="39"/>
      <c r="GQI14" s="13"/>
      <c r="GQJ14" s="13"/>
      <c r="GQK14" s="4"/>
      <c r="GQL14" s="13"/>
      <c r="GQM14" s="13"/>
      <c r="GQO14" s="26"/>
      <c r="GQP14" s="26"/>
      <c r="GQQ14" s="26"/>
      <c r="GQR14" s="18"/>
      <c r="GQS14" s="18"/>
      <c r="GQT14" s="18"/>
      <c r="GQU14" s="39"/>
      <c r="GQV14" s="18"/>
      <c r="GQW14" s="18"/>
      <c r="GQX14" s="39"/>
      <c r="GQY14" s="18"/>
      <c r="GQZ14" s="39"/>
      <c r="GRA14" s="13"/>
      <c r="GRB14" s="13"/>
      <c r="GRC14" s="4"/>
      <c r="GRD14" s="13"/>
      <c r="GRE14" s="13"/>
      <c r="GRG14" s="26"/>
      <c r="GRH14" s="26"/>
      <c r="GRI14" s="26"/>
      <c r="GRJ14" s="18"/>
      <c r="GRK14" s="18"/>
      <c r="GRL14" s="18"/>
      <c r="GRM14" s="39"/>
      <c r="GRN14" s="18"/>
      <c r="GRO14" s="18"/>
      <c r="GRP14" s="39"/>
      <c r="GRQ14" s="18"/>
      <c r="GRR14" s="39"/>
      <c r="GRS14" s="13"/>
      <c r="GRT14" s="13"/>
      <c r="GRU14" s="4"/>
      <c r="GRV14" s="13"/>
      <c r="GRW14" s="13"/>
      <c r="GRY14" s="26"/>
      <c r="GRZ14" s="26"/>
      <c r="GSA14" s="26"/>
      <c r="GSB14" s="18"/>
      <c r="GSC14" s="18"/>
      <c r="GSD14" s="18"/>
      <c r="GSE14" s="39"/>
      <c r="GSF14" s="18"/>
      <c r="GSG14" s="18"/>
      <c r="GSH14" s="39"/>
      <c r="GSI14" s="18"/>
      <c r="GSJ14" s="39"/>
      <c r="GSK14" s="13"/>
      <c r="GSL14" s="13"/>
      <c r="GSM14" s="4"/>
      <c r="GSN14" s="13"/>
      <c r="GSO14" s="13"/>
      <c r="GSQ14" s="26"/>
      <c r="GSR14" s="26"/>
      <c r="GSS14" s="26"/>
      <c r="GST14" s="18"/>
      <c r="GSU14" s="18"/>
      <c r="GSV14" s="18"/>
      <c r="GSW14" s="39"/>
      <c r="GSX14" s="18"/>
      <c r="GSY14" s="18"/>
      <c r="GSZ14" s="39"/>
      <c r="GTA14" s="18"/>
      <c r="GTB14" s="39"/>
      <c r="GTC14" s="13"/>
      <c r="GTD14" s="13"/>
      <c r="GTE14" s="4"/>
      <c r="GTF14" s="13"/>
      <c r="GTG14" s="13"/>
      <c r="GTI14" s="26"/>
      <c r="GTJ14" s="26"/>
      <c r="GTK14" s="26"/>
      <c r="GTL14" s="18"/>
      <c r="GTM14" s="18"/>
      <c r="GTN14" s="18"/>
      <c r="GTO14" s="39"/>
      <c r="GTP14" s="18"/>
      <c r="GTQ14" s="18"/>
      <c r="GTR14" s="39"/>
      <c r="GTS14" s="18"/>
      <c r="GTT14" s="39"/>
      <c r="GTU14" s="13"/>
      <c r="GTV14" s="13"/>
      <c r="GTW14" s="4"/>
      <c r="GTX14" s="13"/>
      <c r="GTY14" s="13"/>
      <c r="GUA14" s="26"/>
      <c r="GUB14" s="26"/>
      <c r="GUC14" s="26"/>
      <c r="GUD14" s="18"/>
      <c r="GUE14" s="18"/>
      <c r="GUF14" s="18"/>
      <c r="GUG14" s="39"/>
      <c r="GUH14" s="18"/>
      <c r="GUI14" s="18"/>
      <c r="GUJ14" s="39"/>
      <c r="GUK14" s="18"/>
      <c r="GUL14" s="39"/>
      <c r="GUM14" s="13"/>
      <c r="GUN14" s="13"/>
      <c r="GUO14" s="4"/>
      <c r="GUP14" s="13"/>
      <c r="GUQ14" s="13"/>
      <c r="GUS14" s="26"/>
      <c r="GUT14" s="26"/>
      <c r="GUU14" s="26"/>
      <c r="GUV14" s="18"/>
      <c r="GUW14" s="18"/>
      <c r="GUX14" s="18"/>
      <c r="GUY14" s="39"/>
      <c r="GUZ14" s="18"/>
      <c r="GVA14" s="18"/>
      <c r="GVB14" s="39"/>
      <c r="GVC14" s="18"/>
      <c r="GVD14" s="39"/>
      <c r="GVE14" s="13"/>
      <c r="GVF14" s="13"/>
      <c r="GVG14" s="4"/>
      <c r="GVH14" s="13"/>
      <c r="GVI14" s="13"/>
      <c r="GVK14" s="26"/>
      <c r="GVL14" s="26"/>
      <c r="GVM14" s="26"/>
      <c r="GVN14" s="18"/>
      <c r="GVO14" s="18"/>
      <c r="GVP14" s="18"/>
      <c r="GVQ14" s="39"/>
      <c r="GVR14" s="18"/>
      <c r="GVS14" s="18"/>
      <c r="GVT14" s="39"/>
      <c r="GVU14" s="18"/>
      <c r="GVV14" s="39"/>
      <c r="GVW14" s="13"/>
      <c r="GVX14" s="13"/>
      <c r="GVY14" s="4"/>
      <c r="GVZ14" s="13"/>
      <c r="GWA14" s="13"/>
      <c r="GWC14" s="26"/>
      <c r="GWD14" s="26"/>
      <c r="GWE14" s="26"/>
      <c r="GWF14" s="18"/>
      <c r="GWG14" s="18"/>
      <c r="GWH14" s="18"/>
      <c r="GWI14" s="39"/>
      <c r="GWJ14" s="18"/>
      <c r="GWK14" s="18"/>
      <c r="GWL14" s="39"/>
      <c r="GWM14" s="18"/>
      <c r="GWN14" s="39"/>
      <c r="GWO14" s="13"/>
      <c r="GWP14" s="13"/>
      <c r="GWQ14" s="4"/>
      <c r="GWR14" s="13"/>
      <c r="GWS14" s="13"/>
      <c r="GWU14" s="26"/>
      <c r="GWV14" s="26"/>
      <c r="GWW14" s="26"/>
      <c r="GWX14" s="18"/>
      <c r="GWY14" s="18"/>
      <c r="GWZ14" s="18"/>
      <c r="GXA14" s="39"/>
      <c r="GXB14" s="18"/>
      <c r="GXC14" s="18"/>
      <c r="GXD14" s="39"/>
      <c r="GXE14" s="18"/>
      <c r="GXF14" s="39"/>
      <c r="GXG14" s="13"/>
      <c r="GXH14" s="13"/>
      <c r="GXI14" s="4"/>
      <c r="GXJ14" s="13"/>
      <c r="GXK14" s="13"/>
      <c r="GXM14" s="26"/>
      <c r="GXN14" s="26"/>
      <c r="GXO14" s="26"/>
      <c r="GXP14" s="18"/>
      <c r="GXQ14" s="18"/>
      <c r="GXR14" s="18"/>
      <c r="GXS14" s="39"/>
      <c r="GXT14" s="18"/>
      <c r="GXU14" s="18"/>
      <c r="GXV14" s="39"/>
      <c r="GXW14" s="18"/>
      <c r="GXX14" s="39"/>
      <c r="GXY14" s="13"/>
      <c r="GXZ14" s="13"/>
      <c r="GYA14" s="4"/>
      <c r="GYB14" s="13"/>
      <c r="GYC14" s="13"/>
      <c r="GYE14" s="26"/>
      <c r="GYF14" s="26"/>
      <c r="GYG14" s="26"/>
      <c r="GYH14" s="18"/>
      <c r="GYI14" s="18"/>
      <c r="GYJ14" s="18"/>
      <c r="GYK14" s="39"/>
      <c r="GYL14" s="18"/>
      <c r="GYM14" s="18"/>
      <c r="GYN14" s="39"/>
      <c r="GYO14" s="18"/>
      <c r="GYP14" s="39"/>
      <c r="GYQ14" s="13"/>
      <c r="GYR14" s="13"/>
      <c r="GYS14" s="4"/>
      <c r="GYT14" s="13"/>
      <c r="GYU14" s="13"/>
      <c r="GYW14" s="26"/>
      <c r="GYX14" s="26"/>
      <c r="GYY14" s="26"/>
      <c r="GYZ14" s="18"/>
      <c r="GZA14" s="18"/>
      <c r="GZB14" s="18"/>
      <c r="GZC14" s="39"/>
      <c r="GZD14" s="18"/>
      <c r="GZE14" s="18"/>
      <c r="GZF14" s="39"/>
      <c r="GZG14" s="18"/>
      <c r="GZH14" s="39"/>
      <c r="GZI14" s="13"/>
      <c r="GZJ14" s="13"/>
      <c r="GZK14" s="4"/>
      <c r="GZL14" s="13"/>
      <c r="GZM14" s="13"/>
      <c r="GZO14" s="26"/>
      <c r="GZP14" s="26"/>
      <c r="GZQ14" s="26"/>
      <c r="GZR14" s="18"/>
      <c r="GZS14" s="18"/>
      <c r="GZT14" s="18"/>
      <c r="GZU14" s="39"/>
      <c r="GZV14" s="18"/>
      <c r="GZW14" s="18"/>
      <c r="GZX14" s="39"/>
      <c r="GZY14" s="18"/>
      <c r="GZZ14" s="39"/>
      <c r="HAA14" s="13"/>
      <c r="HAB14" s="13"/>
      <c r="HAC14" s="4"/>
      <c r="HAD14" s="13"/>
      <c r="HAE14" s="13"/>
      <c r="HAG14" s="26"/>
      <c r="HAH14" s="26"/>
      <c r="HAI14" s="26"/>
      <c r="HAJ14" s="18"/>
      <c r="HAK14" s="18"/>
      <c r="HAL14" s="18"/>
      <c r="HAM14" s="39"/>
      <c r="HAN14" s="18"/>
      <c r="HAO14" s="18"/>
      <c r="HAP14" s="39"/>
      <c r="HAQ14" s="18"/>
      <c r="HAR14" s="39"/>
      <c r="HAS14" s="13"/>
      <c r="HAT14" s="13"/>
      <c r="HAU14" s="4"/>
      <c r="HAV14" s="13"/>
      <c r="HAW14" s="13"/>
      <c r="HAY14" s="26"/>
      <c r="HAZ14" s="26"/>
      <c r="HBA14" s="26"/>
      <c r="HBB14" s="18"/>
      <c r="HBC14" s="18"/>
      <c r="HBD14" s="18"/>
      <c r="HBE14" s="39"/>
      <c r="HBF14" s="18"/>
      <c r="HBG14" s="18"/>
      <c r="HBH14" s="39"/>
      <c r="HBI14" s="18"/>
      <c r="HBJ14" s="39"/>
      <c r="HBK14" s="13"/>
      <c r="HBL14" s="13"/>
      <c r="HBM14" s="4"/>
      <c r="HBN14" s="13"/>
      <c r="HBO14" s="13"/>
      <c r="HBQ14" s="26"/>
      <c r="HBR14" s="26"/>
      <c r="HBS14" s="26"/>
      <c r="HBT14" s="18"/>
      <c r="HBU14" s="18"/>
      <c r="HBV14" s="18"/>
      <c r="HBW14" s="39"/>
      <c r="HBX14" s="18"/>
      <c r="HBY14" s="18"/>
      <c r="HBZ14" s="39"/>
      <c r="HCA14" s="18"/>
      <c r="HCB14" s="39"/>
      <c r="HCC14" s="13"/>
      <c r="HCD14" s="13"/>
      <c r="HCE14" s="4"/>
      <c r="HCF14" s="13"/>
      <c r="HCG14" s="13"/>
      <c r="HCI14" s="26"/>
      <c r="HCJ14" s="26"/>
      <c r="HCK14" s="26"/>
      <c r="HCL14" s="18"/>
      <c r="HCM14" s="18"/>
      <c r="HCN14" s="18"/>
      <c r="HCO14" s="39"/>
      <c r="HCP14" s="18"/>
      <c r="HCQ14" s="18"/>
      <c r="HCR14" s="39"/>
      <c r="HCS14" s="18"/>
      <c r="HCT14" s="39"/>
      <c r="HCU14" s="13"/>
      <c r="HCV14" s="13"/>
      <c r="HCW14" s="4"/>
      <c r="HCX14" s="13"/>
      <c r="HCY14" s="13"/>
      <c r="HDA14" s="26"/>
      <c r="HDB14" s="26"/>
      <c r="HDC14" s="26"/>
      <c r="HDD14" s="18"/>
      <c r="HDE14" s="18"/>
      <c r="HDF14" s="18"/>
      <c r="HDG14" s="39"/>
      <c r="HDH14" s="18"/>
      <c r="HDI14" s="18"/>
      <c r="HDJ14" s="39"/>
      <c r="HDK14" s="18"/>
      <c r="HDL14" s="39"/>
      <c r="HDM14" s="13"/>
      <c r="HDN14" s="13"/>
      <c r="HDO14" s="4"/>
      <c r="HDP14" s="13"/>
      <c r="HDQ14" s="13"/>
      <c r="HDS14" s="26"/>
      <c r="HDT14" s="26"/>
      <c r="HDU14" s="26"/>
      <c r="HDV14" s="18"/>
      <c r="HDW14" s="18"/>
      <c r="HDX14" s="18"/>
      <c r="HDY14" s="39"/>
      <c r="HDZ14" s="18"/>
      <c r="HEA14" s="18"/>
      <c r="HEB14" s="39"/>
      <c r="HEC14" s="18"/>
      <c r="HED14" s="39"/>
      <c r="HEE14" s="13"/>
      <c r="HEF14" s="13"/>
      <c r="HEG14" s="4"/>
      <c r="HEH14" s="13"/>
      <c r="HEI14" s="13"/>
      <c r="HEK14" s="26"/>
      <c r="HEL14" s="26"/>
      <c r="HEM14" s="26"/>
      <c r="HEN14" s="18"/>
      <c r="HEO14" s="18"/>
      <c r="HEP14" s="18"/>
      <c r="HEQ14" s="39"/>
      <c r="HER14" s="18"/>
      <c r="HES14" s="18"/>
      <c r="HET14" s="39"/>
      <c r="HEU14" s="18"/>
      <c r="HEV14" s="39"/>
      <c r="HEW14" s="13"/>
      <c r="HEX14" s="13"/>
      <c r="HEY14" s="4"/>
      <c r="HEZ14" s="13"/>
      <c r="HFA14" s="13"/>
      <c r="HFC14" s="26"/>
      <c r="HFD14" s="26"/>
      <c r="HFE14" s="26"/>
      <c r="HFF14" s="18"/>
      <c r="HFG14" s="18"/>
      <c r="HFH14" s="18"/>
      <c r="HFI14" s="39"/>
      <c r="HFJ14" s="18"/>
      <c r="HFK14" s="18"/>
      <c r="HFL14" s="39"/>
      <c r="HFM14" s="18"/>
      <c r="HFN14" s="39"/>
      <c r="HFO14" s="13"/>
      <c r="HFP14" s="13"/>
      <c r="HFQ14" s="4"/>
      <c r="HFR14" s="13"/>
      <c r="HFS14" s="13"/>
      <c r="HFU14" s="26"/>
      <c r="HFV14" s="26"/>
      <c r="HFW14" s="26"/>
      <c r="HFX14" s="18"/>
      <c r="HFY14" s="18"/>
      <c r="HFZ14" s="18"/>
      <c r="HGA14" s="39"/>
      <c r="HGB14" s="18"/>
      <c r="HGC14" s="18"/>
      <c r="HGD14" s="39"/>
      <c r="HGE14" s="18"/>
      <c r="HGF14" s="39"/>
      <c r="HGG14" s="13"/>
      <c r="HGH14" s="13"/>
      <c r="HGI14" s="4"/>
      <c r="HGJ14" s="13"/>
      <c r="HGK14" s="13"/>
      <c r="HGM14" s="26"/>
      <c r="HGN14" s="26"/>
      <c r="HGO14" s="26"/>
      <c r="HGP14" s="18"/>
      <c r="HGQ14" s="18"/>
      <c r="HGR14" s="18"/>
      <c r="HGS14" s="39"/>
      <c r="HGT14" s="18"/>
      <c r="HGU14" s="18"/>
      <c r="HGV14" s="39"/>
      <c r="HGW14" s="18"/>
      <c r="HGX14" s="39"/>
      <c r="HGY14" s="13"/>
      <c r="HGZ14" s="13"/>
      <c r="HHA14" s="4"/>
      <c r="HHB14" s="13"/>
      <c r="HHC14" s="13"/>
      <c r="HHE14" s="26"/>
      <c r="HHF14" s="26"/>
      <c r="HHG14" s="26"/>
      <c r="HHH14" s="18"/>
      <c r="HHI14" s="18"/>
      <c r="HHJ14" s="18"/>
      <c r="HHK14" s="39"/>
      <c r="HHL14" s="18"/>
      <c r="HHM14" s="18"/>
      <c r="HHN14" s="39"/>
      <c r="HHO14" s="18"/>
      <c r="HHP14" s="39"/>
      <c r="HHQ14" s="13"/>
      <c r="HHR14" s="13"/>
      <c r="HHS14" s="4"/>
      <c r="HHT14" s="13"/>
      <c r="HHU14" s="13"/>
      <c r="HHW14" s="26"/>
      <c r="HHX14" s="26"/>
      <c r="HHY14" s="26"/>
      <c r="HHZ14" s="18"/>
      <c r="HIA14" s="18"/>
      <c r="HIB14" s="18"/>
      <c r="HIC14" s="39"/>
      <c r="HID14" s="18"/>
      <c r="HIE14" s="18"/>
      <c r="HIF14" s="39"/>
      <c r="HIG14" s="18"/>
      <c r="HIH14" s="39"/>
      <c r="HII14" s="13"/>
      <c r="HIJ14" s="13"/>
      <c r="HIK14" s="4"/>
      <c r="HIL14" s="13"/>
      <c r="HIM14" s="13"/>
      <c r="HIO14" s="26"/>
      <c r="HIP14" s="26"/>
      <c r="HIQ14" s="26"/>
      <c r="HIR14" s="18"/>
      <c r="HIS14" s="18"/>
      <c r="HIT14" s="18"/>
      <c r="HIU14" s="39"/>
      <c r="HIV14" s="18"/>
      <c r="HIW14" s="18"/>
      <c r="HIX14" s="39"/>
      <c r="HIY14" s="18"/>
      <c r="HIZ14" s="39"/>
      <c r="HJA14" s="13"/>
      <c r="HJB14" s="13"/>
      <c r="HJC14" s="4"/>
      <c r="HJD14" s="13"/>
      <c r="HJE14" s="13"/>
      <c r="HJG14" s="26"/>
      <c r="HJH14" s="26"/>
      <c r="HJI14" s="26"/>
      <c r="HJJ14" s="18"/>
      <c r="HJK14" s="18"/>
      <c r="HJL14" s="18"/>
      <c r="HJM14" s="39"/>
      <c r="HJN14" s="18"/>
      <c r="HJO14" s="18"/>
      <c r="HJP14" s="39"/>
      <c r="HJQ14" s="18"/>
      <c r="HJR14" s="39"/>
      <c r="HJS14" s="13"/>
      <c r="HJT14" s="13"/>
      <c r="HJU14" s="4"/>
      <c r="HJV14" s="13"/>
      <c r="HJW14" s="13"/>
      <c r="HJY14" s="26"/>
      <c r="HJZ14" s="26"/>
      <c r="HKA14" s="26"/>
      <c r="HKB14" s="18"/>
      <c r="HKC14" s="18"/>
      <c r="HKD14" s="18"/>
      <c r="HKE14" s="39"/>
      <c r="HKF14" s="18"/>
      <c r="HKG14" s="18"/>
      <c r="HKH14" s="39"/>
      <c r="HKI14" s="18"/>
      <c r="HKJ14" s="39"/>
      <c r="HKK14" s="13"/>
      <c r="HKL14" s="13"/>
      <c r="HKM14" s="4"/>
      <c r="HKN14" s="13"/>
      <c r="HKO14" s="13"/>
      <c r="HKQ14" s="26"/>
      <c r="HKR14" s="26"/>
      <c r="HKS14" s="26"/>
      <c r="HKT14" s="18"/>
      <c r="HKU14" s="18"/>
      <c r="HKV14" s="18"/>
      <c r="HKW14" s="39"/>
      <c r="HKX14" s="18"/>
      <c r="HKY14" s="18"/>
      <c r="HKZ14" s="39"/>
      <c r="HLA14" s="18"/>
      <c r="HLB14" s="39"/>
      <c r="HLC14" s="13"/>
      <c r="HLD14" s="13"/>
      <c r="HLE14" s="4"/>
      <c r="HLF14" s="13"/>
      <c r="HLG14" s="13"/>
      <c r="HLI14" s="26"/>
      <c r="HLJ14" s="26"/>
      <c r="HLK14" s="26"/>
      <c r="HLL14" s="18"/>
      <c r="HLM14" s="18"/>
      <c r="HLN14" s="18"/>
      <c r="HLO14" s="39"/>
      <c r="HLP14" s="18"/>
      <c r="HLQ14" s="18"/>
      <c r="HLR14" s="39"/>
      <c r="HLS14" s="18"/>
      <c r="HLT14" s="39"/>
      <c r="HLU14" s="13"/>
      <c r="HLV14" s="13"/>
      <c r="HLW14" s="4"/>
      <c r="HLX14" s="13"/>
      <c r="HLY14" s="13"/>
      <c r="HMA14" s="26"/>
      <c r="HMB14" s="26"/>
      <c r="HMC14" s="26"/>
      <c r="HMD14" s="18"/>
      <c r="HME14" s="18"/>
      <c r="HMF14" s="18"/>
      <c r="HMG14" s="39"/>
      <c r="HMH14" s="18"/>
      <c r="HMI14" s="18"/>
      <c r="HMJ14" s="39"/>
      <c r="HMK14" s="18"/>
      <c r="HML14" s="39"/>
      <c r="HMM14" s="13"/>
      <c r="HMN14" s="13"/>
      <c r="HMO14" s="4"/>
      <c r="HMP14" s="13"/>
      <c r="HMQ14" s="13"/>
      <c r="HMS14" s="26"/>
      <c r="HMT14" s="26"/>
      <c r="HMU14" s="26"/>
      <c r="HMV14" s="18"/>
      <c r="HMW14" s="18"/>
      <c r="HMX14" s="18"/>
      <c r="HMY14" s="39"/>
      <c r="HMZ14" s="18"/>
      <c r="HNA14" s="18"/>
      <c r="HNB14" s="39"/>
      <c r="HNC14" s="18"/>
      <c r="HND14" s="39"/>
      <c r="HNE14" s="13"/>
      <c r="HNF14" s="13"/>
      <c r="HNG14" s="4"/>
      <c r="HNH14" s="13"/>
      <c r="HNI14" s="13"/>
      <c r="HNK14" s="26"/>
      <c r="HNL14" s="26"/>
      <c r="HNM14" s="26"/>
      <c r="HNN14" s="18"/>
      <c r="HNO14" s="18"/>
      <c r="HNP14" s="18"/>
      <c r="HNQ14" s="39"/>
      <c r="HNR14" s="18"/>
      <c r="HNS14" s="18"/>
      <c r="HNT14" s="39"/>
      <c r="HNU14" s="18"/>
      <c r="HNV14" s="39"/>
      <c r="HNW14" s="13"/>
      <c r="HNX14" s="13"/>
      <c r="HNY14" s="4"/>
      <c r="HNZ14" s="13"/>
      <c r="HOA14" s="13"/>
      <c r="HOC14" s="26"/>
      <c r="HOD14" s="26"/>
      <c r="HOE14" s="26"/>
      <c r="HOF14" s="18"/>
      <c r="HOG14" s="18"/>
      <c r="HOH14" s="18"/>
      <c r="HOI14" s="39"/>
      <c r="HOJ14" s="18"/>
      <c r="HOK14" s="18"/>
      <c r="HOL14" s="39"/>
      <c r="HOM14" s="18"/>
      <c r="HON14" s="39"/>
      <c r="HOO14" s="13"/>
      <c r="HOP14" s="13"/>
      <c r="HOQ14" s="4"/>
      <c r="HOR14" s="13"/>
      <c r="HOS14" s="13"/>
      <c r="HOU14" s="26"/>
      <c r="HOV14" s="26"/>
      <c r="HOW14" s="26"/>
      <c r="HOX14" s="18"/>
      <c r="HOY14" s="18"/>
      <c r="HOZ14" s="18"/>
      <c r="HPA14" s="39"/>
      <c r="HPB14" s="18"/>
      <c r="HPC14" s="18"/>
      <c r="HPD14" s="39"/>
      <c r="HPE14" s="18"/>
      <c r="HPF14" s="39"/>
      <c r="HPG14" s="13"/>
      <c r="HPH14" s="13"/>
      <c r="HPI14" s="4"/>
      <c r="HPJ14" s="13"/>
      <c r="HPK14" s="13"/>
      <c r="HPM14" s="26"/>
      <c r="HPN14" s="26"/>
      <c r="HPO14" s="26"/>
      <c r="HPP14" s="18"/>
      <c r="HPQ14" s="18"/>
      <c r="HPR14" s="18"/>
      <c r="HPS14" s="39"/>
      <c r="HPT14" s="18"/>
      <c r="HPU14" s="18"/>
      <c r="HPV14" s="39"/>
      <c r="HPW14" s="18"/>
      <c r="HPX14" s="39"/>
      <c r="HPY14" s="13"/>
      <c r="HPZ14" s="13"/>
      <c r="HQA14" s="4"/>
      <c r="HQB14" s="13"/>
      <c r="HQC14" s="13"/>
      <c r="HQE14" s="26"/>
      <c r="HQF14" s="26"/>
      <c r="HQG14" s="26"/>
      <c r="HQH14" s="18"/>
      <c r="HQI14" s="18"/>
      <c r="HQJ14" s="18"/>
      <c r="HQK14" s="39"/>
      <c r="HQL14" s="18"/>
      <c r="HQM14" s="18"/>
      <c r="HQN14" s="39"/>
      <c r="HQO14" s="18"/>
      <c r="HQP14" s="39"/>
      <c r="HQQ14" s="13"/>
      <c r="HQR14" s="13"/>
      <c r="HQS14" s="4"/>
      <c r="HQT14" s="13"/>
      <c r="HQU14" s="13"/>
      <c r="HQW14" s="26"/>
      <c r="HQX14" s="26"/>
      <c r="HQY14" s="26"/>
      <c r="HQZ14" s="18"/>
      <c r="HRA14" s="18"/>
      <c r="HRB14" s="18"/>
      <c r="HRC14" s="39"/>
      <c r="HRD14" s="18"/>
      <c r="HRE14" s="18"/>
      <c r="HRF14" s="39"/>
      <c r="HRG14" s="18"/>
      <c r="HRH14" s="39"/>
      <c r="HRI14" s="13"/>
      <c r="HRJ14" s="13"/>
      <c r="HRK14" s="4"/>
      <c r="HRL14" s="13"/>
      <c r="HRM14" s="13"/>
      <c r="HRO14" s="26"/>
      <c r="HRP14" s="26"/>
      <c r="HRQ14" s="26"/>
      <c r="HRR14" s="18"/>
      <c r="HRS14" s="18"/>
      <c r="HRT14" s="18"/>
      <c r="HRU14" s="39"/>
      <c r="HRV14" s="18"/>
      <c r="HRW14" s="18"/>
      <c r="HRX14" s="39"/>
      <c r="HRY14" s="18"/>
      <c r="HRZ14" s="39"/>
      <c r="HSA14" s="13"/>
      <c r="HSB14" s="13"/>
      <c r="HSC14" s="4"/>
      <c r="HSD14" s="13"/>
      <c r="HSE14" s="13"/>
      <c r="HSG14" s="26"/>
      <c r="HSH14" s="26"/>
      <c r="HSI14" s="26"/>
      <c r="HSJ14" s="18"/>
      <c r="HSK14" s="18"/>
      <c r="HSL14" s="18"/>
      <c r="HSM14" s="39"/>
      <c r="HSN14" s="18"/>
      <c r="HSO14" s="18"/>
      <c r="HSP14" s="39"/>
      <c r="HSQ14" s="18"/>
      <c r="HSR14" s="39"/>
      <c r="HSS14" s="13"/>
      <c r="HST14" s="13"/>
      <c r="HSU14" s="4"/>
      <c r="HSV14" s="13"/>
      <c r="HSW14" s="13"/>
      <c r="HSY14" s="26"/>
      <c r="HSZ14" s="26"/>
      <c r="HTA14" s="26"/>
      <c r="HTB14" s="18"/>
      <c r="HTC14" s="18"/>
      <c r="HTD14" s="18"/>
      <c r="HTE14" s="39"/>
      <c r="HTF14" s="18"/>
      <c r="HTG14" s="18"/>
      <c r="HTH14" s="39"/>
      <c r="HTI14" s="18"/>
      <c r="HTJ14" s="39"/>
      <c r="HTK14" s="13"/>
      <c r="HTL14" s="13"/>
      <c r="HTM14" s="4"/>
      <c r="HTN14" s="13"/>
      <c r="HTO14" s="13"/>
      <c r="HTQ14" s="26"/>
      <c r="HTR14" s="26"/>
      <c r="HTS14" s="26"/>
      <c r="HTT14" s="18"/>
      <c r="HTU14" s="18"/>
      <c r="HTV14" s="18"/>
      <c r="HTW14" s="39"/>
      <c r="HTX14" s="18"/>
      <c r="HTY14" s="18"/>
      <c r="HTZ14" s="39"/>
      <c r="HUA14" s="18"/>
      <c r="HUB14" s="39"/>
      <c r="HUC14" s="13"/>
      <c r="HUD14" s="13"/>
      <c r="HUE14" s="4"/>
      <c r="HUF14" s="13"/>
      <c r="HUG14" s="13"/>
      <c r="HUI14" s="26"/>
      <c r="HUJ14" s="26"/>
      <c r="HUK14" s="26"/>
      <c r="HUL14" s="18"/>
      <c r="HUM14" s="18"/>
      <c r="HUN14" s="18"/>
      <c r="HUO14" s="39"/>
      <c r="HUP14" s="18"/>
      <c r="HUQ14" s="18"/>
      <c r="HUR14" s="39"/>
      <c r="HUS14" s="18"/>
      <c r="HUT14" s="39"/>
      <c r="HUU14" s="13"/>
      <c r="HUV14" s="13"/>
      <c r="HUW14" s="4"/>
      <c r="HUX14" s="13"/>
      <c r="HUY14" s="13"/>
      <c r="HVA14" s="26"/>
      <c r="HVB14" s="26"/>
      <c r="HVC14" s="26"/>
      <c r="HVD14" s="18"/>
      <c r="HVE14" s="18"/>
      <c r="HVF14" s="18"/>
      <c r="HVG14" s="39"/>
      <c r="HVH14" s="18"/>
      <c r="HVI14" s="18"/>
      <c r="HVJ14" s="39"/>
      <c r="HVK14" s="18"/>
      <c r="HVL14" s="39"/>
      <c r="HVM14" s="13"/>
      <c r="HVN14" s="13"/>
      <c r="HVO14" s="4"/>
      <c r="HVP14" s="13"/>
      <c r="HVQ14" s="13"/>
      <c r="HVS14" s="26"/>
      <c r="HVT14" s="26"/>
      <c r="HVU14" s="26"/>
      <c r="HVV14" s="18"/>
      <c r="HVW14" s="18"/>
      <c r="HVX14" s="18"/>
      <c r="HVY14" s="39"/>
      <c r="HVZ14" s="18"/>
      <c r="HWA14" s="18"/>
      <c r="HWB14" s="39"/>
      <c r="HWC14" s="18"/>
      <c r="HWD14" s="39"/>
      <c r="HWE14" s="13"/>
      <c r="HWF14" s="13"/>
      <c r="HWG14" s="4"/>
      <c r="HWH14" s="13"/>
      <c r="HWI14" s="13"/>
      <c r="HWK14" s="26"/>
      <c r="HWL14" s="26"/>
      <c r="HWM14" s="26"/>
      <c r="HWN14" s="18"/>
      <c r="HWO14" s="18"/>
      <c r="HWP14" s="18"/>
      <c r="HWQ14" s="39"/>
      <c r="HWR14" s="18"/>
      <c r="HWS14" s="18"/>
      <c r="HWT14" s="39"/>
      <c r="HWU14" s="18"/>
      <c r="HWV14" s="39"/>
      <c r="HWW14" s="13"/>
      <c r="HWX14" s="13"/>
      <c r="HWY14" s="4"/>
      <c r="HWZ14" s="13"/>
      <c r="HXA14" s="13"/>
      <c r="HXC14" s="26"/>
      <c r="HXD14" s="26"/>
      <c r="HXE14" s="26"/>
      <c r="HXF14" s="18"/>
      <c r="HXG14" s="18"/>
      <c r="HXH14" s="18"/>
      <c r="HXI14" s="39"/>
      <c r="HXJ14" s="18"/>
      <c r="HXK14" s="18"/>
      <c r="HXL14" s="39"/>
      <c r="HXM14" s="18"/>
      <c r="HXN14" s="39"/>
      <c r="HXO14" s="13"/>
      <c r="HXP14" s="13"/>
      <c r="HXQ14" s="4"/>
      <c r="HXR14" s="13"/>
      <c r="HXS14" s="13"/>
      <c r="HXU14" s="26"/>
      <c r="HXV14" s="26"/>
      <c r="HXW14" s="26"/>
      <c r="HXX14" s="18"/>
      <c r="HXY14" s="18"/>
      <c r="HXZ14" s="18"/>
      <c r="HYA14" s="39"/>
      <c r="HYB14" s="18"/>
      <c r="HYC14" s="18"/>
      <c r="HYD14" s="39"/>
      <c r="HYE14" s="18"/>
      <c r="HYF14" s="39"/>
      <c r="HYG14" s="13"/>
      <c r="HYH14" s="13"/>
      <c r="HYI14" s="4"/>
      <c r="HYJ14" s="13"/>
      <c r="HYK14" s="13"/>
      <c r="HYM14" s="26"/>
      <c r="HYN14" s="26"/>
      <c r="HYO14" s="26"/>
      <c r="HYP14" s="18"/>
      <c r="HYQ14" s="18"/>
      <c r="HYR14" s="18"/>
      <c r="HYS14" s="39"/>
      <c r="HYT14" s="18"/>
      <c r="HYU14" s="18"/>
      <c r="HYV14" s="39"/>
      <c r="HYW14" s="18"/>
      <c r="HYX14" s="39"/>
      <c r="HYY14" s="13"/>
      <c r="HYZ14" s="13"/>
      <c r="HZA14" s="4"/>
      <c r="HZB14" s="13"/>
      <c r="HZC14" s="13"/>
      <c r="HZE14" s="26"/>
      <c r="HZF14" s="26"/>
      <c r="HZG14" s="26"/>
      <c r="HZH14" s="18"/>
      <c r="HZI14" s="18"/>
      <c r="HZJ14" s="18"/>
      <c r="HZK14" s="39"/>
      <c r="HZL14" s="18"/>
      <c r="HZM14" s="18"/>
      <c r="HZN14" s="39"/>
      <c r="HZO14" s="18"/>
      <c r="HZP14" s="39"/>
      <c r="HZQ14" s="13"/>
      <c r="HZR14" s="13"/>
      <c r="HZS14" s="4"/>
      <c r="HZT14" s="13"/>
      <c r="HZU14" s="13"/>
      <c r="HZW14" s="26"/>
      <c r="HZX14" s="26"/>
      <c r="HZY14" s="26"/>
      <c r="HZZ14" s="18"/>
      <c r="IAA14" s="18"/>
      <c r="IAB14" s="18"/>
      <c r="IAC14" s="39"/>
      <c r="IAD14" s="18"/>
      <c r="IAE14" s="18"/>
      <c r="IAF14" s="39"/>
      <c r="IAG14" s="18"/>
      <c r="IAH14" s="39"/>
      <c r="IAI14" s="13"/>
      <c r="IAJ14" s="13"/>
      <c r="IAK14" s="4"/>
      <c r="IAL14" s="13"/>
      <c r="IAM14" s="13"/>
      <c r="IAO14" s="26"/>
      <c r="IAP14" s="26"/>
      <c r="IAQ14" s="26"/>
      <c r="IAR14" s="18"/>
      <c r="IAS14" s="18"/>
      <c r="IAT14" s="18"/>
      <c r="IAU14" s="39"/>
      <c r="IAV14" s="18"/>
      <c r="IAW14" s="18"/>
      <c r="IAX14" s="39"/>
      <c r="IAY14" s="18"/>
      <c r="IAZ14" s="39"/>
      <c r="IBA14" s="13"/>
      <c r="IBB14" s="13"/>
      <c r="IBC14" s="4"/>
      <c r="IBD14" s="13"/>
      <c r="IBE14" s="13"/>
      <c r="IBG14" s="26"/>
      <c r="IBH14" s="26"/>
      <c r="IBI14" s="26"/>
      <c r="IBJ14" s="18"/>
      <c r="IBK14" s="18"/>
      <c r="IBL14" s="18"/>
      <c r="IBM14" s="39"/>
      <c r="IBN14" s="18"/>
      <c r="IBO14" s="18"/>
      <c r="IBP14" s="39"/>
      <c r="IBQ14" s="18"/>
      <c r="IBR14" s="39"/>
      <c r="IBS14" s="13"/>
      <c r="IBT14" s="13"/>
      <c r="IBU14" s="4"/>
      <c r="IBV14" s="13"/>
      <c r="IBW14" s="13"/>
      <c r="IBY14" s="26"/>
      <c r="IBZ14" s="26"/>
      <c r="ICA14" s="26"/>
      <c r="ICB14" s="18"/>
      <c r="ICC14" s="18"/>
      <c r="ICD14" s="18"/>
      <c r="ICE14" s="39"/>
      <c r="ICF14" s="18"/>
      <c r="ICG14" s="18"/>
      <c r="ICH14" s="39"/>
      <c r="ICI14" s="18"/>
      <c r="ICJ14" s="39"/>
      <c r="ICK14" s="13"/>
      <c r="ICL14" s="13"/>
      <c r="ICM14" s="4"/>
      <c r="ICN14" s="13"/>
      <c r="ICO14" s="13"/>
      <c r="ICQ14" s="26"/>
      <c r="ICR14" s="26"/>
      <c r="ICS14" s="26"/>
      <c r="ICT14" s="18"/>
      <c r="ICU14" s="18"/>
      <c r="ICV14" s="18"/>
      <c r="ICW14" s="39"/>
      <c r="ICX14" s="18"/>
      <c r="ICY14" s="18"/>
      <c r="ICZ14" s="39"/>
      <c r="IDA14" s="18"/>
      <c r="IDB14" s="39"/>
      <c r="IDC14" s="13"/>
      <c r="IDD14" s="13"/>
      <c r="IDE14" s="4"/>
      <c r="IDF14" s="13"/>
      <c r="IDG14" s="13"/>
      <c r="IDI14" s="26"/>
      <c r="IDJ14" s="26"/>
      <c r="IDK14" s="26"/>
      <c r="IDL14" s="18"/>
      <c r="IDM14" s="18"/>
      <c r="IDN14" s="18"/>
      <c r="IDO14" s="39"/>
      <c r="IDP14" s="18"/>
      <c r="IDQ14" s="18"/>
      <c r="IDR14" s="39"/>
      <c r="IDS14" s="18"/>
      <c r="IDT14" s="39"/>
      <c r="IDU14" s="13"/>
      <c r="IDV14" s="13"/>
      <c r="IDW14" s="4"/>
      <c r="IDX14" s="13"/>
      <c r="IDY14" s="13"/>
      <c r="IEA14" s="26"/>
      <c r="IEB14" s="26"/>
      <c r="IEC14" s="26"/>
      <c r="IED14" s="18"/>
      <c r="IEE14" s="18"/>
      <c r="IEF14" s="18"/>
      <c r="IEG14" s="39"/>
      <c r="IEH14" s="18"/>
      <c r="IEI14" s="18"/>
      <c r="IEJ14" s="39"/>
      <c r="IEK14" s="18"/>
      <c r="IEL14" s="39"/>
      <c r="IEM14" s="13"/>
      <c r="IEN14" s="13"/>
      <c r="IEO14" s="4"/>
      <c r="IEP14" s="13"/>
      <c r="IEQ14" s="13"/>
      <c r="IES14" s="26"/>
      <c r="IET14" s="26"/>
      <c r="IEU14" s="26"/>
      <c r="IEV14" s="18"/>
      <c r="IEW14" s="18"/>
      <c r="IEX14" s="18"/>
      <c r="IEY14" s="39"/>
      <c r="IEZ14" s="18"/>
      <c r="IFA14" s="18"/>
      <c r="IFB14" s="39"/>
      <c r="IFC14" s="18"/>
      <c r="IFD14" s="39"/>
      <c r="IFE14" s="13"/>
      <c r="IFF14" s="13"/>
      <c r="IFG14" s="4"/>
      <c r="IFH14" s="13"/>
      <c r="IFI14" s="13"/>
      <c r="IFK14" s="26"/>
      <c r="IFL14" s="26"/>
      <c r="IFM14" s="26"/>
      <c r="IFN14" s="18"/>
      <c r="IFO14" s="18"/>
      <c r="IFP14" s="18"/>
      <c r="IFQ14" s="39"/>
      <c r="IFR14" s="18"/>
      <c r="IFS14" s="18"/>
      <c r="IFT14" s="39"/>
      <c r="IFU14" s="18"/>
      <c r="IFV14" s="39"/>
      <c r="IFW14" s="13"/>
      <c r="IFX14" s="13"/>
      <c r="IFY14" s="4"/>
      <c r="IFZ14" s="13"/>
      <c r="IGA14" s="13"/>
      <c r="IGC14" s="26"/>
      <c r="IGD14" s="26"/>
      <c r="IGE14" s="26"/>
      <c r="IGF14" s="18"/>
      <c r="IGG14" s="18"/>
      <c r="IGH14" s="18"/>
      <c r="IGI14" s="39"/>
      <c r="IGJ14" s="18"/>
      <c r="IGK14" s="18"/>
      <c r="IGL14" s="39"/>
      <c r="IGM14" s="18"/>
      <c r="IGN14" s="39"/>
      <c r="IGO14" s="13"/>
      <c r="IGP14" s="13"/>
      <c r="IGQ14" s="4"/>
      <c r="IGR14" s="13"/>
      <c r="IGS14" s="13"/>
      <c r="IGU14" s="26"/>
      <c r="IGV14" s="26"/>
      <c r="IGW14" s="26"/>
      <c r="IGX14" s="18"/>
      <c r="IGY14" s="18"/>
      <c r="IGZ14" s="18"/>
      <c r="IHA14" s="39"/>
      <c r="IHB14" s="18"/>
      <c r="IHC14" s="18"/>
      <c r="IHD14" s="39"/>
      <c r="IHE14" s="18"/>
      <c r="IHF14" s="39"/>
      <c r="IHG14" s="13"/>
      <c r="IHH14" s="13"/>
      <c r="IHI14" s="4"/>
      <c r="IHJ14" s="13"/>
      <c r="IHK14" s="13"/>
      <c r="IHM14" s="26"/>
      <c r="IHN14" s="26"/>
      <c r="IHO14" s="26"/>
      <c r="IHP14" s="18"/>
      <c r="IHQ14" s="18"/>
      <c r="IHR14" s="18"/>
      <c r="IHS14" s="39"/>
      <c r="IHT14" s="18"/>
      <c r="IHU14" s="18"/>
      <c r="IHV14" s="39"/>
      <c r="IHW14" s="18"/>
      <c r="IHX14" s="39"/>
      <c r="IHY14" s="13"/>
      <c r="IHZ14" s="13"/>
      <c r="IIA14" s="4"/>
      <c r="IIB14" s="13"/>
      <c r="IIC14" s="13"/>
      <c r="IIE14" s="26"/>
      <c r="IIF14" s="26"/>
      <c r="IIG14" s="26"/>
      <c r="IIH14" s="18"/>
      <c r="III14" s="18"/>
      <c r="IIJ14" s="18"/>
      <c r="IIK14" s="39"/>
      <c r="IIL14" s="18"/>
      <c r="IIM14" s="18"/>
      <c r="IIN14" s="39"/>
      <c r="IIO14" s="18"/>
      <c r="IIP14" s="39"/>
      <c r="IIQ14" s="13"/>
      <c r="IIR14" s="13"/>
      <c r="IIS14" s="4"/>
      <c r="IIT14" s="13"/>
      <c r="IIU14" s="13"/>
      <c r="IIW14" s="26"/>
      <c r="IIX14" s="26"/>
      <c r="IIY14" s="26"/>
      <c r="IIZ14" s="18"/>
      <c r="IJA14" s="18"/>
      <c r="IJB14" s="18"/>
      <c r="IJC14" s="39"/>
      <c r="IJD14" s="18"/>
      <c r="IJE14" s="18"/>
      <c r="IJF14" s="39"/>
      <c r="IJG14" s="18"/>
      <c r="IJH14" s="39"/>
      <c r="IJI14" s="13"/>
      <c r="IJJ14" s="13"/>
      <c r="IJK14" s="4"/>
      <c r="IJL14" s="13"/>
      <c r="IJM14" s="13"/>
      <c r="IJO14" s="26"/>
      <c r="IJP14" s="26"/>
      <c r="IJQ14" s="26"/>
      <c r="IJR14" s="18"/>
      <c r="IJS14" s="18"/>
      <c r="IJT14" s="18"/>
      <c r="IJU14" s="39"/>
      <c r="IJV14" s="18"/>
      <c r="IJW14" s="18"/>
      <c r="IJX14" s="39"/>
      <c r="IJY14" s="18"/>
      <c r="IJZ14" s="39"/>
      <c r="IKA14" s="13"/>
      <c r="IKB14" s="13"/>
      <c r="IKC14" s="4"/>
      <c r="IKD14" s="13"/>
      <c r="IKE14" s="13"/>
      <c r="IKG14" s="26"/>
      <c r="IKH14" s="26"/>
      <c r="IKI14" s="26"/>
      <c r="IKJ14" s="18"/>
      <c r="IKK14" s="18"/>
      <c r="IKL14" s="18"/>
      <c r="IKM14" s="39"/>
      <c r="IKN14" s="18"/>
      <c r="IKO14" s="18"/>
      <c r="IKP14" s="39"/>
      <c r="IKQ14" s="18"/>
      <c r="IKR14" s="39"/>
      <c r="IKS14" s="13"/>
      <c r="IKT14" s="13"/>
      <c r="IKU14" s="4"/>
      <c r="IKV14" s="13"/>
      <c r="IKW14" s="13"/>
      <c r="IKY14" s="26"/>
      <c r="IKZ14" s="26"/>
      <c r="ILA14" s="26"/>
      <c r="ILB14" s="18"/>
      <c r="ILC14" s="18"/>
      <c r="ILD14" s="18"/>
      <c r="ILE14" s="39"/>
      <c r="ILF14" s="18"/>
      <c r="ILG14" s="18"/>
      <c r="ILH14" s="39"/>
      <c r="ILI14" s="18"/>
      <c r="ILJ14" s="39"/>
      <c r="ILK14" s="13"/>
      <c r="ILL14" s="13"/>
      <c r="ILM14" s="4"/>
      <c r="ILN14" s="13"/>
      <c r="ILO14" s="13"/>
      <c r="ILQ14" s="26"/>
      <c r="ILR14" s="26"/>
      <c r="ILS14" s="26"/>
      <c r="ILT14" s="18"/>
      <c r="ILU14" s="18"/>
      <c r="ILV14" s="18"/>
      <c r="ILW14" s="39"/>
      <c r="ILX14" s="18"/>
      <c r="ILY14" s="18"/>
      <c r="ILZ14" s="39"/>
      <c r="IMA14" s="18"/>
      <c r="IMB14" s="39"/>
      <c r="IMC14" s="13"/>
      <c r="IMD14" s="13"/>
      <c r="IME14" s="4"/>
      <c r="IMF14" s="13"/>
      <c r="IMG14" s="13"/>
      <c r="IMI14" s="26"/>
      <c r="IMJ14" s="26"/>
      <c r="IMK14" s="26"/>
      <c r="IML14" s="18"/>
      <c r="IMM14" s="18"/>
      <c r="IMN14" s="18"/>
      <c r="IMO14" s="39"/>
      <c r="IMP14" s="18"/>
      <c r="IMQ14" s="18"/>
      <c r="IMR14" s="39"/>
      <c r="IMS14" s="18"/>
      <c r="IMT14" s="39"/>
      <c r="IMU14" s="13"/>
      <c r="IMV14" s="13"/>
      <c r="IMW14" s="4"/>
      <c r="IMX14" s="13"/>
      <c r="IMY14" s="13"/>
      <c r="INA14" s="26"/>
      <c r="INB14" s="26"/>
      <c r="INC14" s="26"/>
      <c r="IND14" s="18"/>
      <c r="INE14" s="18"/>
      <c r="INF14" s="18"/>
      <c r="ING14" s="39"/>
      <c r="INH14" s="18"/>
      <c r="INI14" s="18"/>
      <c r="INJ14" s="39"/>
      <c r="INK14" s="18"/>
      <c r="INL14" s="39"/>
      <c r="INM14" s="13"/>
      <c r="INN14" s="13"/>
      <c r="INO14" s="4"/>
      <c r="INP14" s="13"/>
      <c r="INQ14" s="13"/>
      <c r="INS14" s="26"/>
      <c r="INT14" s="26"/>
      <c r="INU14" s="26"/>
      <c r="INV14" s="18"/>
      <c r="INW14" s="18"/>
      <c r="INX14" s="18"/>
      <c r="INY14" s="39"/>
      <c r="INZ14" s="18"/>
      <c r="IOA14" s="18"/>
      <c r="IOB14" s="39"/>
      <c r="IOC14" s="18"/>
      <c r="IOD14" s="39"/>
      <c r="IOE14" s="13"/>
      <c r="IOF14" s="13"/>
      <c r="IOG14" s="4"/>
      <c r="IOH14" s="13"/>
      <c r="IOI14" s="13"/>
      <c r="IOK14" s="26"/>
      <c r="IOL14" s="26"/>
      <c r="IOM14" s="26"/>
      <c r="ION14" s="18"/>
      <c r="IOO14" s="18"/>
      <c r="IOP14" s="18"/>
      <c r="IOQ14" s="39"/>
      <c r="IOR14" s="18"/>
      <c r="IOS14" s="18"/>
      <c r="IOT14" s="39"/>
      <c r="IOU14" s="18"/>
      <c r="IOV14" s="39"/>
      <c r="IOW14" s="13"/>
      <c r="IOX14" s="13"/>
      <c r="IOY14" s="4"/>
      <c r="IOZ14" s="13"/>
      <c r="IPA14" s="13"/>
      <c r="IPC14" s="26"/>
      <c r="IPD14" s="26"/>
      <c r="IPE14" s="26"/>
      <c r="IPF14" s="18"/>
      <c r="IPG14" s="18"/>
      <c r="IPH14" s="18"/>
      <c r="IPI14" s="39"/>
      <c r="IPJ14" s="18"/>
      <c r="IPK14" s="18"/>
      <c r="IPL14" s="39"/>
      <c r="IPM14" s="18"/>
      <c r="IPN14" s="39"/>
      <c r="IPO14" s="13"/>
      <c r="IPP14" s="13"/>
      <c r="IPQ14" s="4"/>
      <c r="IPR14" s="13"/>
      <c r="IPS14" s="13"/>
      <c r="IPU14" s="26"/>
      <c r="IPV14" s="26"/>
      <c r="IPW14" s="26"/>
      <c r="IPX14" s="18"/>
      <c r="IPY14" s="18"/>
      <c r="IPZ14" s="18"/>
      <c r="IQA14" s="39"/>
      <c r="IQB14" s="18"/>
      <c r="IQC14" s="18"/>
      <c r="IQD14" s="39"/>
      <c r="IQE14" s="18"/>
      <c r="IQF14" s="39"/>
      <c r="IQG14" s="13"/>
      <c r="IQH14" s="13"/>
      <c r="IQI14" s="4"/>
      <c r="IQJ14" s="13"/>
      <c r="IQK14" s="13"/>
      <c r="IQM14" s="26"/>
      <c r="IQN14" s="26"/>
      <c r="IQO14" s="26"/>
      <c r="IQP14" s="18"/>
      <c r="IQQ14" s="18"/>
      <c r="IQR14" s="18"/>
      <c r="IQS14" s="39"/>
      <c r="IQT14" s="18"/>
      <c r="IQU14" s="18"/>
      <c r="IQV14" s="39"/>
      <c r="IQW14" s="18"/>
      <c r="IQX14" s="39"/>
      <c r="IQY14" s="13"/>
      <c r="IQZ14" s="13"/>
      <c r="IRA14" s="4"/>
      <c r="IRB14" s="13"/>
      <c r="IRC14" s="13"/>
      <c r="IRE14" s="26"/>
      <c r="IRF14" s="26"/>
      <c r="IRG14" s="26"/>
      <c r="IRH14" s="18"/>
      <c r="IRI14" s="18"/>
      <c r="IRJ14" s="18"/>
      <c r="IRK14" s="39"/>
      <c r="IRL14" s="18"/>
      <c r="IRM14" s="18"/>
      <c r="IRN14" s="39"/>
      <c r="IRO14" s="18"/>
      <c r="IRP14" s="39"/>
      <c r="IRQ14" s="13"/>
      <c r="IRR14" s="13"/>
      <c r="IRS14" s="4"/>
      <c r="IRT14" s="13"/>
      <c r="IRU14" s="13"/>
      <c r="IRW14" s="26"/>
      <c r="IRX14" s="26"/>
      <c r="IRY14" s="26"/>
      <c r="IRZ14" s="18"/>
      <c r="ISA14" s="18"/>
      <c r="ISB14" s="18"/>
      <c r="ISC14" s="39"/>
      <c r="ISD14" s="18"/>
      <c r="ISE14" s="18"/>
      <c r="ISF14" s="39"/>
      <c r="ISG14" s="18"/>
      <c r="ISH14" s="39"/>
      <c r="ISI14" s="13"/>
      <c r="ISJ14" s="13"/>
      <c r="ISK14" s="4"/>
      <c r="ISL14" s="13"/>
      <c r="ISM14" s="13"/>
      <c r="ISO14" s="26"/>
      <c r="ISP14" s="26"/>
      <c r="ISQ14" s="26"/>
      <c r="ISR14" s="18"/>
      <c r="ISS14" s="18"/>
      <c r="IST14" s="18"/>
      <c r="ISU14" s="39"/>
      <c r="ISV14" s="18"/>
      <c r="ISW14" s="18"/>
      <c r="ISX14" s="39"/>
      <c r="ISY14" s="18"/>
      <c r="ISZ14" s="39"/>
      <c r="ITA14" s="13"/>
      <c r="ITB14" s="13"/>
      <c r="ITC14" s="4"/>
      <c r="ITD14" s="13"/>
      <c r="ITE14" s="13"/>
      <c r="ITG14" s="26"/>
      <c r="ITH14" s="26"/>
      <c r="ITI14" s="26"/>
      <c r="ITJ14" s="18"/>
      <c r="ITK14" s="18"/>
      <c r="ITL14" s="18"/>
      <c r="ITM14" s="39"/>
      <c r="ITN14" s="18"/>
      <c r="ITO14" s="18"/>
      <c r="ITP14" s="39"/>
      <c r="ITQ14" s="18"/>
      <c r="ITR14" s="39"/>
      <c r="ITS14" s="13"/>
      <c r="ITT14" s="13"/>
      <c r="ITU14" s="4"/>
      <c r="ITV14" s="13"/>
      <c r="ITW14" s="13"/>
      <c r="ITY14" s="26"/>
      <c r="ITZ14" s="26"/>
      <c r="IUA14" s="26"/>
      <c r="IUB14" s="18"/>
      <c r="IUC14" s="18"/>
      <c r="IUD14" s="18"/>
      <c r="IUE14" s="39"/>
      <c r="IUF14" s="18"/>
      <c r="IUG14" s="18"/>
      <c r="IUH14" s="39"/>
      <c r="IUI14" s="18"/>
      <c r="IUJ14" s="39"/>
      <c r="IUK14" s="13"/>
      <c r="IUL14" s="13"/>
      <c r="IUM14" s="4"/>
      <c r="IUN14" s="13"/>
      <c r="IUO14" s="13"/>
      <c r="IUQ14" s="26"/>
      <c r="IUR14" s="26"/>
      <c r="IUS14" s="26"/>
      <c r="IUT14" s="18"/>
      <c r="IUU14" s="18"/>
      <c r="IUV14" s="18"/>
      <c r="IUW14" s="39"/>
      <c r="IUX14" s="18"/>
      <c r="IUY14" s="18"/>
      <c r="IUZ14" s="39"/>
      <c r="IVA14" s="18"/>
      <c r="IVB14" s="39"/>
      <c r="IVC14" s="13"/>
      <c r="IVD14" s="13"/>
      <c r="IVE14" s="4"/>
      <c r="IVF14" s="13"/>
      <c r="IVG14" s="13"/>
      <c r="IVI14" s="26"/>
      <c r="IVJ14" s="26"/>
      <c r="IVK14" s="26"/>
      <c r="IVL14" s="18"/>
      <c r="IVM14" s="18"/>
      <c r="IVN14" s="18"/>
      <c r="IVO14" s="39"/>
      <c r="IVP14" s="18"/>
      <c r="IVQ14" s="18"/>
      <c r="IVR14" s="39"/>
      <c r="IVS14" s="18"/>
      <c r="IVT14" s="39"/>
      <c r="IVU14" s="13"/>
      <c r="IVV14" s="13"/>
      <c r="IVW14" s="4"/>
      <c r="IVX14" s="13"/>
      <c r="IVY14" s="13"/>
      <c r="IWA14" s="26"/>
      <c r="IWB14" s="26"/>
      <c r="IWC14" s="26"/>
      <c r="IWD14" s="18"/>
      <c r="IWE14" s="18"/>
      <c r="IWF14" s="18"/>
      <c r="IWG14" s="39"/>
      <c r="IWH14" s="18"/>
      <c r="IWI14" s="18"/>
      <c r="IWJ14" s="39"/>
      <c r="IWK14" s="18"/>
      <c r="IWL14" s="39"/>
      <c r="IWM14" s="13"/>
      <c r="IWN14" s="13"/>
      <c r="IWO14" s="4"/>
      <c r="IWP14" s="13"/>
      <c r="IWQ14" s="13"/>
      <c r="IWS14" s="26"/>
      <c r="IWT14" s="26"/>
      <c r="IWU14" s="26"/>
      <c r="IWV14" s="18"/>
      <c r="IWW14" s="18"/>
      <c r="IWX14" s="18"/>
      <c r="IWY14" s="39"/>
      <c r="IWZ14" s="18"/>
      <c r="IXA14" s="18"/>
      <c r="IXB14" s="39"/>
      <c r="IXC14" s="18"/>
      <c r="IXD14" s="39"/>
      <c r="IXE14" s="13"/>
      <c r="IXF14" s="13"/>
      <c r="IXG14" s="4"/>
      <c r="IXH14" s="13"/>
      <c r="IXI14" s="13"/>
      <c r="IXK14" s="26"/>
      <c r="IXL14" s="26"/>
      <c r="IXM14" s="26"/>
      <c r="IXN14" s="18"/>
      <c r="IXO14" s="18"/>
      <c r="IXP14" s="18"/>
      <c r="IXQ14" s="39"/>
      <c r="IXR14" s="18"/>
      <c r="IXS14" s="18"/>
      <c r="IXT14" s="39"/>
      <c r="IXU14" s="18"/>
      <c r="IXV14" s="39"/>
      <c r="IXW14" s="13"/>
      <c r="IXX14" s="13"/>
      <c r="IXY14" s="4"/>
      <c r="IXZ14" s="13"/>
      <c r="IYA14" s="13"/>
      <c r="IYC14" s="26"/>
      <c r="IYD14" s="26"/>
      <c r="IYE14" s="26"/>
      <c r="IYF14" s="18"/>
      <c r="IYG14" s="18"/>
      <c r="IYH14" s="18"/>
      <c r="IYI14" s="39"/>
      <c r="IYJ14" s="18"/>
      <c r="IYK14" s="18"/>
      <c r="IYL14" s="39"/>
      <c r="IYM14" s="18"/>
      <c r="IYN14" s="39"/>
      <c r="IYO14" s="13"/>
      <c r="IYP14" s="13"/>
      <c r="IYQ14" s="4"/>
      <c r="IYR14" s="13"/>
      <c r="IYS14" s="13"/>
      <c r="IYU14" s="26"/>
      <c r="IYV14" s="26"/>
      <c r="IYW14" s="26"/>
      <c r="IYX14" s="18"/>
      <c r="IYY14" s="18"/>
      <c r="IYZ14" s="18"/>
      <c r="IZA14" s="39"/>
      <c r="IZB14" s="18"/>
      <c r="IZC14" s="18"/>
      <c r="IZD14" s="39"/>
      <c r="IZE14" s="18"/>
      <c r="IZF14" s="39"/>
      <c r="IZG14" s="13"/>
      <c r="IZH14" s="13"/>
      <c r="IZI14" s="4"/>
      <c r="IZJ14" s="13"/>
      <c r="IZK14" s="13"/>
      <c r="IZM14" s="26"/>
      <c r="IZN14" s="26"/>
      <c r="IZO14" s="26"/>
      <c r="IZP14" s="18"/>
      <c r="IZQ14" s="18"/>
      <c r="IZR14" s="18"/>
      <c r="IZS14" s="39"/>
      <c r="IZT14" s="18"/>
      <c r="IZU14" s="18"/>
      <c r="IZV14" s="39"/>
      <c r="IZW14" s="18"/>
      <c r="IZX14" s="39"/>
      <c r="IZY14" s="13"/>
      <c r="IZZ14" s="13"/>
      <c r="JAA14" s="4"/>
      <c r="JAB14" s="13"/>
      <c r="JAC14" s="13"/>
      <c r="JAE14" s="26"/>
      <c r="JAF14" s="26"/>
      <c r="JAG14" s="26"/>
      <c r="JAH14" s="18"/>
      <c r="JAI14" s="18"/>
      <c r="JAJ14" s="18"/>
      <c r="JAK14" s="39"/>
      <c r="JAL14" s="18"/>
      <c r="JAM14" s="18"/>
      <c r="JAN14" s="39"/>
      <c r="JAO14" s="18"/>
      <c r="JAP14" s="39"/>
      <c r="JAQ14" s="13"/>
      <c r="JAR14" s="13"/>
      <c r="JAS14" s="4"/>
      <c r="JAT14" s="13"/>
      <c r="JAU14" s="13"/>
      <c r="JAW14" s="26"/>
      <c r="JAX14" s="26"/>
      <c r="JAY14" s="26"/>
      <c r="JAZ14" s="18"/>
      <c r="JBA14" s="18"/>
      <c r="JBB14" s="18"/>
      <c r="JBC14" s="39"/>
      <c r="JBD14" s="18"/>
      <c r="JBE14" s="18"/>
      <c r="JBF14" s="39"/>
      <c r="JBG14" s="18"/>
      <c r="JBH14" s="39"/>
      <c r="JBI14" s="13"/>
      <c r="JBJ14" s="13"/>
      <c r="JBK14" s="4"/>
      <c r="JBL14" s="13"/>
      <c r="JBM14" s="13"/>
      <c r="JBO14" s="26"/>
      <c r="JBP14" s="26"/>
      <c r="JBQ14" s="26"/>
      <c r="JBR14" s="18"/>
      <c r="JBS14" s="18"/>
      <c r="JBT14" s="18"/>
      <c r="JBU14" s="39"/>
      <c r="JBV14" s="18"/>
      <c r="JBW14" s="18"/>
      <c r="JBX14" s="39"/>
      <c r="JBY14" s="18"/>
      <c r="JBZ14" s="39"/>
      <c r="JCA14" s="13"/>
      <c r="JCB14" s="13"/>
      <c r="JCC14" s="4"/>
      <c r="JCD14" s="13"/>
      <c r="JCE14" s="13"/>
      <c r="JCG14" s="26"/>
      <c r="JCH14" s="26"/>
      <c r="JCI14" s="26"/>
      <c r="JCJ14" s="18"/>
      <c r="JCK14" s="18"/>
      <c r="JCL14" s="18"/>
      <c r="JCM14" s="39"/>
      <c r="JCN14" s="18"/>
      <c r="JCO14" s="18"/>
      <c r="JCP14" s="39"/>
      <c r="JCQ14" s="18"/>
      <c r="JCR14" s="39"/>
      <c r="JCS14" s="13"/>
      <c r="JCT14" s="13"/>
      <c r="JCU14" s="4"/>
      <c r="JCV14" s="13"/>
      <c r="JCW14" s="13"/>
      <c r="JCY14" s="26"/>
      <c r="JCZ14" s="26"/>
      <c r="JDA14" s="26"/>
      <c r="JDB14" s="18"/>
      <c r="JDC14" s="18"/>
      <c r="JDD14" s="18"/>
      <c r="JDE14" s="39"/>
      <c r="JDF14" s="18"/>
      <c r="JDG14" s="18"/>
      <c r="JDH14" s="39"/>
      <c r="JDI14" s="18"/>
      <c r="JDJ14" s="39"/>
      <c r="JDK14" s="13"/>
      <c r="JDL14" s="13"/>
      <c r="JDM14" s="4"/>
      <c r="JDN14" s="13"/>
      <c r="JDO14" s="13"/>
      <c r="JDQ14" s="26"/>
      <c r="JDR14" s="26"/>
      <c r="JDS14" s="26"/>
      <c r="JDT14" s="18"/>
      <c r="JDU14" s="18"/>
      <c r="JDV14" s="18"/>
      <c r="JDW14" s="39"/>
      <c r="JDX14" s="18"/>
      <c r="JDY14" s="18"/>
      <c r="JDZ14" s="39"/>
      <c r="JEA14" s="18"/>
      <c r="JEB14" s="39"/>
      <c r="JEC14" s="13"/>
      <c r="JED14" s="13"/>
      <c r="JEE14" s="4"/>
      <c r="JEF14" s="13"/>
      <c r="JEG14" s="13"/>
      <c r="JEI14" s="26"/>
      <c r="JEJ14" s="26"/>
      <c r="JEK14" s="26"/>
      <c r="JEL14" s="18"/>
      <c r="JEM14" s="18"/>
      <c r="JEN14" s="18"/>
      <c r="JEO14" s="39"/>
      <c r="JEP14" s="18"/>
      <c r="JEQ14" s="18"/>
      <c r="JER14" s="39"/>
      <c r="JES14" s="18"/>
      <c r="JET14" s="39"/>
      <c r="JEU14" s="13"/>
      <c r="JEV14" s="13"/>
      <c r="JEW14" s="4"/>
      <c r="JEX14" s="13"/>
      <c r="JEY14" s="13"/>
      <c r="JFA14" s="26"/>
      <c r="JFB14" s="26"/>
      <c r="JFC14" s="26"/>
      <c r="JFD14" s="18"/>
      <c r="JFE14" s="18"/>
      <c r="JFF14" s="18"/>
      <c r="JFG14" s="39"/>
      <c r="JFH14" s="18"/>
      <c r="JFI14" s="18"/>
      <c r="JFJ14" s="39"/>
      <c r="JFK14" s="18"/>
      <c r="JFL14" s="39"/>
      <c r="JFM14" s="13"/>
      <c r="JFN14" s="13"/>
      <c r="JFO14" s="4"/>
      <c r="JFP14" s="13"/>
      <c r="JFQ14" s="13"/>
      <c r="JFS14" s="26"/>
      <c r="JFT14" s="26"/>
      <c r="JFU14" s="26"/>
      <c r="JFV14" s="18"/>
      <c r="JFW14" s="18"/>
      <c r="JFX14" s="18"/>
      <c r="JFY14" s="39"/>
      <c r="JFZ14" s="18"/>
      <c r="JGA14" s="18"/>
      <c r="JGB14" s="39"/>
      <c r="JGC14" s="18"/>
      <c r="JGD14" s="39"/>
      <c r="JGE14" s="13"/>
      <c r="JGF14" s="13"/>
      <c r="JGG14" s="4"/>
      <c r="JGH14" s="13"/>
      <c r="JGI14" s="13"/>
      <c r="JGK14" s="26"/>
      <c r="JGL14" s="26"/>
      <c r="JGM14" s="26"/>
      <c r="JGN14" s="18"/>
      <c r="JGO14" s="18"/>
      <c r="JGP14" s="18"/>
      <c r="JGQ14" s="39"/>
      <c r="JGR14" s="18"/>
      <c r="JGS14" s="18"/>
      <c r="JGT14" s="39"/>
      <c r="JGU14" s="18"/>
      <c r="JGV14" s="39"/>
      <c r="JGW14" s="13"/>
      <c r="JGX14" s="13"/>
      <c r="JGY14" s="4"/>
      <c r="JGZ14" s="13"/>
      <c r="JHA14" s="13"/>
      <c r="JHC14" s="26"/>
      <c r="JHD14" s="26"/>
      <c r="JHE14" s="26"/>
      <c r="JHF14" s="18"/>
      <c r="JHG14" s="18"/>
      <c r="JHH14" s="18"/>
      <c r="JHI14" s="39"/>
      <c r="JHJ14" s="18"/>
      <c r="JHK14" s="18"/>
      <c r="JHL14" s="39"/>
      <c r="JHM14" s="18"/>
      <c r="JHN14" s="39"/>
      <c r="JHO14" s="13"/>
      <c r="JHP14" s="13"/>
      <c r="JHQ14" s="4"/>
      <c r="JHR14" s="13"/>
      <c r="JHS14" s="13"/>
      <c r="JHU14" s="26"/>
      <c r="JHV14" s="26"/>
      <c r="JHW14" s="26"/>
      <c r="JHX14" s="18"/>
      <c r="JHY14" s="18"/>
      <c r="JHZ14" s="18"/>
      <c r="JIA14" s="39"/>
      <c r="JIB14" s="18"/>
      <c r="JIC14" s="18"/>
      <c r="JID14" s="39"/>
      <c r="JIE14" s="18"/>
      <c r="JIF14" s="39"/>
      <c r="JIG14" s="13"/>
      <c r="JIH14" s="13"/>
      <c r="JII14" s="4"/>
      <c r="JIJ14" s="13"/>
      <c r="JIK14" s="13"/>
      <c r="JIM14" s="26"/>
      <c r="JIN14" s="26"/>
      <c r="JIO14" s="26"/>
      <c r="JIP14" s="18"/>
      <c r="JIQ14" s="18"/>
      <c r="JIR14" s="18"/>
      <c r="JIS14" s="39"/>
      <c r="JIT14" s="18"/>
      <c r="JIU14" s="18"/>
      <c r="JIV14" s="39"/>
      <c r="JIW14" s="18"/>
      <c r="JIX14" s="39"/>
      <c r="JIY14" s="13"/>
      <c r="JIZ14" s="13"/>
      <c r="JJA14" s="4"/>
      <c r="JJB14" s="13"/>
      <c r="JJC14" s="13"/>
      <c r="JJE14" s="26"/>
      <c r="JJF14" s="26"/>
      <c r="JJG14" s="26"/>
      <c r="JJH14" s="18"/>
      <c r="JJI14" s="18"/>
      <c r="JJJ14" s="18"/>
      <c r="JJK14" s="39"/>
      <c r="JJL14" s="18"/>
      <c r="JJM14" s="18"/>
      <c r="JJN14" s="39"/>
      <c r="JJO14" s="18"/>
      <c r="JJP14" s="39"/>
      <c r="JJQ14" s="13"/>
      <c r="JJR14" s="13"/>
      <c r="JJS14" s="4"/>
      <c r="JJT14" s="13"/>
      <c r="JJU14" s="13"/>
      <c r="JJW14" s="26"/>
      <c r="JJX14" s="26"/>
      <c r="JJY14" s="26"/>
      <c r="JJZ14" s="18"/>
      <c r="JKA14" s="18"/>
      <c r="JKB14" s="18"/>
      <c r="JKC14" s="39"/>
      <c r="JKD14" s="18"/>
      <c r="JKE14" s="18"/>
      <c r="JKF14" s="39"/>
      <c r="JKG14" s="18"/>
      <c r="JKH14" s="39"/>
      <c r="JKI14" s="13"/>
      <c r="JKJ14" s="13"/>
      <c r="JKK14" s="4"/>
      <c r="JKL14" s="13"/>
      <c r="JKM14" s="13"/>
      <c r="JKO14" s="26"/>
      <c r="JKP14" s="26"/>
      <c r="JKQ14" s="26"/>
      <c r="JKR14" s="18"/>
      <c r="JKS14" s="18"/>
      <c r="JKT14" s="18"/>
      <c r="JKU14" s="39"/>
      <c r="JKV14" s="18"/>
      <c r="JKW14" s="18"/>
      <c r="JKX14" s="39"/>
      <c r="JKY14" s="18"/>
      <c r="JKZ14" s="39"/>
      <c r="JLA14" s="13"/>
      <c r="JLB14" s="13"/>
      <c r="JLC14" s="4"/>
      <c r="JLD14" s="13"/>
      <c r="JLE14" s="13"/>
      <c r="JLG14" s="26"/>
      <c r="JLH14" s="26"/>
      <c r="JLI14" s="26"/>
      <c r="JLJ14" s="18"/>
      <c r="JLK14" s="18"/>
      <c r="JLL14" s="18"/>
      <c r="JLM14" s="39"/>
      <c r="JLN14" s="18"/>
      <c r="JLO14" s="18"/>
      <c r="JLP14" s="39"/>
      <c r="JLQ14" s="18"/>
      <c r="JLR14" s="39"/>
      <c r="JLS14" s="13"/>
      <c r="JLT14" s="13"/>
      <c r="JLU14" s="4"/>
      <c r="JLV14" s="13"/>
      <c r="JLW14" s="13"/>
      <c r="JLY14" s="26"/>
      <c r="JLZ14" s="26"/>
      <c r="JMA14" s="26"/>
      <c r="JMB14" s="18"/>
      <c r="JMC14" s="18"/>
      <c r="JMD14" s="18"/>
      <c r="JME14" s="39"/>
      <c r="JMF14" s="18"/>
      <c r="JMG14" s="18"/>
      <c r="JMH14" s="39"/>
      <c r="JMI14" s="18"/>
      <c r="JMJ14" s="39"/>
      <c r="JMK14" s="13"/>
      <c r="JML14" s="13"/>
      <c r="JMM14" s="4"/>
      <c r="JMN14" s="13"/>
      <c r="JMO14" s="13"/>
      <c r="JMQ14" s="26"/>
      <c r="JMR14" s="26"/>
      <c r="JMS14" s="26"/>
      <c r="JMT14" s="18"/>
      <c r="JMU14" s="18"/>
      <c r="JMV14" s="18"/>
      <c r="JMW14" s="39"/>
      <c r="JMX14" s="18"/>
      <c r="JMY14" s="18"/>
      <c r="JMZ14" s="39"/>
      <c r="JNA14" s="18"/>
      <c r="JNB14" s="39"/>
      <c r="JNC14" s="13"/>
      <c r="JND14" s="13"/>
      <c r="JNE14" s="4"/>
      <c r="JNF14" s="13"/>
      <c r="JNG14" s="13"/>
      <c r="JNI14" s="26"/>
      <c r="JNJ14" s="26"/>
      <c r="JNK14" s="26"/>
      <c r="JNL14" s="18"/>
      <c r="JNM14" s="18"/>
      <c r="JNN14" s="18"/>
      <c r="JNO14" s="39"/>
      <c r="JNP14" s="18"/>
      <c r="JNQ14" s="18"/>
      <c r="JNR14" s="39"/>
      <c r="JNS14" s="18"/>
      <c r="JNT14" s="39"/>
      <c r="JNU14" s="13"/>
      <c r="JNV14" s="13"/>
      <c r="JNW14" s="4"/>
      <c r="JNX14" s="13"/>
      <c r="JNY14" s="13"/>
      <c r="JOA14" s="26"/>
      <c r="JOB14" s="26"/>
      <c r="JOC14" s="26"/>
      <c r="JOD14" s="18"/>
      <c r="JOE14" s="18"/>
      <c r="JOF14" s="18"/>
      <c r="JOG14" s="39"/>
      <c r="JOH14" s="18"/>
      <c r="JOI14" s="18"/>
      <c r="JOJ14" s="39"/>
      <c r="JOK14" s="18"/>
      <c r="JOL14" s="39"/>
      <c r="JOM14" s="13"/>
      <c r="JON14" s="13"/>
      <c r="JOO14" s="4"/>
      <c r="JOP14" s="13"/>
      <c r="JOQ14" s="13"/>
      <c r="JOS14" s="26"/>
      <c r="JOT14" s="26"/>
      <c r="JOU14" s="26"/>
      <c r="JOV14" s="18"/>
      <c r="JOW14" s="18"/>
      <c r="JOX14" s="18"/>
      <c r="JOY14" s="39"/>
      <c r="JOZ14" s="18"/>
      <c r="JPA14" s="18"/>
      <c r="JPB14" s="39"/>
      <c r="JPC14" s="18"/>
      <c r="JPD14" s="39"/>
      <c r="JPE14" s="13"/>
      <c r="JPF14" s="13"/>
      <c r="JPG14" s="4"/>
      <c r="JPH14" s="13"/>
      <c r="JPI14" s="13"/>
      <c r="JPK14" s="26"/>
      <c r="JPL14" s="26"/>
      <c r="JPM14" s="26"/>
      <c r="JPN14" s="18"/>
      <c r="JPO14" s="18"/>
      <c r="JPP14" s="18"/>
      <c r="JPQ14" s="39"/>
      <c r="JPR14" s="18"/>
      <c r="JPS14" s="18"/>
      <c r="JPT14" s="39"/>
      <c r="JPU14" s="18"/>
      <c r="JPV14" s="39"/>
      <c r="JPW14" s="13"/>
      <c r="JPX14" s="13"/>
      <c r="JPY14" s="4"/>
      <c r="JPZ14" s="13"/>
      <c r="JQA14" s="13"/>
      <c r="JQC14" s="26"/>
      <c r="JQD14" s="26"/>
      <c r="JQE14" s="26"/>
      <c r="JQF14" s="18"/>
      <c r="JQG14" s="18"/>
      <c r="JQH14" s="18"/>
      <c r="JQI14" s="39"/>
      <c r="JQJ14" s="18"/>
      <c r="JQK14" s="18"/>
      <c r="JQL14" s="39"/>
      <c r="JQM14" s="18"/>
      <c r="JQN14" s="39"/>
      <c r="JQO14" s="13"/>
      <c r="JQP14" s="13"/>
      <c r="JQQ14" s="4"/>
      <c r="JQR14" s="13"/>
      <c r="JQS14" s="13"/>
      <c r="JQU14" s="26"/>
      <c r="JQV14" s="26"/>
      <c r="JQW14" s="26"/>
      <c r="JQX14" s="18"/>
      <c r="JQY14" s="18"/>
      <c r="JQZ14" s="18"/>
      <c r="JRA14" s="39"/>
      <c r="JRB14" s="18"/>
      <c r="JRC14" s="18"/>
      <c r="JRD14" s="39"/>
      <c r="JRE14" s="18"/>
      <c r="JRF14" s="39"/>
      <c r="JRG14" s="13"/>
      <c r="JRH14" s="13"/>
      <c r="JRI14" s="4"/>
      <c r="JRJ14" s="13"/>
      <c r="JRK14" s="13"/>
      <c r="JRM14" s="26"/>
      <c r="JRN14" s="26"/>
      <c r="JRO14" s="26"/>
      <c r="JRP14" s="18"/>
      <c r="JRQ14" s="18"/>
      <c r="JRR14" s="18"/>
      <c r="JRS14" s="39"/>
      <c r="JRT14" s="18"/>
      <c r="JRU14" s="18"/>
      <c r="JRV14" s="39"/>
      <c r="JRW14" s="18"/>
      <c r="JRX14" s="39"/>
      <c r="JRY14" s="13"/>
      <c r="JRZ14" s="13"/>
      <c r="JSA14" s="4"/>
      <c r="JSB14" s="13"/>
      <c r="JSC14" s="13"/>
      <c r="JSE14" s="26"/>
      <c r="JSF14" s="26"/>
      <c r="JSG14" s="26"/>
      <c r="JSH14" s="18"/>
      <c r="JSI14" s="18"/>
      <c r="JSJ14" s="18"/>
      <c r="JSK14" s="39"/>
      <c r="JSL14" s="18"/>
      <c r="JSM14" s="18"/>
      <c r="JSN14" s="39"/>
      <c r="JSO14" s="18"/>
      <c r="JSP14" s="39"/>
      <c r="JSQ14" s="13"/>
      <c r="JSR14" s="13"/>
      <c r="JSS14" s="4"/>
      <c r="JST14" s="13"/>
      <c r="JSU14" s="13"/>
      <c r="JSW14" s="26"/>
      <c r="JSX14" s="26"/>
      <c r="JSY14" s="26"/>
      <c r="JSZ14" s="18"/>
      <c r="JTA14" s="18"/>
      <c r="JTB14" s="18"/>
      <c r="JTC14" s="39"/>
      <c r="JTD14" s="18"/>
      <c r="JTE14" s="18"/>
      <c r="JTF14" s="39"/>
      <c r="JTG14" s="18"/>
      <c r="JTH14" s="39"/>
      <c r="JTI14" s="13"/>
      <c r="JTJ14" s="13"/>
      <c r="JTK14" s="4"/>
      <c r="JTL14" s="13"/>
      <c r="JTM14" s="13"/>
      <c r="JTO14" s="26"/>
      <c r="JTP14" s="26"/>
      <c r="JTQ14" s="26"/>
      <c r="JTR14" s="18"/>
      <c r="JTS14" s="18"/>
      <c r="JTT14" s="18"/>
      <c r="JTU14" s="39"/>
      <c r="JTV14" s="18"/>
      <c r="JTW14" s="18"/>
      <c r="JTX14" s="39"/>
      <c r="JTY14" s="18"/>
      <c r="JTZ14" s="39"/>
      <c r="JUA14" s="13"/>
      <c r="JUB14" s="13"/>
      <c r="JUC14" s="4"/>
      <c r="JUD14" s="13"/>
      <c r="JUE14" s="13"/>
      <c r="JUG14" s="26"/>
      <c r="JUH14" s="26"/>
      <c r="JUI14" s="26"/>
      <c r="JUJ14" s="18"/>
      <c r="JUK14" s="18"/>
      <c r="JUL14" s="18"/>
      <c r="JUM14" s="39"/>
      <c r="JUN14" s="18"/>
      <c r="JUO14" s="18"/>
      <c r="JUP14" s="39"/>
      <c r="JUQ14" s="18"/>
      <c r="JUR14" s="39"/>
      <c r="JUS14" s="13"/>
      <c r="JUT14" s="13"/>
      <c r="JUU14" s="4"/>
      <c r="JUV14" s="13"/>
      <c r="JUW14" s="13"/>
      <c r="JUY14" s="26"/>
      <c r="JUZ14" s="26"/>
      <c r="JVA14" s="26"/>
      <c r="JVB14" s="18"/>
      <c r="JVC14" s="18"/>
      <c r="JVD14" s="18"/>
      <c r="JVE14" s="39"/>
      <c r="JVF14" s="18"/>
      <c r="JVG14" s="18"/>
      <c r="JVH14" s="39"/>
      <c r="JVI14" s="18"/>
      <c r="JVJ14" s="39"/>
      <c r="JVK14" s="13"/>
      <c r="JVL14" s="13"/>
      <c r="JVM14" s="4"/>
      <c r="JVN14" s="13"/>
      <c r="JVO14" s="13"/>
      <c r="JVQ14" s="26"/>
      <c r="JVR14" s="26"/>
      <c r="JVS14" s="26"/>
      <c r="JVT14" s="18"/>
      <c r="JVU14" s="18"/>
      <c r="JVV14" s="18"/>
      <c r="JVW14" s="39"/>
      <c r="JVX14" s="18"/>
      <c r="JVY14" s="18"/>
      <c r="JVZ14" s="39"/>
      <c r="JWA14" s="18"/>
      <c r="JWB14" s="39"/>
      <c r="JWC14" s="13"/>
      <c r="JWD14" s="13"/>
      <c r="JWE14" s="4"/>
      <c r="JWF14" s="13"/>
      <c r="JWG14" s="13"/>
      <c r="JWI14" s="26"/>
      <c r="JWJ14" s="26"/>
      <c r="JWK14" s="26"/>
      <c r="JWL14" s="18"/>
      <c r="JWM14" s="18"/>
      <c r="JWN14" s="18"/>
      <c r="JWO14" s="39"/>
      <c r="JWP14" s="18"/>
      <c r="JWQ14" s="18"/>
      <c r="JWR14" s="39"/>
      <c r="JWS14" s="18"/>
      <c r="JWT14" s="39"/>
      <c r="JWU14" s="13"/>
      <c r="JWV14" s="13"/>
      <c r="JWW14" s="4"/>
      <c r="JWX14" s="13"/>
      <c r="JWY14" s="13"/>
      <c r="JXA14" s="26"/>
      <c r="JXB14" s="26"/>
      <c r="JXC14" s="26"/>
      <c r="JXD14" s="18"/>
      <c r="JXE14" s="18"/>
      <c r="JXF14" s="18"/>
      <c r="JXG14" s="39"/>
      <c r="JXH14" s="18"/>
      <c r="JXI14" s="18"/>
      <c r="JXJ14" s="39"/>
      <c r="JXK14" s="18"/>
      <c r="JXL14" s="39"/>
      <c r="JXM14" s="13"/>
      <c r="JXN14" s="13"/>
      <c r="JXO14" s="4"/>
      <c r="JXP14" s="13"/>
      <c r="JXQ14" s="13"/>
      <c r="JXS14" s="26"/>
      <c r="JXT14" s="26"/>
      <c r="JXU14" s="26"/>
      <c r="JXV14" s="18"/>
      <c r="JXW14" s="18"/>
      <c r="JXX14" s="18"/>
      <c r="JXY14" s="39"/>
      <c r="JXZ14" s="18"/>
      <c r="JYA14" s="18"/>
      <c r="JYB14" s="39"/>
      <c r="JYC14" s="18"/>
      <c r="JYD14" s="39"/>
      <c r="JYE14" s="13"/>
      <c r="JYF14" s="13"/>
      <c r="JYG14" s="4"/>
      <c r="JYH14" s="13"/>
      <c r="JYI14" s="13"/>
      <c r="JYK14" s="26"/>
      <c r="JYL14" s="26"/>
      <c r="JYM14" s="26"/>
      <c r="JYN14" s="18"/>
      <c r="JYO14" s="18"/>
      <c r="JYP14" s="18"/>
      <c r="JYQ14" s="39"/>
      <c r="JYR14" s="18"/>
      <c r="JYS14" s="18"/>
      <c r="JYT14" s="39"/>
      <c r="JYU14" s="18"/>
      <c r="JYV14" s="39"/>
      <c r="JYW14" s="13"/>
      <c r="JYX14" s="13"/>
      <c r="JYY14" s="4"/>
      <c r="JYZ14" s="13"/>
      <c r="JZA14" s="13"/>
      <c r="JZC14" s="26"/>
      <c r="JZD14" s="26"/>
      <c r="JZE14" s="26"/>
      <c r="JZF14" s="18"/>
      <c r="JZG14" s="18"/>
      <c r="JZH14" s="18"/>
      <c r="JZI14" s="39"/>
      <c r="JZJ14" s="18"/>
      <c r="JZK14" s="18"/>
      <c r="JZL14" s="39"/>
      <c r="JZM14" s="18"/>
      <c r="JZN14" s="39"/>
      <c r="JZO14" s="13"/>
      <c r="JZP14" s="13"/>
      <c r="JZQ14" s="4"/>
      <c r="JZR14" s="13"/>
      <c r="JZS14" s="13"/>
      <c r="JZU14" s="26"/>
      <c r="JZV14" s="26"/>
      <c r="JZW14" s="26"/>
      <c r="JZX14" s="18"/>
      <c r="JZY14" s="18"/>
      <c r="JZZ14" s="18"/>
      <c r="KAA14" s="39"/>
      <c r="KAB14" s="18"/>
      <c r="KAC14" s="18"/>
      <c r="KAD14" s="39"/>
      <c r="KAE14" s="18"/>
      <c r="KAF14" s="39"/>
      <c r="KAG14" s="13"/>
      <c r="KAH14" s="13"/>
      <c r="KAI14" s="4"/>
      <c r="KAJ14" s="13"/>
      <c r="KAK14" s="13"/>
      <c r="KAM14" s="26"/>
      <c r="KAN14" s="26"/>
      <c r="KAO14" s="26"/>
      <c r="KAP14" s="18"/>
      <c r="KAQ14" s="18"/>
      <c r="KAR14" s="18"/>
      <c r="KAS14" s="39"/>
      <c r="KAT14" s="18"/>
      <c r="KAU14" s="18"/>
      <c r="KAV14" s="39"/>
      <c r="KAW14" s="18"/>
      <c r="KAX14" s="39"/>
      <c r="KAY14" s="13"/>
      <c r="KAZ14" s="13"/>
      <c r="KBA14" s="4"/>
      <c r="KBB14" s="13"/>
      <c r="KBC14" s="13"/>
      <c r="KBE14" s="26"/>
      <c r="KBF14" s="26"/>
      <c r="KBG14" s="26"/>
      <c r="KBH14" s="18"/>
      <c r="KBI14" s="18"/>
      <c r="KBJ14" s="18"/>
      <c r="KBK14" s="39"/>
      <c r="KBL14" s="18"/>
      <c r="KBM14" s="18"/>
      <c r="KBN14" s="39"/>
      <c r="KBO14" s="18"/>
      <c r="KBP14" s="39"/>
      <c r="KBQ14" s="13"/>
      <c r="KBR14" s="13"/>
      <c r="KBS14" s="4"/>
      <c r="KBT14" s="13"/>
      <c r="KBU14" s="13"/>
      <c r="KBW14" s="26"/>
      <c r="KBX14" s="26"/>
      <c r="KBY14" s="26"/>
      <c r="KBZ14" s="18"/>
      <c r="KCA14" s="18"/>
      <c r="KCB14" s="18"/>
      <c r="KCC14" s="39"/>
      <c r="KCD14" s="18"/>
      <c r="KCE14" s="18"/>
      <c r="KCF14" s="39"/>
      <c r="KCG14" s="18"/>
      <c r="KCH14" s="39"/>
      <c r="KCI14" s="13"/>
      <c r="KCJ14" s="13"/>
      <c r="KCK14" s="4"/>
      <c r="KCL14" s="13"/>
      <c r="KCM14" s="13"/>
      <c r="KCO14" s="26"/>
      <c r="KCP14" s="26"/>
      <c r="KCQ14" s="26"/>
      <c r="KCR14" s="18"/>
      <c r="KCS14" s="18"/>
      <c r="KCT14" s="18"/>
      <c r="KCU14" s="39"/>
      <c r="KCV14" s="18"/>
      <c r="KCW14" s="18"/>
      <c r="KCX14" s="39"/>
      <c r="KCY14" s="18"/>
      <c r="KCZ14" s="39"/>
      <c r="KDA14" s="13"/>
      <c r="KDB14" s="13"/>
      <c r="KDC14" s="4"/>
      <c r="KDD14" s="13"/>
      <c r="KDE14" s="13"/>
      <c r="KDG14" s="26"/>
      <c r="KDH14" s="26"/>
      <c r="KDI14" s="26"/>
      <c r="KDJ14" s="18"/>
      <c r="KDK14" s="18"/>
      <c r="KDL14" s="18"/>
      <c r="KDM14" s="39"/>
      <c r="KDN14" s="18"/>
      <c r="KDO14" s="18"/>
      <c r="KDP14" s="39"/>
      <c r="KDQ14" s="18"/>
      <c r="KDR14" s="39"/>
      <c r="KDS14" s="13"/>
      <c r="KDT14" s="13"/>
      <c r="KDU14" s="4"/>
      <c r="KDV14" s="13"/>
      <c r="KDW14" s="13"/>
      <c r="KDY14" s="26"/>
      <c r="KDZ14" s="26"/>
      <c r="KEA14" s="26"/>
      <c r="KEB14" s="18"/>
      <c r="KEC14" s="18"/>
      <c r="KED14" s="18"/>
      <c r="KEE14" s="39"/>
      <c r="KEF14" s="18"/>
      <c r="KEG14" s="18"/>
      <c r="KEH14" s="39"/>
      <c r="KEI14" s="18"/>
      <c r="KEJ14" s="39"/>
      <c r="KEK14" s="13"/>
      <c r="KEL14" s="13"/>
      <c r="KEM14" s="4"/>
      <c r="KEN14" s="13"/>
      <c r="KEO14" s="13"/>
      <c r="KEQ14" s="26"/>
      <c r="KER14" s="26"/>
      <c r="KES14" s="26"/>
      <c r="KET14" s="18"/>
      <c r="KEU14" s="18"/>
      <c r="KEV14" s="18"/>
      <c r="KEW14" s="39"/>
      <c r="KEX14" s="18"/>
      <c r="KEY14" s="18"/>
      <c r="KEZ14" s="39"/>
      <c r="KFA14" s="18"/>
      <c r="KFB14" s="39"/>
      <c r="KFC14" s="13"/>
      <c r="KFD14" s="13"/>
      <c r="KFE14" s="4"/>
      <c r="KFF14" s="13"/>
      <c r="KFG14" s="13"/>
      <c r="KFI14" s="26"/>
      <c r="KFJ14" s="26"/>
      <c r="KFK14" s="26"/>
      <c r="KFL14" s="18"/>
      <c r="KFM14" s="18"/>
      <c r="KFN14" s="18"/>
      <c r="KFO14" s="39"/>
      <c r="KFP14" s="18"/>
      <c r="KFQ14" s="18"/>
      <c r="KFR14" s="39"/>
      <c r="KFS14" s="18"/>
      <c r="KFT14" s="39"/>
      <c r="KFU14" s="13"/>
      <c r="KFV14" s="13"/>
      <c r="KFW14" s="4"/>
      <c r="KFX14" s="13"/>
      <c r="KFY14" s="13"/>
      <c r="KGA14" s="26"/>
      <c r="KGB14" s="26"/>
      <c r="KGC14" s="26"/>
      <c r="KGD14" s="18"/>
      <c r="KGE14" s="18"/>
      <c r="KGF14" s="18"/>
      <c r="KGG14" s="39"/>
      <c r="KGH14" s="18"/>
      <c r="KGI14" s="18"/>
      <c r="KGJ14" s="39"/>
      <c r="KGK14" s="18"/>
      <c r="KGL14" s="39"/>
      <c r="KGM14" s="13"/>
      <c r="KGN14" s="13"/>
      <c r="KGO14" s="4"/>
      <c r="KGP14" s="13"/>
      <c r="KGQ14" s="13"/>
      <c r="KGS14" s="26"/>
      <c r="KGT14" s="26"/>
      <c r="KGU14" s="26"/>
      <c r="KGV14" s="18"/>
      <c r="KGW14" s="18"/>
      <c r="KGX14" s="18"/>
      <c r="KGY14" s="39"/>
      <c r="KGZ14" s="18"/>
      <c r="KHA14" s="18"/>
      <c r="KHB14" s="39"/>
      <c r="KHC14" s="18"/>
      <c r="KHD14" s="39"/>
      <c r="KHE14" s="13"/>
      <c r="KHF14" s="13"/>
      <c r="KHG14" s="4"/>
      <c r="KHH14" s="13"/>
      <c r="KHI14" s="13"/>
      <c r="KHK14" s="26"/>
      <c r="KHL14" s="26"/>
      <c r="KHM14" s="26"/>
      <c r="KHN14" s="18"/>
      <c r="KHO14" s="18"/>
      <c r="KHP14" s="18"/>
      <c r="KHQ14" s="39"/>
      <c r="KHR14" s="18"/>
      <c r="KHS14" s="18"/>
      <c r="KHT14" s="39"/>
      <c r="KHU14" s="18"/>
      <c r="KHV14" s="39"/>
      <c r="KHW14" s="13"/>
      <c r="KHX14" s="13"/>
      <c r="KHY14" s="4"/>
      <c r="KHZ14" s="13"/>
      <c r="KIA14" s="13"/>
      <c r="KIC14" s="26"/>
      <c r="KID14" s="26"/>
      <c r="KIE14" s="26"/>
      <c r="KIF14" s="18"/>
      <c r="KIG14" s="18"/>
      <c r="KIH14" s="18"/>
      <c r="KII14" s="39"/>
      <c r="KIJ14" s="18"/>
      <c r="KIK14" s="18"/>
      <c r="KIL14" s="39"/>
      <c r="KIM14" s="18"/>
      <c r="KIN14" s="39"/>
      <c r="KIO14" s="13"/>
      <c r="KIP14" s="13"/>
      <c r="KIQ14" s="4"/>
      <c r="KIR14" s="13"/>
      <c r="KIS14" s="13"/>
      <c r="KIU14" s="26"/>
      <c r="KIV14" s="26"/>
      <c r="KIW14" s="26"/>
      <c r="KIX14" s="18"/>
      <c r="KIY14" s="18"/>
      <c r="KIZ14" s="18"/>
      <c r="KJA14" s="39"/>
      <c r="KJB14" s="18"/>
      <c r="KJC14" s="18"/>
      <c r="KJD14" s="39"/>
      <c r="KJE14" s="18"/>
      <c r="KJF14" s="39"/>
      <c r="KJG14" s="13"/>
      <c r="KJH14" s="13"/>
      <c r="KJI14" s="4"/>
      <c r="KJJ14" s="13"/>
      <c r="KJK14" s="13"/>
      <c r="KJM14" s="26"/>
      <c r="KJN14" s="26"/>
      <c r="KJO14" s="26"/>
      <c r="KJP14" s="18"/>
      <c r="KJQ14" s="18"/>
      <c r="KJR14" s="18"/>
      <c r="KJS14" s="39"/>
      <c r="KJT14" s="18"/>
      <c r="KJU14" s="18"/>
      <c r="KJV14" s="39"/>
      <c r="KJW14" s="18"/>
      <c r="KJX14" s="39"/>
      <c r="KJY14" s="13"/>
      <c r="KJZ14" s="13"/>
      <c r="KKA14" s="4"/>
      <c r="KKB14" s="13"/>
      <c r="KKC14" s="13"/>
      <c r="KKE14" s="26"/>
      <c r="KKF14" s="26"/>
      <c r="KKG14" s="26"/>
      <c r="KKH14" s="18"/>
      <c r="KKI14" s="18"/>
      <c r="KKJ14" s="18"/>
      <c r="KKK14" s="39"/>
      <c r="KKL14" s="18"/>
      <c r="KKM14" s="18"/>
      <c r="KKN14" s="39"/>
      <c r="KKO14" s="18"/>
      <c r="KKP14" s="39"/>
      <c r="KKQ14" s="13"/>
      <c r="KKR14" s="13"/>
      <c r="KKS14" s="4"/>
      <c r="KKT14" s="13"/>
      <c r="KKU14" s="13"/>
      <c r="KKW14" s="26"/>
      <c r="KKX14" s="26"/>
      <c r="KKY14" s="26"/>
      <c r="KKZ14" s="18"/>
      <c r="KLA14" s="18"/>
      <c r="KLB14" s="18"/>
      <c r="KLC14" s="39"/>
      <c r="KLD14" s="18"/>
      <c r="KLE14" s="18"/>
      <c r="KLF14" s="39"/>
      <c r="KLG14" s="18"/>
      <c r="KLH14" s="39"/>
      <c r="KLI14" s="13"/>
      <c r="KLJ14" s="13"/>
      <c r="KLK14" s="4"/>
      <c r="KLL14" s="13"/>
      <c r="KLM14" s="13"/>
      <c r="KLO14" s="26"/>
      <c r="KLP14" s="26"/>
      <c r="KLQ14" s="26"/>
      <c r="KLR14" s="18"/>
      <c r="KLS14" s="18"/>
      <c r="KLT14" s="18"/>
      <c r="KLU14" s="39"/>
      <c r="KLV14" s="18"/>
      <c r="KLW14" s="18"/>
      <c r="KLX14" s="39"/>
      <c r="KLY14" s="18"/>
      <c r="KLZ14" s="39"/>
      <c r="KMA14" s="13"/>
      <c r="KMB14" s="13"/>
      <c r="KMC14" s="4"/>
      <c r="KMD14" s="13"/>
      <c r="KME14" s="13"/>
      <c r="KMG14" s="26"/>
      <c r="KMH14" s="26"/>
      <c r="KMI14" s="26"/>
      <c r="KMJ14" s="18"/>
      <c r="KMK14" s="18"/>
      <c r="KML14" s="18"/>
      <c r="KMM14" s="39"/>
      <c r="KMN14" s="18"/>
      <c r="KMO14" s="18"/>
      <c r="KMP14" s="39"/>
      <c r="KMQ14" s="18"/>
      <c r="KMR14" s="39"/>
      <c r="KMS14" s="13"/>
      <c r="KMT14" s="13"/>
      <c r="KMU14" s="4"/>
      <c r="KMV14" s="13"/>
      <c r="KMW14" s="13"/>
      <c r="KMY14" s="26"/>
      <c r="KMZ14" s="26"/>
      <c r="KNA14" s="26"/>
      <c r="KNB14" s="18"/>
      <c r="KNC14" s="18"/>
      <c r="KND14" s="18"/>
      <c r="KNE14" s="39"/>
      <c r="KNF14" s="18"/>
      <c r="KNG14" s="18"/>
      <c r="KNH14" s="39"/>
      <c r="KNI14" s="18"/>
      <c r="KNJ14" s="39"/>
      <c r="KNK14" s="13"/>
      <c r="KNL14" s="13"/>
      <c r="KNM14" s="4"/>
      <c r="KNN14" s="13"/>
      <c r="KNO14" s="13"/>
      <c r="KNQ14" s="26"/>
      <c r="KNR14" s="26"/>
      <c r="KNS14" s="26"/>
      <c r="KNT14" s="18"/>
      <c r="KNU14" s="18"/>
      <c r="KNV14" s="18"/>
      <c r="KNW14" s="39"/>
      <c r="KNX14" s="18"/>
      <c r="KNY14" s="18"/>
      <c r="KNZ14" s="39"/>
      <c r="KOA14" s="18"/>
      <c r="KOB14" s="39"/>
      <c r="KOC14" s="13"/>
      <c r="KOD14" s="13"/>
      <c r="KOE14" s="4"/>
      <c r="KOF14" s="13"/>
      <c r="KOG14" s="13"/>
      <c r="KOI14" s="26"/>
      <c r="KOJ14" s="26"/>
      <c r="KOK14" s="26"/>
      <c r="KOL14" s="18"/>
      <c r="KOM14" s="18"/>
      <c r="KON14" s="18"/>
      <c r="KOO14" s="39"/>
      <c r="KOP14" s="18"/>
      <c r="KOQ14" s="18"/>
      <c r="KOR14" s="39"/>
      <c r="KOS14" s="18"/>
      <c r="KOT14" s="39"/>
      <c r="KOU14" s="13"/>
      <c r="KOV14" s="13"/>
      <c r="KOW14" s="4"/>
      <c r="KOX14" s="13"/>
      <c r="KOY14" s="13"/>
      <c r="KPA14" s="26"/>
      <c r="KPB14" s="26"/>
      <c r="KPC14" s="26"/>
      <c r="KPD14" s="18"/>
      <c r="KPE14" s="18"/>
      <c r="KPF14" s="18"/>
      <c r="KPG14" s="39"/>
      <c r="KPH14" s="18"/>
      <c r="KPI14" s="18"/>
      <c r="KPJ14" s="39"/>
      <c r="KPK14" s="18"/>
      <c r="KPL14" s="39"/>
      <c r="KPM14" s="13"/>
      <c r="KPN14" s="13"/>
      <c r="KPO14" s="4"/>
      <c r="KPP14" s="13"/>
      <c r="KPQ14" s="13"/>
      <c r="KPS14" s="26"/>
      <c r="KPT14" s="26"/>
      <c r="KPU14" s="26"/>
      <c r="KPV14" s="18"/>
      <c r="KPW14" s="18"/>
      <c r="KPX14" s="18"/>
      <c r="KPY14" s="39"/>
      <c r="KPZ14" s="18"/>
      <c r="KQA14" s="18"/>
      <c r="KQB14" s="39"/>
      <c r="KQC14" s="18"/>
      <c r="KQD14" s="39"/>
      <c r="KQE14" s="13"/>
      <c r="KQF14" s="13"/>
      <c r="KQG14" s="4"/>
      <c r="KQH14" s="13"/>
      <c r="KQI14" s="13"/>
      <c r="KQK14" s="26"/>
      <c r="KQL14" s="26"/>
      <c r="KQM14" s="26"/>
      <c r="KQN14" s="18"/>
      <c r="KQO14" s="18"/>
      <c r="KQP14" s="18"/>
      <c r="KQQ14" s="39"/>
      <c r="KQR14" s="18"/>
      <c r="KQS14" s="18"/>
      <c r="KQT14" s="39"/>
      <c r="KQU14" s="18"/>
      <c r="KQV14" s="39"/>
      <c r="KQW14" s="13"/>
      <c r="KQX14" s="13"/>
      <c r="KQY14" s="4"/>
      <c r="KQZ14" s="13"/>
      <c r="KRA14" s="13"/>
      <c r="KRC14" s="26"/>
      <c r="KRD14" s="26"/>
      <c r="KRE14" s="26"/>
      <c r="KRF14" s="18"/>
      <c r="KRG14" s="18"/>
      <c r="KRH14" s="18"/>
      <c r="KRI14" s="39"/>
      <c r="KRJ14" s="18"/>
      <c r="KRK14" s="18"/>
      <c r="KRL14" s="39"/>
      <c r="KRM14" s="18"/>
      <c r="KRN14" s="39"/>
      <c r="KRO14" s="13"/>
      <c r="KRP14" s="13"/>
      <c r="KRQ14" s="4"/>
      <c r="KRR14" s="13"/>
      <c r="KRS14" s="13"/>
      <c r="KRU14" s="26"/>
      <c r="KRV14" s="26"/>
      <c r="KRW14" s="26"/>
      <c r="KRX14" s="18"/>
      <c r="KRY14" s="18"/>
      <c r="KRZ14" s="18"/>
      <c r="KSA14" s="39"/>
      <c r="KSB14" s="18"/>
      <c r="KSC14" s="18"/>
      <c r="KSD14" s="39"/>
      <c r="KSE14" s="18"/>
      <c r="KSF14" s="39"/>
      <c r="KSG14" s="13"/>
      <c r="KSH14" s="13"/>
      <c r="KSI14" s="4"/>
      <c r="KSJ14" s="13"/>
      <c r="KSK14" s="13"/>
      <c r="KSM14" s="26"/>
      <c r="KSN14" s="26"/>
      <c r="KSO14" s="26"/>
      <c r="KSP14" s="18"/>
      <c r="KSQ14" s="18"/>
      <c r="KSR14" s="18"/>
      <c r="KSS14" s="39"/>
      <c r="KST14" s="18"/>
      <c r="KSU14" s="18"/>
      <c r="KSV14" s="39"/>
      <c r="KSW14" s="18"/>
      <c r="KSX14" s="39"/>
      <c r="KSY14" s="13"/>
      <c r="KSZ14" s="13"/>
      <c r="KTA14" s="4"/>
      <c r="KTB14" s="13"/>
      <c r="KTC14" s="13"/>
      <c r="KTE14" s="26"/>
      <c r="KTF14" s="26"/>
      <c r="KTG14" s="26"/>
      <c r="KTH14" s="18"/>
      <c r="KTI14" s="18"/>
      <c r="KTJ14" s="18"/>
      <c r="KTK14" s="39"/>
      <c r="KTL14" s="18"/>
      <c r="KTM14" s="18"/>
      <c r="KTN14" s="39"/>
      <c r="KTO14" s="18"/>
      <c r="KTP14" s="39"/>
      <c r="KTQ14" s="13"/>
      <c r="KTR14" s="13"/>
      <c r="KTS14" s="4"/>
      <c r="KTT14" s="13"/>
      <c r="KTU14" s="13"/>
      <c r="KTW14" s="26"/>
      <c r="KTX14" s="26"/>
      <c r="KTY14" s="26"/>
      <c r="KTZ14" s="18"/>
      <c r="KUA14" s="18"/>
      <c r="KUB14" s="18"/>
      <c r="KUC14" s="39"/>
      <c r="KUD14" s="18"/>
      <c r="KUE14" s="18"/>
      <c r="KUF14" s="39"/>
      <c r="KUG14" s="18"/>
      <c r="KUH14" s="39"/>
      <c r="KUI14" s="13"/>
      <c r="KUJ14" s="13"/>
      <c r="KUK14" s="4"/>
      <c r="KUL14" s="13"/>
      <c r="KUM14" s="13"/>
      <c r="KUO14" s="26"/>
      <c r="KUP14" s="26"/>
      <c r="KUQ14" s="26"/>
      <c r="KUR14" s="18"/>
      <c r="KUS14" s="18"/>
      <c r="KUT14" s="18"/>
      <c r="KUU14" s="39"/>
      <c r="KUV14" s="18"/>
      <c r="KUW14" s="18"/>
      <c r="KUX14" s="39"/>
      <c r="KUY14" s="18"/>
      <c r="KUZ14" s="39"/>
      <c r="KVA14" s="13"/>
      <c r="KVB14" s="13"/>
      <c r="KVC14" s="4"/>
      <c r="KVD14" s="13"/>
      <c r="KVE14" s="13"/>
      <c r="KVG14" s="26"/>
      <c r="KVH14" s="26"/>
      <c r="KVI14" s="26"/>
      <c r="KVJ14" s="18"/>
      <c r="KVK14" s="18"/>
      <c r="KVL14" s="18"/>
      <c r="KVM14" s="39"/>
      <c r="KVN14" s="18"/>
      <c r="KVO14" s="18"/>
      <c r="KVP14" s="39"/>
      <c r="KVQ14" s="18"/>
      <c r="KVR14" s="39"/>
      <c r="KVS14" s="13"/>
      <c r="KVT14" s="13"/>
      <c r="KVU14" s="4"/>
      <c r="KVV14" s="13"/>
      <c r="KVW14" s="13"/>
      <c r="KVY14" s="26"/>
      <c r="KVZ14" s="26"/>
      <c r="KWA14" s="26"/>
      <c r="KWB14" s="18"/>
      <c r="KWC14" s="18"/>
      <c r="KWD14" s="18"/>
      <c r="KWE14" s="39"/>
      <c r="KWF14" s="18"/>
      <c r="KWG14" s="18"/>
      <c r="KWH14" s="39"/>
      <c r="KWI14" s="18"/>
      <c r="KWJ14" s="39"/>
      <c r="KWK14" s="13"/>
      <c r="KWL14" s="13"/>
      <c r="KWM14" s="4"/>
      <c r="KWN14" s="13"/>
      <c r="KWO14" s="13"/>
      <c r="KWQ14" s="26"/>
      <c r="KWR14" s="26"/>
      <c r="KWS14" s="26"/>
      <c r="KWT14" s="18"/>
      <c r="KWU14" s="18"/>
      <c r="KWV14" s="18"/>
      <c r="KWW14" s="39"/>
      <c r="KWX14" s="18"/>
      <c r="KWY14" s="18"/>
      <c r="KWZ14" s="39"/>
      <c r="KXA14" s="18"/>
      <c r="KXB14" s="39"/>
      <c r="KXC14" s="13"/>
      <c r="KXD14" s="13"/>
      <c r="KXE14" s="4"/>
      <c r="KXF14" s="13"/>
      <c r="KXG14" s="13"/>
      <c r="KXI14" s="26"/>
      <c r="KXJ14" s="26"/>
      <c r="KXK14" s="26"/>
      <c r="KXL14" s="18"/>
      <c r="KXM14" s="18"/>
      <c r="KXN14" s="18"/>
      <c r="KXO14" s="39"/>
      <c r="KXP14" s="18"/>
      <c r="KXQ14" s="18"/>
      <c r="KXR14" s="39"/>
      <c r="KXS14" s="18"/>
      <c r="KXT14" s="39"/>
      <c r="KXU14" s="13"/>
      <c r="KXV14" s="13"/>
      <c r="KXW14" s="4"/>
      <c r="KXX14" s="13"/>
      <c r="KXY14" s="13"/>
      <c r="KYA14" s="26"/>
      <c r="KYB14" s="26"/>
      <c r="KYC14" s="26"/>
      <c r="KYD14" s="18"/>
      <c r="KYE14" s="18"/>
      <c r="KYF14" s="18"/>
      <c r="KYG14" s="39"/>
      <c r="KYH14" s="18"/>
      <c r="KYI14" s="18"/>
      <c r="KYJ14" s="39"/>
      <c r="KYK14" s="18"/>
      <c r="KYL14" s="39"/>
      <c r="KYM14" s="13"/>
      <c r="KYN14" s="13"/>
      <c r="KYO14" s="4"/>
      <c r="KYP14" s="13"/>
      <c r="KYQ14" s="13"/>
      <c r="KYS14" s="26"/>
      <c r="KYT14" s="26"/>
      <c r="KYU14" s="26"/>
      <c r="KYV14" s="18"/>
      <c r="KYW14" s="18"/>
      <c r="KYX14" s="18"/>
      <c r="KYY14" s="39"/>
      <c r="KYZ14" s="18"/>
      <c r="KZA14" s="18"/>
      <c r="KZB14" s="39"/>
      <c r="KZC14" s="18"/>
      <c r="KZD14" s="39"/>
      <c r="KZE14" s="13"/>
      <c r="KZF14" s="13"/>
      <c r="KZG14" s="4"/>
      <c r="KZH14" s="13"/>
      <c r="KZI14" s="13"/>
      <c r="KZK14" s="26"/>
      <c r="KZL14" s="26"/>
      <c r="KZM14" s="26"/>
      <c r="KZN14" s="18"/>
      <c r="KZO14" s="18"/>
      <c r="KZP14" s="18"/>
      <c r="KZQ14" s="39"/>
      <c r="KZR14" s="18"/>
      <c r="KZS14" s="18"/>
      <c r="KZT14" s="39"/>
      <c r="KZU14" s="18"/>
      <c r="KZV14" s="39"/>
      <c r="KZW14" s="13"/>
      <c r="KZX14" s="13"/>
      <c r="KZY14" s="4"/>
      <c r="KZZ14" s="13"/>
      <c r="LAA14" s="13"/>
      <c r="LAC14" s="26"/>
      <c r="LAD14" s="26"/>
      <c r="LAE14" s="26"/>
      <c r="LAF14" s="18"/>
      <c r="LAG14" s="18"/>
      <c r="LAH14" s="18"/>
      <c r="LAI14" s="39"/>
      <c r="LAJ14" s="18"/>
      <c r="LAK14" s="18"/>
      <c r="LAL14" s="39"/>
      <c r="LAM14" s="18"/>
      <c r="LAN14" s="39"/>
      <c r="LAO14" s="13"/>
      <c r="LAP14" s="13"/>
      <c r="LAQ14" s="4"/>
      <c r="LAR14" s="13"/>
      <c r="LAS14" s="13"/>
      <c r="LAU14" s="26"/>
      <c r="LAV14" s="26"/>
      <c r="LAW14" s="26"/>
      <c r="LAX14" s="18"/>
      <c r="LAY14" s="18"/>
      <c r="LAZ14" s="18"/>
      <c r="LBA14" s="39"/>
      <c r="LBB14" s="18"/>
      <c r="LBC14" s="18"/>
      <c r="LBD14" s="39"/>
      <c r="LBE14" s="18"/>
      <c r="LBF14" s="39"/>
      <c r="LBG14" s="13"/>
      <c r="LBH14" s="13"/>
      <c r="LBI14" s="4"/>
      <c r="LBJ14" s="13"/>
      <c r="LBK14" s="13"/>
      <c r="LBM14" s="26"/>
      <c r="LBN14" s="26"/>
      <c r="LBO14" s="26"/>
      <c r="LBP14" s="18"/>
      <c r="LBQ14" s="18"/>
      <c r="LBR14" s="18"/>
      <c r="LBS14" s="39"/>
      <c r="LBT14" s="18"/>
      <c r="LBU14" s="18"/>
      <c r="LBV14" s="39"/>
      <c r="LBW14" s="18"/>
      <c r="LBX14" s="39"/>
      <c r="LBY14" s="13"/>
      <c r="LBZ14" s="13"/>
      <c r="LCA14" s="4"/>
      <c r="LCB14" s="13"/>
      <c r="LCC14" s="13"/>
      <c r="LCE14" s="26"/>
      <c r="LCF14" s="26"/>
      <c r="LCG14" s="26"/>
      <c r="LCH14" s="18"/>
      <c r="LCI14" s="18"/>
      <c r="LCJ14" s="18"/>
      <c r="LCK14" s="39"/>
      <c r="LCL14" s="18"/>
      <c r="LCM14" s="18"/>
      <c r="LCN14" s="39"/>
      <c r="LCO14" s="18"/>
      <c r="LCP14" s="39"/>
      <c r="LCQ14" s="13"/>
      <c r="LCR14" s="13"/>
      <c r="LCS14" s="4"/>
      <c r="LCT14" s="13"/>
      <c r="LCU14" s="13"/>
      <c r="LCW14" s="26"/>
      <c r="LCX14" s="26"/>
      <c r="LCY14" s="26"/>
      <c r="LCZ14" s="18"/>
      <c r="LDA14" s="18"/>
      <c r="LDB14" s="18"/>
      <c r="LDC14" s="39"/>
      <c r="LDD14" s="18"/>
      <c r="LDE14" s="18"/>
      <c r="LDF14" s="39"/>
      <c r="LDG14" s="18"/>
      <c r="LDH14" s="39"/>
      <c r="LDI14" s="13"/>
      <c r="LDJ14" s="13"/>
      <c r="LDK14" s="4"/>
      <c r="LDL14" s="13"/>
      <c r="LDM14" s="13"/>
      <c r="LDO14" s="26"/>
      <c r="LDP14" s="26"/>
      <c r="LDQ14" s="26"/>
      <c r="LDR14" s="18"/>
      <c r="LDS14" s="18"/>
      <c r="LDT14" s="18"/>
      <c r="LDU14" s="39"/>
      <c r="LDV14" s="18"/>
      <c r="LDW14" s="18"/>
      <c r="LDX14" s="39"/>
      <c r="LDY14" s="18"/>
      <c r="LDZ14" s="39"/>
      <c r="LEA14" s="13"/>
      <c r="LEB14" s="13"/>
      <c r="LEC14" s="4"/>
      <c r="LED14" s="13"/>
      <c r="LEE14" s="13"/>
      <c r="LEG14" s="26"/>
      <c r="LEH14" s="26"/>
      <c r="LEI14" s="26"/>
      <c r="LEJ14" s="18"/>
      <c r="LEK14" s="18"/>
      <c r="LEL14" s="18"/>
      <c r="LEM14" s="39"/>
      <c r="LEN14" s="18"/>
      <c r="LEO14" s="18"/>
      <c r="LEP14" s="39"/>
      <c r="LEQ14" s="18"/>
      <c r="LER14" s="39"/>
      <c r="LES14" s="13"/>
      <c r="LET14" s="13"/>
      <c r="LEU14" s="4"/>
      <c r="LEV14" s="13"/>
      <c r="LEW14" s="13"/>
      <c r="LEY14" s="26"/>
      <c r="LEZ14" s="26"/>
      <c r="LFA14" s="26"/>
      <c r="LFB14" s="18"/>
      <c r="LFC14" s="18"/>
      <c r="LFD14" s="18"/>
      <c r="LFE14" s="39"/>
      <c r="LFF14" s="18"/>
      <c r="LFG14" s="18"/>
      <c r="LFH14" s="39"/>
      <c r="LFI14" s="18"/>
      <c r="LFJ14" s="39"/>
      <c r="LFK14" s="13"/>
      <c r="LFL14" s="13"/>
      <c r="LFM14" s="4"/>
      <c r="LFN14" s="13"/>
      <c r="LFO14" s="13"/>
      <c r="LFQ14" s="26"/>
      <c r="LFR14" s="26"/>
      <c r="LFS14" s="26"/>
      <c r="LFT14" s="18"/>
      <c r="LFU14" s="18"/>
      <c r="LFV14" s="18"/>
      <c r="LFW14" s="39"/>
      <c r="LFX14" s="18"/>
      <c r="LFY14" s="18"/>
      <c r="LFZ14" s="39"/>
      <c r="LGA14" s="18"/>
      <c r="LGB14" s="39"/>
      <c r="LGC14" s="13"/>
      <c r="LGD14" s="13"/>
      <c r="LGE14" s="4"/>
      <c r="LGF14" s="13"/>
      <c r="LGG14" s="13"/>
      <c r="LGI14" s="26"/>
      <c r="LGJ14" s="26"/>
      <c r="LGK14" s="26"/>
      <c r="LGL14" s="18"/>
      <c r="LGM14" s="18"/>
      <c r="LGN14" s="18"/>
      <c r="LGO14" s="39"/>
      <c r="LGP14" s="18"/>
      <c r="LGQ14" s="18"/>
      <c r="LGR14" s="39"/>
      <c r="LGS14" s="18"/>
      <c r="LGT14" s="39"/>
      <c r="LGU14" s="13"/>
      <c r="LGV14" s="13"/>
      <c r="LGW14" s="4"/>
      <c r="LGX14" s="13"/>
      <c r="LGY14" s="13"/>
      <c r="LHA14" s="26"/>
      <c r="LHB14" s="26"/>
      <c r="LHC14" s="26"/>
      <c r="LHD14" s="18"/>
      <c r="LHE14" s="18"/>
      <c r="LHF14" s="18"/>
      <c r="LHG14" s="39"/>
      <c r="LHH14" s="18"/>
      <c r="LHI14" s="18"/>
      <c r="LHJ14" s="39"/>
      <c r="LHK14" s="18"/>
      <c r="LHL14" s="39"/>
      <c r="LHM14" s="13"/>
      <c r="LHN14" s="13"/>
      <c r="LHO14" s="4"/>
      <c r="LHP14" s="13"/>
      <c r="LHQ14" s="13"/>
      <c r="LHS14" s="26"/>
      <c r="LHT14" s="26"/>
      <c r="LHU14" s="26"/>
      <c r="LHV14" s="18"/>
      <c r="LHW14" s="18"/>
      <c r="LHX14" s="18"/>
      <c r="LHY14" s="39"/>
      <c r="LHZ14" s="18"/>
      <c r="LIA14" s="18"/>
      <c r="LIB14" s="39"/>
      <c r="LIC14" s="18"/>
      <c r="LID14" s="39"/>
      <c r="LIE14" s="13"/>
      <c r="LIF14" s="13"/>
      <c r="LIG14" s="4"/>
      <c r="LIH14" s="13"/>
      <c r="LII14" s="13"/>
      <c r="LIK14" s="26"/>
      <c r="LIL14" s="26"/>
      <c r="LIM14" s="26"/>
      <c r="LIN14" s="18"/>
      <c r="LIO14" s="18"/>
      <c r="LIP14" s="18"/>
      <c r="LIQ14" s="39"/>
      <c r="LIR14" s="18"/>
      <c r="LIS14" s="18"/>
      <c r="LIT14" s="39"/>
      <c r="LIU14" s="18"/>
      <c r="LIV14" s="39"/>
      <c r="LIW14" s="13"/>
      <c r="LIX14" s="13"/>
      <c r="LIY14" s="4"/>
      <c r="LIZ14" s="13"/>
      <c r="LJA14" s="13"/>
      <c r="LJC14" s="26"/>
      <c r="LJD14" s="26"/>
      <c r="LJE14" s="26"/>
      <c r="LJF14" s="18"/>
      <c r="LJG14" s="18"/>
      <c r="LJH14" s="18"/>
      <c r="LJI14" s="39"/>
      <c r="LJJ14" s="18"/>
      <c r="LJK14" s="18"/>
      <c r="LJL14" s="39"/>
      <c r="LJM14" s="18"/>
      <c r="LJN14" s="39"/>
      <c r="LJO14" s="13"/>
      <c r="LJP14" s="13"/>
      <c r="LJQ14" s="4"/>
      <c r="LJR14" s="13"/>
      <c r="LJS14" s="13"/>
      <c r="LJU14" s="26"/>
      <c r="LJV14" s="26"/>
      <c r="LJW14" s="26"/>
      <c r="LJX14" s="18"/>
      <c r="LJY14" s="18"/>
      <c r="LJZ14" s="18"/>
      <c r="LKA14" s="39"/>
      <c r="LKB14" s="18"/>
      <c r="LKC14" s="18"/>
      <c r="LKD14" s="39"/>
      <c r="LKE14" s="18"/>
      <c r="LKF14" s="39"/>
      <c r="LKG14" s="13"/>
      <c r="LKH14" s="13"/>
      <c r="LKI14" s="4"/>
      <c r="LKJ14" s="13"/>
      <c r="LKK14" s="13"/>
      <c r="LKM14" s="26"/>
      <c r="LKN14" s="26"/>
      <c r="LKO14" s="26"/>
      <c r="LKP14" s="18"/>
      <c r="LKQ14" s="18"/>
      <c r="LKR14" s="18"/>
      <c r="LKS14" s="39"/>
      <c r="LKT14" s="18"/>
      <c r="LKU14" s="18"/>
      <c r="LKV14" s="39"/>
      <c r="LKW14" s="18"/>
      <c r="LKX14" s="39"/>
      <c r="LKY14" s="13"/>
      <c r="LKZ14" s="13"/>
      <c r="LLA14" s="4"/>
      <c r="LLB14" s="13"/>
      <c r="LLC14" s="13"/>
      <c r="LLE14" s="26"/>
      <c r="LLF14" s="26"/>
      <c r="LLG14" s="26"/>
      <c r="LLH14" s="18"/>
      <c r="LLI14" s="18"/>
      <c r="LLJ14" s="18"/>
      <c r="LLK14" s="39"/>
      <c r="LLL14" s="18"/>
      <c r="LLM14" s="18"/>
      <c r="LLN14" s="39"/>
      <c r="LLO14" s="18"/>
      <c r="LLP14" s="39"/>
      <c r="LLQ14" s="13"/>
      <c r="LLR14" s="13"/>
      <c r="LLS14" s="4"/>
      <c r="LLT14" s="13"/>
      <c r="LLU14" s="13"/>
      <c r="LLW14" s="26"/>
      <c r="LLX14" s="26"/>
      <c r="LLY14" s="26"/>
      <c r="LLZ14" s="18"/>
      <c r="LMA14" s="18"/>
      <c r="LMB14" s="18"/>
      <c r="LMC14" s="39"/>
      <c r="LMD14" s="18"/>
      <c r="LME14" s="18"/>
      <c r="LMF14" s="39"/>
      <c r="LMG14" s="18"/>
      <c r="LMH14" s="39"/>
      <c r="LMI14" s="13"/>
      <c r="LMJ14" s="13"/>
      <c r="LMK14" s="4"/>
      <c r="LML14" s="13"/>
      <c r="LMM14" s="13"/>
      <c r="LMO14" s="26"/>
      <c r="LMP14" s="26"/>
      <c r="LMQ14" s="26"/>
      <c r="LMR14" s="18"/>
      <c r="LMS14" s="18"/>
      <c r="LMT14" s="18"/>
      <c r="LMU14" s="39"/>
      <c r="LMV14" s="18"/>
      <c r="LMW14" s="18"/>
      <c r="LMX14" s="39"/>
      <c r="LMY14" s="18"/>
      <c r="LMZ14" s="39"/>
      <c r="LNA14" s="13"/>
      <c r="LNB14" s="13"/>
      <c r="LNC14" s="4"/>
      <c r="LND14" s="13"/>
      <c r="LNE14" s="13"/>
      <c r="LNG14" s="26"/>
      <c r="LNH14" s="26"/>
      <c r="LNI14" s="26"/>
      <c r="LNJ14" s="18"/>
      <c r="LNK14" s="18"/>
      <c r="LNL14" s="18"/>
      <c r="LNM14" s="39"/>
      <c r="LNN14" s="18"/>
      <c r="LNO14" s="18"/>
      <c r="LNP14" s="39"/>
      <c r="LNQ14" s="18"/>
      <c r="LNR14" s="39"/>
      <c r="LNS14" s="13"/>
      <c r="LNT14" s="13"/>
      <c r="LNU14" s="4"/>
      <c r="LNV14" s="13"/>
      <c r="LNW14" s="13"/>
      <c r="LNY14" s="26"/>
      <c r="LNZ14" s="26"/>
      <c r="LOA14" s="26"/>
      <c r="LOB14" s="18"/>
      <c r="LOC14" s="18"/>
      <c r="LOD14" s="18"/>
      <c r="LOE14" s="39"/>
      <c r="LOF14" s="18"/>
      <c r="LOG14" s="18"/>
      <c r="LOH14" s="39"/>
      <c r="LOI14" s="18"/>
      <c r="LOJ14" s="39"/>
      <c r="LOK14" s="13"/>
      <c r="LOL14" s="13"/>
      <c r="LOM14" s="4"/>
      <c r="LON14" s="13"/>
      <c r="LOO14" s="13"/>
      <c r="LOQ14" s="26"/>
      <c r="LOR14" s="26"/>
      <c r="LOS14" s="26"/>
      <c r="LOT14" s="18"/>
      <c r="LOU14" s="18"/>
      <c r="LOV14" s="18"/>
      <c r="LOW14" s="39"/>
      <c r="LOX14" s="18"/>
      <c r="LOY14" s="18"/>
      <c r="LOZ14" s="39"/>
      <c r="LPA14" s="18"/>
      <c r="LPB14" s="39"/>
      <c r="LPC14" s="13"/>
      <c r="LPD14" s="13"/>
      <c r="LPE14" s="4"/>
      <c r="LPF14" s="13"/>
      <c r="LPG14" s="13"/>
      <c r="LPI14" s="26"/>
      <c r="LPJ14" s="26"/>
      <c r="LPK14" s="26"/>
      <c r="LPL14" s="18"/>
      <c r="LPM14" s="18"/>
      <c r="LPN14" s="18"/>
      <c r="LPO14" s="39"/>
      <c r="LPP14" s="18"/>
      <c r="LPQ14" s="18"/>
      <c r="LPR14" s="39"/>
      <c r="LPS14" s="18"/>
      <c r="LPT14" s="39"/>
      <c r="LPU14" s="13"/>
      <c r="LPV14" s="13"/>
      <c r="LPW14" s="4"/>
      <c r="LPX14" s="13"/>
      <c r="LPY14" s="13"/>
      <c r="LQA14" s="26"/>
      <c r="LQB14" s="26"/>
      <c r="LQC14" s="26"/>
      <c r="LQD14" s="18"/>
      <c r="LQE14" s="18"/>
      <c r="LQF14" s="18"/>
      <c r="LQG14" s="39"/>
      <c r="LQH14" s="18"/>
      <c r="LQI14" s="18"/>
      <c r="LQJ14" s="39"/>
      <c r="LQK14" s="18"/>
      <c r="LQL14" s="39"/>
      <c r="LQM14" s="13"/>
      <c r="LQN14" s="13"/>
      <c r="LQO14" s="4"/>
      <c r="LQP14" s="13"/>
      <c r="LQQ14" s="13"/>
      <c r="LQS14" s="26"/>
      <c r="LQT14" s="26"/>
      <c r="LQU14" s="26"/>
      <c r="LQV14" s="18"/>
      <c r="LQW14" s="18"/>
      <c r="LQX14" s="18"/>
      <c r="LQY14" s="39"/>
      <c r="LQZ14" s="18"/>
      <c r="LRA14" s="18"/>
      <c r="LRB14" s="39"/>
      <c r="LRC14" s="18"/>
      <c r="LRD14" s="39"/>
      <c r="LRE14" s="13"/>
      <c r="LRF14" s="13"/>
      <c r="LRG14" s="4"/>
      <c r="LRH14" s="13"/>
      <c r="LRI14" s="13"/>
      <c r="LRK14" s="26"/>
      <c r="LRL14" s="26"/>
      <c r="LRM14" s="26"/>
      <c r="LRN14" s="18"/>
      <c r="LRO14" s="18"/>
      <c r="LRP14" s="18"/>
      <c r="LRQ14" s="39"/>
      <c r="LRR14" s="18"/>
      <c r="LRS14" s="18"/>
      <c r="LRT14" s="39"/>
      <c r="LRU14" s="18"/>
      <c r="LRV14" s="39"/>
      <c r="LRW14" s="13"/>
      <c r="LRX14" s="13"/>
      <c r="LRY14" s="4"/>
      <c r="LRZ14" s="13"/>
      <c r="LSA14" s="13"/>
      <c r="LSC14" s="26"/>
      <c r="LSD14" s="26"/>
      <c r="LSE14" s="26"/>
      <c r="LSF14" s="18"/>
      <c r="LSG14" s="18"/>
      <c r="LSH14" s="18"/>
      <c r="LSI14" s="39"/>
      <c r="LSJ14" s="18"/>
      <c r="LSK14" s="18"/>
      <c r="LSL14" s="39"/>
      <c r="LSM14" s="18"/>
      <c r="LSN14" s="39"/>
      <c r="LSO14" s="13"/>
      <c r="LSP14" s="13"/>
      <c r="LSQ14" s="4"/>
      <c r="LSR14" s="13"/>
      <c r="LSS14" s="13"/>
      <c r="LSU14" s="26"/>
      <c r="LSV14" s="26"/>
      <c r="LSW14" s="26"/>
      <c r="LSX14" s="18"/>
      <c r="LSY14" s="18"/>
      <c r="LSZ14" s="18"/>
      <c r="LTA14" s="39"/>
      <c r="LTB14" s="18"/>
      <c r="LTC14" s="18"/>
      <c r="LTD14" s="39"/>
      <c r="LTE14" s="18"/>
      <c r="LTF14" s="39"/>
      <c r="LTG14" s="13"/>
      <c r="LTH14" s="13"/>
      <c r="LTI14" s="4"/>
      <c r="LTJ14" s="13"/>
      <c r="LTK14" s="13"/>
      <c r="LTM14" s="26"/>
      <c r="LTN14" s="26"/>
      <c r="LTO14" s="26"/>
      <c r="LTP14" s="18"/>
      <c r="LTQ14" s="18"/>
      <c r="LTR14" s="18"/>
      <c r="LTS14" s="39"/>
      <c r="LTT14" s="18"/>
      <c r="LTU14" s="18"/>
      <c r="LTV14" s="39"/>
      <c r="LTW14" s="18"/>
      <c r="LTX14" s="39"/>
      <c r="LTY14" s="13"/>
      <c r="LTZ14" s="13"/>
      <c r="LUA14" s="4"/>
      <c r="LUB14" s="13"/>
      <c r="LUC14" s="13"/>
      <c r="LUE14" s="26"/>
      <c r="LUF14" s="26"/>
      <c r="LUG14" s="26"/>
      <c r="LUH14" s="18"/>
      <c r="LUI14" s="18"/>
      <c r="LUJ14" s="18"/>
      <c r="LUK14" s="39"/>
      <c r="LUL14" s="18"/>
      <c r="LUM14" s="18"/>
      <c r="LUN14" s="39"/>
      <c r="LUO14" s="18"/>
      <c r="LUP14" s="39"/>
      <c r="LUQ14" s="13"/>
      <c r="LUR14" s="13"/>
      <c r="LUS14" s="4"/>
      <c r="LUT14" s="13"/>
      <c r="LUU14" s="13"/>
      <c r="LUW14" s="26"/>
      <c r="LUX14" s="26"/>
      <c r="LUY14" s="26"/>
      <c r="LUZ14" s="18"/>
      <c r="LVA14" s="18"/>
      <c r="LVB14" s="18"/>
      <c r="LVC14" s="39"/>
      <c r="LVD14" s="18"/>
      <c r="LVE14" s="18"/>
      <c r="LVF14" s="39"/>
      <c r="LVG14" s="18"/>
      <c r="LVH14" s="39"/>
      <c r="LVI14" s="13"/>
      <c r="LVJ14" s="13"/>
      <c r="LVK14" s="4"/>
      <c r="LVL14" s="13"/>
      <c r="LVM14" s="13"/>
      <c r="LVO14" s="26"/>
      <c r="LVP14" s="26"/>
      <c r="LVQ14" s="26"/>
      <c r="LVR14" s="18"/>
      <c r="LVS14" s="18"/>
      <c r="LVT14" s="18"/>
      <c r="LVU14" s="39"/>
      <c r="LVV14" s="18"/>
      <c r="LVW14" s="18"/>
      <c r="LVX14" s="39"/>
      <c r="LVY14" s="18"/>
      <c r="LVZ14" s="39"/>
      <c r="LWA14" s="13"/>
      <c r="LWB14" s="13"/>
      <c r="LWC14" s="4"/>
      <c r="LWD14" s="13"/>
      <c r="LWE14" s="13"/>
      <c r="LWG14" s="26"/>
      <c r="LWH14" s="26"/>
      <c r="LWI14" s="26"/>
      <c r="LWJ14" s="18"/>
      <c r="LWK14" s="18"/>
      <c r="LWL14" s="18"/>
      <c r="LWM14" s="39"/>
      <c r="LWN14" s="18"/>
      <c r="LWO14" s="18"/>
      <c r="LWP14" s="39"/>
      <c r="LWQ14" s="18"/>
      <c r="LWR14" s="39"/>
      <c r="LWS14" s="13"/>
      <c r="LWT14" s="13"/>
      <c r="LWU14" s="4"/>
      <c r="LWV14" s="13"/>
      <c r="LWW14" s="13"/>
      <c r="LWY14" s="26"/>
      <c r="LWZ14" s="26"/>
      <c r="LXA14" s="26"/>
      <c r="LXB14" s="18"/>
      <c r="LXC14" s="18"/>
      <c r="LXD14" s="18"/>
      <c r="LXE14" s="39"/>
      <c r="LXF14" s="18"/>
      <c r="LXG14" s="18"/>
      <c r="LXH14" s="39"/>
      <c r="LXI14" s="18"/>
      <c r="LXJ14" s="39"/>
      <c r="LXK14" s="13"/>
      <c r="LXL14" s="13"/>
      <c r="LXM14" s="4"/>
      <c r="LXN14" s="13"/>
      <c r="LXO14" s="13"/>
      <c r="LXQ14" s="26"/>
      <c r="LXR14" s="26"/>
      <c r="LXS14" s="26"/>
      <c r="LXT14" s="18"/>
      <c r="LXU14" s="18"/>
      <c r="LXV14" s="18"/>
      <c r="LXW14" s="39"/>
      <c r="LXX14" s="18"/>
      <c r="LXY14" s="18"/>
      <c r="LXZ14" s="39"/>
      <c r="LYA14" s="18"/>
      <c r="LYB14" s="39"/>
      <c r="LYC14" s="13"/>
      <c r="LYD14" s="13"/>
      <c r="LYE14" s="4"/>
      <c r="LYF14" s="13"/>
      <c r="LYG14" s="13"/>
      <c r="LYI14" s="26"/>
      <c r="LYJ14" s="26"/>
      <c r="LYK14" s="26"/>
      <c r="LYL14" s="18"/>
      <c r="LYM14" s="18"/>
      <c r="LYN14" s="18"/>
      <c r="LYO14" s="39"/>
      <c r="LYP14" s="18"/>
      <c r="LYQ14" s="18"/>
      <c r="LYR14" s="39"/>
      <c r="LYS14" s="18"/>
      <c r="LYT14" s="39"/>
      <c r="LYU14" s="13"/>
      <c r="LYV14" s="13"/>
      <c r="LYW14" s="4"/>
      <c r="LYX14" s="13"/>
      <c r="LYY14" s="13"/>
      <c r="LZA14" s="26"/>
      <c r="LZB14" s="26"/>
      <c r="LZC14" s="26"/>
      <c r="LZD14" s="18"/>
      <c r="LZE14" s="18"/>
      <c r="LZF14" s="18"/>
      <c r="LZG14" s="39"/>
      <c r="LZH14" s="18"/>
      <c r="LZI14" s="18"/>
      <c r="LZJ14" s="39"/>
      <c r="LZK14" s="18"/>
      <c r="LZL14" s="39"/>
      <c r="LZM14" s="13"/>
      <c r="LZN14" s="13"/>
      <c r="LZO14" s="4"/>
      <c r="LZP14" s="13"/>
      <c r="LZQ14" s="13"/>
      <c r="LZS14" s="26"/>
      <c r="LZT14" s="26"/>
      <c r="LZU14" s="26"/>
      <c r="LZV14" s="18"/>
      <c r="LZW14" s="18"/>
      <c r="LZX14" s="18"/>
      <c r="LZY14" s="39"/>
      <c r="LZZ14" s="18"/>
      <c r="MAA14" s="18"/>
      <c r="MAB14" s="39"/>
      <c r="MAC14" s="18"/>
      <c r="MAD14" s="39"/>
      <c r="MAE14" s="13"/>
      <c r="MAF14" s="13"/>
      <c r="MAG14" s="4"/>
      <c r="MAH14" s="13"/>
      <c r="MAI14" s="13"/>
      <c r="MAK14" s="26"/>
      <c r="MAL14" s="26"/>
      <c r="MAM14" s="26"/>
      <c r="MAN14" s="18"/>
      <c r="MAO14" s="18"/>
      <c r="MAP14" s="18"/>
      <c r="MAQ14" s="39"/>
      <c r="MAR14" s="18"/>
      <c r="MAS14" s="18"/>
      <c r="MAT14" s="39"/>
      <c r="MAU14" s="18"/>
      <c r="MAV14" s="39"/>
      <c r="MAW14" s="13"/>
      <c r="MAX14" s="13"/>
      <c r="MAY14" s="4"/>
      <c r="MAZ14" s="13"/>
      <c r="MBA14" s="13"/>
      <c r="MBC14" s="26"/>
      <c r="MBD14" s="26"/>
      <c r="MBE14" s="26"/>
      <c r="MBF14" s="18"/>
      <c r="MBG14" s="18"/>
      <c r="MBH14" s="18"/>
      <c r="MBI14" s="39"/>
      <c r="MBJ14" s="18"/>
      <c r="MBK14" s="18"/>
      <c r="MBL14" s="39"/>
      <c r="MBM14" s="18"/>
      <c r="MBN14" s="39"/>
      <c r="MBO14" s="13"/>
      <c r="MBP14" s="13"/>
      <c r="MBQ14" s="4"/>
      <c r="MBR14" s="13"/>
      <c r="MBS14" s="13"/>
      <c r="MBU14" s="26"/>
      <c r="MBV14" s="26"/>
      <c r="MBW14" s="26"/>
      <c r="MBX14" s="18"/>
      <c r="MBY14" s="18"/>
      <c r="MBZ14" s="18"/>
      <c r="MCA14" s="39"/>
      <c r="MCB14" s="18"/>
      <c r="MCC14" s="18"/>
      <c r="MCD14" s="39"/>
      <c r="MCE14" s="18"/>
      <c r="MCF14" s="39"/>
      <c r="MCG14" s="13"/>
      <c r="MCH14" s="13"/>
      <c r="MCI14" s="4"/>
      <c r="MCJ14" s="13"/>
      <c r="MCK14" s="13"/>
      <c r="MCM14" s="26"/>
      <c r="MCN14" s="26"/>
      <c r="MCO14" s="26"/>
      <c r="MCP14" s="18"/>
      <c r="MCQ14" s="18"/>
      <c r="MCR14" s="18"/>
      <c r="MCS14" s="39"/>
      <c r="MCT14" s="18"/>
      <c r="MCU14" s="18"/>
      <c r="MCV14" s="39"/>
      <c r="MCW14" s="18"/>
      <c r="MCX14" s="39"/>
      <c r="MCY14" s="13"/>
      <c r="MCZ14" s="13"/>
      <c r="MDA14" s="4"/>
      <c r="MDB14" s="13"/>
      <c r="MDC14" s="13"/>
      <c r="MDE14" s="26"/>
      <c r="MDF14" s="26"/>
      <c r="MDG14" s="26"/>
      <c r="MDH14" s="18"/>
      <c r="MDI14" s="18"/>
      <c r="MDJ14" s="18"/>
      <c r="MDK14" s="39"/>
      <c r="MDL14" s="18"/>
      <c r="MDM14" s="18"/>
      <c r="MDN14" s="39"/>
      <c r="MDO14" s="18"/>
      <c r="MDP14" s="39"/>
      <c r="MDQ14" s="13"/>
      <c r="MDR14" s="13"/>
      <c r="MDS14" s="4"/>
      <c r="MDT14" s="13"/>
      <c r="MDU14" s="13"/>
      <c r="MDW14" s="26"/>
      <c r="MDX14" s="26"/>
      <c r="MDY14" s="26"/>
      <c r="MDZ14" s="18"/>
      <c r="MEA14" s="18"/>
      <c r="MEB14" s="18"/>
      <c r="MEC14" s="39"/>
      <c r="MED14" s="18"/>
      <c r="MEE14" s="18"/>
      <c r="MEF14" s="39"/>
      <c r="MEG14" s="18"/>
      <c r="MEH14" s="39"/>
      <c r="MEI14" s="13"/>
      <c r="MEJ14" s="13"/>
      <c r="MEK14" s="4"/>
      <c r="MEL14" s="13"/>
      <c r="MEM14" s="13"/>
      <c r="MEO14" s="26"/>
      <c r="MEP14" s="26"/>
      <c r="MEQ14" s="26"/>
      <c r="MER14" s="18"/>
      <c r="MES14" s="18"/>
      <c r="MET14" s="18"/>
      <c r="MEU14" s="39"/>
      <c r="MEV14" s="18"/>
      <c r="MEW14" s="18"/>
      <c r="MEX14" s="39"/>
      <c r="MEY14" s="18"/>
      <c r="MEZ14" s="39"/>
      <c r="MFA14" s="13"/>
      <c r="MFB14" s="13"/>
      <c r="MFC14" s="4"/>
      <c r="MFD14" s="13"/>
      <c r="MFE14" s="13"/>
      <c r="MFG14" s="26"/>
      <c r="MFH14" s="26"/>
      <c r="MFI14" s="26"/>
      <c r="MFJ14" s="18"/>
      <c r="MFK14" s="18"/>
      <c r="MFL14" s="18"/>
      <c r="MFM14" s="39"/>
      <c r="MFN14" s="18"/>
      <c r="MFO14" s="18"/>
      <c r="MFP14" s="39"/>
      <c r="MFQ14" s="18"/>
      <c r="MFR14" s="39"/>
      <c r="MFS14" s="13"/>
      <c r="MFT14" s="13"/>
      <c r="MFU14" s="4"/>
      <c r="MFV14" s="13"/>
      <c r="MFW14" s="13"/>
      <c r="MFY14" s="26"/>
      <c r="MFZ14" s="26"/>
      <c r="MGA14" s="26"/>
      <c r="MGB14" s="18"/>
      <c r="MGC14" s="18"/>
      <c r="MGD14" s="18"/>
      <c r="MGE14" s="39"/>
      <c r="MGF14" s="18"/>
      <c r="MGG14" s="18"/>
      <c r="MGH14" s="39"/>
      <c r="MGI14" s="18"/>
      <c r="MGJ14" s="39"/>
      <c r="MGK14" s="13"/>
      <c r="MGL14" s="13"/>
      <c r="MGM14" s="4"/>
      <c r="MGN14" s="13"/>
      <c r="MGO14" s="13"/>
      <c r="MGQ14" s="26"/>
      <c r="MGR14" s="26"/>
      <c r="MGS14" s="26"/>
      <c r="MGT14" s="18"/>
      <c r="MGU14" s="18"/>
      <c r="MGV14" s="18"/>
      <c r="MGW14" s="39"/>
      <c r="MGX14" s="18"/>
      <c r="MGY14" s="18"/>
      <c r="MGZ14" s="39"/>
      <c r="MHA14" s="18"/>
      <c r="MHB14" s="39"/>
      <c r="MHC14" s="13"/>
      <c r="MHD14" s="13"/>
      <c r="MHE14" s="4"/>
      <c r="MHF14" s="13"/>
      <c r="MHG14" s="13"/>
      <c r="MHI14" s="26"/>
      <c r="MHJ14" s="26"/>
      <c r="MHK14" s="26"/>
      <c r="MHL14" s="18"/>
      <c r="MHM14" s="18"/>
      <c r="MHN14" s="18"/>
      <c r="MHO14" s="39"/>
      <c r="MHP14" s="18"/>
      <c r="MHQ14" s="18"/>
      <c r="MHR14" s="39"/>
      <c r="MHS14" s="18"/>
      <c r="MHT14" s="39"/>
      <c r="MHU14" s="13"/>
      <c r="MHV14" s="13"/>
      <c r="MHW14" s="4"/>
      <c r="MHX14" s="13"/>
      <c r="MHY14" s="13"/>
      <c r="MIA14" s="26"/>
      <c r="MIB14" s="26"/>
      <c r="MIC14" s="26"/>
      <c r="MID14" s="18"/>
      <c r="MIE14" s="18"/>
      <c r="MIF14" s="18"/>
      <c r="MIG14" s="39"/>
      <c r="MIH14" s="18"/>
      <c r="MII14" s="18"/>
      <c r="MIJ14" s="39"/>
      <c r="MIK14" s="18"/>
      <c r="MIL14" s="39"/>
      <c r="MIM14" s="13"/>
      <c r="MIN14" s="13"/>
      <c r="MIO14" s="4"/>
      <c r="MIP14" s="13"/>
      <c r="MIQ14" s="13"/>
      <c r="MIS14" s="26"/>
      <c r="MIT14" s="26"/>
      <c r="MIU14" s="26"/>
      <c r="MIV14" s="18"/>
      <c r="MIW14" s="18"/>
      <c r="MIX14" s="18"/>
      <c r="MIY14" s="39"/>
      <c r="MIZ14" s="18"/>
      <c r="MJA14" s="18"/>
      <c r="MJB14" s="39"/>
      <c r="MJC14" s="18"/>
      <c r="MJD14" s="39"/>
      <c r="MJE14" s="13"/>
      <c r="MJF14" s="13"/>
      <c r="MJG14" s="4"/>
      <c r="MJH14" s="13"/>
      <c r="MJI14" s="13"/>
      <c r="MJK14" s="26"/>
      <c r="MJL14" s="26"/>
      <c r="MJM14" s="26"/>
      <c r="MJN14" s="18"/>
      <c r="MJO14" s="18"/>
      <c r="MJP14" s="18"/>
      <c r="MJQ14" s="39"/>
      <c r="MJR14" s="18"/>
      <c r="MJS14" s="18"/>
      <c r="MJT14" s="39"/>
      <c r="MJU14" s="18"/>
      <c r="MJV14" s="39"/>
      <c r="MJW14" s="13"/>
      <c r="MJX14" s="13"/>
      <c r="MJY14" s="4"/>
      <c r="MJZ14" s="13"/>
      <c r="MKA14" s="13"/>
      <c r="MKC14" s="26"/>
      <c r="MKD14" s="26"/>
      <c r="MKE14" s="26"/>
      <c r="MKF14" s="18"/>
      <c r="MKG14" s="18"/>
      <c r="MKH14" s="18"/>
      <c r="MKI14" s="39"/>
      <c r="MKJ14" s="18"/>
      <c r="MKK14" s="18"/>
      <c r="MKL14" s="39"/>
      <c r="MKM14" s="18"/>
      <c r="MKN14" s="39"/>
      <c r="MKO14" s="13"/>
      <c r="MKP14" s="13"/>
      <c r="MKQ14" s="4"/>
      <c r="MKR14" s="13"/>
      <c r="MKS14" s="13"/>
      <c r="MKU14" s="26"/>
      <c r="MKV14" s="26"/>
      <c r="MKW14" s="26"/>
      <c r="MKX14" s="18"/>
      <c r="MKY14" s="18"/>
      <c r="MKZ14" s="18"/>
      <c r="MLA14" s="39"/>
      <c r="MLB14" s="18"/>
      <c r="MLC14" s="18"/>
      <c r="MLD14" s="39"/>
      <c r="MLE14" s="18"/>
      <c r="MLF14" s="39"/>
      <c r="MLG14" s="13"/>
      <c r="MLH14" s="13"/>
      <c r="MLI14" s="4"/>
      <c r="MLJ14" s="13"/>
      <c r="MLK14" s="13"/>
      <c r="MLM14" s="26"/>
      <c r="MLN14" s="26"/>
      <c r="MLO14" s="26"/>
      <c r="MLP14" s="18"/>
      <c r="MLQ14" s="18"/>
      <c r="MLR14" s="18"/>
      <c r="MLS14" s="39"/>
      <c r="MLT14" s="18"/>
      <c r="MLU14" s="18"/>
      <c r="MLV14" s="39"/>
      <c r="MLW14" s="18"/>
      <c r="MLX14" s="39"/>
      <c r="MLY14" s="13"/>
      <c r="MLZ14" s="13"/>
      <c r="MMA14" s="4"/>
      <c r="MMB14" s="13"/>
      <c r="MMC14" s="13"/>
      <c r="MME14" s="26"/>
      <c r="MMF14" s="26"/>
      <c r="MMG14" s="26"/>
      <c r="MMH14" s="18"/>
      <c r="MMI14" s="18"/>
      <c r="MMJ14" s="18"/>
      <c r="MMK14" s="39"/>
      <c r="MML14" s="18"/>
      <c r="MMM14" s="18"/>
      <c r="MMN14" s="39"/>
      <c r="MMO14" s="18"/>
      <c r="MMP14" s="39"/>
      <c r="MMQ14" s="13"/>
      <c r="MMR14" s="13"/>
      <c r="MMS14" s="4"/>
      <c r="MMT14" s="13"/>
      <c r="MMU14" s="13"/>
      <c r="MMW14" s="26"/>
      <c r="MMX14" s="26"/>
      <c r="MMY14" s="26"/>
      <c r="MMZ14" s="18"/>
      <c r="MNA14" s="18"/>
      <c r="MNB14" s="18"/>
      <c r="MNC14" s="39"/>
      <c r="MND14" s="18"/>
      <c r="MNE14" s="18"/>
      <c r="MNF14" s="39"/>
      <c r="MNG14" s="18"/>
      <c r="MNH14" s="39"/>
      <c r="MNI14" s="13"/>
      <c r="MNJ14" s="13"/>
      <c r="MNK14" s="4"/>
      <c r="MNL14" s="13"/>
      <c r="MNM14" s="13"/>
      <c r="MNO14" s="26"/>
      <c r="MNP14" s="26"/>
      <c r="MNQ14" s="26"/>
      <c r="MNR14" s="18"/>
      <c r="MNS14" s="18"/>
      <c r="MNT14" s="18"/>
      <c r="MNU14" s="39"/>
      <c r="MNV14" s="18"/>
      <c r="MNW14" s="18"/>
      <c r="MNX14" s="39"/>
      <c r="MNY14" s="18"/>
      <c r="MNZ14" s="39"/>
      <c r="MOA14" s="13"/>
      <c r="MOB14" s="13"/>
      <c r="MOC14" s="4"/>
      <c r="MOD14" s="13"/>
      <c r="MOE14" s="13"/>
      <c r="MOG14" s="26"/>
      <c r="MOH14" s="26"/>
      <c r="MOI14" s="26"/>
      <c r="MOJ14" s="18"/>
      <c r="MOK14" s="18"/>
      <c r="MOL14" s="18"/>
      <c r="MOM14" s="39"/>
      <c r="MON14" s="18"/>
      <c r="MOO14" s="18"/>
      <c r="MOP14" s="39"/>
      <c r="MOQ14" s="18"/>
      <c r="MOR14" s="39"/>
      <c r="MOS14" s="13"/>
      <c r="MOT14" s="13"/>
      <c r="MOU14" s="4"/>
      <c r="MOV14" s="13"/>
      <c r="MOW14" s="13"/>
      <c r="MOY14" s="26"/>
      <c r="MOZ14" s="26"/>
      <c r="MPA14" s="26"/>
      <c r="MPB14" s="18"/>
      <c r="MPC14" s="18"/>
      <c r="MPD14" s="18"/>
      <c r="MPE14" s="39"/>
      <c r="MPF14" s="18"/>
      <c r="MPG14" s="18"/>
      <c r="MPH14" s="39"/>
      <c r="MPI14" s="18"/>
      <c r="MPJ14" s="39"/>
      <c r="MPK14" s="13"/>
      <c r="MPL14" s="13"/>
      <c r="MPM14" s="4"/>
      <c r="MPN14" s="13"/>
      <c r="MPO14" s="13"/>
      <c r="MPQ14" s="26"/>
      <c r="MPR14" s="26"/>
      <c r="MPS14" s="26"/>
      <c r="MPT14" s="18"/>
      <c r="MPU14" s="18"/>
      <c r="MPV14" s="18"/>
      <c r="MPW14" s="39"/>
      <c r="MPX14" s="18"/>
      <c r="MPY14" s="18"/>
      <c r="MPZ14" s="39"/>
      <c r="MQA14" s="18"/>
      <c r="MQB14" s="39"/>
      <c r="MQC14" s="13"/>
      <c r="MQD14" s="13"/>
      <c r="MQE14" s="4"/>
      <c r="MQF14" s="13"/>
      <c r="MQG14" s="13"/>
      <c r="MQI14" s="26"/>
      <c r="MQJ14" s="26"/>
      <c r="MQK14" s="26"/>
      <c r="MQL14" s="18"/>
      <c r="MQM14" s="18"/>
      <c r="MQN14" s="18"/>
      <c r="MQO14" s="39"/>
      <c r="MQP14" s="18"/>
      <c r="MQQ14" s="18"/>
      <c r="MQR14" s="39"/>
      <c r="MQS14" s="18"/>
      <c r="MQT14" s="39"/>
      <c r="MQU14" s="13"/>
      <c r="MQV14" s="13"/>
      <c r="MQW14" s="4"/>
      <c r="MQX14" s="13"/>
      <c r="MQY14" s="13"/>
      <c r="MRA14" s="26"/>
      <c r="MRB14" s="26"/>
      <c r="MRC14" s="26"/>
      <c r="MRD14" s="18"/>
      <c r="MRE14" s="18"/>
      <c r="MRF14" s="18"/>
      <c r="MRG14" s="39"/>
      <c r="MRH14" s="18"/>
      <c r="MRI14" s="18"/>
      <c r="MRJ14" s="39"/>
      <c r="MRK14" s="18"/>
      <c r="MRL14" s="39"/>
      <c r="MRM14" s="13"/>
      <c r="MRN14" s="13"/>
      <c r="MRO14" s="4"/>
      <c r="MRP14" s="13"/>
      <c r="MRQ14" s="13"/>
      <c r="MRS14" s="26"/>
      <c r="MRT14" s="26"/>
      <c r="MRU14" s="26"/>
      <c r="MRV14" s="18"/>
      <c r="MRW14" s="18"/>
      <c r="MRX14" s="18"/>
      <c r="MRY14" s="39"/>
      <c r="MRZ14" s="18"/>
      <c r="MSA14" s="18"/>
      <c r="MSB14" s="39"/>
      <c r="MSC14" s="18"/>
      <c r="MSD14" s="39"/>
      <c r="MSE14" s="13"/>
      <c r="MSF14" s="13"/>
      <c r="MSG14" s="4"/>
      <c r="MSH14" s="13"/>
      <c r="MSI14" s="13"/>
      <c r="MSK14" s="26"/>
      <c r="MSL14" s="26"/>
      <c r="MSM14" s="26"/>
      <c r="MSN14" s="18"/>
      <c r="MSO14" s="18"/>
      <c r="MSP14" s="18"/>
      <c r="MSQ14" s="39"/>
      <c r="MSR14" s="18"/>
      <c r="MSS14" s="18"/>
      <c r="MST14" s="39"/>
      <c r="MSU14" s="18"/>
      <c r="MSV14" s="39"/>
      <c r="MSW14" s="13"/>
      <c r="MSX14" s="13"/>
      <c r="MSY14" s="4"/>
      <c r="MSZ14" s="13"/>
      <c r="MTA14" s="13"/>
      <c r="MTC14" s="26"/>
      <c r="MTD14" s="26"/>
      <c r="MTE14" s="26"/>
      <c r="MTF14" s="18"/>
      <c r="MTG14" s="18"/>
      <c r="MTH14" s="18"/>
      <c r="MTI14" s="39"/>
      <c r="MTJ14" s="18"/>
      <c r="MTK14" s="18"/>
      <c r="MTL14" s="39"/>
      <c r="MTM14" s="18"/>
      <c r="MTN14" s="39"/>
      <c r="MTO14" s="13"/>
      <c r="MTP14" s="13"/>
      <c r="MTQ14" s="4"/>
      <c r="MTR14" s="13"/>
      <c r="MTS14" s="13"/>
      <c r="MTU14" s="26"/>
      <c r="MTV14" s="26"/>
      <c r="MTW14" s="26"/>
      <c r="MTX14" s="18"/>
      <c r="MTY14" s="18"/>
      <c r="MTZ14" s="18"/>
      <c r="MUA14" s="39"/>
      <c r="MUB14" s="18"/>
      <c r="MUC14" s="18"/>
      <c r="MUD14" s="39"/>
      <c r="MUE14" s="18"/>
      <c r="MUF14" s="39"/>
      <c r="MUG14" s="13"/>
      <c r="MUH14" s="13"/>
      <c r="MUI14" s="4"/>
      <c r="MUJ14" s="13"/>
      <c r="MUK14" s="13"/>
      <c r="MUM14" s="26"/>
      <c r="MUN14" s="26"/>
      <c r="MUO14" s="26"/>
      <c r="MUP14" s="18"/>
      <c r="MUQ14" s="18"/>
      <c r="MUR14" s="18"/>
      <c r="MUS14" s="39"/>
      <c r="MUT14" s="18"/>
      <c r="MUU14" s="18"/>
      <c r="MUV14" s="39"/>
      <c r="MUW14" s="18"/>
      <c r="MUX14" s="39"/>
      <c r="MUY14" s="13"/>
      <c r="MUZ14" s="13"/>
      <c r="MVA14" s="4"/>
      <c r="MVB14" s="13"/>
      <c r="MVC14" s="13"/>
      <c r="MVE14" s="26"/>
      <c r="MVF14" s="26"/>
      <c r="MVG14" s="26"/>
      <c r="MVH14" s="18"/>
      <c r="MVI14" s="18"/>
      <c r="MVJ14" s="18"/>
      <c r="MVK14" s="39"/>
      <c r="MVL14" s="18"/>
      <c r="MVM14" s="18"/>
      <c r="MVN14" s="39"/>
      <c r="MVO14" s="18"/>
      <c r="MVP14" s="39"/>
      <c r="MVQ14" s="13"/>
      <c r="MVR14" s="13"/>
      <c r="MVS14" s="4"/>
      <c r="MVT14" s="13"/>
      <c r="MVU14" s="13"/>
      <c r="MVW14" s="26"/>
      <c r="MVX14" s="26"/>
      <c r="MVY14" s="26"/>
      <c r="MVZ14" s="18"/>
      <c r="MWA14" s="18"/>
      <c r="MWB14" s="18"/>
      <c r="MWC14" s="39"/>
      <c r="MWD14" s="18"/>
      <c r="MWE14" s="18"/>
      <c r="MWF14" s="39"/>
      <c r="MWG14" s="18"/>
      <c r="MWH14" s="39"/>
      <c r="MWI14" s="13"/>
      <c r="MWJ14" s="13"/>
      <c r="MWK14" s="4"/>
      <c r="MWL14" s="13"/>
      <c r="MWM14" s="13"/>
      <c r="MWO14" s="26"/>
      <c r="MWP14" s="26"/>
      <c r="MWQ14" s="26"/>
      <c r="MWR14" s="18"/>
      <c r="MWS14" s="18"/>
      <c r="MWT14" s="18"/>
      <c r="MWU14" s="39"/>
      <c r="MWV14" s="18"/>
      <c r="MWW14" s="18"/>
      <c r="MWX14" s="39"/>
      <c r="MWY14" s="18"/>
      <c r="MWZ14" s="39"/>
      <c r="MXA14" s="13"/>
      <c r="MXB14" s="13"/>
      <c r="MXC14" s="4"/>
      <c r="MXD14" s="13"/>
      <c r="MXE14" s="13"/>
      <c r="MXG14" s="26"/>
      <c r="MXH14" s="26"/>
      <c r="MXI14" s="26"/>
      <c r="MXJ14" s="18"/>
      <c r="MXK14" s="18"/>
      <c r="MXL14" s="18"/>
      <c r="MXM14" s="39"/>
      <c r="MXN14" s="18"/>
      <c r="MXO14" s="18"/>
      <c r="MXP14" s="39"/>
      <c r="MXQ14" s="18"/>
      <c r="MXR14" s="39"/>
      <c r="MXS14" s="13"/>
      <c r="MXT14" s="13"/>
      <c r="MXU14" s="4"/>
      <c r="MXV14" s="13"/>
      <c r="MXW14" s="13"/>
      <c r="MXY14" s="26"/>
      <c r="MXZ14" s="26"/>
      <c r="MYA14" s="26"/>
      <c r="MYB14" s="18"/>
      <c r="MYC14" s="18"/>
      <c r="MYD14" s="18"/>
      <c r="MYE14" s="39"/>
      <c r="MYF14" s="18"/>
      <c r="MYG14" s="18"/>
      <c r="MYH14" s="39"/>
      <c r="MYI14" s="18"/>
      <c r="MYJ14" s="39"/>
      <c r="MYK14" s="13"/>
      <c r="MYL14" s="13"/>
      <c r="MYM14" s="4"/>
      <c r="MYN14" s="13"/>
      <c r="MYO14" s="13"/>
      <c r="MYQ14" s="26"/>
      <c r="MYR14" s="26"/>
      <c r="MYS14" s="26"/>
      <c r="MYT14" s="18"/>
      <c r="MYU14" s="18"/>
      <c r="MYV14" s="18"/>
      <c r="MYW14" s="39"/>
      <c r="MYX14" s="18"/>
      <c r="MYY14" s="18"/>
      <c r="MYZ14" s="39"/>
      <c r="MZA14" s="18"/>
      <c r="MZB14" s="39"/>
      <c r="MZC14" s="13"/>
      <c r="MZD14" s="13"/>
      <c r="MZE14" s="4"/>
      <c r="MZF14" s="13"/>
      <c r="MZG14" s="13"/>
      <c r="MZI14" s="26"/>
      <c r="MZJ14" s="26"/>
      <c r="MZK14" s="26"/>
      <c r="MZL14" s="18"/>
      <c r="MZM14" s="18"/>
      <c r="MZN14" s="18"/>
      <c r="MZO14" s="39"/>
      <c r="MZP14" s="18"/>
      <c r="MZQ14" s="18"/>
      <c r="MZR14" s="39"/>
      <c r="MZS14" s="18"/>
      <c r="MZT14" s="39"/>
      <c r="MZU14" s="13"/>
      <c r="MZV14" s="13"/>
      <c r="MZW14" s="4"/>
      <c r="MZX14" s="13"/>
      <c r="MZY14" s="13"/>
      <c r="NAA14" s="26"/>
      <c r="NAB14" s="26"/>
      <c r="NAC14" s="26"/>
      <c r="NAD14" s="18"/>
      <c r="NAE14" s="18"/>
      <c r="NAF14" s="18"/>
      <c r="NAG14" s="39"/>
      <c r="NAH14" s="18"/>
      <c r="NAI14" s="18"/>
      <c r="NAJ14" s="39"/>
      <c r="NAK14" s="18"/>
      <c r="NAL14" s="39"/>
      <c r="NAM14" s="13"/>
      <c r="NAN14" s="13"/>
      <c r="NAO14" s="4"/>
      <c r="NAP14" s="13"/>
      <c r="NAQ14" s="13"/>
      <c r="NAS14" s="26"/>
      <c r="NAT14" s="26"/>
      <c r="NAU14" s="26"/>
      <c r="NAV14" s="18"/>
      <c r="NAW14" s="18"/>
      <c r="NAX14" s="18"/>
      <c r="NAY14" s="39"/>
      <c r="NAZ14" s="18"/>
      <c r="NBA14" s="18"/>
      <c r="NBB14" s="39"/>
      <c r="NBC14" s="18"/>
      <c r="NBD14" s="39"/>
      <c r="NBE14" s="13"/>
      <c r="NBF14" s="13"/>
      <c r="NBG14" s="4"/>
      <c r="NBH14" s="13"/>
      <c r="NBI14" s="13"/>
      <c r="NBK14" s="26"/>
      <c r="NBL14" s="26"/>
      <c r="NBM14" s="26"/>
      <c r="NBN14" s="18"/>
      <c r="NBO14" s="18"/>
      <c r="NBP14" s="18"/>
      <c r="NBQ14" s="39"/>
      <c r="NBR14" s="18"/>
      <c r="NBS14" s="18"/>
      <c r="NBT14" s="39"/>
      <c r="NBU14" s="18"/>
      <c r="NBV14" s="39"/>
      <c r="NBW14" s="13"/>
      <c r="NBX14" s="13"/>
      <c r="NBY14" s="4"/>
      <c r="NBZ14" s="13"/>
      <c r="NCA14" s="13"/>
      <c r="NCC14" s="26"/>
      <c r="NCD14" s="26"/>
      <c r="NCE14" s="26"/>
      <c r="NCF14" s="18"/>
      <c r="NCG14" s="18"/>
      <c r="NCH14" s="18"/>
      <c r="NCI14" s="39"/>
      <c r="NCJ14" s="18"/>
      <c r="NCK14" s="18"/>
      <c r="NCL14" s="39"/>
      <c r="NCM14" s="18"/>
      <c r="NCN14" s="39"/>
      <c r="NCO14" s="13"/>
      <c r="NCP14" s="13"/>
      <c r="NCQ14" s="4"/>
      <c r="NCR14" s="13"/>
      <c r="NCS14" s="13"/>
      <c r="NCU14" s="26"/>
      <c r="NCV14" s="26"/>
      <c r="NCW14" s="26"/>
      <c r="NCX14" s="18"/>
      <c r="NCY14" s="18"/>
      <c r="NCZ14" s="18"/>
      <c r="NDA14" s="39"/>
      <c r="NDB14" s="18"/>
      <c r="NDC14" s="18"/>
      <c r="NDD14" s="39"/>
      <c r="NDE14" s="18"/>
      <c r="NDF14" s="39"/>
      <c r="NDG14" s="13"/>
      <c r="NDH14" s="13"/>
      <c r="NDI14" s="4"/>
      <c r="NDJ14" s="13"/>
      <c r="NDK14" s="13"/>
      <c r="NDM14" s="26"/>
      <c r="NDN14" s="26"/>
      <c r="NDO14" s="26"/>
      <c r="NDP14" s="18"/>
      <c r="NDQ14" s="18"/>
      <c r="NDR14" s="18"/>
      <c r="NDS14" s="39"/>
      <c r="NDT14" s="18"/>
      <c r="NDU14" s="18"/>
      <c r="NDV14" s="39"/>
      <c r="NDW14" s="18"/>
      <c r="NDX14" s="39"/>
      <c r="NDY14" s="13"/>
      <c r="NDZ14" s="13"/>
      <c r="NEA14" s="4"/>
      <c r="NEB14" s="13"/>
      <c r="NEC14" s="13"/>
      <c r="NEE14" s="26"/>
      <c r="NEF14" s="26"/>
      <c r="NEG14" s="26"/>
      <c r="NEH14" s="18"/>
      <c r="NEI14" s="18"/>
      <c r="NEJ14" s="18"/>
      <c r="NEK14" s="39"/>
      <c r="NEL14" s="18"/>
      <c r="NEM14" s="18"/>
      <c r="NEN14" s="39"/>
      <c r="NEO14" s="18"/>
      <c r="NEP14" s="39"/>
      <c r="NEQ14" s="13"/>
      <c r="NER14" s="13"/>
      <c r="NES14" s="4"/>
      <c r="NET14" s="13"/>
      <c r="NEU14" s="13"/>
      <c r="NEW14" s="26"/>
      <c r="NEX14" s="26"/>
      <c r="NEY14" s="26"/>
      <c r="NEZ14" s="18"/>
      <c r="NFA14" s="18"/>
      <c r="NFB14" s="18"/>
      <c r="NFC14" s="39"/>
      <c r="NFD14" s="18"/>
      <c r="NFE14" s="18"/>
      <c r="NFF14" s="39"/>
      <c r="NFG14" s="18"/>
      <c r="NFH14" s="39"/>
      <c r="NFI14" s="13"/>
      <c r="NFJ14" s="13"/>
      <c r="NFK14" s="4"/>
      <c r="NFL14" s="13"/>
      <c r="NFM14" s="13"/>
      <c r="NFO14" s="26"/>
      <c r="NFP14" s="26"/>
      <c r="NFQ14" s="26"/>
      <c r="NFR14" s="18"/>
      <c r="NFS14" s="18"/>
      <c r="NFT14" s="18"/>
      <c r="NFU14" s="39"/>
      <c r="NFV14" s="18"/>
      <c r="NFW14" s="18"/>
      <c r="NFX14" s="39"/>
      <c r="NFY14" s="18"/>
      <c r="NFZ14" s="39"/>
      <c r="NGA14" s="13"/>
      <c r="NGB14" s="13"/>
      <c r="NGC14" s="4"/>
      <c r="NGD14" s="13"/>
      <c r="NGE14" s="13"/>
      <c r="NGG14" s="26"/>
      <c r="NGH14" s="26"/>
      <c r="NGI14" s="26"/>
      <c r="NGJ14" s="18"/>
      <c r="NGK14" s="18"/>
      <c r="NGL14" s="18"/>
      <c r="NGM14" s="39"/>
      <c r="NGN14" s="18"/>
      <c r="NGO14" s="18"/>
      <c r="NGP14" s="39"/>
      <c r="NGQ14" s="18"/>
      <c r="NGR14" s="39"/>
      <c r="NGS14" s="13"/>
      <c r="NGT14" s="13"/>
      <c r="NGU14" s="4"/>
      <c r="NGV14" s="13"/>
      <c r="NGW14" s="13"/>
      <c r="NGY14" s="26"/>
      <c r="NGZ14" s="26"/>
      <c r="NHA14" s="26"/>
      <c r="NHB14" s="18"/>
      <c r="NHC14" s="18"/>
      <c r="NHD14" s="18"/>
      <c r="NHE14" s="39"/>
      <c r="NHF14" s="18"/>
      <c r="NHG14" s="18"/>
      <c r="NHH14" s="39"/>
      <c r="NHI14" s="18"/>
      <c r="NHJ14" s="39"/>
      <c r="NHK14" s="13"/>
      <c r="NHL14" s="13"/>
      <c r="NHM14" s="4"/>
      <c r="NHN14" s="13"/>
      <c r="NHO14" s="13"/>
      <c r="NHQ14" s="26"/>
      <c r="NHR14" s="26"/>
      <c r="NHS14" s="26"/>
      <c r="NHT14" s="18"/>
      <c r="NHU14" s="18"/>
      <c r="NHV14" s="18"/>
      <c r="NHW14" s="39"/>
      <c r="NHX14" s="18"/>
      <c r="NHY14" s="18"/>
      <c r="NHZ14" s="39"/>
      <c r="NIA14" s="18"/>
      <c r="NIB14" s="39"/>
      <c r="NIC14" s="13"/>
      <c r="NID14" s="13"/>
      <c r="NIE14" s="4"/>
      <c r="NIF14" s="13"/>
      <c r="NIG14" s="13"/>
      <c r="NII14" s="26"/>
      <c r="NIJ14" s="26"/>
      <c r="NIK14" s="26"/>
      <c r="NIL14" s="18"/>
      <c r="NIM14" s="18"/>
      <c r="NIN14" s="18"/>
      <c r="NIO14" s="39"/>
      <c r="NIP14" s="18"/>
      <c r="NIQ14" s="18"/>
      <c r="NIR14" s="39"/>
      <c r="NIS14" s="18"/>
      <c r="NIT14" s="39"/>
      <c r="NIU14" s="13"/>
      <c r="NIV14" s="13"/>
      <c r="NIW14" s="4"/>
      <c r="NIX14" s="13"/>
      <c r="NIY14" s="13"/>
      <c r="NJA14" s="26"/>
      <c r="NJB14" s="26"/>
      <c r="NJC14" s="26"/>
      <c r="NJD14" s="18"/>
      <c r="NJE14" s="18"/>
      <c r="NJF14" s="18"/>
      <c r="NJG14" s="39"/>
      <c r="NJH14" s="18"/>
      <c r="NJI14" s="18"/>
      <c r="NJJ14" s="39"/>
      <c r="NJK14" s="18"/>
      <c r="NJL14" s="39"/>
      <c r="NJM14" s="13"/>
      <c r="NJN14" s="13"/>
      <c r="NJO14" s="4"/>
      <c r="NJP14" s="13"/>
      <c r="NJQ14" s="13"/>
      <c r="NJS14" s="26"/>
      <c r="NJT14" s="26"/>
      <c r="NJU14" s="26"/>
      <c r="NJV14" s="18"/>
      <c r="NJW14" s="18"/>
      <c r="NJX14" s="18"/>
      <c r="NJY14" s="39"/>
      <c r="NJZ14" s="18"/>
      <c r="NKA14" s="18"/>
      <c r="NKB14" s="39"/>
      <c r="NKC14" s="18"/>
      <c r="NKD14" s="39"/>
      <c r="NKE14" s="13"/>
      <c r="NKF14" s="13"/>
      <c r="NKG14" s="4"/>
      <c r="NKH14" s="13"/>
      <c r="NKI14" s="13"/>
      <c r="NKK14" s="26"/>
      <c r="NKL14" s="26"/>
      <c r="NKM14" s="26"/>
      <c r="NKN14" s="18"/>
      <c r="NKO14" s="18"/>
      <c r="NKP14" s="18"/>
      <c r="NKQ14" s="39"/>
      <c r="NKR14" s="18"/>
      <c r="NKS14" s="18"/>
      <c r="NKT14" s="39"/>
      <c r="NKU14" s="18"/>
      <c r="NKV14" s="39"/>
      <c r="NKW14" s="13"/>
      <c r="NKX14" s="13"/>
      <c r="NKY14" s="4"/>
      <c r="NKZ14" s="13"/>
      <c r="NLA14" s="13"/>
      <c r="NLC14" s="26"/>
      <c r="NLD14" s="26"/>
      <c r="NLE14" s="26"/>
      <c r="NLF14" s="18"/>
      <c r="NLG14" s="18"/>
      <c r="NLH14" s="18"/>
      <c r="NLI14" s="39"/>
      <c r="NLJ14" s="18"/>
      <c r="NLK14" s="18"/>
      <c r="NLL14" s="39"/>
      <c r="NLM14" s="18"/>
      <c r="NLN14" s="39"/>
      <c r="NLO14" s="13"/>
      <c r="NLP14" s="13"/>
      <c r="NLQ14" s="4"/>
      <c r="NLR14" s="13"/>
      <c r="NLS14" s="13"/>
      <c r="NLU14" s="26"/>
      <c r="NLV14" s="26"/>
      <c r="NLW14" s="26"/>
      <c r="NLX14" s="18"/>
      <c r="NLY14" s="18"/>
      <c r="NLZ14" s="18"/>
      <c r="NMA14" s="39"/>
      <c r="NMB14" s="18"/>
      <c r="NMC14" s="18"/>
      <c r="NMD14" s="39"/>
      <c r="NME14" s="18"/>
      <c r="NMF14" s="39"/>
      <c r="NMG14" s="13"/>
      <c r="NMH14" s="13"/>
      <c r="NMI14" s="4"/>
      <c r="NMJ14" s="13"/>
      <c r="NMK14" s="13"/>
      <c r="NMM14" s="26"/>
      <c r="NMN14" s="26"/>
      <c r="NMO14" s="26"/>
      <c r="NMP14" s="18"/>
      <c r="NMQ14" s="18"/>
      <c r="NMR14" s="18"/>
      <c r="NMS14" s="39"/>
      <c r="NMT14" s="18"/>
      <c r="NMU14" s="18"/>
      <c r="NMV14" s="39"/>
      <c r="NMW14" s="18"/>
      <c r="NMX14" s="39"/>
      <c r="NMY14" s="13"/>
      <c r="NMZ14" s="13"/>
      <c r="NNA14" s="4"/>
      <c r="NNB14" s="13"/>
      <c r="NNC14" s="13"/>
      <c r="NNE14" s="26"/>
      <c r="NNF14" s="26"/>
      <c r="NNG14" s="26"/>
      <c r="NNH14" s="18"/>
      <c r="NNI14" s="18"/>
      <c r="NNJ14" s="18"/>
      <c r="NNK14" s="39"/>
      <c r="NNL14" s="18"/>
      <c r="NNM14" s="18"/>
      <c r="NNN14" s="39"/>
      <c r="NNO14" s="18"/>
      <c r="NNP14" s="39"/>
      <c r="NNQ14" s="13"/>
      <c r="NNR14" s="13"/>
      <c r="NNS14" s="4"/>
      <c r="NNT14" s="13"/>
      <c r="NNU14" s="13"/>
      <c r="NNW14" s="26"/>
      <c r="NNX14" s="26"/>
      <c r="NNY14" s="26"/>
      <c r="NNZ14" s="18"/>
      <c r="NOA14" s="18"/>
      <c r="NOB14" s="18"/>
      <c r="NOC14" s="39"/>
      <c r="NOD14" s="18"/>
      <c r="NOE14" s="18"/>
      <c r="NOF14" s="39"/>
      <c r="NOG14" s="18"/>
      <c r="NOH14" s="39"/>
      <c r="NOI14" s="13"/>
      <c r="NOJ14" s="13"/>
      <c r="NOK14" s="4"/>
      <c r="NOL14" s="13"/>
      <c r="NOM14" s="13"/>
      <c r="NOO14" s="26"/>
      <c r="NOP14" s="26"/>
      <c r="NOQ14" s="26"/>
      <c r="NOR14" s="18"/>
      <c r="NOS14" s="18"/>
      <c r="NOT14" s="18"/>
      <c r="NOU14" s="39"/>
      <c r="NOV14" s="18"/>
      <c r="NOW14" s="18"/>
      <c r="NOX14" s="39"/>
      <c r="NOY14" s="18"/>
      <c r="NOZ14" s="39"/>
      <c r="NPA14" s="13"/>
      <c r="NPB14" s="13"/>
      <c r="NPC14" s="4"/>
      <c r="NPD14" s="13"/>
      <c r="NPE14" s="13"/>
      <c r="NPG14" s="26"/>
      <c r="NPH14" s="26"/>
      <c r="NPI14" s="26"/>
      <c r="NPJ14" s="18"/>
      <c r="NPK14" s="18"/>
      <c r="NPL14" s="18"/>
      <c r="NPM14" s="39"/>
      <c r="NPN14" s="18"/>
      <c r="NPO14" s="18"/>
      <c r="NPP14" s="39"/>
      <c r="NPQ14" s="18"/>
      <c r="NPR14" s="39"/>
      <c r="NPS14" s="13"/>
      <c r="NPT14" s="13"/>
      <c r="NPU14" s="4"/>
      <c r="NPV14" s="13"/>
      <c r="NPW14" s="13"/>
      <c r="NPY14" s="26"/>
      <c r="NPZ14" s="26"/>
      <c r="NQA14" s="26"/>
      <c r="NQB14" s="18"/>
      <c r="NQC14" s="18"/>
      <c r="NQD14" s="18"/>
      <c r="NQE14" s="39"/>
      <c r="NQF14" s="18"/>
      <c r="NQG14" s="18"/>
      <c r="NQH14" s="39"/>
      <c r="NQI14" s="18"/>
      <c r="NQJ14" s="39"/>
      <c r="NQK14" s="13"/>
      <c r="NQL14" s="13"/>
      <c r="NQM14" s="4"/>
      <c r="NQN14" s="13"/>
      <c r="NQO14" s="13"/>
      <c r="NQQ14" s="26"/>
      <c r="NQR14" s="26"/>
      <c r="NQS14" s="26"/>
      <c r="NQT14" s="18"/>
      <c r="NQU14" s="18"/>
      <c r="NQV14" s="18"/>
      <c r="NQW14" s="39"/>
      <c r="NQX14" s="18"/>
      <c r="NQY14" s="18"/>
      <c r="NQZ14" s="39"/>
      <c r="NRA14" s="18"/>
      <c r="NRB14" s="39"/>
      <c r="NRC14" s="13"/>
      <c r="NRD14" s="13"/>
      <c r="NRE14" s="4"/>
      <c r="NRF14" s="13"/>
      <c r="NRG14" s="13"/>
      <c r="NRI14" s="26"/>
      <c r="NRJ14" s="26"/>
      <c r="NRK14" s="26"/>
      <c r="NRL14" s="18"/>
      <c r="NRM14" s="18"/>
      <c r="NRN14" s="18"/>
      <c r="NRO14" s="39"/>
      <c r="NRP14" s="18"/>
      <c r="NRQ14" s="18"/>
      <c r="NRR14" s="39"/>
      <c r="NRS14" s="18"/>
      <c r="NRT14" s="39"/>
      <c r="NRU14" s="13"/>
      <c r="NRV14" s="13"/>
      <c r="NRW14" s="4"/>
      <c r="NRX14" s="13"/>
      <c r="NRY14" s="13"/>
      <c r="NSA14" s="26"/>
      <c r="NSB14" s="26"/>
      <c r="NSC14" s="26"/>
      <c r="NSD14" s="18"/>
      <c r="NSE14" s="18"/>
      <c r="NSF14" s="18"/>
      <c r="NSG14" s="39"/>
      <c r="NSH14" s="18"/>
      <c r="NSI14" s="18"/>
      <c r="NSJ14" s="39"/>
      <c r="NSK14" s="18"/>
      <c r="NSL14" s="39"/>
      <c r="NSM14" s="13"/>
      <c r="NSN14" s="13"/>
      <c r="NSO14" s="4"/>
      <c r="NSP14" s="13"/>
      <c r="NSQ14" s="13"/>
      <c r="NSS14" s="26"/>
      <c r="NST14" s="26"/>
      <c r="NSU14" s="26"/>
      <c r="NSV14" s="18"/>
      <c r="NSW14" s="18"/>
      <c r="NSX14" s="18"/>
      <c r="NSY14" s="39"/>
      <c r="NSZ14" s="18"/>
      <c r="NTA14" s="18"/>
      <c r="NTB14" s="39"/>
      <c r="NTC14" s="18"/>
      <c r="NTD14" s="39"/>
      <c r="NTE14" s="13"/>
      <c r="NTF14" s="13"/>
      <c r="NTG14" s="4"/>
      <c r="NTH14" s="13"/>
      <c r="NTI14" s="13"/>
      <c r="NTK14" s="26"/>
      <c r="NTL14" s="26"/>
      <c r="NTM14" s="26"/>
      <c r="NTN14" s="18"/>
      <c r="NTO14" s="18"/>
      <c r="NTP14" s="18"/>
      <c r="NTQ14" s="39"/>
      <c r="NTR14" s="18"/>
      <c r="NTS14" s="18"/>
      <c r="NTT14" s="39"/>
      <c r="NTU14" s="18"/>
      <c r="NTV14" s="39"/>
      <c r="NTW14" s="13"/>
      <c r="NTX14" s="13"/>
      <c r="NTY14" s="4"/>
      <c r="NTZ14" s="13"/>
      <c r="NUA14" s="13"/>
      <c r="NUC14" s="26"/>
      <c r="NUD14" s="26"/>
      <c r="NUE14" s="26"/>
      <c r="NUF14" s="18"/>
      <c r="NUG14" s="18"/>
      <c r="NUH14" s="18"/>
      <c r="NUI14" s="39"/>
      <c r="NUJ14" s="18"/>
      <c r="NUK14" s="18"/>
      <c r="NUL14" s="39"/>
      <c r="NUM14" s="18"/>
      <c r="NUN14" s="39"/>
      <c r="NUO14" s="13"/>
      <c r="NUP14" s="13"/>
      <c r="NUQ14" s="4"/>
      <c r="NUR14" s="13"/>
      <c r="NUS14" s="13"/>
      <c r="NUU14" s="26"/>
      <c r="NUV14" s="26"/>
      <c r="NUW14" s="26"/>
      <c r="NUX14" s="18"/>
      <c r="NUY14" s="18"/>
      <c r="NUZ14" s="18"/>
      <c r="NVA14" s="39"/>
      <c r="NVB14" s="18"/>
      <c r="NVC14" s="18"/>
      <c r="NVD14" s="39"/>
      <c r="NVE14" s="18"/>
      <c r="NVF14" s="39"/>
      <c r="NVG14" s="13"/>
      <c r="NVH14" s="13"/>
      <c r="NVI14" s="4"/>
      <c r="NVJ14" s="13"/>
      <c r="NVK14" s="13"/>
      <c r="NVM14" s="26"/>
      <c r="NVN14" s="26"/>
      <c r="NVO14" s="26"/>
      <c r="NVP14" s="18"/>
      <c r="NVQ14" s="18"/>
      <c r="NVR14" s="18"/>
      <c r="NVS14" s="39"/>
      <c r="NVT14" s="18"/>
      <c r="NVU14" s="18"/>
      <c r="NVV14" s="39"/>
      <c r="NVW14" s="18"/>
      <c r="NVX14" s="39"/>
      <c r="NVY14" s="13"/>
      <c r="NVZ14" s="13"/>
      <c r="NWA14" s="4"/>
      <c r="NWB14" s="13"/>
      <c r="NWC14" s="13"/>
      <c r="NWE14" s="26"/>
      <c r="NWF14" s="26"/>
      <c r="NWG14" s="26"/>
      <c r="NWH14" s="18"/>
      <c r="NWI14" s="18"/>
      <c r="NWJ14" s="18"/>
      <c r="NWK14" s="39"/>
      <c r="NWL14" s="18"/>
      <c r="NWM14" s="18"/>
      <c r="NWN14" s="39"/>
      <c r="NWO14" s="18"/>
      <c r="NWP14" s="39"/>
      <c r="NWQ14" s="13"/>
      <c r="NWR14" s="13"/>
      <c r="NWS14" s="4"/>
      <c r="NWT14" s="13"/>
      <c r="NWU14" s="13"/>
      <c r="NWW14" s="26"/>
      <c r="NWX14" s="26"/>
      <c r="NWY14" s="26"/>
      <c r="NWZ14" s="18"/>
      <c r="NXA14" s="18"/>
      <c r="NXB14" s="18"/>
      <c r="NXC14" s="39"/>
      <c r="NXD14" s="18"/>
      <c r="NXE14" s="18"/>
      <c r="NXF14" s="39"/>
      <c r="NXG14" s="18"/>
      <c r="NXH14" s="39"/>
      <c r="NXI14" s="13"/>
      <c r="NXJ14" s="13"/>
      <c r="NXK14" s="4"/>
      <c r="NXL14" s="13"/>
      <c r="NXM14" s="13"/>
      <c r="NXO14" s="26"/>
      <c r="NXP14" s="26"/>
      <c r="NXQ14" s="26"/>
      <c r="NXR14" s="18"/>
      <c r="NXS14" s="18"/>
      <c r="NXT14" s="18"/>
      <c r="NXU14" s="39"/>
      <c r="NXV14" s="18"/>
      <c r="NXW14" s="18"/>
      <c r="NXX14" s="39"/>
      <c r="NXY14" s="18"/>
      <c r="NXZ14" s="39"/>
      <c r="NYA14" s="13"/>
      <c r="NYB14" s="13"/>
      <c r="NYC14" s="4"/>
      <c r="NYD14" s="13"/>
      <c r="NYE14" s="13"/>
      <c r="NYG14" s="26"/>
      <c r="NYH14" s="26"/>
      <c r="NYI14" s="26"/>
      <c r="NYJ14" s="18"/>
      <c r="NYK14" s="18"/>
      <c r="NYL14" s="18"/>
      <c r="NYM14" s="39"/>
      <c r="NYN14" s="18"/>
      <c r="NYO14" s="18"/>
      <c r="NYP14" s="39"/>
      <c r="NYQ14" s="18"/>
      <c r="NYR14" s="39"/>
      <c r="NYS14" s="13"/>
      <c r="NYT14" s="13"/>
      <c r="NYU14" s="4"/>
      <c r="NYV14" s="13"/>
      <c r="NYW14" s="13"/>
      <c r="NYY14" s="26"/>
      <c r="NYZ14" s="26"/>
      <c r="NZA14" s="26"/>
      <c r="NZB14" s="18"/>
      <c r="NZC14" s="18"/>
      <c r="NZD14" s="18"/>
      <c r="NZE14" s="39"/>
      <c r="NZF14" s="18"/>
      <c r="NZG14" s="18"/>
      <c r="NZH14" s="39"/>
      <c r="NZI14" s="18"/>
      <c r="NZJ14" s="39"/>
      <c r="NZK14" s="13"/>
      <c r="NZL14" s="13"/>
      <c r="NZM14" s="4"/>
      <c r="NZN14" s="13"/>
      <c r="NZO14" s="13"/>
      <c r="NZQ14" s="26"/>
      <c r="NZR14" s="26"/>
      <c r="NZS14" s="26"/>
      <c r="NZT14" s="18"/>
      <c r="NZU14" s="18"/>
      <c r="NZV14" s="18"/>
      <c r="NZW14" s="39"/>
      <c r="NZX14" s="18"/>
      <c r="NZY14" s="18"/>
      <c r="NZZ14" s="39"/>
      <c r="OAA14" s="18"/>
      <c r="OAB14" s="39"/>
      <c r="OAC14" s="13"/>
      <c r="OAD14" s="13"/>
      <c r="OAE14" s="4"/>
      <c r="OAF14" s="13"/>
      <c r="OAG14" s="13"/>
      <c r="OAI14" s="26"/>
      <c r="OAJ14" s="26"/>
      <c r="OAK14" s="26"/>
      <c r="OAL14" s="18"/>
      <c r="OAM14" s="18"/>
      <c r="OAN14" s="18"/>
      <c r="OAO14" s="39"/>
      <c r="OAP14" s="18"/>
      <c r="OAQ14" s="18"/>
      <c r="OAR14" s="39"/>
      <c r="OAS14" s="18"/>
      <c r="OAT14" s="39"/>
      <c r="OAU14" s="13"/>
      <c r="OAV14" s="13"/>
      <c r="OAW14" s="4"/>
      <c r="OAX14" s="13"/>
      <c r="OAY14" s="13"/>
      <c r="OBA14" s="26"/>
      <c r="OBB14" s="26"/>
      <c r="OBC14" s="26"/>
      <c r="OBD14" s="18"/>
      <c r="OBE14" s="18"/>
      <c r="OBF14" s="18"/>
      <c r="OBG14" s="39"/>
      <c r="OBH14" s="18"/>
      <c r="OBI14" s="18"/>
      <c r="OBJ14" s="39"/>
      <c r="OBK14" s="18"/>
      <c r="OBL14" s="39"/>
      <c r="OBM14" s="13"/>
      <c r="OBN14" s="13"/>
      <c r="OBO14" s="4"/>
      <c r="OBP14" s="13"/>
      <c r="OBQ14" s="13"/>
      <c r="OBS14" s="26"/>
      <c r="OBT14" s="26"/>
      <c r="OBU14" s="26"/>
      <c r="OBV14" s="18"/>
      <c r="OBW14" s="18"/>
      <c r="OBX14" s="18"/>
      <c r="OBY14" s="39"/>
      <c r="OBZ14" s="18"/>
      <c r="OCA14" s="18"/>
      <c r="OCB14" s="39"/>
      <c r="OCC14" s="18"/>
      <c r="OCD14" s="39"/>
      <c r="OCE14" s="13"/>
      <c r="OCF14" s="13"/>
      <c r="OCG14" s="4"/>
      <c r="OCH14" s="13"/>
      <c r="OCI14" s="13"/>
      <c r="OCK14" s="26"/>
      <c r="OCL14" s="26"/>
      <c r="OCM14" s="26"/>
      <c r="OCN14" s="18"/>
      <c r="OCO14" s="18"/>
      <c r="OCP14" s="18"/>
      <c r="OCQ14" s="39"/>
      <c r="OCR14" s="18"/>
      <c r="OCS14" s="18"/>
      <c r="OCT14" s="39"/>
      <c r="OCU14" s="18"/>
      <c r="OCV14" s="39"/>
      <c r="OCW14" s="13"/>
      <c r="OCX14" s="13"/>
      <c r="OCY14" s="4"/>
      <c r="OCZ14" s="13"/>
      <c r="ODA14" s="13"/>
      <c r="ODC14" s="26"/>
      <c r="ODD14" s="26"/>
      <c r="ODE14" s="26"/>
      <c r="ODF14" s="18"/>
      <c r="ODG14" s="18"/>
      <c r="ODH14" s="18"/>
      <c r="ODI14" s="39"/>
      <c r="ODJ14" s="18"/>
      <c r="ODK14" s="18"/>
      <c r="ODL14" s="39"/>
      <c r="ODM14" s="18"/>
      <c r="ODN14" s="39"/>
      <c r="ODO14" s="13"/>
      <c r="ODP14" s="13"/>
      <c r="ODQ14" s="4"/>
      <c r="ODR14" s="13"/>
      <c r="ODS14" s="13"/>
      <c r="ODU14" s="26"/>
      <c r="ODV14" s="26"/>
      <c r="ODW14" s="26"/>
      <c r="ODX14" s="18"/>
      <c r="ODY14" s="18"/>
      <c r="ODZ14" s="18"/>
      <c r="OEA14" s="39"/>
      <c r="OEB14" s="18"/>
      <c r="OEC14" s="18"/>
      <c r="OED14" s="39"/>
      <c r="OEE14" s="18"/>
      <c r="OEF14" s="39"/>
      <c r="OEG14" s="13"/>
      <c r="OEH14" s="13"/>
      <c r="OEI14" s="4"/>
      <c r="OEJ14" s="13"/>
      <c r="OEK14" s="13"/>
      <c r="OEM14" s="26"/>
      <c r="OEN14" s="26"/>
      <c r="OEO14" s="26"/>
      <c r="OEP14" s="18"/>
      <c r="OEQ14" s="18"/>
      <c r="OER14" s="18"/>
      <c r="OES14" s="39"/>
      <c r="OET14" s="18"/>
      <c r="OEU14" s="18"/>
      <c r="OEV14" s="39"/>
      <c r="OEW14" s="18"/>
      <c r="OEX14" s="39"/>
      <c r="OEY14" s="13"/>
      <c r="OEZ14" s="13"/>
      <c r="OFA14" s="4"/>
      <c r="OFB14" s="13"/>
      <c r="OFC14" s="13"/>
      <c r="OFE14" s="26"/>
      <c r="OFF14" s="26"/>
      <c r="OFG14" s="26"/>
      <c r="OFH14" s="18"/>
      <c r="OFI14" s="18"/>
      <c r="OFJ14" s="18"/>
      <c r="OFK14" s="39"/>
      <c r="OFL14" s="18"/>
      <c r="OFM14" s="18"/>
      <c r="OFN14" s="39"/>
      <c r="OFO14" s="18"/>
      <c r="OFP14" s="39"/>
      <c r="OFQ14" s="13"/>
      <c r="OFR14" s="13"/>
      <c r="OFS14" s="4"/>
      <c r="OFT14" s="13"/>
      <c r="OFU14" s="13"/>
      <c r="OFW14" s="26"/>
      <c r="OFX14" s="26"/>
      <c r="OFY14" s="26"/>
      <c r="OFZ14" s="18"/>
      <c r="OGA14" s="18"/>
      <c r="OGB14" s="18"/>
      <c r="OGC14" s="39"/>
      <c r="OGD14" s="18"/>
      <c r="OGE14" s="18"/>
      <c r="OGF14" s="39"/>
      <c r="OGG14" s="18"/>
      <c r="OGH14" s="39"/>
      <c r="OGI14" s="13"/>
      <c r="OGJ14" s="13"/>
      <c r="OGK14" s="4"/>
      <c r="OGL14" s="13"/>
      <c r="OGM14" s="13"/>
      <c r="OGO14" s="26"/>
      <c r="OGP14" s="26"/>
      <c r="OGQ14" s="26"/>
      <c r="OGR14" s="18"/>
      <c r="OGS14" s="18"/>
      <c r="OGT14" s="18"/>
      <c r="OGU14" s="39"/>
      <c r="OGV14" s="18"/>
      <c r="OGW14" s="18"/>
      <c r="OGX14" s="39"/>
      <c r="OGY14" s="18"/>
      <c r="OGZ14" s="39"/>
      <c r="OHA14" s="13"/>
      <c r="OHB14" s="13"/>
      <c r="OHC14" s="4"/>
      <c r="OHD14" s="13"/>
      <c r="OHE14" s="13"/>
      <c r="OHG14" s="26"/>
      <c r="OHH14" s="26"/>
      <c r="OHI14" s="26"/>
      <c r="OHJ14" s="18"/>
      <c r="OHK14" s="18"/>
      <c r="OHL14" s="18"/>
      <c r="OHM14" s="39"/>
      <c r="OHN14" s="18"/>
      <c r="OHO14" s="18"/>
      <c r="OHP14" s="39"/>
      <c r="OHQ14" s="18"/>
      <c r="OHR14" s="39"/>
      <c r="OHS14" s="13"/>
      <c r="OHT14" s="13"/>
      <c r="OHU14" s="4"/>
      <c r="OHV14" s="13"/>
      <c r="OHW14" s="13"/>
      <c r="OHY14" s="26"/>
      <c r="OHZ14" s="26"/>
      <c r="OIA14" s="26"/>
      <c r="OIB14" s="18"/>
      <c r="OIC14" s="18"/>
      <c r="OID14" s="18"/>
      <c r="OIE14" s="39"/>
      <c r="OIF14" s="18"/>
      <c r="OIG14" s="18"/>
      <c r="OIH14" s="39"/>
      <c r="OII14" s="18"/>
      <c r="OIJ14" s="39"/>
      <c r="OIK14" s="13"/>
      <c r="OIL14" s="13"/>
      <c r="OIM14" s="4"/>
      <c r="OIN14" s="13"/>
      <c r="OIO14" s="13"/>
      <c r="OIQ14" s="26"/>
      <c r="OIR14" s="26"/>
      <c r="OIS14" s="26"/>
      <c r="OIT14" s="18"/>
      <c r="OIU14" s="18"/>
      <c r="OIV14" s="18"/>
      <c r="OIW14" s="39"/>
      <c r="OIX14" s="18"/>
      <c r="OIY14" s="18"/>
      <c r="OIZ14" s="39"/>
      <c r="OJA14" s="18"/>
      <c r="OJB14" s="39"/>
      <c r="OJC14" s="13"/>
      <c r="OJD14" s="13"/>
      <c r="OJE14" s="4"/>
      <c r="OJF14" s="13"/>
      <c r="OJG14" s="13"/>
      <c r="OJI14" s="26"/>
      <c r="OJJ14" s="26"/>
      <c r="OJK14" s="26"/>
      <c r="OJL14" s="18"/>
      <c r="OJM14" s="18"/>
      <c r="OJN14" s="18"/>
      <c r="OJO14" s="39"/>
      <c r="OJP14" s="18"/>
      <c r="OJQ14" s="18"/>
      <c r="OJR14" s="39"/>
      <c r="OJS14" s="18"/>
      <c r="OJT14" s="39"/>
      <c r="OJU14" s="13"/>
      <c r="OJV14" s="13"/>
      <c r="OJW14" s="4"/>
      <c r="OJX14" s="13"/>
      <c r="OJY14" s="13"/>
      <c r="OKA14" s="26"/>
      <c r="OKB14" s="26"/>
      <c r="OKC14" s="26"/>
      <c r="OKD14" s="18"/>
      <c r="OKE14" s="18"/>
      <c r="OKF14" s="18"/>
      <c r="OKG14" s="39"/>
      <c r="OKH14" s="18"/>
      <c r="OKI14" s="18"/>
      <c r="OKJ14" s="39"/>
      <c r="OKK14" s="18"/>
      <c r="OKL14" s="39"/>
      <c r="OKM14" s="13"/>
      <c r="OKN14" s="13"/>
      <c r="OKO14" s="4"/>
      <c r="OKP14" s="13"/>
      <c r="OKQ14" s="13"/>
      <c r="OKS14" s="26"/>
      <c r="OKT14" s="26"/>
      <c r="OKU14" s="26"/>
      <c r="OKV14" s="18"/>
      <c r="OKW14" s="18"/>
      <c r="OKX14" s="18"/>
      <c r="OKY14" s="39"/>
      <c r="OKZ14" s="18"/>
      <c r="OLA14" s="18"/>
      <c r="OLB14" s="39"/>
      <c r="OLC14" s="18"/>
      <c r="OLD14" s="39"/>
      <c r="OLE14" s="13"/>
      <c r="OLF14" s="13"/>
      <c r="OLG14" s="4"/>
      <c r="OLH14" s="13"/>
      <c r="OLI14" s="13"/>
      <c r="OLK14" s="26"/>
      <c r="OLL14" s="26"/>
      <c r="OLM14" s="26"/>
      <c r="OLN14" s="18"/>
      <c r="OLO14" s="18"/>
      <c r="OLP14" s="18"/>
      <c r="OLQ14" s="39"/>
      <c r="OLR14" s="18"/>
      <c r="OLS14" s="18"/>
      <c r="OLT14" s="39"/>
      <c r="OLU14" s="18"/>
      <c r="OLV14" s="39"/>
      <c r="OLW14" s="13"/>
      <c r="OLX14" s="13"/>
      <c r="OLY14" s="4"/>
      <c r="OLZ14" s="13"/>
      <c r="OMA14" s="13"/>
      <c r="OMC14" s="26"/>
      <c r="OMD14" s="26"/>
      <c r="OME14" s="26"/>
      <c r="OMF14" s="18"/>
      <c r="OMG14" s="18"/>
      <c r="OMH14" s="18"/>
      <c r="OMI14" s="39"/>
      <c r="OMJ14" s="18"/>
      <c r="OMK14" s="18"/>
      <c r="OML14" s="39"/>
      <c r="OMM14" s="18"/>
      <c r="OMN14" s="39"/>
      <c r="OMO14" s="13"/>
      <c r="OMP14" s="13"/>
      <c r="OMQ14" s="4"/>
      <c r="OMR14" s="13"/>
      <c r="OMS14" s="13"/>
      <c r="OMU14" s="26"/>
      <c r="OMV14" s="26"/>
      <c r="OMW14" s="26"/>
      <c r="OMX14" s="18"/>
      <c r="OMY14" s="18"/>
      <c r="OMZ14" s="18"/>
      <c r="ONA14" s="39"/>
      <c r="ONB14" s="18"/>
      <c r="ONC14" s="18"/>
      <c r="OND14" s="39"/>
      <c r="ONE14" s="18"/>
      <c r="ONF14" s="39"/>
      <c r="ONG14" s="13"/>
      <c r="ONH14" s="13"/>
      <c r="ONI14" s="4"/>
      <c r="ONJ14" s="13"/>
      <c r="ONK14" s="13"/>
      <c r="ONM14" s="26"/>
      <c r="ONN14" s="26"/>
      <c r="ONO14" s="26"/>
      <c r="ONP14" s="18"/>
      <c r="ONQ14" s="18"/>
      <c r="ONR14" s="18"/>
      <c r="ONS14" s="39"/>
      <c r="ONT14" s="18"/>
      <c r="ONU14" s="18"/>
      <c r="ONV14" s="39"/>
      <c r="ONW14" s="18"/>
      <c r="ONX14" s="39"/>
      <c r="ONY14" s="13"/>
      <c r="ONZ14" s="13"/>
      <c r="OOA14" s="4"/>
      <c r="OOB14" s="13"/>
      <c r="OOC14" s="13"/>
      <c r="OOE14" s="26"/>
      <c r="OOF14" s="26"/>
      <c r="OOG14" s="26"/>
      <c r="OOH14" s="18"/>
      <c r="OOI14" s="18"/>
      <c r="OOJ14" s="18"/>
      <c r="OOK14" s="39"/>
      <c r="OOL14" s="18"/>
      <c r="OOM14" s="18"/>
      <c r="OON14" s="39"/>
      <c r="OOO14" s="18"/>
      <c r="OOP14" s="39"/>
      <c r="OOQ14" s="13"/>
      <c r="OOR14" s="13"/>
      <c r="OOS14" s="4"/>
      <c r="OOT14" s="13"/>
      <c r="OOU14" s="13"/>
      <c r="OOW14" s="26"/>
      <c r="OOX14" s="26"/>
      <c r="OOY14" s="26"/>
      <c r="OOZ14" s="18"/>
      <c r="OPA14" s="18"/>
      <c r="OPB14" s="18"/>
      <c r="OPC14" s="39"/>
      <c r="OPD14" s="18"/>
      <c r="OPE14" s="18"/>
      <c r="OPF14" s="39"/>
      <c r="OPG14" s="18"/>
      <c r="OPH14" s="39"/>
      <c r="OPI14" s="13"/>
      <c r="OPJ14" s="13"/>
      <c r="OPK14" s="4"/>
      <c r="OPL14" s="13"/>
      <c r="OPM14" s="13"/>
      <c r="OPO14" s="26"/>
      <c r="OPP14" s="26"/>
      <c r="OPQ14" s="26"/>
      <c r="OPR14" s="18"/>
      <c r="OPS14" s="18"/>
      <c r="OPT14" s="18"/>
      <c r="OPU14" s="39"/>
      <c r="OPV14" s="18"/>
      <c r="OPW14" s="18"/>
      <c r="OPX14" s="39"/>
      <c r="OPY14" s="18"/>
      <c r="OPZ14" s="39"/>
      <c r="OQA14" s="13"/>
      <c r="OQB14" s="13"/>
      <c r="OQC14" s="4"/>
      <c r="OQD14" s="13"/>
      <c r="OQE14" s="13"/>
      <c r="OQG14" s="26"/>
      <c r="OQH14" s="26"/>
      <c r="OQI14" s="26"/>
      <c r="OQJ14" s="18"/>
      <c r="OQK14" s="18"/>
      <c r="OQL14" s="18"/>
      <c r="OQM14" s="39"/>
      <c r="OQN14" s="18"/>
      <c r="OQO14" s="18"/>
      <c r="OQP14" s="39"/>
      <c r="OQQ14" s="18"/>
      <c r="OQR14" s="39"/>
      <c r="OQS14" s="13"/>
      <c r="OQT14" s="13"/>
      <c r="OQU14" s="4"/>
      <c r="OQV14" s="13"/>
      <c r="OQW14" s="13"/>
      <c r="OQY14" s="26"/>
      <c r="OQZ14" s="26"/>
      <c r="ORA14" s="26"/>
      <c r="ORB14" s="18"/>
      <c r="ORC14" s="18"/>
      <c r="ORD14" s="18"/>
      <c r="ORE14" s="39"/>
      <c r="ORF14" s="18"/>
      <c r="ORG14" s="18"/>
      <c r="ORH14" s="39"/>
      <c r="ORI14" s="18"/>
      <c r="ORJ14" s="39"/>
      <c r="ORK14" s="13"/>
      <c r="ORL14" s="13"/>
      <c r="ORM14" s="4"/>
      <c r="ORN14" s="13"/>
      <c r="ORO14" s="13"/>
      <c r="ORQ14" s="26"/>
      <c r="ORR14" s="26"/>
      <c r="ORS14" s="26"/>
      <c r="ORT14" s="18"/>
      <c r="ORU14" s="18"/>
      <c r="ORV14" s="18"/>
      <c r="ORW14" s="39"/>
      <c r="ORX14" s="18"/>
      <c r="ORY14" s="18"/>
      <c r="ORZ14" s="39"/>
      <c r="OSA14" s="18"/>
      <c r="OSB14" s="39"/>
      <c r="OSC14" s="13"/>
      <c r="OSD14" s="13"/>
      <c r="OSE14" s="4"/>
      <c r="OSF14" s="13"/>
      <c r="OSG14" s="13"/>
      <c r="OSI14" s="26"/>
      <c r="OSJ14" s="26"/>
      <c r="OSK14" s="26"/>
      <c r="OSL14" s="18"/>
      <c r="OSM14" s="18"/>
      <c r="OSN14" s="18"/>
      <c r="OSO14" s="39"/>
      <c r="OSP14" s="18"/>
      <c r="OSQ14" s="18"/>
      <c r="OSR14" s="39"/>
      <c r="OSS14" s="18"/>
      <c r="OST14" s="39"/>
      <c r="OSU14" s="13"/>
      <c r="OSV14" s="13"/>
      <c r="OSW14" s="4"/>
      <c r="OSX14" s="13"/>
      <c r="OSY14" s="13"/>
      <c r="OTA14" s="26"/>
      <c r="OTB14" s="26"/>
      <c r="OTC14" s="26"/>
      <c r="OTD14" s="18"/>
      <c r="OTE14" s="18"/>
      <c r="OTF14" s="18"/>
      <c r="OTG14" s="39"/>
      <c r="OTH14" s="18"/>
      <c r="OTI14" s="18"/>
      <c r="OTJ14" s="39"/>
      <c r="OTK14" s="18"/>
      <c r="OTL14" s="39"/>
      <c r="OTM14" s="13"/>
      <c r="OTN14" s="13"/>
      <c r="OTO14" s="4"/>
      <c r="OTP14" s="13"/>
      <c r="OTQ14" s="13"/>
      <c r="OTS14" s="26"/>
      <c r="OTT14" s="26"/>
      <c r="OTU14" s="26"/>
      <c r="OTV14" s="18"/>
      <c r="OTW14" s="18"/>
      <c r="OTX14" s="18"/>
      <c r="OTY14" s="39"/>
      <c r="OTZ14" s="18"/>
      <c r="OUA14" s="18"/>
      <c r="OUB14" s="39"/>
      <c r="OUC14" s="18"/>
      <c r="OUD14" s="39"/>
      <c r="OUE14" s="13"/>
      <c r="OUF14" s="13"/>
      <c r="OUG14" s="4"/>
      <c r="OUH14" s="13"/>
      <c r="OUI14" s="13"/>
      <c r="OUK14" s="26"/>
      <c r="OUL14" s="26"/>
      <c r="OUM14" s="26"/>
      <c r="OUN14" s="18"/>
      <c r="OUO14" s="18"/>
      <c r="OUP14" s="18"/>
      <c r="OUQ14" s="39"/>
      <c r="OUR14" s="18"/>
      <c r="OUS14" s="18"/>
      <c r="OUT14" s="39"/>
      <c r="OUU14" s="18"/>
      <c r="OUV14" s="39"/>
      <c r="OUW14" s="13"/>
      <c r="OUX14" s="13"/>
      <c r="OUY14" s="4"/>
      <c r="OUZ14" s="13"/>
      <c r="OVA14" s="13"/>
      <c r="OVC14" s="26"/>
      <c r="OVD14" s="26"/>
      <c r="OVE14" s="26"/>
      <c r="OVF14" s="18"/>
      <c r="OVG14" s="18"/>
      <c r="OVH14" s="18"/>
      <c r="OVI14" s="39"/>
      <c r="OVJ14" s="18"/>
      <c r="OVK14" s="18"/>
      <c r="OVL14" s="39"/>
      <c r="OVM14" s="18"/>
      <c r="OVN14" s="39"/>
      <c r="OVO14" s="13"/>
      <c r="OVP14" s="13"/>
      <c r="OVQ14" s="4"/>
      <c r="OVR14" s="13"/>
      <c r="OVS14" s="13"/>
      <c r="OVU14" s="26"/>
      <c r="OVV14" s="26"/>
      <c r="OVW14" s="26"/>
      <c r="OVX14" s="18"/>
      <c r="OVY14" s="18"/>
      <c r="OVZ14" s="18"/>
      <c r="OWA14" s="39"/>
      <c r="OWB14" s="18"/>
      <c r="OWC14" s="18"/>
      <c r="OWD14" s="39"/>
      <c r="OWE14" s="18"/>
      <c r="OWF14" s="39"/>
      <c r="OWG14" s="13"/>
      <c r="OWH14" s="13"/>
      <c r="OWI14" s="4"/>
      <c r="OWJ14" s="13"/>
      <c r="OWK14" s="13"/>
      <c r="OWM14" s="26"/>
      <c r="OWN14" s="26"/>
      <c r="OWO14" s="26"/>
      <c r="OWP14" s="18"/>
      <c r="OWQ14" s="18"/>
      <c r="OWR14" s="18"/>
      <c r="OWS14" s="39"/>
      <c r="OWT14" s="18"/>
      <c r="OWU14" s="18"/>
      <c r="OWV14" s="39"/>
      <c r="OWW14" s="18"/>
      <c r="OWX14" s="39"/>
      <c r="OWY14" s="13"/>
      <c r="OWZ14" s="13"/>
      <c r="OXA14" s="4"/>
      <c r="OXB14" s="13"/>
      <c r="OXC14" s="13"/>
      <c r="OXE14" s="26"/>
      <c r="OXF14" s="26"/>
      <c r="OXG14" s="26"/>
      <c r="OXH14" s="18"/>
      <c r="OXI14" s="18"/>
      <c r="OXJ14" s="18"/>
      <c r="OXK14" s="39"/>
      <c r="OXL14" s="18"/>
      <c r="OXM14" s="18"/>
      <c r="OXN14" s="39"/>
      <c r="OXO14" s="18"/>
      <c r="OXP14" s="39"/>
      <c r="OXQ14" s="13"/>
      <c r="OXR14" s="13"/>
      <c r="OXS14" s="4"/>
      <c r="OXT14" s="13"/>
      <c r="OXU14" s="13"/>
      <c r="OXW14" s="26"/>
      <c r="OXX14" s="26"/>
      <c r="OXY14" s="26"/>
      <c r="OXZ14" s="18"/>
      <c r="OYA14" s="18"/>
      <c r="OYB14" s="18"/>
      <c r="OYC14" s="39"/>
      <c r="OYD14" s="18"/>
      <c r="OYE14" s="18"/>
      <c r="OYF14" s="39"/>
      <c r="OYG14" s="18"/>
      <c r="OYH14" s="39"/>
      <c r="OYI14" s="13"/>
      <c r="OYJ14" s="13"/>
      <c r="OYK14" s="4"/>
      <c r="OYL14" s="13"/>
      <c r="OYM14" s="13"/>
      <c r="OYO14" s="26"/>
      <c r="OYP14" s="26"/>
      <c r="OYQ14" s="26"/>
      <c r="OYR14" s="18"/>
      <c r="OYS14" s="18"/>
      <c r="OYT14" s="18"/>
      <c r="OYU14" s="39"/>
      <c r="OYV14" s="18"/>
      <c r="OYW14" s="18"/>
      <c r="OYX14" s="39"/>
      <c r="OYY14" s="18"/>
      <c r="OYZ14" s="39"/>
      <c r="OZA14" s="13"/>
      <c r="OZB14" s="13"/>
      <c r="OZC14" s="4"/>
      <c r="OZD14" s="13"/>
      <c r="OZE14" s="13"/>
      <c r="OZG14" s="26"/>
      <c r="OZH14" s="26"/>
      <c r="OZI14" s="26"/>
      <c r="OZJ14" s="18"/>
      <c r="OZK14" s="18"/>
      <c r="OZL14" s="18"/>
      <c r="OZM14" s="39"/>
      <c r="OZN14" s="18"/>
      <c r="OZO14" s="18"/>
      <c r="OZP14" s="39"/>
      <c r="OZQ14" s="18"/>
      <c r="OZR14" s="39"/>
      <c r="OZS14" s="13"/>
      <c r="OZT14" s="13"/>
      <c r="OZU14" s="4"/>
      <c r="OZV14" s="13"/>
      <c r="OZW14" s="13"/>
      <c r="OZY14" s="26"/>
      <c r="OZZ14" s="26"/>
      <c r="PAA14" s="26"/>
      <c r="PAB14" s="18"/>
      <c r="PAC14" s="18"/>
      <c r="PAD14" s="18"/>
      <c r="PAE14" s="39"/>
      <c r="PAF14" s="18"/>
      <c r="PAG14" s="18"/>
      <c r="PAH14" s="39"/>
      <c r="PAI14" s="18"/>
      <c r="PAJ14" s="39"/>
      <c r="PAK14" s="13"/>
      <c r="PAL14" s="13"/>
      <c r="PAM14" s="4"/>
      <c r="PAN14" s="13"/>
      <c r="PAO14" s="13"/>
      <c r="PAQ14" s="26"/>
      <c r="PAR14" s="26"/>
      <c r="PAS14" s="26"/>
      <c r="PAT14" s="18"/>
      <c r="PAU14" s="18"/>
      <c r="PAV14" s="18"/>
      <c r="PAW14" s="39"/>
      <c r="PAX14" s="18"/>
      <c r="PAY14" s="18"/>
      <c r="PAZ14" s="39"/>
      <c r="PBA14" s="18"/>
      <c r="PBB14" s="39"/>
      <c r="PBC14" s="13"/>
      <c r="PBD14" s="13"/>
      <c r="PBE14" s="4"/>
      <c r="PBF14" s="13"/>
      <c r="PBG14" s="13"/>
      <c r="PBI14" s="26"/>
      <c r="PBJ14" s="26"/>
      <c r="PBK14" s="26"/>
      <c r="PBL14" s="18"/>
      <c r="PBM14" s="18"/>
      <c r="PBN14" s="18"/>
      <c r="PBO14" s="39"/>
      <c r="PBP14" s="18"/>
      <c r="PBQ14" s="18"/>
      <c r="PBR14" s="39"/>
      <c r="PBS14" s="18"/>
      <c r="PBT14" s="39"/>
      <c r="PBU14" s="13"/>
      <c r="PBV14" s="13"/>
      <c r="PBW14" s="4"/>
      <c r="PBX14" s="13"/>
      <c r="PBY14" s="13"/>
      <c r="PCA14" s="26"/>
      <c r="PCB14" s="26"/>
      <c r="PCC14" s="26"/>
      <c r="PCD14" s="18"/>
      <c r="PCE14" s="18"/>
      <c r="PCF14" s="18"/>
      <c r="PCG14" s="39"/>
      <c r="PCH14" s="18"/>
      <c r="PCI14" s="18"/>
      <c r="PCJ14" s="39"/>
      <c r="PCK14" s="18"/>
      <c r="PCL14" s="39"/>
      <c r="PCM14" s="13"/>
      <c r="PCN14" s="13"/>
      <c r="PCO14" s="4"/>
      <c r="PCP14" s="13"/>
      <c r="PCQ14" s="13"/>
      <c r="PCS14" s="26"/>
      <c r="PCT14" s="26"/>
      <c r="PCU14" s="26"/>
      <c r="PCV14" s="18"/>
      <c r="PCW14" s="18"/>
      <c r="PCX14" s="18"/>
      <c r="PCY14" s="39"/>
      <c r="PCZ14" s="18"/>
      <c r="PDA14" s="18"/>
      <c r="PDB14" s="39"/>
      <c r="PDC14" s="18"/>
      <c r="PDD14" s="39"/>
      <c r="PDE14" s="13"/>
      <c r="PDF14" s="13"/>
      <c r="PDG14" s="4"/>
      <c r="PDH14" s="13"/>
      <c r="PDI14" s="13"/>
      <c r="PDK14" s="26"/>
      <c r="PDL14" s="26"/>
      <c r="PDM14" s="26"/>
      <c r="PDN14" s="18"/>
      <c r="PDO14" s="18"/>
      <c r="PDP14" s="18"/>
      <c r="PDQ14" s="39"/>
      <c r="PDR14" s="18"/>
      <c r="PDS14" s="18"/>
      <c r="PDT14" s="39"/>
      <c r="PDU14" s="18"/>
      <c r="PDV14" s="39"/>
      <c r="PDW14" s="13"/>
      <c r="PDX14" s="13"/>
      <c r="PDY14" s="4"/>
      <c r="PDZ14" s="13"/>
      <c r="PEA14" s="13"/>
      <c r="PEC14" s="26"/>
      <c r="PED14" s="26"/>
      <c r="PEE14" s="26"/>
      <c r="PEF14" s="18"/>
      <c r="PEG14" s="18"/>
      <c r="PEH14" s="18"/>
      <c r="PEI14" s="39"/>
      <c r="PEJ14" s="18"/>
      <c r="PEK14" s="18"/>
      <c r="PEL14" s="39"/>
      <c r="PEM14" s="18"/>
      <c r="PEN14" s="39"/>
      <c r="PEO14" s="13"/>
      <c r="PEP14" s="13"/>
      <c r="PEQ14" s="4"/>
      <c r="PER14" s="13"/>
      <c r="PES14" s="13"/>
      <c r="PEU14" s="26"/>
      <c r="PEV14" s="26"/>
      <c r="PEW14" s="26"/>
      <c r="PEX14" s="18"/>
      <c r="PEY14" s="18"/>
      <c r="PEZ14" s="18"/>
      <c r="PFA14" s="39"/>
      <c r="PFB14" s="18"/>
      <c r="PFC14" s="18"/>
      <c r="PFD14" s="39"/>
      <c r="PFE14" s="18"/>
      <c r="PFF14" s="39"/>
      <c r="PFG14" s="13"/>
      <c r="PFH14" s="13"/>
      <c r="PFI14" s="4"/>
      <c r="PFJ14" s="13"/>
      <c r="PFK14" s="13"/>
      <c r="PFM14" s="26"/>
      <c r="PFN14" s="26"/>
      <c r="PFO14" s="26"/>
      <c r="PFP14" s="18"/>
      <c r="PFQ14" s="18"/>
      <c r="PFR14" s="18"/>
      <c r="PFS14" s="39"/>
      <c r="PFT14" s="18"/>
      <c r="PFU14" s="18"/>
      <c r="PFV14" s="39"/>
      <c r="PFW14" s="18"/>
      <c r="PFX14" s="39"/>
      <c r="PFY14" s="13"/>
      <c r="PFZ14" s="13"/>
      <c r="PGA14" s="4"/>
      <c r="PGB14" s="13"/>
      <c r="PGC14" s="13"/>
      <c r="PGE14" s="26"/>
      <c r="PGF14" s="26"/>
      <c r="PGG14" s="26"/>
      <c r="PGH14" s="18"/>
      <c r="PGI14" s="18"/>
      <c r="PGJ14" s="18"/>
      <c r="PGK14" s="39"/>
      <c r="PGL14" s="18"/>
      <c r="PGM14" s="18"/>
      <c r="PGN14" s="39"/>
      <c r="PGO14" s="18"/>
      <c r="PGP14" s="39"/>
      <c r="PGQ14" s="13"/>
      <c r="PGR14" s="13"/>
      <c r="PGS14" s="4"/>
      <c r="PGT14" s="13"/>
      <c r="PGU14" s="13"/>
      <c r="PGW14" s="26"/>
      <c r="PGX14" s="26"/>
      <c r="PGY14" s="26"/>
      <c r="PGZ14" s="18"/>
      <c r="PHA14" s="18"/>
      <c r="PHB14" s="18"/>
      <c r="PHC14" s="39"/>
      <c r="PHD14" s="18"/>
      <c r="PHE14" s="18"/>
      <c r="PHF14" s="39"/>
      <c r="PHG14" s="18"/>
      <c r="PHH14" s="39"/>
      <c r="PHI14" s="13"/>
      <c r="PHJ14" s="13"/>
      <c r="PHK14" s="4"/>
      <c r="PHL14" s="13"/>
      <c r="PHM14" s="13"/>
      <c r="PHO14" s="26"/>
      <c r="PHP14" s="26"/>
      <c r="PHQ14" s="26"/>
      <c r="PHR14" s="18"/>
      <c r="PHS14" s="18"/>
      <c r="PHT14" s="18"/>
      <c r="PHU14" s="39"/>
      <c r="PHV14" s="18"/>
      <c r="PHW14" s="18"/>
      <c r="PHX14" s="39"/>
      <c r="PHY14" s="18"/>
      <c r="PHZ14" s="39"/>
      <c r="PIA14" s="13"/>
      <c r="PIB14" s="13"/>
      <c r="PIC14" s="4"/>
      <c r="PID14" s="13"/>
      <c r="PIE14" s="13"/>
      <c r="PIG14" s="26"/>
      <c r="PIH14" s="26"/>
      <c r="PII14" s="26"/>
      <c r="PIJ14" s="18"/>
      <c r="PIK14" s="18"/>
      <c r="PIL14" s="18"/>
      <c r="PIM14" s="39"/>
      <c r="PIN14" s="18"/>
      <c r="PIO14" s="18"/>
      <c r="PIP14" s="39"/>
      <c r="PIQ14" s="18"/>
      <c r="PIR14" s="39"/>
      <c r="PIS14" s="13"/>
      <c r="PIT14" s="13"/>
      <c r="PIU14" s="4"/>
      <c r="PIV14" s="13"/>
      <c r="PIW14" s="13"/>
      <c r="PIY14" s="26"/>
      <c r="PIZ14" s="26"/>
      <c r="PJA14" s="26"/>
      <c r="PJB14" s="18"/>
      <c r="PJC14" s="18"/>
      <c r="PJD14" s="18"/>
      <c r="PJE14" s="39"/>
      <c r="PJF14" s="18"/>
      <c r="PJG14" s="18"/>
      <c r="PJH14" s="39"/>
      <c r="PJI14" s="18"/>
      <c r="PJJ14" s="39"/>
      <c r="PJK14" s="13"/>
      <c r="PJL14" s="13"/>
      <c r="PJM14" s="4"/>
      <c r="PJN14" s="13"/>
      <c r="PJO14" s="13"/>
      <c r="PJQ14" s="26"/>
      <c r="PJR14" s="26"/>
      <c r="PJS14" s="26"/>
      <c r="PJT14" s="18"/>
      <c r="PJU14" s="18"/>
      <c r="PJV14" s="18"/>
      <c r="PJW14" s="39"/>
      <c r="PJX14" s="18"/>
      <c r="PJY14" s="18"/>
      <c r="PJZ14" s="39"/>
      <c r="PKA14" s="18"/>
      <c r="PKB14" s="39"/>
      <c r="PKC14" s="13"/>
      <c r="PKD14" s="13"/>
      <c r="PKE14" s="4"/>
      <c r="PKF14" s="13"/>
      <c r="PKG14" s="13"/>
      <c r="PKI14" s="26"/>
      <c r="PKJ14" s="26"/>
      <c r="PKK14" s="26"/>
      <c r="PKL14" s="18"/>
      <c r="PKM14" s="18"/>
      <c r="PKN14" s="18"/>
      <c r="PKO14" s="39"/>
      <c r="PKP14" s="18"/>
      <c r="PKQ14" s="18"/>
      <c r="PKR14" s="39"/>
      <c r="PKS14" s="18"/>
      <c r="PKT14" s="39"/>
      <c r="PKU14" s="13"/>
      <c r="PKV14" s="13"/>
      <c r="PKW14" s="4"/>
      <c r="PKX14" s="13"/>
      <c r="PKY14" s="13"/>
      <c r="PLA14" s="26"/>
      <c r="PLB14" s="26"/>
      <c r="PLC14" s="26"/>
      <c r="PLD14" s="18"/>
      <c r="PLE14" s="18"/>
      <c r="PLF14" s="18"/>
      <c r="PLG14" s="39"/>
      <c r="PLH14" s="18"/>
      <c r="PLI14" s="18"/>
      <c r="PLJ14" s="39"/>
      <c r="PLK14" s="18"/>
      <c r="PLL14" s="39"/>
      <c r="PLM14" s="13"/>
      <c r="PLN14" s="13"/>
      <c r="PLO14" s="4"/>
      <c r="PLP14" s="13"/>
      <c r="PLQ14" s="13"/>
      <c r="PLS14" s="26"/>
      <c r="PLT14" s="26"/>
      <c r="PLU14" s="26"/>
      <c r="PLV14" s="18"/>
      <c r="PLW14" s="18"/>
      <c r="PLX14" s="18"/>
      <c r="PLY14" s="39"/>
      <c r="PLZ14" s="18"/>
      <c r="PMA14" s="18"/>
      <c r="PMB14" s="39"/>
      <c r="PMC14" s="18"/>
      <c r="PMD14" s="39"/>
      <c r="PME14" s="13"/>
      <c r="PMF14" s="13"/>
      <c r="PMG14" s="4"/>
      <c r="PMH14" s="13"/>
      <c r="PMI14" s="13"/>
      <c r="PMK14" s="26"/>
      <c r="PML14" s="26"/>
      <c r="PMM14" s="26"/>
      <c r="PMN14" s="18"/>
      <c r="PMO14" s="18"/>
      <c r="PMP14" s="18"/>
      <c r="PMQ14" s="39"/>
      <c r="PMR14" s="18"/>
      <c r="PMS14" s="18"/>
      <c r="PMT14" s="39"/>
      <c r="PMU14" s="18"/>
      <c r="PMV14" s="39"/>
      <c r="PMW14" s="13"/>
      <c r="PMX14" s="13"/>
      <c r="PMY14" s="4"/>
      <c r="PMZ14" s="13"/>
      <c r="PNA14" s="13"/>
      <c r="PNC14" s="26"/>
      <c r="PND14" s="26"/>
      <c r="PNE14" s="26"/>
      <c r="PNF14" s="18"/>
      <c r="PNG14" s="18"/>
      <c r="PNH14" s="18"/>
      <c r="PNI14" s="39"/>
      <c r="PNJ14" s="18"/>
      <c r="PNK14" s="18"/>
      <c r="PNL14" s="39"/>
      <c r="PNM14" s="18"/>
      <c r="PNN14" s="39"/>
      <c r="PNO14" s="13"/>
      <c r="PNP14" s="13"/>
      <c r="PNQ14" s="4"/>
      <c r="PNR14" s="13"/>
      <c r="PNS14" s="13"/>
      <c r="PNU14" s="26"/>
      <c r="PNV14" s="26"/>
      <c r="PNW14" s="26"/>
      <c r="PNX14" s="18"/>
      <c r="PNY14" s="18"/>
      <c r="PNZ14" s="18"/>
      <c r="POA14" s="39"/>
      <c r="POB14" s="18"/>
      <c r="POC14" s="18"/>
      <c r="POD14" s="39"/>
      <c r="POE14" s="18"/>
      <c r="POF14" s="39"/>
      <c r="POG14" s="13"/>
      <c r="POH14" s="13"/>
      <c r="POI14" s="4"/>
      <c r="POJ14" s="13"/>
      <c r="POK14" s="13"/>
      <c r="POM14" s="26"/>
      <c r="PON14" s="26"/>
      <c r="POO14" s="26"/>
      <c r="POP14" s="18"/>
      <c r="POQ14" s="18"/>
      <c r="POR14" s="18"/>
      <c r="POS14" s="39"/>
      <c r="POT14" s="18"/>
      <c r="POU14" s="18"/>
      <c r="POV14" s="39"/>
      <c r="POW14" s="18"/>
      <c r="POX14" s="39"/>
      <c r="POY14" s="13"/>
      <c r="POZ14" s="13"/>
      <c r="PPA14" s="4"/>
      <c r="PPB14" s="13"/>
      <c r="PPC14" s="13"/>
      <c r="PPE14" s="26"/>
      <c r="PPF14" s="26"/>
      <c r="PPG14" s="26"/>
      <c r="PPH14" s="18"/>
      <c r="PPI14" s="18"/>
      <c r="PPJ14" s="18"/>
      <c r="PPK14" s="39"/>
      <c r="PPL14" s="18"/>
      <c r="PPM14" s="18"/>
      <c r="PPN14" s="39"/>
      <c r="PPO14" s="18"/>
      <c r="PPP14" s="39"/>
      <c r="PPQ14" s="13"/>
      <c r="PPR14" s="13"/>
      <c r="PPS14" s="4"/>
      <c r="PPT14" s="13"/>
      <c r="PPU14" s="13"/>
      <c r="PPW14" s="26"/>
      <c r="PPX14" s="26"/>
      <c r="PPY14" s="26"/>
      <c r="PPZ14" s="18"/>
      <c r="PQA14" s="18"/>
      <c r="PQB14" s="18"/>
      <c r="PQC14" s="39"/>
      <c r="PQD14" s="18"/>
      <c r="PQE14" s="18"/>
      <c r="PQF14" s="39"/>
      <c r="PQG14" s="18"/>
      <c r="PQH14" s="39"/>
      <c r="PQI14" s="13"/>
      <c r="PQJ14" s="13"/>
      <c r="PQK14" s="4"/>
      <c r="PQL14" s="13"/>
      <c r="PQM14" s="13"/>
      <c r="PQO14" s="26"/>
      <c r="PQP14" s="26"/>
      <c r="PQQ14" s="26"/>
      <c r="PQR14" s="18"/>
      <c r="PQS14" s="18"/>
      <c r="PQT14" s="18"/>
      <c r="PQU14" s="39"/>
      <c r="PQV14" s="18"/>
      <c r="PQW14" s="18"/>
      <c r="PQX14" s="39"/>
      <c r="PQY14" s="18"/>
      <c r="PQZ14" s="39"/>
      <c r="PRA14" s="13"/>
      <c r="PRB14" s="13"/>
      <c r="PRC14" s="4"/>
      <c r="PRD14" s="13"/>
      <c r="PRE14" s="13"/>
      <c r="PRG14" s="26"/>
      <c r="PRH14" s="26"/>
      <c r="PRI14" s="26"/>
      <c r="PRJ14" s="18"/>
      <c r="PRK14" s="18"/>
      <c r="PRL14" s="18"/>
      <c r="PRM14" s="39"/>
      <c r="PRN14" s="18"/>
      <c r="PRO14" s="18"/>
      <c r="PRP14" s="39"/>
      <c r="PRQ14" s="18"/>
      <c r="PRR14" s="39"/>
      <c r="PRS14" s="13"/>
      <c r="PRT14" s="13"/>
      <c r="PRU14" s="4"/>
      <c r="PRV14" s="13"/>
      <c r="PRW14" s="13"/>
      <c r="PRY14" s="26"/>
      <c r="PRZ14" s="26"/>
      <c r="PSA14" s="26"/>
      <c r="PSB14" s="18"/>
      <c r="PSC14" s="18"/>
      <c r="PSD14" s="18"/>
      <c r="PSE14" s="39"/>
      <c r="PSF14" s="18"/>
      <c r="PSG14" s="18"/>
      <c r="PSH14" s="39"/>
      <c r="PSI14" s="18"/>
      <c r="PSJ14" s="39"/>
      <c r="PSK14" s="13"/>
      <c r="PSL14" s="13"/>
      <c r="PSM14" s="4"/>
      <c r="PSN14" s="13"/>
      <c r="PSO14" s="13"/>
      <c r="PSQ14" s="26"/>
      <c r="PSR14" s="26"/>
      <c r="PSS14" s="26"/>
      <c r="PST14" s="18"/>
      <c r="PSU14" s="18"/>
      <c r="PSV14" s="18"/>
      <c r="PSW14" s="39"/>
      <c r="PSX14" s="18"/>
      <c r="PSY14" s="18"/>
      <c r="PSZ14" s="39"/>
      <c r="PTA14" s="18"/>
      <c r="PTB14" s="39"/>
      <c r="PTC14" s="13"/>
      <c r="PTD14" s="13"/>
      <c r="PTE14" s="4"/>
      <c r="PTF14" s="13"/>
      <c r="PTG14" s="13"/>
      <c r="PTI14" s="26"/>
      <c r="PTJ14" s="26"/>
      <c r="PTK14" s="26"/>
      <c r="PTL14" s="18"/>
      <c r="PTM14" s="18"/>
      <c r="PTN14" s="18"/>
      <c r="PTO14" s="39"/>
      <c r="PTP14" s="18"/>
      <c r="PTQ14" s="18"/>
      <c r="PTR14" s="39"/>
      <c r="PTS14" s="18"/>
      <c r="PTT14" s="39"/>
      <c r="PTU14" s="13"/>
      <c r="PTV14" s="13"/>
      <c r="PTW14" s="4"/>
      <c r="PTX14" s="13"/>
      <c r="PTY14" s="13"/>
      <c r="PUA14" s="26"/>
      <c r="PUB14" s="26"/>
      <c r="PUC14" s="26"/>
      <c r="PUD14" s="18"/>
      <c r="PUE14" s="18"/>
      <c r="PUF14" s="18"/>
      <c r="PUG14" s="39"/>
      <c r="PUH14" s="18"/>
      <c r="PUI14" s="18"/>
      <c r="PUJ14" s="39"/>
      <c r="PUK14" s="18"/>
      <c r="PUL14" s="39"/>
      <c r="PUM14" s="13"/>
      <c r="PUN14" s="13"/>
      <c r="PUO14" s="4"/>
      <c r="PUP14" s="13"/>
      <c r="PUQ14" s="13"/>
      <c r="PUS14" s="26"/>
      <c r="PUT14" s="26"/>
      <c r="PUU14" s="26"/>
      <c r="PUV14" s="18"/>
      <c r="PUW14" s="18"/>
      <c r="PUX14" s="18"/>
      <c r="PUY14" s="39"/>
      <c r="PUZ14" s="18"/>
      <c r="PVA14" s="18"/>
      <c r="PVB14" s="39"/>
      <c r="PVC14" s="18"/>
      <c r="PVD14" s="39"/>
      <c r="PVE14" s="13"/>
      <c r="PVF14" s="13"/>
      <c r="PVG14" s="4"/>
      <c r="PVH14" s="13"/>
      <c r="PVI14" s="13"/>
      <c r="PVK14" s="26"/>
      <c r="PVL14" s="26"/>
      <c r="PVM14" s="26"/>
      <c r="PVN14" s="18"/>
      <c r="PVO14" s="18"/>
      <c r="PVP14" s="18"/>
      <c r="PVQ14" s="39"/>
      <c r="PVR14" s="18"/>
      <c r="PVS14" s="18"/>
      <c r="PVT14" s="39"/>
      <c r="PVU14" s="18"/>
      <c r="PVV14" s="39"/>
      <c r="PVW14" s="13"/>
      <c r="PVX14" s="13"/>
      <c r="PVY14" s="4"/>
      <c r="PVZ14" s="13"/>
      <c r="PWA14" s="13"/>
      <c r="PWC14" s="26"/>
      <c r="PWD14" s="26"/>
      <c r="PWE14" s="26"/>
      <c r="PWF14" s="18"/>
      <c r="PWG14" s="18"/>
      <c r="PWH14" s="18"/>
      <c r="PWI14" s="39"/>
      <c r="PWJ14" s="18"/>
      <c r="PWK14" s="18"/>
      <c r="PWL14" s="39"/>
      <c r="PWM14" s="18"/>
      <c r="PWN14" s="39"/>
      <c r="PWO14" s="13"/>
      <c r="PWP14" s="13"/>
      <c r="PWQ14" s="4"/>
      <c r="PWR14" s="13"/>
      <c r="PWS14" s="13"/>
      <c r="PWU14" s="26"/>
      <c r="PWV14" s="26"/>
      <c r="PWW14" s="26"/>
      <c r="PWX14" s="18"/>
      <c r="PWY14" s="18"/>
      <c r="PWZ14" s="18"/>
      <c r="PXA14" s="39"/>
      <c r="PXB14" s="18"/>
      <c r="PXC14" s="18"/>
      <c r="PXD14" s="39"/>
      <c r="PXE14" s="18"/>
      <c r="PXF14" s="39"/>
      <c r="PXG14" s="13"/>
      <c r="PXH14" s="13"/>
      <c r="PXI14" s="4"/>
      <c r="PXJ14" s="13"/>
      <c r="PXK14" s="13"/>
      <c r="PXM14" s="26"/>
      <c r="PXN14" s="26"/>
      <c r="PXO14" s="26"/>
      <c r="PXP14" s="18"/>
      <c r="PXQ14" s="18"/>
      <c r="PXR14" s="18"/>
      <c r="PXS14" s="39"/>
      <c r="PXT14" s="18"/>
      <c r="PXU14" s="18"/>
      <c r="PXV14" s="39"/>
      <c r="PXW14" s="18"/>
      <c r="PXX14" s="39"/>
      <c r="PXY14" s="13"/>
      <c r="PXZ14" s="13"/>
      <c r="PYA14" s="4"/>
      <c r="PYB14" s="13"/>
      <c r="PYC14" s="13"/>
      <c r="PYE14" s="26"/>
      <c r="PYF14" s="26"/>
      <c r="PYG14" s="26"/>
      <c r="PYH14" s="18"/>
      <c r="PYI14" s="18"/>
      <c r="PYJ14" s="18"/>
      <c r="PYK14" s="39"/>
      <c r="PYL14" s="18"/>
      <c r="PYM14" s="18"/>
      <c r="PYN14" s="39"/>
      <c r="PYO14" s="18"/>
      <c r="PYP14" s="39"/>
      <c r="PYQ14" s="13"/>
      <c r="PYR14" s="13"/>
      <c r="PYS14" s="4"/>
      <c r="PYT14" s="13"/>
      <c r="PYU14" s="13"/>
      <c r="PYW14" s="26"/>
      <c r="PYX14" s="26"/>
      <c r="PYY14" s="26"/>
      <c r="PYZ14" s="18"/>
      <c r="PZA14" s="18"/>
      <c r="PZB14" s="18"/>
      <c r="PZC14" s="39"/>
      <c r="PZD14" s="18"/>
      <c r="PZE14" s="18"/>
      <c r="PZF14" s="39"/>
      <c r="PZG14" s="18"/>
      <c r="PZH14" s="39"/>
      <c r="PZI14" s="13"/>
      <c r="PZJ14" s="13"/>
      <c r="PZK14" s="4"/>
      <c r="PZL14" s="13"/>
      <c r="PZM14" s="13"/>
      <c r="PZO14" s="26"/>
      <c r="PZP14" s="26"/>
      <c r="PZQ14" s="26"/>
      <c r="PZR14" s="18"/>
      <c r="PZS14" s="18"/>
      <c r="PZT14" s="18"/>
      <c r="PZU14" s="39"/>
      <c r="PZV14" s="18"/>
      <c r="PZW14" s="18"/>
      <c r="PZX14" s="39"/>
      <c r="PZY14" s="18"/>
      <c r="PZZ14" s="39"/>
      <c r="QAA14" s="13"/>
      <c r="QAB14" s="13"/>
      <c r="QAC14" s="4"/>
      <c r="QAD14" s="13"/>
      <c r="QAE14" s="13"/>
      <c r="QAG14" s="26"/>
      <c r="QAH14" s="26"/>
      <c r="QAI14" s="26"/>
      <c r="QAJ14" s="18"/>
      <c r="QAK14" s="18"/>
      <c r="QAL14" s="18"/>
      <c r="QAM14" s="39"/>
      <c r="QAN14" s="18"/>
      <c r="QAO14" s="18"/>
      <c r="QAP14" s="39"/>
      <c r="QAQ14" s="18"/>
      <c r="QAR14" s="39"/>
      <c r="QAS14" s="13"/>
      <c r="QAT14" s="13"/>
      <c r="QAU14" s="4"/>
      <c r="QAV14" s="13"/>
      <c r="QAW14" s="13"/>
      <c r="QAY14" s="26"/>
      <c r="QAZ14" s="26"/>
      <c r="QBA14" s="26"/>
      <c r="QBB14" s="18"/>
      <c r="QBC14" s="18"/>
      <c r="QBD14" s="18"/>
      <c r="QBE14" s="39"/>
      <c r="QBF14" s="18"/>
      <c r="QBG14" s="18"/>
      <c r="QBH14" s="39"/>
      <c r="QBI14" s="18"/>
      <c r="QBJ14" s="39"/>
      <c r="QBK14" s="13"/>
      <c r="QBL14" s="13"/>
      <c r="QBM14" s="4"/>
      <c r="QBN14" s="13"/>
      <c r="QBO14" s="13"/>
      <c r="QBQ14" s="26"/>
      <c r="QBR14" s="26"/>
      <c r="QBS14" s="26"/>
      <c r="QBT14" s="18"/>
      <c r="QBU14" s="18"/>
      <c r="QBV14" s="18"/>
      <c r="QBW14" s="39"/>
      <c r="QBX14" s="18"/>
      <c r="QBY14" s="18"/>
      <c r="QBZ14" s="39"/>
      <c r="QCA14" s="18"/>
      <c r="QCB14" s="39"/>
      <c r="QCC14" s="13"/>
      <c r="QCD14" s="13"/>
      <c r="QCE14" s="4"/>
      <c r="QCF14" s="13"/>
      <c r="QCG14" s="13"/>
      <c r="QCI14" s="26"/>
      <c r="QCJ14" s="26"/>
      <c r="QCK14" s="26"/>
      <c r="QCL14" s="18"/>
      <c r="QCM14" s="18"/>
      <c r="QCN14" s="18"/>
      <c r="QCO14" s="39"/>
      <c r="QCP14" s="18"/>
      <c r="QCQ14" s="18"/>
      <c r="QCR14" s="39"/>
      <c r="QCS14" s="18"/>
      <c r="QCT14" s="39"/>
      <c r="QCU14" s="13"/>
      <c r="QCV14" s="13"/>
      <c r="QCW14" s="4"/>
      <c r="QCX14" s="13"/>
      <c r="QCY14" s="13"/>
      <c r="QDA14" s="26"/>
      <c r="QDB14" s="26"/>
      <c r="QDC14" s="26"/>
      <c r="QDD14" s="18"/>
      <c r="QDE14" s="18"/>
      <c r="QDF14" s="18"/>
      <c r="QDG14" s="39"/>
      <c r="QDH14" s="18"/>
      <c r="QDI14" s="18"/>
      <c r="QDJ14" s="39"/>
      <c r="QDK14" s="18"/>
      <c r="QDL14" s="39"/>
      <c r="QDM14" s="13"/>
      <c r="QDN14" s="13"/>
      <c r="QDO14" s="4"/>
      <c r="QDP14" s="13"/>
      <c r="QDQ14" s="13"/>
      <c r="QDS14" s="26"/>
      <c r="QDT14" s="26"/>
      <c r="QDU14" s="26"/>
      <c r="QDV14" s="18"/>
      <c r="QDW14" s="18"/>
      <c r="QDX14" s="18"/>
      <c r="QDY14" s="39"/>
      <c r="QDZ14" s="18"/>
      <c r="QEA14" s="18"/>
      <c r="QEB14" s="39"/>
      <c r="QEC14" s="18"/>
      <c r="QED14" s="39"/>
      <c r="QEE14" s="13"/>
      <c r="QEF14" s="13"/>
      <c r="QEG14" s="4"/>
      <c r="QEH14" s="13"/>
      <c r="QEI14" s="13"/>
      <c r="QEK14" s="26"/>
      <c r="QEL14" s="26"/>
      <c r="QEM14" s="26"/>
      <c r="QEN14" s="18"/>
      <c r="QEO14" s="18"/>
      <c r="QEP14" s="18"/>
      <c r="QEQ14" s="39"/>
      <c r="QER14" s="18"/>
      <c r="QES14" s="18"/>
      <c r="QET14" s="39"/>
      <c r="QEU14" s="18"/>
      <c r="QEV14" s="39"/>
      <c r="QEW14" s="13"/>
      <c r="QEX14" s="13"/>
      <c r="QEY14" s="4"/>
      <c r="QEZ14" s="13"/>
      <c r="QFA14" s="13"/>
      <c r="QFC14" s="26"/>
      <c r="QFD14" s="26"/>
      <c r="QFE14" s="26"/>
      <c r="QFF14" s="18"/>
      <c r="QFG14" s="18"/>
      <c r="QFH14" s="18"/>
      <c r="QFI14" s="39"/>
      <c r="QFJ14" s="18"/>
      <c r="QFK14" s="18"/>
      <c r="QFL14" s="39"/>
      <c r="QFM14" s="18"/>
      <c r="QFN14" s="39"/>
      <c r="QFO14" s="13"/>
      <c r="QFP14" s="13"/>
      <c r="QFQ14" s="4"/>
      <c r="QFR14" s="13"/>
      <c r="QFS14" s="13"/>
      <c r="QFU14" s="26"/>
      <c r="QFV14" s="26"/>
      <c r="QFW14" s="26"/>
      <c r="QFX14" s="18"/>
      <c r="QFY14" s="18"/>
      <c r="QFZ14" s="18"/>
      <c r="QGA14" s="39"/>
      <c r="QGB14" s="18"/>
      <c r="QGC14" s="18"/>
      <c r="QGD14" s="39"/>
      <c r="QGE14" s="18"/>
      <c r="QGF14" s="39"/>
      <c r="QGG14" s="13"/>
      <c r="QGH14" s="13"/>
      <c r="QGI14" s="4"/>
      <c r="QGJ14" s="13"/>
      <c r="QGK14" s="13"/>
      <c r="QGM14" s="26"/>
      <c r="QGN14" s="26"/>
      <c r="QGO14" s="26"/>
      <c r="QGP14" s="18"/>
      <c r="QGQ14" s="18"/>
      <c r="QGR14" s="18"/>
      <c r="QGS14" s="39"/>
      <c r="QGT14" s="18"/>
      <c r="QGU14" s="18"/>
      <c r="QGV14" s="39"/>
      <c r="QGW14" s="18"/>
      <c r="QGX14" s="39"/>
      <c r="QGY14" s="13"/>
      <c r="QGZ14" s="13"/>
      <c r="QHA14" s="4"/>
      <c r="QHB14" s="13"/>
      <c r="QHC14" s="13"/>
      <c r="QHE14" s="26"/>
      <c r="QHF14" s="26"/>
      <c r="QHG14" s="26"/>
      <c r="QHH14" s="18"/>
      <c r="QHI14" s="18"/>
      <c r="QHJ14" s="18"/>
      <c r="QHK14" s="39"/>
      <c r="QHL14" s="18"/>
      <c r="QHM14" s="18"/>
      <c r="QHN14" s="39"/>
      <c r="QHO14" s="18"/>
      <c r="QHP14" s="39"/>
      <c r="QHQ14" s="13"/>
      <c r="QHR14" s="13"/>
      <c r="QHS14" s="4"/>
      <c r="QHT14" s="13"/>
      <c r="QHU14" s="13"/>
      <c r="QHW14" s="26"/>
      <c r="QHX14" s="26"/>
      <c r="QHY14" s="26"/>
      <c r="QHZ14" s="18"/>
      <c r="QIA14" s="18"/>
      <c r="QIB14" s="18"/>
      <c r="QIC14" s="39"/>
      <c r="QID14" s="18"/>
      <c r="QIE14" s="18"/>
      <c r="QIF14" s="39"/>
      <c r="QIG14" s="18"/>
      <c r="QIH14" s="39"/>
      <c r="QII14" s="13"/>
      <c r="QIJ14" s="13"/>
      <c r="QIK14" s="4"/>
      <c r="QIL14" s="13"/>
      <c r="QIM14" s="13"/>
      <c r="QIO14" s="26"/>
      <c r="QIP14" s="26"/>
      <c r="QIQ14" s="26"/>
      <c r="QIR14" s="18"/>
      <c r="QIS14" s="18"/>
      <c r="QIT14" s="18"/>
      <c r="QIU14" s="39"/>
      <c r="QIV14" s="18"/>
      <c r="QIW14" s="18"/>
      <c r="QIX14" s="39"/>
      <c r="QIY14" s="18"/>
      <c r="QIZ14" s="39"/>
      <c r="QJA14" s="13"/>
      <c r="QJB14" s="13"/>
      <c r="QJC14" s="4"/>
      <c r="QJD14" s="13"/>
      <c r="QJE14" s="13"/>
      <c r="QJG14" s="26"/>
      <c r="QJH14" s="26"/>
      <c r="QJI14" s="26"/>
      <c r="QJJ14" s="18"/>
      <c r="QJK14" s="18"/>
      <c r="QJL14" s="18"/>
      <c r="QJM14" s="39"/>
      <c r="QJN14" s="18"/>
      <c r="QJO14" s="18"/>
      <c r="QJP14" s="39"/>
      <c r="QJQ14" s="18"/>
      <c r="QJR14" s="39"/>
      <c r="QJS14" s="13"/>
      <c r="QJT14" s="13"/>
      <c r="QJU14" s="4"/>
      <c r="QJV14" s="13"/>
      <c r="QJW14" s="13"/>
      <c r="QJY14" s="26"/>
      <c r="QJZ14" s="26"/>
      <c r="QKA14" s="26"/>
      <c r="QKB14" s="18"/>
      <c r="QKC14" s="18"/>
      <c r="QKD14" s="18"/>
      <c r="QKE14" s="39"/>
      <c r="QKF14" s="18"/>
      <c r="QKG14" s="18"/>
      <c r="QKH14" s="39"/>
      <c r="QKI14" s="18"/>
      <c r="QKJ14" s="39"/>
      <c r="QKK14" s="13"/>
      <c r="QKL14" s="13"/>
      <c r="QKM14" s="4"/>
      <c r="QKN14" s="13"/>
      <c r="QKO14" s="13"/>
      <c r="QKQ14" s="26"/>
      <c r="QKR14" s="26"/>
      <c r="QKS14" s="26"/>
      <c r="QKT14" s="18"/>
      <c r="QKU14" s="18"/>
      <c r="QKV14" s="18"/>
      <c r="QKW14" s="39"/>
      <c r="QKX14" s="18"/>
      <c r="QKY14" s="18"/>
      <c r="QKZ14" s="39"/>
      <c r="QLA14" s="18"/>
      <c r="QLB14" s="39"/>
      <c r="QLC14" s="13"/>
      <c r="QLD14" s="13"/>
      <c r="QLE14" s="4"/>
      <c r="QLF14" s="13"/>
      <c r="QLG14" s="13"/>
      <c r="QLI14" s="26"/>
      <c r="QLJ14" s="26"/>
      <c r="QLK14" s="26"/>
      <c r="QLL14" s="18"/>
      <c r="QLM14" s="18"/>
      <c r="QLN14" s="18"/>
      <c r="QLO14" s="39"/>
      <c r="QLP14" s="18"/>
      <c r="QLQ14" s="18"/>
      <c r="QLR14" s="39"/>
      <c r="QLS14" s="18"/>
      <c r="QLT14" s="39"/>
      <c r="QLU14" s="13"/>
      <c r="QLV14" s="13"/>
      <c r="QLW14" s="4"/>
      <c r="QLX14" s="13"/>
      <c r="QLY14" s="13"/>
      <c r="QMA14" s="26"/>
      <c r="QMB14" s="26"/>
      <c r="QMC14" s="26"/>
      <c r="QMD14" s="18"/>
      <c r="QME14" s="18"/>
      <c r="QMF14" s="18"/>
      <c r="QMG14" s="39"/>
      <c r="QMH14" s="18"/>
      <c r="QMI14" s="18"/>
      <c r="QMJ14" s="39"/>
      <c r="QMK14" s="18"/>
      <c r="QML14" s="39"/>
      <c r="QMM14" s="13"/>
      <c r="QMN14" s="13"/>
      <c r="QMO14" s="4"/>
      <c r="QMP14" s="13"/>
      <c r="QMQ14" s="13"/>
      <c r="QMS14" s="26"/>
      <c r="QMT14" s="26"/>
      <c r="QMU14" s="26"/>
      <c r="QMV14" s="18"/>
      <c r="QMW14" s="18"/>
      <c r="QMX14" s="18"/>
      <c r="QMY14" s="39"/>
      <c r="QMZ14" s="18"/>
      <c r="QNA14" s="18"/>
      <c r="QNB14" s="39"/>
      <c r="QNC14" s="18"/>
      <c r="QND14" s="39"/>
      <c r="QNE14" s="13"/>
      <c r="QNF14" s="13"/>
      <c r="QNG14" s="4"/>
      <c r="QNH14" s="13"/>
      <c r="QNI14" s="13"/>
      <c r="QNK14" s="26"/>
      <c r="QNL14" s="26"/>
      <c r="QNM14" s="26"/>
      <c r="QNN14" s="18"/>
      <c r="QNO14" s="18"/>
      <c r="QNP14" s="18"/>
      <c r="QNQ14" s="39"/>
      <c r="QNR14" s="18"/>
      <c r="QNS14" s="18"/>
      <c r="QNT14" s="39"/>
      <c r="QNU14" s="18"/>
      <c r="QNV14" s="39"/>
      <c r="QNW14" s="13"/>
      <c r="QNX14" s="13"/>
      <c r="QNY14" s="4"/>
      <c r="QNZ14" s="13"/>
      <c r="QOA14" s="13"/>
      <c r="QOC14" s="26"/>
      <c r="QOD14" s="26"/>
      <c r="QOE14" s="26"/>
      <c r="QOF14" s="18"/>
      <c r="QOG14" s="18"/>
      <c r="QOH14" s="18"/>
      <c r="QOI14" s="39"/>
      <c r="QOJ14" s="18"/>
      <c r="QOK14" s="18"/>
      <c r="QOL14" s="39"/>
      <c r="QOM14" s="18"/>
      <c r="QON14" s="39"/>
      <c r="QOO14" s="13"/>
      <c r="QOP14" s="13"/>
      <c r="QOQ14" s="4"/>
      <c r="QOR14" s="13"/>
      <c r="QOS14" s="13"/>
      <c r="QOU14" s="26"/>
      <c r="QOV14" s="26"/>
      <c r="QOW14" s="26"/>
      <c r="QOX14" s="18"/>
      <c r="QOY14" s="18"/>
      <c r="QOZ14" s="18"/>
      <c r="QPA14" s="39"/>
      <c r="QPB14" s="18"/>
      <c r="QPC14" s="18"/>
      <c r="QPD14" s="39"/>
      <c r="QPE14" s="18"/>
      <c r="QPF14" s="39"/>
      <c r="QPG14" s="13"/>
      <c r="QPH14" s="13"/>
      <c r="QPI14" s="4"/>
      <c r="QPJ14" s="13"/>
      <c r="QPK14" s="13"/>
      <c r="QPM14" s="26"/>
      <c r="QPN14" s="26"/>
      <c r="QPO14" s="26"/>
      <c r="QPP14" s="18"/>
      <c r="QPQ14" s="18"/>
      <c r="QPR14" s="18"/>
      <c r="QPS14" s="39"/>
      <c r="QPT14" s="18"/>
      <c r="QPU14" s="18"/>
      <c r="QPV14" s="39"/>
      <c r="QPW14" s="18"/>
      <c r="QPX14" s="39"/>
      <c r="QPY14" s="13"/>
      <c r="QPZ14" s="13"/>
      <c r="QQA14" s="4"/>
      <c r="QQB14" s="13"/>
      <c r="QQC14" s="13"/>
      <c r="QQE14" s="26"/>
      <c r="QQF14" s="26"/>
      <c r="QQG14" s="26"/>
      <c r="QQH14" s="18"/>
      <c r="QQI14" s="18"/>
      <c r="QQJ14" s="18"/>
      <c r="QQK14" s="39"/>
      <c r="QQL14" s="18"/>
      <c r="QQM14" s="18"/>
      <c r="QQN14" s="39"/>
      <c r="QQO14" s="18"/>
      <c r="QQP14" s="39"/>
      <c r="QQQ14" s="13"/>
      <c r="QQR14" s="13"/>
      <c r="QQS14" s="4"/>
      <c r="QQT14" s="13"/>
      <c r="QQU14" s="13"/>
      <c r="QQW14" s="26"/>
      <c r="QQX14" s="26"/>
      <c r="QQY14" s="26"/>
      <c r="QQZ14" s="18"/>
      <c r="QRA14" s="18"/>
      <c r="QRB14" s="18"/>
      <c r="QRC14" s="39"/>
      <c r="QRD14" s="18"/>
      <c r="QRE14" s="18"/>
      <c r="QRF14" s="39"/>
      <c r="QRG14" s="18"/>
      <c r="QRH14" s="39"/>
      <c r="QRI14" s="13"/>
      <c r="QRJ14" s="13"/>
      <c r="QRK14" s="4"/>
      <c r="QRL14" s="13"/>
      <c r="QRM14" s="13"/>
      <c r="QRO14" s="26"/>
      <c r="QRP14" s="26"/>
      <c r="QRQ14" s="26"/>
      <c r="QRR14" s="18"/>
      <c r="QRS14" s="18"/>
      <c r="QRT14" s="18"/>
      <c r="QRU14" s="39"/>
      <c r="QRV14" s="18"/>
      <c r="QRW14" s="18"/>
      <c r="QRX14" s="39"/>
      <c r="QRY14" s="18"/>
      <c r="QRZ14" s="39"/>
      <c r="QSA14" s="13"/>
      <c r="QSB14" s="13"/>
      <c r="QSC14" s="4"/>
      <c r="QSD14" s="13"/>
      <c r="QSE14" s="13"/>
      <c r="QSG14" s="26"/>
      <c r="QSH14" s="26"/>
      <c r="QSI14" s="26"/>
      <c r="QSJ14" s="18"/>
      <c r="QSK14" s="18"/>
      <c r="QSL14" s="18"/>
      <c r="QSM14" s="39"/>
      <c r="QSN14" s="18"/>
      <c r="QSO14" s="18"/>
      <c r="QSP14" s="39"/>
      <c r="QSQ14" s="18"/>
      <c r="QSR14" s="39"/>
      <c r="QSS14" s="13"/>
      <c r="QST14" s="13"/>
      <c r="QSU14" s="4"/>
      <c r="QSV14" s="13"/>
      <c r="QSW14" s="13"/>
      <c r="QSY14" s="26"/>
      <c r="QSZ14" s="26"/>
      <c r="QTA14" s="26"/>
      <c r="QTB14" s="18"/>
      <c r="QTC14" s="18"/>
      <c r="QTD14" s="18"/>
      <c r="QTE14" s="39"/>
      <c r="QTF14" s="18"/>
      <c r="QTG14" s="18"/>
      <c r="QTH14" s="39"/>
      <c r="QTI14" s="18"/>
      <c r="QTJ14" s="39"/>
      <c r="QTK14" s="13"/>
      <c r="QTL14" s="13"/>
      <c r="QTM14" s="4"/>
      <c r="QTN14" s="13"/>
      <c r="QTO14" s="13"/>
      <c r="QTQ14" s="26"/>
      <c r="QTR14" s="26"/>
      <c r="QTS14" s="26"/>
      <c r="QTT14" s="18"/>
      <c r="QTU14" s="18"/>
      <c r="QTV14" s="18"/>
      <c r="QTW14" s="39"/>
      <c r="QTX14" s="18"/>
      <c r="QTY14" s="18"/>
      <c r="QTZ14" s="39"/>
      <c r="QUA14" s="18"/>
      <c r="QUB14" s="39"/>
      <c r="QUC14" s="13"/>
      <c r="QUD14" s="13"/>
      <c r="QUE14" s="4"/>
      <c r="QUF14" s="13"/>
      <c r="QUG14" s="13"/>
      <c r="QUI14" s="26"/>
      <c r="QUJ14" s="26"/>
      <c r="QUK14" s="26"/>
      <c r="QUL14" s="18"/>
      <c r="QUM14" s="18"/>
      <c r="QUN14" s="18"/>
      <c r="QUO14" s="39"/>
      <c r="QUP14" s="18"/>
      <c r="QUQ14" s="18"/>
      <c r="QUR14" s="39"/>
      <c r="QUS14" s="18"/>
      <c r="QUT14" s="39"/>
      <c r="QUU14" s="13"/>
      <c r="QUV14" s="13"/>
      <c r="QUW14" s="4"/>
      <c r="QUX14" s="13"/>
      <c r="QUY14" s="13"/>
      <c r="QVA14" s="26"/>
      <c r="QVB14" s="26"/>
      <c r="QVC14" s="26"/>
      <c r="QVD14" s="18"/>
      <c r="QVE14" s="18"/>
      <c r="QVF14" s="18"/>
      <c r="QVG14" s="39"/>
      <c r="QVH14" s="18"/>
      <c r="QVI14" s="18"/>
      <c r="QVJ14" s="39"/>
      <c r="QVK14" s="18"/>
      <c r="QVL14" s="39"/>
      <c r="QVM14" s="13"/>
      <c r="QVN14" s="13"/>
      <c r="QVO14" s="4"/>
      <c r="QVP14" s="13"/>
      <c r="QVQ14" s="13"/>
      <c r="QVS14" s="26"/>
      <c r="QVT14" s="26"/>
      <c r="QVU14" s="26"/>
      <c r="QVV14" s="18"/>
      <c r="QVW14" s="18"/>
      <c r="QVX14" s="18"/>
      <c r="QVY14" s="39"/>
      <c r="QVZ14" s="18"/>
      <c r="QWA14" s="18"/>
      <c r="QWB14" s="39"/>
      <c r="QWC14" s="18"/>
      <c r="QWD14" s="39"/>
      <c r="QWE14" s="13"/>
      <c r="QWF14" s="13"/>
      <c r="QWG14" s="4"/>
      <c r="QWH14" s="13"/>
      <c r="QWI14" s="13"/>
      <c r="QWK14" s="26"/>
      <c r="QWL14" s="26"/>
      <c r="QWM14" s="26"/>
      <c r="QWN14" s="18"/>
      <c r="QWO14" s="18"/>
      <c r="QWP14" s="18"/>
      <c r="QWQ14" s="39"/>
      <c r="QWR14" s="18"/>
      <c r="QWS14" s="18"/>
      <c r="QWT14" s="39"/>
      <c r="QWU14" s="18"/>
      <c r="QWV14" s="39"/>
      <c r="QWW14" s="13"/>
      <c r="QWX14" s="13"/>
      <c r="QWY14" s="4"/>
      <c r="QWZ14" s="13"/>
      <c r="QXA14" s="13"/>
      <c r="QXC14" s="26"/>
      <c r="QXD14" s="26"/>
      <c r="QXE14" s="26"/>
      <c r="QXF14" s="18"/>
      <c r="QXG14" s="18"/>
      <c r="QXH14" s="18"/>
      <c r="QXI14" s="39"/>
      <c r="QXJ14" s="18"/>
      <c r="QXK14" s="18"/>
      <c r="QXL14" s="39"/>
      <c r="QXM14" s="18"/>
      <c r="QXN14" s="39"/>
      <c r="QXO14" s="13"/>
      <c r="QXP14" s="13"/>
      <c r="QXQ14" s="4"/>
      <c r="QXR14" s="13"/>
      <c r="QXS14" s="13"/>
      <c r="QXU14" s="26"/>
      <c r="QXV14" s="26"/>
      <c r="QXW14" s="26"/>
      <c r="QXX14" s="18"/>
      <c r="QXY14" s="18"/>
      <c r="QXZ14" s="18"/>
      <c r="QYA14" s="39"/>
      <c r="QYB14" s="18"/>
      <c r="QYC14" s="18"/>
      <c r="QYD14" s="39"/>
      <c r="QYE14" s="18"/>
      <c r="QYF14" s="39"/>
      <c r="QYG14" s="13"/>
      <c r="QYH14" s="13"/>
      <c r="QYI14" s="4"/>
      <c r="QYJ14" s="13"/>
      <c r="QYK14" s="13"/>
      <c r="QYM14" s="26"/>
      <c r="QYN14" s="26"/>
      <c r="QYO14" s="26"/>
      <c r="QYP14" s="18"/>
      <c r="QYQ14" s="18"/>
      <c r="QYR14" s="18"/>
      <c r="QYS14" s="39"/>
      <c r="QYT14" s="18"/>
      <c r="QYU14" s="18"/>
      <c r="QYV14" s="39"/>
      <c r="QYW14" s="18"/>
      <c r="QYX14" s="39"/>
      <c r="QYY14" s="13"/>
      <c r="QYZ14" s="13"/>
      <c r="QZA14" s="4"/>
      <c r="QZB14" s="13"/>
      <c r="QZC14" s="13"/>
      <c r="QZE14" s="26"/>
      <c r="QZF14" s="26"/>
      <c r="QZG14" s="26"/>
      <c r="QZH14" s="18"/>
      <c r="QZI14" s="18"/>
      <c r="QZJ14" s="18"/>
      <c r="QZK14" s="39"/>
      <c r="QZL14" s="18"/>
      <c r="QZM14" s="18"/>
      <c r="QZN14" s="39"/>
      <c r="QZO14" s="18"/>
      <c r="QZP14" s="39"/>
      <c r="QZQ14" s="13"/>
      <c r="QZR14" s="13"/>
      <c r="QZS14" s="4"/>
      <c r="QZT14" s="13"/>
      <c r="QZU14" s="13"/>
      <c r="QZW14" s="26"/>
      <c r="QZX14" s="26"/>
      <c r="QZY14" s="26"/>
      <c r="QZZ14" s="18"/>
      <c r="RAA14" s="18"/>
      <c r="RAB14" s="18"/>
      <c r="RAC14" s="39"/>
      <c r="RAD14" s="18"/>
      <c r="RAE14" s="18"/>
      <c r="RAF14" s="39"/>
      <c r="RAG14" s="18"/>
      <c r="RAH14" s="39"/>
      <c r="RAI14" s="13"/>
      <c r="RAJ14" s="13"/>
      <c r="RAK14" s="4"/>
      <c r="RAL14" s="13"/>
      <c r="RAM14" s="13"/>
      <c r="RAO14" s="26"/>
      <c r="RAP14" s="26"/>
      <c r="RAQ14" s="26"/>
      <c r="RAR14" s="18"/>
      <c r="RAS14" s="18"/>
      <c r="RAT14" s="18"/>
      <c r="RAU14" s="39"/>
      <c r="RAV14" s="18"/>
      <c r="RAW14" s="18"/>
      <c r="RAX14" s="39"/>
      <c r="RAY14" s="18"/>
      <c r="RAZ14" s="39"/>
      <c r="RBA14" s="13"/>
      <c r="RBB14" s="13"/>
      <c r="RBC14" s="4"/>
      <c r="RBD14" s="13"/>
      <c r="RBE14" s="13"/>
      <c r="RBG14" s="26"/>
      <c r="RBH14" s="26"/>
      <c r="RBI14" s="26"/>
      <c r="RBJ14" s="18"/>
      <c r="RBK14" s="18"/>
      <c r="RBL14" s="18"/>
      <c r="RBM14" s="39"/>
      <c r="RBN14" s="18"/>
      <c r="RBO14" s="18"/>
      <c r="RBP14" s="39"/>
      <c r="RBQ14" s="18"/>
      <c r="RBR14" s="39"/>
      <c r="RBS14" s="13"/>
      <c r="RBT14" s="13"/>
      <c r="RBU14" s="4"/>
      <c r="RBV14" s="13"/>
      <c r="RBW14" s="13"/>
      <c r="RBY14" s="26"/>
      <c r="RBZ14" s="26"/>
      <c r="RCA14" s="26"/>
      <c r="RCB14" s="18"/>
      <c r="RCC14" s="18"/>
      <c r="RCD14" s="18"/>
      <c r="RCE14" s="39"/>
      <c r="RCF14" s="18"/>
      <c r="RCG14" s="18"/>
      <c r="RCH14" s="39"/>
      <c r="RCI14" s="18"/>
      <c r="RCJ14" s="39"/>
      <c r="RCK14" s="13"/>
      <c r="RCL14" s="13"/>
      <c r="RCM14" s="4"/>
      <c r="RCN14" s="13"/>
      <c r="RCO14" s="13"/>
      <c r="RCQ14" s="26"/>
      <c r="RCR14" s="26"/>
      <c r="RCS14" s="26"/>
      <c r="RCT14" s="18"/>
      <c r="RCU14" s="18"/>
      <c r="RCV14" s="18"/>
      <c r="RCW14" s="39"/>
      <c r="RCX14" s="18"/>
      <c r="RCY14" s="18"/>
      <c r="RCZ14" s="39"/>
      <c r="RDA14" s="18"/>
      <c r="RDB14" s="39"/>
      <c r="RDC14" s="13"/>
      <c r="RDD14" s="13"/>
      <c r="RDE14" s="4"/>
      <c r="RDF14" s="13"/>
      <c r="RDG14" s="13"/>
      <c r="RDI14" s="26"/>
      <c r="RDJ14" s="26"/>
      <c r="RDK14" s="26"/>
      <c r="RDL14" s="18"/>
      <c r="RDM14" s="18"/>
      <c r="RDN14" s="18"/>
      <c r="RDO14" s="39"/>
      <c r="RDP14" s="18"/>
      <c r="RDQ14" s="18"/>
      <c r="RDR14" s="39"/>
      <c r="RDS14" s="18"/>
      <c r="RDT14" s="39"/>
      <c r="RDU14" s="13"/>
      <c r="RDV14" s="13"/>
      <c r="RDW14" s="4"/>
      <c r="RDX14" s="13"/>
      <c r="RDY14" s="13"/>
      <c r="REA14" s="26"/>
      <c r="REB14" s="26"/>
      <c r="REC14" s="26"/>
      <c r="RED14" s="18"/>
      <c r="REE14" s="18"/>
      <c r="REF14" s="18"/>
      <c r="REG14" s="39"/>
      <c r="REH14" s="18"/>
      <c r="REI14" s="18"/>
      <c r="REJ14" s="39"/>
      <c r="REK14" s="18"/>
      <c r="REL14" s="39"/>
      <c r="REM14" s="13"/>
      <c r="REN14" s="13"/>
      <c r="REO14" s="4"/>
      <c r="REP14" s="13"/>
      <c r="REQ14" s="13"/>
      <c r="RES14" s="26"/>
      <c r="RET14" s="26"/>
      <c r="REU14" s="26"/>
      <c r="REV14" s="18"/>
      <c r="REW14" s="18"/>
      <c r="REX14" s="18"/>
      <c r="REY14" s="39"/>
      <c r="REZ14" s="18"/>
      <c r="RFA14" s="18"/>
      <c r="RFB14" s="39"/>
      <c r="RFC14" s="18"/>
      <c r="RFD14" s="39"/>
      <c r="RFE14" s="13"/>
      <c r="RFF14" s="13"/>
      <c r="RFG14" s="4"/>
      <c r="RFH14" s="13"/>
      <c r="RFI14" s="13"/>
      <c r="RFK14" s="26"/>
      <c r="RFL14" s="26"/>
      <c r="RFM14" s="26"/>
      <c r="RFN14" s="18"/>
      <c r="RFO14" s="18"/>
      <c r="RFP14" s="18"/>
      <c r="RFQ14" s="39"/>
      <c r="RFR14" s="18"/>
      <c r="RFS14" s="18"/>
      <c r="RFT14" s="39"/>
      <c r="RFU14" s="18"/>
      <c r="RFV14" s="39"/>
      <c r="RFW14" s="13"/>
      <c r="RFX14" s="13"/>
      <c r="RFY14" s="4"/>
      <c r="RFZ14" s="13"/>
      <c r="RGA14" s="13"/>
      <c r="RGC14" s="26"/>
      <c r="RGD14" s="26"/>
      <c r="RGE14" s="26"/>
      <c r="RGF14" s="18"/>
      <c r="RGG14" s="18"/>
      <c r="RGH14" s="18"/>
      <c r="RGI14" s="39"/>
      <c r="RGJ14" s="18"/>
      <c r="RGK14" s="18"/>
      <c r="RGL14" s="39"/>
      <c r="RGM14" s="18"/>
      <c r="RGN14" s="39"/>
      <c r="RGO14" s="13"/>
      <c r="RGP14" s="13"/>
      <c r="RGQ14" s="4"/>
      <c r="RGR14" s="13"/>
      <c r="RGS14" s="13"/>
      <c r="RGU14" s="26"/>
      <c r="RGV14" s="26"/>
      <c r="RGW14" s="26"/>
      <c r="RGX14" s="18"/>
      <c r="RGY14" s="18"/>
      <c r="RGZ14" s="18"/>
      <c r="RHA14" s="39"/>
      <c r="RHB14" s="18"/>
      <c r="RHC14" s="18"/>
      <c r="RHD14" s="39"/>
      <c r="RHE14" s="18"/>
      <c r="RHF14" s="39"/>
      <c r="RHG14" s="13"/>
      <c r="RHH14" s="13"/>
      <c r="RHI14" s="4"/>
      <c r="RHJ14" s="13"/>
      <c r="RHK14" s="13"/>
      <c r="RHM14" s="26"/>
      <c r="RHN14" s="26"/>
      <c r="RHO14" s="26"/>
      <c r="RHP14" s="18"/>
      <c r="RHQ14" s="18"/>
      <c r="RHR14" s="18"/>
      <c r="RHS14" s="39"/>
      <c r="RHT14" s="18"/>
      <c r="RHU14" s="18"/>
      <c r="RHV14" s="39"/>
      <c r="RHW14" s="18"/>
      <c r="RHX14" s="39"/>
      <c r="RHY14" s="13"/>
      <c r="RHZ14" s="13"/>
      <c r="RIA14" s="4"/>
      <c r="RIB14" s="13"/>
      <c r="RIC14" s="13"/>
      <c r="RIE14" s="26"/>
      <c r="RIF14" s="26"/>
      <c r="RIG14" s="26"/>
      <c r="RIH14" s="18"/>
      <c r="RII14" s="18"/>
      <c r="RIJ14" s="18"/>
      <c r="RIK14" s="39"/>
      <c r="RIL14" s="18"/>
      <c r="RIM14" s="18"/>
      <c r="RIN14" s="39"/>
      <c r="RIO14" s="18"/>
      <c r="RIP14" s="39"/>
      <c r="RIQ14" s="13"/>
      <c r="RIR14" s="13"/>
      <c r="RIS14" s="4"/>
      <c r="RIT14" s="13"/>
      <c r="RIU14" s="13"/>
      <c r="RIW14" s="26"/>
      <c r="RIX14" s="26"/>
      <c r="RIY14" s="26"/>
      <c r="RIZ14" s="18"/>
      <c r="RJA14" s="18"/>
      <c r="RJB14" s="18"/>
      <c r="RJC14" s="39"/>
      <c r="RJD14" s="18"/>
      <c r="RJE14" s="18"/>
      <c r="RJF14" s="39"/>
      <c r="RJG14" s="18"/>
      <c r="RJH14" s="39"/>
      <c r="RJI14" s="13"/>
      <c r="RJJ14" s="13"/>
      <c r="RJK14" s="4"/>
      <c r="RJL14" s="13"/>
      <c r="RJM14" s="13"/>
      <c r="RJO14" s="26"/>
      <c r="RJP14" s="26"/>
      <c r="RJQ14" s="26"/>
      <c r="RJR14" s="18"/>
      <c r="RJS14" s="18"/>
      <c r="RJT14" s="18"/>
      <c r="RJU14" s="39"/>
      <c r="RJV14" s="18"/>
      <c r="RJW14" s="18"/>
      <c r="RJX14" s="39"/>
      <c r="RJY14" s="18"/>
      <c r="RJZ14" s="39"/>
      <c r="RKA14" s="13"/>
      <c r="RKB14" s="13"/>
      <c r="RKC14" s="4"/>
      <c r="RKD14" s="13"/>
      <c r="RKE14" s="13"/>
      <c r="RKG14" s="26"/>
      <c r="RKH14" s="26"/>
      <c r="RKI14" s="26"/>
      <c r="RKJ14" s="18"/>
      <c r="RKK14" s="18"/>
      <c r="RKL14" s="18"/>
      <c r="RKM14" s="39"/>
      <c r="RKN14" s="18"/>
      <c r="RKO14" s="18"/>
      <c r="RKP14" s="39"/>
      <c r="RKQ14" s="18"/>
      <c r="RKR14" s="39"/>
      <c r="RKS14" s="13"/>
      <c r="RKT14" s="13"/>
      <c r="RKU14" s="4"/>
      <c r="RKV14" s="13"/>
      <c r="RKW14" s="13"/>
      <c r="RKY14" s="26"/>
      <c r="RKZ14" s="26"/>
      <c r="RLA14" s="26"/>
      <c r="RLB14" s="18"/>
      <c r="RLC14" s="18"/>
      <c r="RLD14" s="18"/>
      <c r="RLE14" s="39"/>
      <c r="RLF14" s="18"/>
      <c r="RLG14" s="18"/>
      <c r="RLH14" s="39"/>
      <c r="RLI14" s="18"/>
      <c r="RLJ14" s="39"/>
      <c r="RLK14" s="13"/>
      <c r="RLL14" s="13"/>
      <c r="RLM14" s="4"/>
      <c r="RLN14" s="13"/>
      <c r="RLO14" s="13"/>
      <c r="RLQ14" s="26"/>
      <c r="RLR14" s="26"/>
      <c r="RLS14" s="26"/>
      <c r="RLT14" s="18"/>
      <c r="RLU14" s="18"/>
      <c r="RLV14" s="18"/>
      <c r="RLW14" s="39"/>
      <c r="RLX14" s="18"/>
      <c r="RLY14" s="18"/>
      <c r="RLZ14" s="39"/>
      <c r="RMA14" s="18"/>
      <c r="RMB14" s="39"/>
      <c r="RMC14" s="13"/>
      <c r="RMD14" s="13"/>
      <c r="RME14" s="4"/>
      <c r="RMF14" s="13"/>
      <c r="RMG14" s="13"/>
      <c r="RMI14" s="26"/>
      <c r="RMJ14" s="26"/>
      <c r="RMK14" s="26"/>
      <c r="RML14" s="18"/>
      <c r="RMM14" s="18"/>
      <c r="RMN14" s="18"/>
      <c r="RMO14" s="39"/>
      <c r="RMP14" s="18"/>
      <c r="RMQ14" s="18"/>
      <c r="RMR14" s="39"/>
      <c r="RMS14" s="18"/>
      <c r="RMT14" s="39"/>
      <c r="RMU14" s="13"/>
      <c r="RMV14" s="13"/>
      <c r="RMW14" s="4"/>
      <c r="RMX14" s="13"/>
      <c r="RMY14" s="13"/>
      <c r="RNA14" s="26"/>
      <c r="RNB14" s="26"/>
      <c r="RNC14" s="26"/>
      <c r="RND14" s="18"/>
      <c r="RNE14" s="18"/>
      <c r="RNF14" s="18"/>
      <c r="RNG14" s="39"/>
      <c r="RNH14" s="18"/>
      <c r="RNI14" s="18"/>
      <c r="RNJ14" s="39"/>
      <c r="RNK14" s="18"/>
      <c r="RNL14" s="39"/>
      <c r="RNM14" s="13"/>
      <c r="RNN14" s="13"/>
      <c r="RNO14" s="4"/>
      <c r="RNP14" s="13"/>
      <c r="RNQ14" s="13"/>
      <c r="RNS14" s="26"/>
      <c r="RNT14" s="26"/>
      <c r="RNU14" s="26"/>
      <c r="RNV14" s="18"/>
      <c r="RNW14" s="18"/>
      <c r="RNX14" s="18"/>
      <c r="RNY14" s="39"/>
      <c r="RNZ14" s="18"/>
      <c r="ROA14" s="18"/>
      <c r="ROB14" s="39"/>
      <c r="ROC14" s="18"/>
      <c r="ROD14" s="39"/>
      <c r="ROE14" s="13"/>
      <c r="ROF14" s="13"/>
      <c r="ROG14" s="4"/>
      <c r="ROH14" s="13"/>
      <c r="ROI14" s="13"/>
      <c r="ROK14" s="26"/>
      <c r="ROL14" s="26"/>
      <c r="ROM14" s="26"/>
      <c r="RON14" s="18"/>
      <c r="ROO14" s="18"/>
      <c r="ROP14" s="18"/>
      <c r="ROQ14" s="39"/>
      <c r="ROR14" s="18"/>
      <c r="ROS14" s="18"/>
      <c r="ROT14" s="39"/>
      <c r="ROU14" s="18"/>
      <c r="ROV14" s="39"/>
      <c r="ROW14" s="13"/>
      <c r="ROX14" s="13"/>
      <c r="ROY14" s="4"/>
      <c r="ROZ14" s="13"/>
      <c r="RPA14" s="13"/>
      <c r="RPC14" s="26"/>
      <c r="RPD14" s="26"/>
      <c r="RPE14" s="26"/>
      <c r="RPF14" s="18"/>
      <c r="RPG14" s="18"/>
      <c r="RPH14" s="18"/>
      <c r="RPI14" s="39"/>
      <c r="RPJ14" s="18"/>
      <c r="RPK14" s="18"/>
      <c r="RPL14" s="39"/>
      <c r="RPM14" s="18"/>
      <c r="RPN14" s="39"/>
      <c r="RPO14" s="13"/>
      <c r="RPP14" s="13"/>
      <c r="RPQ14" s="4"/>
      <c r="RPR14" s="13"/>
      <c r="RPS14" s="13"/>
      <c r="RPU14" s="26"/>
      <c r="RPV14" s="26"/>
      <c r="RPW14" s="26"/>
      <c r="RPX14" s="18"/>
      <c r="RPY14" s="18"/>
      <c r="RPZ14" s="18"/>
      <c r="RQA14" s="39"/>
      <c r="RQB14" s="18"/>
      <c r="RQC14" s="18"/>
      <c r="RQD14" s="39"/>
      <c r="RQE14" s="18"/>
      <c r="RQF14" s="39"/>
      <c r="RQG14" s="13"/>
      <c r="RQH14" s="13"/>
      <c r="RQI14" s="4"/>
      <c r="RQJ14" s="13"/>
      <c r="RQK14" s="13"/>
      <c r="RQM14" s="26"/>
      <c r="RQN14" s="26"/>
      <c r="RQO14" s="26"/>
      <c r="RQP14" s="18"/>
      <c r="RQQ14" s="18"/>
      <c r="RQR14" s="18"/>
      <c r="RQS14" s="39"/>
      <c r="RQT14" s="18"/>
      <c r="RQU14" s="18"/>
      <c r="RQV14" s="39"/>
      <c r="RQW14" s="18"/>
      <c r="RQX14" s="39"/>
      <c r="RQY14" s="13"/>
      <c r="RQZ14" s="13"/>
      <c r="RRA14" s="4"/>
      <c r="RRB14" s="13"/>
      <c r="RRC14" s="13"/>
      <c r="RRE14" s="26"/>
      <c r="RRF14" s="26"/>
      <c r="RRG14" s="26"/>
      <c r="RRH14" s="18"/>
      <c r="RRI14" s="18"/>
      <c r="RRJ14" s="18"/>
      <c r="RRK14" s="39"/>
      <c r="RRL14" s="18"/>
      <c r="RRM14" s="18"/>
      <c r="RRN14" s="39"/>
      <c r="RRO14" s="18"/>
      <c r="RRP14" s="39"/>
      <c r="RRQ14" s="13"/>
      <c r="RRR14" s="13"/>
      <c r="RRS14" s="4"/>
      <c r="RRT14" s="13"/>
      <c r="RRU14" s="13"/>
      <c r="RRW14" s="26"/>
      <c r="RRX14" s="26"/>
      <c r="RRY14" s="26"/>
      <c r="RRZ14" s="18"/>
      <c r="RSA14" s="18"/>
      <c r="RSB14" s="18"/>
      <c r="RSC14" s="39"/>
      <c r="RSD14" s="18"/>
      <c r="RSE14" s="18"/>
      <c r="RSF14" s="39"/>
      <c r="RSG14" s="18"/>
      <c r="RSH14" s="39"/>
      <c r="RSI14" s="13"/>
      <c r="RSJ14" s="13"/>
      <c r="RSK14" s="4"/>
      <c r="RSL14" s="13"/>
      <c r="RSM14" s="13"/>
      <c r="RSO14" s="26"/>
      <c r="RSP14" s="26"/>
      <c r="RSQ14" s="26"/>
      <c r="RSR14" s="18"/>
      <c r="RSS14" s="18"/>
      <c r="RST14" s="18"/>
      <c r="RSU14" s="39"/>
      <c r="RSV14" s="18"/>
      <c r="RSW14" s="18"/>
      <c r="RSX14" s="39"/>
      <c r="RSY14" s="18"/>
      <c r="RSZ14" s="39"/>
      <c r="RTA14" s="13"/>
      <c r="RTB14" s="13"/>
      <c r="RTC14" s="4"/>
      <c r="RTD14" s="13"/>
      <c r="RTE14" s="13"/>
      <c r="RTG14" s="26"/>
      <c r="RTH14" s="26"/>
      <c r="RTI14" s="26"/>
      <c r="RTJ14" s="18"/>
      <c r="RTK14" s="18"/>
      <c r="RTL14" s="18"/>
      <c r="RTM14" s="39"/>
      <c r="RTN14" s="18"/>
      <c r="RTO14" s="18"/>
      <c r="RTP14" s="39"/>
      <c r="RTQ14" s="18"/>
      <c r="RTR14" s="39"/>
      <c r="RTS14" s="13"/>
      <c r="RTT14" s="13"/>
      <c r="RTU14" s="4"/>
      <c r="RTV14" s="13"/>
      <c r="RTW14" s="13"/>
      <c r="RTY14" s="26"/>
      <c r="RTZ14" s="26"/>
      <c r="RUA14" s="26"/>
      <c r="RUB14" s="18"/>
      <c r="RUC14" s="18"/>
      <c r="RUD14" s="18"/>
      <c r="RUE14" s="39"/>
      <c r="RUF14" s="18"/>
      <c r="RUG14" s="18"/>
      <c r="RUH14" s="39"/>
      <c r="RUI14" s="18"/>
      <c r="RUJ14" s="39"/>
      <c r="RUK14" s="13"/>
      <c r="RUL14" s="13"/>
      <c r="RUM14" s="4"/>
      <c r="RUN14" s="13"/>
      <c r="RUO14" s="13"/>
      <c r="RUQ14" s="26"/>
      <c r="RUR14" s="26"/>
      <c r="RUS14" s="26"/>
      <c r="RUT14" s="18"/>
      <c r="RUU14" s="18"/>
      <c r="RUV14" s="18"/>
      <c r="RUW14" s="39"/>
      <c r="RUX14" s="18"/>
      <c r="RUY14" s="18"/>
      <c r="RUZ14" s="39"/>
      <c r="RVA14" s="18"/>
      <c r="RVB14" s="39"/>
      <c r="RVC14" s="13"/>
      <c r="RVD14" s="13"/>
      <c r="RVE14" s="4"/>
      <c r="RVF14" s="13"/>
      <c r="RVG14" s="13"/>
      <c r="RVI14" s="26"/>
      <c r="RVJ14" s="26"/>
      <c r="RVK14" s="26"/>
      <c r="RVL14" s="18"/>
      <c r="RVM14" s="18"/>
      <c r="RVN14" s="18"/>
      <c r="RVO14" s="39"/>
      <c r="RVP14" s="18"/>
      <c r="RVQ14" s="18"/>
      <c r="RVR14" s="39"/>
      <c r="RVS14" s="18"/>
      <c r="RVT14" s="39"/>
      <c r="RVU14" s="13"/>
      <c r="RVV14" s="13"/>
      <c r="RVW14" s="4"/>
      <c r="RVX14" s="13"/>
      <c r="RVY14" s="13"/>
      <c r="RWA14" s="26"/>
      <c r="RWB14" s="26"/>
      <c r="RWC14" s="26"/>
      <c r="RWD14" s="18"/>
      <c r="RWE14" s="18"/>
      <c r="RWF14" s="18"/>
      <c r="RWG14" s="39"/>
      <c r="RWH14" s="18"/>
      <c r="RWI14" s="18"/>
      <c r="RWJ14" s="39"/>
      <c r="RWK14" s="18"/>
      <c r="RWL14" s="39"/>
      <c r="RWM14" s="13"/>
      <c r="RWN14" s="13"/>
      <c r="RWO14" s="4"/>
      <c r="RWP14" s="13"/>
      <c r="RWQ14" s="13"/>
      <c r="RWS14" s="26"/>
      <c r="RWT14" s="26"/>
      <c r="RWU14" s="26"/>
      <c r="RWV14" s="18"/>
      <c r="RWW14" s="18"/>
      <c r="RWX14" s="18"/>
      <c r="RWY14" s="39"/>
      <c r="RWZ14" s="18"/>
      <c r="RXA14" s="18"/>
      <c r="RXB14" s="39"/>
      <c r="RXC14" s="18"/>
      <c r="RXD14" s="39"/>
      <c r="RXE14" s="13"/>
      <c r="RXF14" s="13"/>
      <c r="RXG14" s="4"/>
      <c r="RXH14" s="13"/>
      <c r="RXI14" s="13"/>
      <c r="RXK14" s="26"/>
      <c r="RXL14" s="26"/>
      <c r="RXM14" s="26"/>
      <c r="RXN14" s="18"/>
      <c r="RXO14" s="18"/>
      <c r="RXP14" s="18"/>
      <c r="RXQ14" s="39"/>
      <c r="RXR14" s="18"/>
      <c r="RXS14" s="18"/>
      <c r="RXT14" s="39"/>
      <c r="RXU14" s="18"/>
      <c r="RXV14" s="39"/>
      <c r="RXW14" s="13"/>
      <c r="RXX14" s="13"/>
      <c r="RXY14" s="4"/>
      <c r="RXZ14" s="13"/>
      <c r="RYA14" s="13"/>
      <c r="RYC14" s="26"/>
      <c r="RYD14" s="26"/>
      <c r="RYE14" s="26"/>
      <c r="RYF14" s="18"/>
      <c r="RYG14" s="18"/>
      <c r="RYH14" s="18"/>
      <c r="RYI14" s="39"/>
      <c r="RYJ14" s="18"/>
      <c r="RYK14" s="18"/>
      <c r="RYL14" s="39"/>
      <c r="RYM14" s="18"/>
      <c r="RYN14" s="39"/>
      <c r="RYO14" s="13"/>
      <c r="RYP14" s="13"/>
      <c r="RYQ14" s="4"/>
      <c r="RYR14" s="13"/>
      <c r="RYS14" s="13"/>
      <c r="RYU14" s="26"/>
      <c r="RYV14" s="26"/>
      <c r="RYW14" s="26"/>
      <c r="RYX14" s="18"/>
      <c r="RYY14" s="18"/>
      <c r="RYZ14" s="18"/>
      <c r="RZA14" s="39"/>
      <c r="RZB14" s="18"/>
      <c r="RZC14" s="18"/>
      <c r="RZD14" s="39"/>
      <c r="RZE14" s="18"/>
      <c r="RZF14" s="39"/>
      <c r="RZG14" s="13"/>
      <c r="RZH14" s="13"/>
      <c r="RZI14" s="4"/>
      <c r="RZJ14" s="13"/>
      <c r="RZK14" s="13"/>
      <c r="RZM14" s="26"/>
      <c r="RZN14" s="26"/>
      <c r="RZO14" s="26"/>
      <c r="RZP14" s="18"/>
      <c r="RZQ14" s="18"/>
      <c r="RZR14" s="18"/>
      <c r="RZS14" s="39"/>
      <c r="RZT14" s="18"/>
      <c r="RZU14" s="18"/>
      <c r="RZV14" s="39"/>
      <c r="RZW14" s="18"/>
      <c r="RZX14" s="39"/>
      <c r="RZY14" s="13"/>
      <c r="RZZ14" s="13"/>
      <c r="SAA14" s="4"/>
      <c r="SAB14" s="13"/>
      <c r="SAC14" s="13"/>
      <c r="SAE14" s="26"/>
      <c r="SAF14" s="26"/>
      <c r="SAG14" s="26"/>
      <c r="SAH14" s="18"/>
      <c r="SAI14" s="18"/>
      <c r="SAJ14" s="18"/>
      <c r="SAK14" s="39"/>
      <c r="SAL14" s="18"/>
      <c r="SAM14" s="18"/>
      <c r="SAN14" s="39"/>
      <c r="SAO14" s="18"/>
      <c r="SAP14" s="39"/>
      <c r="SAQ14" s="13"/>
      <c r="SAR14" s="13"/>
      <c r="SAS14" s="4"/>
      <c r="SAT14" s="13"/>
      <c r="SAU14" s="13"/>
      <c r="SAW14" s="26"/>
      <c r="SAX14" s="26"/>
      <c r="SAY14" s="26"/>
      <c r="SAZ14" s="18"/>
      <c r="SBA14" s="18"/>
      <c r="SBB14" s="18"/>
      <c r="SBC14" s="39"/>
      <c r="SBD14" s="18"/>
      <c r="SBE14" s="18"/>
      <c r="SBF14" s="39"/>
      <c r="SBG14" s="18"/>
      <c r="SBH14" s="39"/>
      <c r="SBI14" s="13"/>
      <c r="SBJ14" s="13"/>
      <c r="SBK14" s="4"/>
      <c r="SBL14" s="13"/>
      <c r="SBM14" s="13"/>
      <c r="SBO14" s="26"/>
      <c r="SBP14" s="26"/>
      <c r="SBQ14" s="26"/>
      <c r="SBR14" s="18"/>
      <c r="SBS14" s="18"/>
      <c r="SBT14" s="18"/>
      <c r="SBU14" s="39"/>
      <c r="SBV14" s="18"/>
      <c r="SBW14" s="18"/>
      <c r="SBX14" s="39"/>
      <c r="SBY14" s="18"/>
      <c r="SBZ14" s="39"/>
      <c r="SCA14" s="13"/>
      <c r="SCB14" s="13"/>
      <c r="SCC14" s="4"/>
      <c r="SCD14" s="13"/>
      <c r="SCE14" s="13"/>
      <c r="SCG14" s="26"/>
      <c r="SCH14" s="26"/>
      <c r="SCI14" s="26"/>
      <c r="SCJ14" s="18"/>
      <c r="SCK14" s="18"/>
      <c r="SCL14" s="18"/>
      <c r="SCM14" s="39"/>
      <c r="SCN14" s="18"/>
      <c r="SCO14" s="18"/>
      <c r="SCP14" s="39"/>
      <c r="SCQ14" s="18"/>
      <c r="SCR14" s="39"/>
      <c r="SCS14" s="13"/>
      <c r="SCT14" s="13"/>
      <c r="SCU14" s="4"/>
      <c r="SCV14" s="13"/>
      <c r="SCW14" s="13"/>
      <c r="SCY14" s="26"/>
      <c r="SCZ14" s="26"/>
      <c r="SDA14" s="26"/>
      <c r="SDB14" s="18"/>
      <c r="SDC14" s="18"/>
      <c r="SDD14" s="18"/>
      <c r="SDE14" s="39"/>
      <c r="SDF14" s="18"/>
      <c r="SDG14" s="18"/>
      <c r="SDH14" s="39"/>
      <c r="SDI14" s="18"/>
      <c r="SDJ14" s="39"/>
      <c r="SDK14" s="13"/>
      <c r="SDL14" s="13"/>
      <c r="SDM14" s="4"/>
      <c r="SDN14" s="13"/>
      <c r="SDO14" s="13"/>
      <c r="SDQ14" s="26"/>
      <c r="SDR14" s="26"/>
      <c r="SDS14" s="26"/>
      <c r="SDT14" s="18"/>
      <c r="SDU14" s="18"/>
      <c r="SDV14" s="18"/>
      <c r="SDW14" s="39"/>
      <c r="SDX14" s="18"/>
      <c r="SDY14" s="18"/>
      <c r="SDZ14" s="39"/>
      <c r="SEA14" s="18"/>
      <c r="SEB14" s="39"/>
      <c r="SEC14" s="13"/>
      <c r="SED14" s="13"/>
      <c r="SEE14" s="4"/>
      <c r="SEF14" s="13"/>
      <c r="SEG14" s="13"/>
      <c r="SEI14" s="26"/>
      <c r="SEJ14" s="26"/>
      <c r="SEK14" s="26"/>
      <c r="SEL14" s="18"/>
      <c r="SEM14" s="18"/>
      <c r="SEN14" s="18"/>
      <c r="SEO14" s="39"/>
      <c r="SEP14" s="18"/>
      <c r="SEQ14" s="18"/>
      <c r="SER14" s="39"/>
      <c r="SES14" s="18"/>
      <c r="SET14" s="39"/>
      <c r="SEU14" s="13"/>
      <c r="SEV14" s="13"/>
      <c r="SEW14" s="4"/>
      <c r="SEX14" s="13"/>
      <c r="SEY14" s="13"/>
      <c r="SFA14" s="26"/>
      <c r="SFB14" s="26"/>
      <c r="SFC14" s="26"/>
      <c r="SFD14" s="18"/>
      <c r="SFE14" s="18"/>
      <c r="SFF14" s="18"/>
      <c r="SFG14" s="39"/>
      <c r="SFH14" s="18"/>
      <c r="SFI14" s="18"/>
      <c r="SFJ14" s="39"/>
      <c r="SFK14" s="18"/>
      <c r="SFL14" s="39"/>
      <c r="SFM14" s="13"/>
      <c r="SFN14" s="13"/>
      <c r="SFO14" s="4"/>
      <c r="SFP14" s="13"/>
      <c r="SFQ14" s="13"/>
      <c r="SFS14" s="26"/>
      <c r="SFT14" s="26"/>
      <c r="SFU14" s="26"/>
      <c r="SFV14" s="18"/>
      <c r="SFW14" s="18"/>
      <c r="SFX14" s="18"/>
      <c r="SFY14" s="39"/>
      <c r="SFZ14" s="18"/>
      <c r="SGA14" s="18"/>
      <c r="SGB14" s="39"/>
      <c r="SGC14" s="18"/>
      <c r="SGD14" s="39"/>
      <c r="SGE14" s="13"/>
      <c r="SGF14" s="13"/>
      <c r="SGG14" s="4"/>
      <c r="SGH14" s="13"/>
      <c r="SGI14" s="13"/>
      <c r="SGK14" s="26"/>
      <c r="SGL14" s="26"/>
      <c r="SGM14" s="26"/>
      <c r="SGN14" s="18"/>
      <c r="SGO14" s="18"/>
      <c r="SGP14" s="18"/>
      <c r="SGQ14" s="39"/>
      <c r="SGR14" s="18"/>
      <c r="SGS14" s="18"/>
      <c r="SGT14" s="39"/>
      <c r="SGU14" s="18"/>
      <c r="SGV14" s="39"/>
      <c r="SGW14" s="13"/>
      <c r="SGX14" s="13"/>
      <c r="SGY14" s="4"/>
      <c r="SGZ14" s="13"/>
      <c r="SHA14" s="13"/>
      <c r="SHC14" s="26"/>
      <c r="SHD14" s="26"/>
      <c r="SHE14" s="26"/>
      <c r="SHF14" s="18"/>
      <c r="SHG14" s="18"/>
      <c r="SHH14" s="18"/>
      <c r="SHI14" s="39"/>
      <c r="SHJ14" s="18"/>
      <c r="SHK14" s="18"/>
      <c r="SHL14" s="39"/>
      <c r="SHM14" s="18"/>
      <c r="SHN14" s="39"/>
      <c r="SHO14" s="13"/>
      <c r="SHP14" s="13"/>
      <c r="SHQ14" s="4"/>
      <c r="SHR14" s="13"/>
      <c r="SHS14" s="13"/>
      <c r="SHU14" s="26"/>
      <c r="SHV14" s="26"/>
      <c r="SHW14" s="26"/>
      <c r="SHX14" s="18"/>
      <c r="SHY14" s="18"/>
      <c r="SHZ14" s="18"/>
      <c r="SIA14" s="39"/>
      <c r="SIB14" s="18"/>
      <c r="SIC14" s="18"/>
      <c r="SID14" s="39"/>
      <c r="SIE14" s="18"/>
      <c r="SIF14" s="39"/>
      <c r="SIG14" s="13"/>
      <c r="SIH14" s="13"/>
      <c r="SII14" s="4"/>
      <c r="SIJ14" s="13"/>
      <c r="SIK14" s="13"/>
      <c r="SIM14" s="26"/>
      <c r="SIN14" s="26"/>
      <c r="SIO14" s="26"/>
      <c r="SIP14" s="18"/>
      <c r="SIQ14" s="18"/>
      <c r="SIR14" s="18"/>
      <c r="SIS14" s="39"/>
      <c r="SIT14" s="18"/>
      <c r="SIU14" s="18"/>
      <c r="SIV14" s="39"/>
      <c r="SIW14" s="18"/>
      <c r="SIX14" s="39"/>
      <c r="SIY14" s="13"/>
      <c r="SIZ14" s="13"/>
      <c r="SJA14" s="4"/>
      <c r="SJB14" s="13"/>
      <c r="SJC14" s="13"/>
      <c r="SJE14" s="26"/>
      <c r="SJF14" s="26"/>
      <c r="SJG14" s="26"/>
      <c r="SJH14" s="18"/>
      <c r="SJI14" s="18"/>
      <c r="SJJ14" s="18"/>
      <c r="SJK14" s="39"/>
      <c r="SJL14" s="18"/>
      <c r="SJM14" s="18"/>
      <c r="SJN14" s="39"/>
      <c r="SJO14" s="18"/>
      <c r="SJP14" s="39"/>
      <c r="SJQ14" s="13"/>
      <c r="SJR14" s="13"/>
      <c r="SJS14" s="4"/>
      <c r="SJT14" s="13"/>
      <c r="SJU14" s="13"/>
      <c r="SJW14" s="26"/>
      <c r="SJX14" s="26"/>
      <c r="SJY14" s="26"/>
      <c r="SJZ14" s="18"/>
      <c r="SKA14" s="18"/>
      <c r="SKB14" s="18"/>
      <c r="SKC14" s="39"/>
      <c r="SKD14" s="18"/>
      <c r="SKE14" s="18"/>
      <c r="SKF14" s="39"/>
      <c r="SKG14" s="18"/>
      <c r="SKH14" s="39"/>
      <c r="SKI14" s="13"/>
      <c r="SKJ14" s="13"/>
      <c r="SKK14" s="4"/>
      <c r="SKL14" s="13"/>
      <c r="SKM14" s="13"/>
      <c r="SKO14" s="26"/>
      <c r="SKP14" s="26"/>
      <c r="SKQ14" s="26"/>
      <c r="SKR14" s="18"/>
      <c r="SKS14" s="18"/>
      <c r="SKT14" s="18"/>
      <c r="SKU14" s="39"/>
      <c r="SKV14" s="18"/>
      <c r="SKW14" s="18"/>
      <c r="SKX14" s="39"/>
      <c r="SKY14" s="18"/>
      <c r="SKZ14" s="39"/>
      <c r="SLA14" s="13"/>
      <c r="SLB14" s="13"/>
      <c r="SLC14" s="4"/>
      <c r="SLD14" s="13"/>
      <c r="SLE14" s="13"/>
      <c r="SLG14" s="26"/>
      <c r="SLH14" s="26"/>
      <c r="SLI14" s="26"/>
      <c r="SLJ14" s="18"/>
      <c r="SLK14" s="18"/>
      <c r="SLL14" s="18"/>
      <c r="SLM14" s="39"/>
      <c r="SLN14" s="18"/>
      <c r="SLO14" s="18"/>
      <c r="SLP14" s="39"/>
      <c r="SLQ14" s="18"/>
      <c r="SLR14" s="39"/>
      <c r="SLS14" s="13"/>
      <c r="SLT14" s="13"/>
      <c r="SLU14" s="4"/>
      <c r="SLV14" s="13"/>
      <c r="SLW14" s="13"/>
      <c r="SLY14" s="26"/>
      <c r="SLZ14" s="26"/>
      <c r="SMA14" s="26"/>
      <c r="SMB14" s="18"/>
      <c r="SMC14" s="18"/>
      <c r="SMD14" s="18"/>
      <c r="SME14" s="39"/>
      <c r="SMF14" s="18"/>
      <c r="SMG14" s="18"/>
      <c r="SMH14" s="39"/>
      <c r="SMI14" s="18"/>
      <c r="SMJ14" s="39"/>
      <c r="SMK14" s="13"/>
      <c r="SML14" s="13"/>
      <c r="SMM14" s="4"/>
      <c r="SMN14" s="13"/>
      <c r="SMO14" s="13"/>
      <c r="SMQ14" s="26"/>
      <c r="SMR14" s="26"/>
      <c r="SMS14" s="26"/>
      <c r="SMT14" s="18"/>
      <c r="SMU14" s="18"/>
      <c r="SMV14" s="18"/>
      <c r="SMW14" s="39"/>
      <c r="SMX14" s="18"/>
      <c r="SMY14" s="18"/>
      <c r="SMZ14" s="39"/>
      <c r="SNA14" s="18"/>
      <c r="SNB14" s="39"/>
      <c r="SNC14" s="13"/>
      <c r="SND14" s="13"/>
      <c r="SNE14" s="4"/>
      <c r="SNF14" s="13"/>
      <c r="SNG14" s="13"/>
      <c r="SNI14" s="26"/>
      <c r="SNJ14" s="26"/>
      <c r="SNK14" s="26"/>
      <c r="SNL14" s="18"/>
      <c r="SNM14" s="18"/>
      <c r="SNN14" s="18"/>
      <c r="SNO14" s="39"/>
      <c r="SNP14" s="18"/>
      <c r="SNQ14" s="18"/>
      <c r="SNR14" s="39"/>
      <c r="SNS14" s="18"/>
      <c r="SNT14" s="39"/>
      <c r="SNU14" s="13"/>
      <c r="SNV14" s="13"/>
      <c r="SNW14" s="4"/>
      <c r="SNX14" s="13"/>
      <c r="SNY14" s="13"/>
      <c r="SOA14" s="26"/>
      <c r="SOB14" s="26"/>
      <c r="SOC14" s="26"/>
      <c r="SOD14" s="18"/>
      <c r="SOE14" s="18"/>
      <c r="SOF14" s="18"/>
      <c r="SOG14" s="39"/>
      <c r="SOH14" s="18"/>
      <c r="SOI14" s="18"/>
      <c r="SOJ14" s="39"/>
      <c r="SOK14" s="18"/>
      <c r="SOL14" s="39"/>
      <c r="SOM14" s="13"/>
      <c r="SON14" s="13"/>
      <c r="SOO14" s="4"/>
      <c r="SOP14" s="13"/>
      <c r="SOQ14" s="13"/>
      <c r="SOS14" s="26"/>
      <c r="SOT14" s="26"/>
      <c r="SOU14" s="26"/>
      <c r="SOV14" s="18"/>
      <c r="SOW14" s="18"/>
      <c r="SOX14" s="18"/>
      <c r="SOY14" s="39"/>
      <c r="SOZ14" s="18"/>
      <c r="SPA14" s="18"/>
      <c r="SPB14" s="39"/>
      <c r="SPC14" s="18"/>
      <c r="SPD14" s="39"/>
      <c r="SPE14" s="13"/>
      <c r="SPF14" s="13"/>
      <c r="SPG14" s="4"/>
      <c r="SPH14" s="13"/>
      <c r="SPI14" s="13"/>
      <c r="SPK14" s="26"/>
      <c r="SPL14" s="26"/>
      <c r="SPM14" s="26"/>
      <c r="SPN14" s="18"/>
      <c r="SPO14" s="18"/>
      <c r="SPP14" s="18"/>
      <c r="SPQ14" s="39"/>
      <c r="SPR14" s="18"/>
      <c r="SPS14" s="18"/>
      <c r="SPT14" s="39"/>
      <c r="SPU14" s="18"/>
      <c r="SPV14" s="39"/>
      <c r="SPW14" s="13"/>
      <c r="SPX14" s="13"/>
      <c r="SPY14" s="4"/>
      <c r="SPZ14" s="13"/>
      <c r="SQA14" s="13"/>
      <c r="SQC14" s="26"/>
      <c r="SQD14" s="26"/>
      <c r="SQE14" s="26"/>
      <c r="SQF14" s="18"/>
      <c r="SQG14" s="18"/>
      <c r="SQH14" s="18"/>
      <c r="SQI14" s="39"/>
      <c r="SQJ14" s="18"/>
      <c r="SQK14" s="18"/>
      <c r="SQL14" s="39"/>
      <c r="SQM14" s="18"/>
      <c r="SQN14" s="39"/>
      <c r="SQO14" s="13"/>
      <c r="SQP14" s="13"/>
      <c r="SQQ14" s="4"/>
      <c r="SQR14" s="13"/>
      <c r="SQS14" s="13"/>
      <c r="SQU14" s="26"/>
      <c r="SQV14" s="26"/>
      <c r="SQW14" s="26"/>
      <c r="SQX14" s="18"/>
      <c r="SQY14" s="18"/>
      <c r="SQZ14" s="18"/>
      <c r="SRA14" s="39"/>
      <c r="SRB14" s="18"/>
      <c r="SRC14" s="18"/>
      <c r="SRD14" s="39"/>
      <c r="SRE14" s="18"/>
      <c r="SRF14" s="39"/>
      <c r="SRG14" s="13"/>
      <c r="SRH14" s="13"/>
      <c r="SRI14" s="4"/>
      <c r="SRJ14" s="13"/>
      <c r="SRK14" s="13"/>
      <c r="SRM14" s="26"/>
      <c r="SRN14" s="26"/>
      <c r="SRO14" s="26"/>
      <c r="SRP14" s="18"/>
      <c r="SRQ14" s="18"/>
      <c r="SRR14" s="18"/>
      <c r="SRS14" s="39"/>
      <c r="SRT14" s="18"/>
      <c r="SRU14" s="18"/>
      <c r="SRV14" s="39"/>
      <c r="SRW14" s="18"/>
      <c r="SRX14" s="39"/>
      <c r="SRY14" s="13"/>
      <c r="SRZ14" s="13"/>
      <c r="SSA14" s="4"/>
      <c r="SSB14" s="13"/>
      <c r="SSC14" s="13"/>
      <c r="SSE14" s="26"/>
      <c r="SSF14" s="26"/>
      <c r="SSG14" s="26"/>
      <c r="SSH14" s="18"/>
      <c r="SSI14" s="18"/>
      <c r="SSJ14" s="18"/>
      <c r="SSK14" s="39"/>
      <c r="SSL14" s="18"/>
      <c r="SSM14" s="18"/>
      <c r="SSN14" s="39"/>
      <c r="SSO14" s="18"/>
      <c r="SSP14" s="39"/>
      <c r="SSQ14" s="13"/>
      <c r="SSR14" s="13"/>
      <c r="SSS14" s="4"/>
      <c r="SST14" s="13"/>
      <c r="SSU14" s="13"/>
      <c r="SSW14" s="26"/>
      <c r="SSX14" s="26"/>
      <c r="SSY14" s="26"/>
      <c r="SSZ14" s="18"/>
      <c r="STA14" s="18"/>
      <c r="STB14" s="18"/>
      <c r="STC14" s="39"/>
      <c r="STD14" s="18"/>
      <c r="STE14" s="18"/>
      <c r="STF14" s="39"/>
      <c r="STG14" s="18"/>
      <c r="STH14" s="39"/>
      <c r="STI14" s="13"/>
      <c r="STJ14" s="13"/>
      <c r="STK14" s="4"/>
      <c r="STL14" s="13"/>
      <c r="STM14" s="13"/>
      <c r="STO14" s="26"/>
      <c r="STP14" s="26"/>
      <c r="STQ14" s="26"/>
      <c r="STR14" s="18"/>
      <c r="STS14" s="18"/>
      <c r="STT14" s="18"/>
      <c r="STU14" s="39"/>
      <c r="STV14" s="18"/>
      <c r="STW14" s="18"/>
      <c r="STX14" s="39"/>
      <c r="STY14" s="18"/>
      <c r="STZ14" s="39"/>
      <c r="SUA14" s="13"/>
      <c r="SUB14" s="13"/>
      <c r="SUC14" s="4"/>
      <c r="SUD14" s="13"/>
      <c r="SUE14" s="13"/>
      <c r="SUG14" s="26"/>
      <c r="SUH14" s="26"/>
      <c r="SUI14" s="26"/>
      <c r="SUJ14" s="18"/>
      <c r="SUK14" s="18"/>
      <c r="SUL14" s="18"/>
      <c r="SUM14" s="39"/>
      <c r="SUN14" s="18"/>
      <c r="SUO14" s="18"/>
      <c r="SUP14" s="39"/>
      <c r="SUQ14" s="18"/>
      <c r="SUR14" s="39"/>
      <c r="SUS14" s="13"/>
      <c r="SUT14" s="13"/>
      <c r="SUU14" s="4"/>
      <c r="SUV14" s="13"/>
      <c r="SUW14" s="13"/>
      <c r="SUY14" s="26"/>
      <c r="SUZ14" s="26"/>
      <c r="SVA14" s="26"/>
      <c r="SVB14" s="18"/>
      <c r="SVC14" s="18"/>
      <c r="SVD14" s="18"/>
      <c r="SVE14" s="39"/>
      <c r="SVF14" s="18"/>
      <c r="SVG14" s="18"/>
      <c r="SVH14" s="39"/>
      <c r="SVI14" s="18"/>
      <c r="SVJ14" s="39"/>
      <c r="SVK14" s="13"/>
      <c r="SVL14" s="13"/>
      <c r="SVM14" s="4"/>
      <c r="SVN14" s="13"/>
      <c r="SVO14" s="13"/>
      <c r="SVQ14" s="26"/>
      <c r="SVR14" s="26"/>
      <c r="SVS14" s="26"/>
      <c r="SVT14" s="18"/>
      <c r="SVU14" s="18"/>
      <c r="SVV14" s="18"/>
      <c r="SVW14" s="39"/>
      <c r="SVX14" s="18"/>
      <c r="SVY14" s="18"/>
      <c r="SVZ14" s="39"/>
      <c r="SWA14" s="18"/>
      <c r="SWB14" s="39"/>
      <c r="SWC14" s="13"/>
      <c r="SWD14" s="13"/>
      <c r="SWE14" s="4"/>
      <c r="SWF14" s="13"/>
      <c r="SWG14" s="13"/>
      <c r="SWI14" s="26"/>
      <c r="SWJ14" s="26"/>
      <c r="SWK14" s="26"/>
      <c r="SWL14" s="18"/>
      <c r="SWM14" s="18"/>
      <c r="SWN14" s="18"/>
      <c r="SWO14" s="39"/>
      <c r="SWP14" s="18"/>
      <c r="SWQ14" s="18"/>
      <c r="SWR14" s="39"/>
      <c r="SWS14" s="18"/>
      <c r="SWT14" s="39"/>
      <c r="SWU14" s="13"/>
      <c r="SWV14" s="13"/>
      <c r="SWW14" s="4"/>
      <c r="SWX14" s="13"/>
      <c r="SWY14" s="13"/>
      <c r="SXA14" s="26"/>
      <c r="SXB14" s="26"/>
      <c r="SXC14" s="26"/>
      <c r="SXD14" s="18"/>
      <c r="SXE14" s="18"/>
      <c r="SXF14" s="18"/>
      <c r="SXG14" s="39"/>
      <c r="SXH14" s="18"/>
      <c r="SXI14" s="18"/>
      <c r="SXJ14" s="39"/>
      <c r="SXK14" s="18"/>
      <c r="SXL14" s="39"/>
      <c r="SXM14" s="13"/>
      <c r="SXN14" s="13"/>
      <c r="SXO14" s="4"/>
      <c r="SXP14" s="13"/>
      <c r="SXQ14" s="13"/>
      <c r="SXS14" s="26"/>
      <c r="SXT14" s="26"/>
      <c r="SXU14" s="26"/>
      <c r="SXV14" s="18"/>
      <c r="SXW14" s="18"/>
      <c r="SXX14" s="18"/>
      <c r="SXY14" s="39"/>
      <c r="SXZ14" s="18"/>
      <c r="SYA14" s="18"/>
      <c r="SYB14" s="39"/>
      <c r="SYC14" s="18"/>
      <c r="SYD14" s="39"/>
      <c r="SYE14" s="13"/>
      <c r="SYF14" s="13"/>
      <c r="SYG14" s="4"/>
      <c r="SYH14" s="13"/>
      <c r="SYI14" s="13"/>
      <c r="SYK14" s="26"/>
      <c r="SYL14" s="26"/>
      <c r="SYM14" s="26"/>
      <c r="SYN14" s="18"/>
      <c r="SYO14" s="18"/>
      <c r="SYP14" s="18"/>
      <c r="SYQ14" s="39"/>
      <c r="SYR14" s="18"/>
      <c r="SYS14" s="18"/>
      <c r="SYT14" s="39"/>
      <c r="SYU14" s="18"/>
      <c r="SYV14" s="39"/>
      <c r="SYW14" s="13"/>
      <c r="SYX14" s="13"/>
      <c r="SYY14" s="4"/>
      <c r="SYZ14" s="13"/>
      <c r="SZA14" s="13"/>
      <c r="SZC14" s="26"/>
      <c r="SZD14" s="26"/>
      <c r="SZE14" s="26"/>
      <c r="SZF14" s="18"/>
      <c r="SZG14" s="18"/>
      <c r="SZH14" s="18"/>
      <c r="SZI14" s="39"/>
      <c r="SZJ14" s="18"/>
      <c r="SZK14" s="18"/>
      <c r="SZL14" s="39"/>
      <c r="SZM14" s="18"/>
      <c r="SZN14" s="39"/>
      <c r="SZO14" s="13"/>
      <c r="SZP14" s="13"/>
      <c r="SZQ14" s="4"/>
      <c r="SZR14" s="13"/>
      <c r="SZS14" s="13"/>
      <c r="SZU14" s="26"/>
      <c r="SZV14" s="26"/>
      <c r="SZW14" s="26"/>
      <c r="SZX14" s="18"/>
      <c r="SZY14" s="18"/>
      <c r="SZZ14" s="18"/>
      <c r="TAA14" s="39"/>
      <c r="TAB14" s="18"/>
      <c r="TAC14" s="18"/>
      <c r="TAD14" s="39"/>
      <c r="TAE14" s="18"/>
      <c r="TAF14" s="39"/>
      <c r="TAG14" s="13"/>
      <c r="TAH14" s="13"/>
      <c r="TAI14" s="4"/>
      <c r="TAJ14" s="13"/>
      <c r="TAK14" s="13"/>
      <c r="TAM14" s="26"/>
      <c r="TAN14" s="26"/>
      <c r="TAO14" s="26"/>
      <c r="TAP14" s="18"/>
      <c r="TAQ14" s="18"/>
      <c r="TAR14" s="18"/>
      <c r="TAS14" s="39"/>
      <c r="TAT14" s="18"/>
      <c r="TAU14" s="18"/>
      <c r="TAV14" s="39"/>
      <c r="TAW14" s="18"/>
      <c r="TAX14" s="39"/>
      <c r="TAY14" s="13"/>
      <c r="TAZ14" s="13"/>
      <c r="TBA14" s="4"/>
      <c r="TBB14" s="13"/>
      <c r="TBC14" s="13"/>
      <c r="TBE14" s="26"/>
      <c r="TBF14" s="26"/>
      <c r="TBG14" s="26"/>
      <c r="TBH14" s="18"/>
      <c r="TBI14" s="18"/>
      <c r="TBJ14" s="18"/>
      <c r="TBK14" s="39"/>
      <c r="TBL14" s="18"/>
      <c r="TBM14" s="18"/>
      <c r="TBN14" s="39"/>
      <c r="TBO14" s="18"/>
      <c r="TBP14" s="39"/>
      <c r="TBQ14" s="13"/>
      <c r="TBR14" s="13"/>
      <c r="TBS14" s="4"/>
      <c r="TBT14" s="13"/>
      <c r="TBU14" s="13"/>
      <c r="TBW14" s="26"/>
      <c r="TBX14" s="26"/>
      <c r="TBY14" s="26"/>
      <c r="TBZ14" s="18"/>
      <c r="TCA14" s="18"/>
      <c r="TCB14" s="18"/>
      <c r="TCC14" s="39"/>
      <c r="TCD14" s="18"/>
      <c r="TCE14" s="18"/>
      <c r="TCF14" s="39"/>
      <c r="TCG14" s="18"/>
      <c r="TCH14" s="39"/>
      <c r="TCI14" s="13"/>
      <c r="TCJ14" s="13"/>
      <c r="TCK14" s="4"/>
      <c r="TCL14" s="13"/>
      <c r="TCM14" s="13"/>
      <c r="TCO14" s="26"/>
      <c r="TCP14" s="26"/>
      <c r="TCQ14" s="26"/>
      <c r="TCR14" s="18"/>
      <c r="TCS14" s="18"/>
      <c r="TCT14" s="18"/>
      <c r="TCU14" s="39"/>
      <c r="TCV14" s="18"/>
      <c r="TCW14" s="18"/>
      <c r="TCX14" s="39"/>
      <c r="TCY14" s="18"/>
      <c r="TCZ14" s="39"/>
      <c r="TDA14" s="13"/>
      <c r="TDB14" s="13"/>
      <c r="TDC14" s="4"/>
      <c r="TDD14" s="13"/>
      <c r="TDE14" s="13"/>
      <c r="TDG14" s="26"/>
      <c r="TDH14" s="26"/>
      <c r="TDI14" s="26"/>
      <c r="TDJ14" s="18"/>
      <c r="TDK14" s="18"/>
      <c r="TDL14" s="18"/>
      <c r="TDM14" s="39"/>
      <c r="TDN14" s="18"/>
      <c r="TDO14" s="18"/>
      <c r="TDP14" s="39"/>
      <c r="TDQ14" s="18"/>
      <c r="TDR14" s="39"/>
      <c r="TDS14" s="13"/>
      <c r="TDT14" s="13"/>
      <c r="TDU14" s="4"/>
      <c r="TDV14" s="13"/>
      <c r="TDW14" s="13"/>
      <c r="TDY14" s="26"/>
      <c r="TDZ14" s="26"/>
      <c r="TEA14" s="26"/>
      <c r="TEB14" s="18"/>
      <c r="TEC14" s="18"/>
      <c r="TED14" s="18"/>
      <c r="TEE14" s="39"/>
      <c r="TEF14" s="18"/>
      <c r="TEG14" s="18"/>
      <c r="TEH14" s="39"/>
      <c r="TEI14" s="18"/>
      <c r="TEJ14" s="39"/>
      <c r="TEK14" s="13"/>
      <c r="TEL14" s="13"/>
      <c r="TEM14" s="4"/>
      <c r="TEN14" s="13"/>
      <c r="TEO14" s="13"/>
      <c r="TEQ14" s="26"/>
      <c r="TER14" s="26"/>
      <c r="TES14" s="26"/>
      <c r="TET14" s="18"/>
      <c r="TEU14" s="18"/>
      <c r="TEV14" s="18"/>
      <c r="TEW14" s="39"/>
      <c r="TEX14" s="18"/>
      <c r="TEY14" s="18"/>
      <c r="TEZ14" s="39"/>
      <c r="TFA14" s="18"/>
      <c r="TFB14" s="39"/>
      <c r="TFC14" s="13"/>
      <c r="TFD14" s="13"/>
      <c r="TFE14" s="4"/>
      <c r="TFF14" s="13"/>
      <c r="TFG14" s="13"/>
      <c r="TFI14" s="26"/>
      <c r="TFJ14" s="26"/>
      <c r="TFK14" s="26"/>
      <c r="TFL14" s="18"/>
      <c r="TFM14" s="18"/>
      <c r="TFN14" s="18"/>
      <c r="TFO14" s="39"/>
      <c r="TFP14" s="18"/>
      <c r="TFQ14" s="18"/>
      <c r="TFR14" s="39"/>
      <c r="TFS14" s="18"/>
      <c r="TFT14" s="39"/>
      <c r="TFU14" s="13"/>
      <c r="TFV14" s="13"/>
      <c r="TFW14" s="4"/>
      <c r="TFX14" s="13"/>
      <c r="TFY14" s="13"/>
      <c r="TGA14" s="26"/>
      <c r="TGB14" s="26"/>
      <c r="TGC14" s="26"/>
      <c r="TGD14" s="18"/>
      <c r="TGE14" s="18"/>
      <c r="TGF14" s="18"/>
      <c r="TGG14" s="39"/>
      <c r="TGH14" s="18"/>
      <c r="TGI14" s="18"/>
      <c r="TGJ14" s="39"/>
      <c r="TGK14" s="18"/>
      <c r="TGL14" s="39"/>
      <c r="TGM14" s="13"/>
      <c r="TGN14" s="13"/>
      <c r="TGO14" s="4"/>
      <c r="TGP14" s="13"/>
      <c r="TGQ14" s="13"/>
      <c r="TGS14" s="26"/>
      <c r="TGT14" s="26"/>
      <c r="TGU14" s="26"/>
      <c r="TGV14" s="18"/>
      <c r="TGW14" s="18"/>
      <c r="TGX14" s="18"/>
      <c r="TGY14" s="39"/>
      <c r="TGZ14" s="18"/>
      <c r="THA14" s="18"/>
      <c r="THB14" s="39"/>
      <c r="THC14" s="18"/>
      <c r="THD14" s="39"/>
      <c r="THE14" s="13"/>
      <c r="THF14" s="13"/>
      <c r="THG14" s="4"/>
      <c r="THH14" s="13"/>
      <c r="THI14" s="13"/>
      <c r="THK14" s="26"/>
      <c r="THL14" s="26"/>
      <c r="THM14" s="26"/>
      <c r="THN14" s="18"/>
      <c r="THO14" s="18"/>
      <c r="THP14" s="18"/>
      <c r="THQ14" s="39"/>
      <c r="THR14" s="18"/>
      <c r="THS14" s="18"/>
      <c r="THT14" s="39"/>
      <c r="THU14" s="18"/>
      <c r="THV14" s="39"/>
      <c r="THW14" s="13"/>
      <c r="THX14" s="13"/>
      <c r="THY14" s="4"/>
      <c r="THZ14" s="13"/>
      <c r="TIA14" s="13"/>
      <c r="TIC14" s="26"/>
      <c r="TID14" s="26"/>
      <c r="TIE14" s="26"/>
      <c r="TIF14" s="18"/>
      <c r="TIG14" s="18"/>
      <c r="TIH14" s="18"/>
      <c r="TII14" s="39"/>
      <c r="TIJ14" s="18"/>
      <c r="TIK14" s="18"/>
      <c r="TIL14" s="39"/>
      <c r="TIM14" s="18"/>
      <c r="TIN14" s="39"/>
      <c r="TIO14" s="13"/>
      <c r="TIP14" s="13"/>
      <c r="TIQ14" s="4"/>
      <c r="TIR14" s="13"/>
      <c r="TIS14" s="13"/>
      <c r="TIU14" s="26"/>
      <c r="TIV14" s="26"/>
      <c r="TIW14" s="26"/>
      <c r="TIX14" s="18"/>
      <c r="TIY14" s="18"/>
      <c r="TIZ14" s="18"/>
      <c r="TJA14" s="39"/>
      <c r="TJB14" s="18"/>
      <c r="TJC14" s="18"/>
      <c r="TJD14" s="39"/>
      <c r="TJE14" s="18"/>
      <c r="TJF14" s="39"/>
      <c r="TJG14" s="13"/>
      <c r="TJH14" s="13"/>
      <c r="TJI14" s="4"/>
      <c r="TJJ14" s="13"/>
      <c r="TJK14" s="13"/>
      <c r="TJM14" s="26"/>
      <c r="TJN14" s="26"/>
      <c r="TJO14" s="26"/>
      <c r="TJP14" s="18"/>
      <c r="TJQ14" s="18"/>
      <c r="TJR14" s="18"/>
      <c r="TJS14" s="39"/>
      <c r="TJT14" s="18"/>
      <c r="TJU14" s="18"/>
      <c r="TJV14" s="39"/>
      <c r="TJW14" s="18"/>
      <c r="TJX14" s="39"/>
      <c r="TJY14" s="13"/>
      <c r="TJZ14" s="13"/>
      <c r="TKA14" s="4"/>
      <c r="TKB14" s="13"/>
      <c r="TKC14" s="13"/>
      <c r="TKE14" s="26"/>
      <c r="TKF14" s="26"/>
      <c r="TKG14" s="26"/>
      <c r="TKH14" s="18"/>
      <c r="TKI14" s="18"/>
      <c r="TKJ14" s="18"/>
      <c r="TKK14" s="39"/>
      <c r="TKL14" s="18"/>
      <c r="TKM14" s="18"/>
      <c r="TKN14" s="39"/>
      <c r="TKO14" s="18"/>
      <c r="TKP14" s="39"/>
      <c r="TKQ14" s="13"/>
      <c r="TKR14" s="13"/>
      <c r="TKS14" s="4"/>
      <c r="TKT14" s="13"/>
      <c r="TKU14" s="13"/>
      <c r="TKW14" s="26"/>
      <c r="TKX14" s="26"/>
      <c r="TKY14" s="26"/>
      <c r="TKZ14" s="18"/>
      <c r="TLA14" s="18"/>
      <c r="TLB14" s="18"/>
      <c r="TLC14" s="39"/>
      <c r="TLD14" s="18"/>
      <c r="TLE14" s="18"/>
      <c r="TLF14" s="39"/>
      <c r="TLG14" s="18"/>
      <c r="TLH14" s="39"/>
      <c r="TLI14" s="13"/>
      <c r="TLJ14" s="13"/>
      <c r="TLK14" s="4"/>
      <c r="TLL14" s="13"/>
      <c r="TLM14" s="13"/>
      <c r="TLO14" s="26"/>
      <c r="TLP14" s="26"/>
      <c r="TLQ14" s="26"/>
      <c r="TLR14" s="18"/>
      <c r="TLS14" s="18"/>
      <c r="TLT14" s="18"/>
      <c r="TLU14" s="39"/>
      <c r="TLV14" s="18"/>
      <c r="TLW14" s="18"/>
      <c r="TLX14" s="39"/>
      <c r="TLY14" s="18"/>
      <c r="TLZ14" s="39"/>
      <c r="TMA14" s="13"/>
      <c r="TMB14" s="13"/>
      <c r="TMC14" s="4"/>
      <c r="TMD14" s="13"/>
      <c r="TME14" s="13"/>
      <c r="TMG14" s="26"/>
      <c r="TMH14" s="26"/>
      <c r="TMI14" s="26"/>
      <c r="TMJ14" s="18"/>
      <c r="TMK14" s="18"/>
      <c r="TML14" s="18"/>
      <c r="TMM14" s="39"/>
      <c r="TMN14" s="18"/>
      <c r="TMO14" s="18"/>
      <c r="TMP14" s="39"/>
      <c r="TMQ14" s="18"/>
      <c r="TMR14" s="39"/>
      <c r="TMS14" s="13"/>
      <c r="TMT14" s="13"/>
      <c r="TMU14" s="4"/>
      <c r="TMV14" s="13"/>
      <c r="TMW14" s="13"/>
      <c r="TMY14" s="26"/>
      <c r="TMZ14" s="26"/>
      <c r="TNA14" s="26"/>
      <c r="TNB14" s="18"/>
      <c r="TNC14" s="18"/>
      <c r="TND14" s="18"/>
      <c r="TNE14" s="39"/>
      <c r="TNF14" s="18"/>
      <c r="TNG14" s="18"/>
      <c r="TNH14" s="39"/>
      <c r="TNI14" s="18"/>
      <c r="TNJ14" s="39"/>
      <c r="TNK14" s="13"/>
      <c r="TNL14" s="13"/>
      <c r="TNM14" s="4"/>
      <c r="TNN14" s="13"/>
      <c r="TNO14" s="13"/>
      <c r="TNQ14" s="26"/>
      <c r="TNR14" s="26"/>
      <c r="TNS14" s="26"/>
      <c r="TNT14" s="18"/>
      <c r="TNU14" s="18"/>
      <c r="TNV14" s="18"/>
      <c r="TNW14" s="39"/>
      <c r="TNX14" s="18"/>
      <c r="TNY14" s="18"/>
      <c r="TNZ14" s="39"/>
      <c r="TOA14" s="18"/>
      <c r="TOB14" s="39"/>
      <c r="TOC14" s="13"/>
      <c r="TOD14" s="13"/>
      <c r="TOE14" s="4"/>
      <c r="TOF14" s="13"/>
      <c r="TOG14" s="13"/>
      <c r="TOI14" s="26"/>
      <c r="TOJ14" s="26"/>
      <c r="TOK14" s="26"/>
      <c r="TOL14" s="18"/>
      <c r="TOM14" s="18"/>
      <c r="TON14" s="18"/>
      <c r="TOO14" s="39"/>
      <c r="TOP14" s="18"/>
      <c r="TOQ14" s="18"/>
      <c r="TOR14" s="39"/>
      <c r="TOS14" s="18"/>
      <c r="TOT14" s="39"/>
      <c r="TOU14" s="13"/>
      <c r="TOV14" s="13"/>
      <c r="TOW14" s="4"/>
      <c r="TOX14" s="13"/>
      <c r="TOY14" s="13"/>
      <c r="TPA14" s="26"/>
      <c r="TPB14" s="26"/>
      <c r="TPC14" s="26"/>
      <c r="TPD14" s="18"/>
      <c r="TPE14" s="18"/>
      <c r="TPF14" s="18"/>
      <c r="TPG14" s="39"/>
      <c r="TPH14" s="18"/>
      <c r="TPI14" s="18"/>
      <c r="TPJ14" s="39"/>
      <c r="TPK14" s="18"/>
      <c r="TPL14" s="39"/>
      <c r="TPM14" s="13"/>
      <c r="TPN14" s="13"/>
      <c r="TPO14" s="4"/>
      <c r="TPP14" s="13"/>
      <c r="TPQ14" s="13"/>
      <c r="TPS14" s="26"/>
      <c r="TPT14" s="26"/>
      <c r="TPU14" s="26"/>
      <c r="TPV14" s="18"/>
      <c r="TPW14" s="18"/>
      <c r="TPX14" s="18"/>
      <c r="TPY14" s="39"/>
      <c r="TPZ14" s="18"/>
      <c r="TQA14" s="18"/>
      <c r="TQB14" s="39"/>
      <c r="TQC14" s="18"/>
      <c r="TQD14" s="39"/>
      <c r="TQE14" s="13"/>
      <c r="TQF14" s="13"/>
      <c r="TQG14" s="4"/>
      <c r="TQH14" s="13"/>
      <c r="TQI14" s="13"/>
      <c r="TQK14" s="26"/>
      <c r="TQL14" s="26"/>
      <c r="TQM14" s="26"/>
      <c r="TQN14" s="18"/>
      <c r="TQO14" s="18"/>
      <c r="TQP14" s="18"/>
      <c r="TQQ14" s="39"/>
      <c r="TQR14" s="18"/>
      <c r="TQS14" s="18"/>
      <c r="TQT14" s="39"/>
      <c r="TQU14" s="18"/>
      <c r="TQV14" s="39"/>
      <c r="TQW14" s="13"/>
      <c r="TQX14" s="13"/>
      <c r="TQY14" s="4"/>
      <c r="TQZ14" s="13"/>
      <c r="TRA14" s="13"/>
      <c r="TRC14" s="26"/>
      <c r="TRD14" s="26"/>
      <c r="TRE14" s="26"/>
      <c r="TRF14" s="18"/>
      <c r="TRG14" s="18"/>
      <c r="TRH14" s="18"/>
      <c r="TRI14" s="39"/>
      <c r="TRJ14" s="18"/>
      <c r="TRK14" s="18"/>
      <c r="TRL14" s="39"/>
      <c r="TRM14" s="18"/>
      <c r="TRN14" s="39"/>
      <c r="TRO14" s="13"/>
      <c r="TRP14" s="13"/>
      <c r="TRQ14" s="4"/>
      <c r="TRR14" s="13"/>
      <c r="TRS14" s="13"/>
      <c r="TRU14" s="26"/>
      <c r="TRV14" s="26"/>
      <c r="TRW14" s="26"/>
      <c r="TRX14" s="18"/>
      <c r="TRY14" s="18"/>
      <c r="TRZ14" s="18"/>
      <c r="TSA14" s="39"/>
      <c r="TSB14" s="18"/>
      <c r="TSC14" s="18"/>
      <c r="TSD14" s="39"/>
      <c r="TSE14" s="18"/>
      <c r="TSF14" s="39"/>
      <c r="TSG14" s="13"/>
      <c r="TSH14" s="13"/>
      <c r="TSI14" s="4"/>
      <c r="TSJ14" s="13"/>
      <c r="TSK14" s="13"/>
      <c r="TSM14" s="26"/>
      <c r="TSN14" s="26"/>
      <c r="TSO14" s="26"/>
      <c r="TSP14" s="18"/>
      <c r="TSQ14" s="18"/>
      <c r="TSR14" s="18"/>
      <c r="TSS14" s="39"/>
      <c r="TST14" s="18"/>
      <c r="TSU14" s="18"/>
      <c r="TSV14" s="39"/>
      <c r="TSW14" s="18"/>
      <c r="TSX14" s="39"/>
      <c r="TSY14" s="13"/>
      <c r="TSZ14" s="13"/>
      <c r="TTA14" s="4"/>
      <c r="TTB14" s="13"/>
      <c r="TTC14" s="13"/>
      <c r="TTE14" s="26"/>
      <c r="TTF14" s="26"/>
      <c r="TTG14" s="26"/>
      <c r="TTH14" s="18"/>
      <c r="TTI14" s="18"/>
      <c r="TTJ14" s="18"/>
      <c r="TTK14" s="39"/>
      <c r="TTL14" s="18"/>
      <c r="TTM14" s="18"/>
      <c r="TTN14" s="39"/>
      <c r="TTO14" s="18"/>
      <c r="TTP14" s="39"/>
      <c r="TTQ14" s="13"/>
      <c r="TTR14" s="13"/>
      <c r="TTS14" s="4"/>
      <c r="TTT14" s="13"/>
      <c r="TTU14" s="13"/>
      <c r="TTW14" s="26"/>
      <c r="TTX14" s="26"/>
      <c r="TTY14" s="26"/>
      <c r="TTZ14" s="18"/>
      <c r="TUA14" s="18"/>
      <c r="TUB14" s="18"/>
      <c r="TUC14" s="39"/>
      <c r="TUD14" s="18"/>
      <c r="TUE14" s="18"/>
      <c r="TUF14" s="39"/>
      <c r="TUG14" s="18"/>
      <c r="TUH14" s="39"/>
      <c r="TUI14" s="13"/>
      <c r="TUJ14" s="13"/>
      <c r="TUK14" s="4"/>
      <c r="TUL14" s="13"/>
      <c r="TUM14" s="13"/>
      <c r="TUO14" s="26"/>
      <c r="TUP14" s="26"/>
      <c r="TUQ14" s="26"/>
      <c r="TUR14" s="18"/>
      <c r="TUS14" s="18"/>
      <c r="TUT14" s="18"/>
      <c r="TUU14" s="39"/>
      <c r="TUV14" s="18"/>
      <c r="TUW14" s="18"/>
      <c r="TUX14" s="39"/>
      <c r="TUY14" s="18"/>
      <c r="TUZ14" s="39"/>
      <c r="TVA14" s="13"/>
      <c r="TVB14" s="13"/>
      <c r="TVC14" s="4"/>
      <c r="TVD14" s="13"/>
      <c r="TVE14" s="13"/>
      <c r="TVG14" s="26"/>
      <c r="TVH14" s="26"/>
      <c r="TVI14" s="26"/>
      <c r="TVJ14" s="18"/>
      <c r="TVK14" s="18"/>
      <c r="TVL14" s="18"/>
      <c r="TVM14" s="39"/>
      <c r="TVN14" s="18"/>
      <c r="TVO14" s="18"/>
      <c r="TVP14" s="39"/>
      <c r="TVQ14" s="18"/>
      <c r="TVR14" s="39"/>
      <c r="TVS14" s="13"/>
      <c r="TVT14" s="13"/>
      <c r="TVU14" s="4"/>
      <c r="TVV14" s="13"/>
      <c r="TVW14" s="13"/>
      <c r="TVY14" s="26"/>
      <c r="TVZ14" s="26"/>
      <c r="TWA14" s="26"/>
      <c r="TWB14" s="18"/>
      <c r="TWC14" s="18"/>
      <c r="TWD14" s="18"/>
      <c r="TWE14" s="39"/>
      <c r="TWF14" s="18"/>
      <c r="TWG14" s="18"/>
      <c r="TWH14" s="39"/>
      <c r="TWI14" s="18"/>
      <c r="TWJ14" s="39"/>
      <c r="TWK14" s="13"/>
      <c r="TWL14" s="13"/>
      <c r="TWM14" s="4"/>
      <c r="TWN14" s="13"/>
      <c r="TWO14" s="13"/>
      <c r="TWQ14" s="26"/>
      <c r="TWR14" s="26"/>
      <c r="TWS14" s="26"/>
      <c r="TWT14" s="18"/>
      <c r="TWU14" s="18"/>
      <c r="TWV14" s="18"/>
      <c r="TWW14" s="39"/>
      <c r="TWX14" s="18"/>
      <c r="TWY14" s="18"/>
      <c r="TWZ14" s="39"/>
      <c r="TXA14" s="18"/>
      <c r="TXB14" s="39"/>
      <c r="TXC14" s="13"/>
      <c r="TXD14" s="13"/>
      <c r="TXE14" s="4"/>
      <c r="TXF14" s="13"/>
      <c r="TXG14" s="13"/>
      <c r="TXI14" s="26"/>
      <c r="TXJ14" s="26"/>
      <c r="TXK14" s="26"/>
      <c r="TXL14" s="18"/>
      <c r="TXM14" s="18"/>
      <c r="TXN14" s="18"/>
      <c r="TXO14" s="39"/>
      <c r="TXP14" s="18"/>
      <c r="TXQ14" s="18"/>
      <c r="TXR14" s="39"/>
      <c r="TXS14" s="18"/>
      <c r="TXT14" s="39"/>
      <c r="TXU14" s="13"/>
      <c r="TXV14" s="13"/>
      <c r="TXW14" s="4"/>
      <c r="TXX14" s="13"/>
      <c r="TXY14" s="13"/>
      <c r="TYA14" s="26"/>
      <c r="TYB14" s="26"/>
      <c r="TYC14" s="26"/>
      <c r="TYD14" s="18"/>
      <c r="TYE14" s="18"/>
      <c r="TYF14" s="18"/>
      <c r="TYG14" s="39"/>
      <c r="TYH14" s="18"/>
      <c r="TYI14" s="18"/>
      <c r="TYJ14" s="39"/>
      <c r="TYK14" s="18"/>
      <c r="TYL14" s="39"/>
      <c r="TYM14" s="13"/>
      <c r="TYN14" s="13"/>
      <c r="TYO14" s="4"/>
      <c r="TYP14" s="13"/>
      <c r="TYQ14" s="13"/>
      <c r="TYS14" s="26"/>
      <c r="TYT14" s="26"/>
      <c r="TYU14" s="26"/>
      <c r="TYV14" s="18"/>
      <c r="TYW14" s="18"/>
      <c r="TYX14" s="18"/>
      <c r="TYY14" s="39"/>
      <c r="TYZ14" s="18"/>
      <c r="TZA14" s="18"/>
      <c r="TZB14" s="39"/>
      <c r="TZC14" s="18"/>
      <c r="TZD14" s="39"/>
      <c r="TZE14" s="13"/>
      <c r="TZF14" s="13"/>
      <c r="TZG14" s="4"/>
      <c r="TZH14" s="13"/>
      <c r="TZI14" s="13"/>
      <c r="TZK14" s="26"/>
      <c r="TZL14" s="26"/>
      <c r="TZM14" s="26"/>
      <c r="TZN14" s="18"/>
      <c r="TZO14" s="18"/>
      <c r="TZP14" s="18"/>
      <c r="TZQ14" s="39"/>
      <c r="TZR14" s="18"/>
      <c r="TZS14" s="18"/>
      <c r="TZT14" s="39"/>
      <c r="TZU14" s="18"/>
      <c r="TZV14" s="39"/>
      <c r="TZW14" s="13"/>
      <c r="TZX14" s="13"/>
      <c r="TZY14" s="4"/>
      <c r="TZZ14" s="13"/>
      <c r="UAA14" s="13"/>
      <c r="UAC14" s="26"/>
      <c r="UAD14" s="26"/>
      <c r="UAE14" s="26"/>
      <c r="UAF14" s="18"/>
      <c r="UAG14" s="18"/>
      <c r="UAH14" s="18"/>
      <c r="UAI14" s="39"/>
      <c r="UAJ14" s="18"/>
      <c r="UAK14" s="18"/>
      <c r="UAL14" s="39"/>
      <c r="UAM14" s="18"/>
      <c r="UAN14" s="39"/>
      <c r="UAO14" s="13"/>
      <c r="UAP14" s="13"/>
      <c r="UAQ14" s="4"/>
      <c r="UAR14" s="13"/>
      <c r="UAS14" s="13"/>
      <c r="UAU14" s="26"/>
      <c r="UAV14" s="26"/>
      <c r="UAW14" s="26"/>
      <c r="UAX14" s="18"/>
      <c r="UAY14" s="18"/>
      <c r="UAZ14" s="18"/>
      <c r="UBA14" s="39"/>
      <c r="UBB14" s="18"/>
      <c r="UBC14" s="18"/>
      <c r="UBD14" s="39"/>
      <c r="UBE14" s="18"/>
      <c r="UBF14" s="39"/>
      <c r="UBG14" s="13"/>
      <c r="UBH14" s="13"/>
      <c r="UBI14" s="4"/>
      <c r="UBJ14" s="13"/>
      <c r="UBK14" s="13"/>
      <c r="UBM14" s="26"/>
      <c r="UBN14" s="26"/>
      <c r="UBO14" s="26"/>
      <c r="UBP14" s="18"/>
      <c r="UBQ14" s="18"/>
      <c r="UBR14" s="18"/>
      <c r="UBS14" s="39"/>
      <c r="UBT14" s="18"/>
      <c r="UBU14" s="18"/>
      <c r="UBV14" s="39"/>
      <c r="UBW14" s="18"/>
      <c r="UBX14" s="39"/>
      <c r="UBY14" s="13"/>
      <c r="UBZ14" s="13"/>
      <c r="UCA14" s="4"/>
      <c r="UCB14" s="13"/>
      <c r="UCC14" s="13"/>
      <c r="UCE14" s="26"/>
      <c r="UCF14" s="26"/>
      <c r="UCG14" s="26"/>
      <c r="UCH14" s="18"/>
      <c r="UCI14" s="18"/>
      <c r="UCJ14" s="18"/>
      <c r="UCK14" s="39"/>
      <c r="UCL14" s="18"/>
      <c r="UCM14" s="18"/>
      <c r="UCN14" s="39"/>
      <c r="UCO14" s="18"/>
      <c r="UCP14" s="39"/>
      <c r="UCQ14" s="13"/>
      <c r="UCR14" s="13"/>
      <c r="UCS14" s="4"/>
      <c r="UCT14" s="13"/>
      <c r="UCU14" s="13"/>
      <c r="UCW14" s="26"/>
      <c r="UCX14" s="26"/>
      <c r="UCY14" s="26"/>
      <c r="UCZ14" s="18"/>
      <c r="UDA14" s="18"/>
      <c r="UDB14" s="18"/>
      <c r="UDC14" s="39"/>
      <c r="UDD14" s="18"/>
      <c r="UDE14" s="18"/>
      <c r="UDF14" s="39"/>
      <c r="UDG14" s="18"/>
      <c r="UDH14" s="39"/>
      <c r="UDI14" s="13"/>
      <c r="UDJ14" s="13"/>
      <c r="UDK14" s="4"/>
      <c r="UDL14" s="13"/>
      <c r="UDM14" s="13"/>
      <c r="UDO14" s="26"/>
      <c r="UDP14" s="26"/>
      <c r="UDQ14" s="26"/>
      <c r="UDR14" s="18"/>
      <c r="UDS14" s="18"/>
      <c r="UDT14" s="18"/>
      <c r="UDU14" s="39"/>
      <c r="UDV14" s="18"/>
      <c r="UDW14" s="18"/>
      <c r="UDX14" s="39"/>
      <c r="UDY14" s="18"/>
      <c r="UDZ14" s="39"/>
      <c r="UEA14" s="13"/>
      <c r="UEB14" s="13"/>
      <c r="UEC14" s="4"/>
      <c r="UED14" s="13"/>
      <c r="UEE14" s="13"/>
      <c r="UEG14" s="26"/>
      <c r="UEH14" s="26"/>
      <c r="UEI14" s="26"/>
      <c r="UEJ14" s="18"/>
      <c r="UEK14" s="18"/>
      <c r="UEL14" s="18"/>
      <c r="UEM14" s="39"/>
      <c r="UEN14" s="18"/>
      <c r="UEO14" s="18"/>
      <c r="UEP14" s="39"/>
      <c r="UEQ14" s="18"/>
      <c r="UER14" s="39"/>
      <c r="UES14" s="13"/>
      <c r="UET14" s="13"/>
      <c r="UEU14" s="4"/>
      <c r="UEV14" s="13"/>
      <c r="UEW14" s="13"/>
      <c r="UEY14" s="26"/>
      <c r="UEZ14" s="26"/>
      <c r="UFA14" s="26"/>
      <c r="UFB14" s="18"/>
      <c r="UFC14" s="18"/>
      <c r="UFD14" s="18"/>
      <c r="UFE14" s="39"/>
      <c r="UFF14" s="18"/>
      <c r="UFG14" s="18"/>
      <c r="UFH14" s="39"/>
      <c r="UFI14" s="18"/>
      <c r="UFJ14" s="39"/>
      <c r="UFK14" s="13"/>
      <c r="UFL14" s="13"/>
      <c r="UFM14" s="4"/>
      <c r="UFN14" s="13"/>
      <c r="UFO14" s="13"/>
      <c r="UFQ14" s="26"/>
      <c r="UFR14" s="26"/>
      <c r="UFS14" s="26"/>
      <c r="UFT14" s="18"/>
      <c r="UFU14" s="18"/>
      <c r="UFV14" s="18"/>
      <c r="UFW14" s="39"/>
      <c r="UFX14" s="18"/>
      <c r="UFY14" s="18"/>
      <c r="UFZ14" s="39"/>
      <c r="UGA14" s="18"/>
      <c r="UGB14" s="39"/>
      <c r="UGC14" s="13"/>
      <c r="UGD14" s="13"/>
      <c r="UGE14" s="4"/>
      <c r="UGF14" s="13"/>
      <c r="UGG14" s="13"/>
      <c r="UGI14" s="26"/>
      <c r="UGJ14" s="26"/>
      <c r="UGK14" s="26"/>
      <c r="UGL14" s="18"/>
      <c r="UGM14" s="18"/>
      <c r="UGN14" s="18"/>
      <c r="UGO14" s="39"/>
      <c r="UGP14" s="18"/>
      <c r="UGQ14" s="18"/>
      <c r="UGR14" s="39"/>
      <c r="UGS14" s="18"/>
      <c r="UGT14" s="39"/>
      <c r="UGU14" s="13"/>
      <c r="UGV14" s="13"/>
      <c r="UGW14" s="4"/>
      <c r="UGX14" s="13"/>
      <c r="UGY14" s="13"/>
      <c r="UHA14" s="26"/>
      <c r="UHB14" s="26"/>
      <c r="UHC14" s="26"/>
      <c r="UHD14" s="18"/>
      <c r="UHE14" s="18"/>
      <c r="UHF14" s="18"/>
      <c r="UHG14" s="39"/>
      <c r="UHH14" s="18"/>
      <c r="UHI14" s="18"/>
      <c r="UHJ14" s="39"/>
      <c r="UHK14" s="18"/>
      <c r="UHL14" s="39"/>
      <c r="UHM14" s="13"/>
      <c r="UHN14" s="13"/>
      <c r="UHO14" s="4"/>
      <c r="UHP14" s="13"/>
      <c r="UHQ14" s="13"/>
      <c r="UHS14" s="26"/>
      <c r="UHT14" s="26"/>
      <c r="UHU14" s="26"/>
      <c r="UHV14" s="18"/>
      <c r="UHW14" s="18"/>
      <c r="UHX14" s="18"/>
      <c r="UHY14" s="39"/>
      <c r="UHZ14" s="18"/>
      <c r="UIA14" s="18"/>
      <c r="UIB14" s="39"/>
      <c r="UIC14" s="18"/>
      <c r="UID14" s="39"/>
      <c r="UIE14" s="13"/>
      <c r="UIF14" s="13"/>
      <c r="UIG14" s="4"/>
      <c r="UIH14" s="13"/>
      <c r="UII14" s="13"/>
      <c r="UIK14" s="26"/>
      <c r="UIL14" s="26"/>
      <c r="UIM14" s="26"/>
      <c r="UIN14" s="18"/>
      <c r="UIO14" s="18"/>
      <c r="UIP14" s="18"/>
      <c r="UIQ14" s="39"/>
      <c r="UIR14" s="18"/>
      <c r="UIS14" s="18"/>
      <c r="UIT14" s="39"/>
      <c r="UIU14" s="18"/>
      <c r="UIV14" s="39"/>
      <c r="UIW14" s="13"/>
      <c r="UIX14" s="13"/>
      <c r="UIY14" s="4"/>
      <c r="UIZ14" s="13"/>
      <c r="UJA14" s="13"/>
      <c r="UJC14" s="26"/>
      <c r="UJD14" s="26"/>
      <c r="UJE14" s="26"/>
      <c r="UJF14" s="18"/>
      <c r="UJG14" s="18"/>
      <c r="UJH14" s="18"/>
      <c r="UJI14" s="39"/>
      <c r="UJJ14" s="18"/>
      <c r="UJK14" s="18"/>
      <c r="UJL14" s="39"/>
      <c r="UJM14" s="18"/>
      <c r="UJN14" s="39"/>
      <c r="UJO14" s="13"/>
      <c r="UJP14" s="13"/>
      <c r="UJQ14" s="4"/>
      <c r="UJR14" s="13"/>
      <c r="UJS14" s="13"/>
      <c r="UJU14" s="26"/>
      <c r="UJV14" s="26"/>
      <c r="UJW14" s="26"/>
      <c r="UJX14" s="18"/>
      <c r="UJY14" s="18"/>
      <c r="UJZ14" s="18"/>
      <c r="UKA14" s="39"/>
      <c r="UKB14" s="18"/>
      <c r="UKC14" s="18"/>
      <c r="UKD14" s="39"/>
      <c r="UKE14" s="18"/>
      <c r="UKF14" s="39"/>
      <c r="UKG14" s="13"/>
      <c r="UKH14" s="13"/>
      <c r="UKI14" s="4"/>
      <c r="UKJ14" s="13"/>
      <c r="UKK14" s="13"/>
      <c r="UKM14" s="26"/>
      <c r="UKN14" s="26"/>
      <c r="UKO14" s="26"/>
      <c r="UKP14" s="18"/>
      <c r="UKQ14" s="18"/>
      <c r="UKR14" s="18"/>
      <c r="UKS14" s="39"/>
      <c r="UKT14" s="18"/>
      <c r="UKU14" s="18"/>
      <c r="UKV14" s="39"/>
      <c r="UKW14" s="18"/>
      <c r="UKX14" s="39"/>
      <c r="UKY14" s="13"/>
      <c r="UKZ14" s="13"/>
      <c r="ULA14" s="4"/>
      <c r="ULB14" s="13"/>
      <c r="ULC14" s="13"/>
      <c r="ULE14" s="26"/>
      <c r="ULF14" s="26"/>
      <c r="ULG14" s="26"/>
      <c r="ULH14" s="18"/>
      <c r="ULI14" s="18"/>
      <c r="ULJ14" s="18"/>
      <c r="ULK14" s="39"/>
      <c r="ULL14" s="18"/>
      <c r="ULM14" s="18"/>
      <c r="ULN14" s="39"/>
      <c r="ULO14" s="18"/>
      <c r="ULP14" s="39"/>
      <c r="ULQ14" s="13"/>
      <c r="ULR14" s="13"/>
      <c r="ULS14" s="4"/>
      <c r="ULT14" s="13"/>
      <c r="ULU14" s="13"/>
      <c r="ULW14" s="26"/>
      <c r="ULX14" s="26"/>
      <c r="ULY14" s="26"/>
      <c r="ULZ14" s="18"/>
      <c r="UMA14" s="18"/>
      <c r="UMB14" s="18"/>
      <c r="UMC14" s="39"/>
      <c r="UMD14" s="18"/>
      <c r="UME14" s="18"/>
      <c r="UMF14" s="39"/>
      <c r="UMG14" s="18"/>
      <c r="UMH14" s="39"/>
      <c r="UMI14" s="13"/>
      <c r="UMJ14" s="13"/>
      <c r="UMK14" s="4"/>
      <c r="UML14" s="13"/>
      <c r="UMM14" s="13"/>
      <c r="UMO14" s="26"/>
      <c r="UMP14" s="26"/>
      <c r="UMQ14" s="26"/>
      <c r="UMR14" s="18"/>
      <c r="UMS14" s="18"/>
      <c r="UMT14" s="18"/>
      <c r="UMU14" s="39"/>
      <c r="UMV14" s="18"/>
      <c r="UMW14" s="18"/>
      <c r="UMX14" s="39"/>
      <c r="UMY14" s="18"/>
      <c r="UMZ14" s="39"/>
      <c r="UNA14" s="13"/>
      <c r="UNB14" s="13"/>
      <c r="UNC14" s="4"/>
      <c r="UND14" s="13"/>
      <c r="UNE14" s="13"/>
      <c r="UNG14" s="26"/>
      <c r="UNH14" s="26"/>
      <c r="UNI14" s="26"/>
      <c r="UNJ14" s="18"/>
      <c r="UNK14" s="18"/>
      <c r="UNL14" s="18"/>
      <c r="UNM14" s="39"/>
      <c r="UNN14" s="18"/>
      <c r="UNO14" s="18"/>
      <c r="UNP14" s="39"/>
      <c r="UNQ14" s="18"/>
      <c r="UNR14" s="39"/>
      <c r="UNS14" s="13"/>
      <c r="UNT14" s="13"/>
      <c r="UNU14" s="4"/>
      <c r="UNV14" s="13"/>
      <c r="UNW14" s="13"/>
      <c r="UNY14" s="26"/>
      <c r="UNZ14" s="26"/>
      <c r="UOA14" s="26"/>
      <c r="UOB14" s="18"/>
      <c r="UOC14" s="18"/>
      <c r="UOD14" s="18"/>
      <c r="UOE14" s="39"/>
      <c r="UOF14" s="18"/>
      <c r="UOG14" s="18"/>
      <c r="UOH14" s="39"/>
      <c r="UOI14" s="18"/>
      <c r="UOJ14" s="39"/>
      <c r="UOK14" s="13"/>
      <c r="UOL14" s="13"/>
      <c r="UOM14" s="4"/>
      <c r="UON14" s="13"/>
      <c r="UOO14" s="13"/>
      <c r="UOQ14" s="26"/>
      <c r="UOR14" s="26"/>
      <c r="UOS14" s="26"/>
      <c r="UOT14" s="18"/>
      <c r="UOU14" s="18"/>
      <c r="UOV14" s="18"/>
      <c r="UOW14" s="39"/>
      <c r="UOX14" s="18"/>
      <c r="UOY14" s="18"/>
      <c r="UOZ14" s="39"/>
      <c r="UPA14" s="18"/>
      <c r="UPB14" s="39"/>
      <c r="UPC14" s="13"/>
      <c r="UPD14" s="13"/>
      <c r="UPE14" s="4"/>
      <c r="UPF14" s="13"/>
      <c r="UPG14" s="13"/>
      <c r="UPI14" s="26"/>
      <c r="UPJ14" s="26"/>
      <c r="UPK14" s="26"/>
      <c r="UPL14" s="18"/>
      <c r="UPM14" s="18"/>
      <c r="UPN14" s="18"/>
      <c r="UPO14" s="39"/>
      <c r="UPP14" s="18"/>
      <c r="UPQ14" s="18"/>
      <c r="UPR14" s="39"/>
      <c r="UPS14" s="18"/>
      <c r="UPT14" s="39"/>
      <c r="UPU14" s="13"/>
      <c r="UPV14" s="13"/>
      <c r="UPW14" s="4"/>
      <c r="UPX14" s="13"/>
      <c r="UPY14" s="13"/>
      <c r="UQA14" s="26"/>
      <c r="UQB14" s="26"/>
      <c r="UQC14" s="26"/>
      <c r="UQD14" s="18"/>
      <c r="UQE14" s="18"/>
      <c r="UQF14" s="18"/>
      <c r="UQG14" s="39"/>
      <c r="UQH14" s="18"/>
      <c r="UQI14" s="18"/>
      <c r="UQJ14" s="39"/>
      <c r="UQK14" s="18"/>
      <c r="UQL14" s="39"/>
      <c r="UQM14" s="13"/>
      <c r="UQN14" s="13"/>
      <c r="UQO14" s="4"/>
      <c r="UQP14" s="13"/>
      <c r="UQQ14" s="13"/>
      <c r="UQS14" s="26"/>
      <c r="UQT14" s="26"/>
      <c r="UQU14" s="26"/>
      <c r="UQV14" s="18"/>
      <c r="UQW14" s="18"/>
      <c r="UQX14" s="18"/>
      <c r="UQY14" s="39"/>
      <c r="UQZ14" s="18"/>
      <c r="URA14" s="18"/>
      <c r="URB14" s="39"/>
      <c r="URC14" s="18"/>
      <c r="URD14" s="39"/>
      <c r="URE14" s="13"/>
      <c r="URF14" s="13"/>
      <c r="URG14" s="4"/>
      <c r="URH14" s="13"/>
      <c r="URI14" s="13"/>
      <c r="URK14" s="26"/>
      <c r="URL14" s="26"/>
      <c r="URM14" s="26"/>
      <c r="URN14" s="18"/>
      <c r="URO14" s="18"/>
      <c r="URP14" s="18"/>
      <c r="URQ14" s="39"/>
      <c r="URR14" s="18"/>
      <c r="URS14" s="18"/>
      <c r="URT14" s="39"/>
      <c r="URU14" s="18"/>
      <c r="URV14" s="39"/>
      <c r="URW14" s="13"/>
      <c r="URX14" s="13"/>
      <c r="URY14" s="4"/>
      <c r="URZ14" s="13"/>
      <c r="USA14" s="13"/>
      <c r="USC14" s="26"/>
      <c r="USD14" s="26"/>
      <c r="USE14" s="26"/>
      <c r="USF14" s="18"/>
      <c r="USG14" s="18"/>
      <c r="USH14" s="18"/>
      <c r="USI14" s="39"/>
      <c r="USJ14" s="18"/>
      <c r="USK14" s="18"/>
      <c r="USL14" s="39"/>
      <c r="USM14" s="18"/>
      <c r="USN14" s="39"/>
      <c r="USO14" s="13"/>
      <c r="USP14" s="13"/>
      <c r="USQ14" s="4"/>
      <c r="USR14" s="13"/>
      <c r="USS14" s="13"/>
      <c r="USU14" s="26"/>
      <c r="USV14" s="26"/>
      <c r="USW14" s="26"/>
      <c r="USX14" s="18"/>
      <c r="USY14" s="18"/>
      <c r="USZ14" s="18"/>
      <c r="UTA14" s="39"/>
      <c r="UTB14" s="18"/>
      <c r="UTC14" s="18"/>
      <c r="UTD14" s="39"/>
      <c r="UTE14" s="18"/>
      <c r="UTF14" s="39"/>
      <c r="UTG14" s="13"/>
      <c r="UTH14" s="13"/>
      <c r="UTI14" s="4"/>
      <c r="UTJ14" s="13"/>
      <c r="UTK14" s="13"/>
      <c r="UTM14" s="26"/>
      <c r="UTN14" s="26"/>
      <c r="UTO14" s="26"/>
      <c r="UTP14" s="18"/>
      <c r="UTQ14" s="18"/>
      <c r="UTR14" s="18"/>
      <c r="UTS14" s="39"/>
      <c r="UTT14" s="18"/>
      <c r="UTU14" s="18"/>
      <c r="UTV14" s="39"/>
      <c r="UTW14" s="18"/>
      <c r="UTX14" s="39"/>
      <c r="UTY14" s="13"/>
      <c r="UTZ14" s="13"/>
      <c r="UUA14" s="4"/>
      <c r="UUB14" s="13"/>
      <c r="UUC14" s="13"/>
      <c r="UUE14" s="26"/>
      <c r="UUF14" s="26"/>
      <c r="UUG14" s="26"/>
      <c r="UUH14" s="18"/>
      <c r="UUI14" s="18"/>
      <c r="UUJ14" s="18"/>
      <c r="UUK14" s="39"/>
      <c r="UUL14" s="18"/>
      <c r="UUM14" s="18"/>
      <c r="UUN14" s="39"/>
      <c r="UUO14" s="18"/>
      <c r="UUP14" s="39"/>
      <c r="UUQ14" s="13"/>
      <c r="UUR14" s="13"/>
      <c r="UUS14" s="4"/>
      <c r="UUT14" s="13"/>
      <c r="UUU14" s="13"/>
      <c r="UUW14" s="26"/>
      <c r="UUX14" s="26"/>
      <c r="UUY14" s="26"/>
      <c r="UUZ14" s="18"/>
      <c r="UVA14" s="18"/>
      <c r="UVB14" s="18"/>
      <c r="UVC14" s="39"/>
      <c r="UVD14" s="18"/>
      <c r="UVE14" s="18"/>
      <c r="UVF14" s="39"/>
      <c r="UVG14" s="18"/>
      <c r="UVH14" s="39"/>
      <c r="UVI14" s="13"/>
      <c r="UVJ14" s="13"/>
      <c r="UVK14" s="4"/>
      <c r="UVL14" s="13"/>
      <c r="UVM14" s="13"/>
      <c r="UVO14" s="26"/>
      <c r="UVP14" s="26"/>
      <c r="UVQ14" s="26"/>
      <c r="UVR14" s="18"/>
      <c r="UVS14" s="18"/>
      <c r="UVT14" s="18"/>
      <c r="UVU14" s="39"/>
      <c r="UVV14" s="18"/>
      <c r="UVW14" s="18"/>
      <c r="UVX14" s="39"/>
      <c r="UVY14" s="18"/>
      <c r="UVZ14" s="39"/>
      <c r="UWA14" s="13"/>
      <c r="UWB14" s="13"/>
      <c r="UWC14" s="4"/>
      <c r="UWD14" s="13"/>
      <c r="UWE14" s="13"/>
      <c r="UWG14" s="26"/>
      <c r="UWH14" s="26"/>
      <c r="UWI14" s="26"/>
      <c r="UWJ14" s="18"/>
      <c r="UWK14" s="18"/>
      <c r="UWL14" s="18"/>
      <c r="UWM14" s="39"/>
      <c r="UWN14" s="18"/>
      <c r="UWO14" s="18"/>
      <c r="UWP14" s="39"/>
      <c r="UWQ14" s="18"/>
      <c r="UWR14" s="39"/>
      <c r="UWS14" s="13"/>
      <c r="UWT14" s="13"/>
      <c r="UWU14" s="4"/>
      <c r="UWV14" s="13"/>
      <c r="UWW14" s="13"/>
      <c r="UWY14" s="26"/>
      <c r="UWZ14" s="26"/>
      <c r="UXA14" s="26"/>
      <c r="UXB14" s="18"/>
      <c r="UXC14" s="18"/>
      <c r="UXD14" s="18"/>
      <c r="UXE14" s="39"/>
      <c r="UXF14" s="18"/>
      <c r="UXG14" s="18"/>
      <c r="UXH14" s="39"/>
      <c r="UXI14" s="18"/>
      <c r="UXJ14" s="39"/>
      <c r="UXK14" s="13"/>
      <c r="UXL14" s="13"/>
      <c r="UXM14" s="4"/>
      <c r="UXN14" s="13"/>
      <c r="UXO14" s="13"/>
      <c r="UXQ14" s="26"/>
      <c r="UXR14" s="26"/>
      <c r="UXS14" s="26"/>
      <c r="UXT14" s="18"/>
      <c r="UXU14" s="18"/>
      <c r="UXV14" s="18"/>
      <c r="UXW14" s="39"/>
      <c r="UXX14" s="18"/>
      <c r="UXY14" s="18"/>
      <c r="UXZ14" s="39"/>
      <c r="UYA14" s="18"/>
      <c r="UYB14" s="39"/>
      <c r="UYC14" s="13"/>
      <c r="UYD14" s="13"/>
      <c r="UYE14" s="4"/>
      <c r="UYF14" s="13"/>
      <c r="UYG14" s="13"/>
      <c r="UYI14" s="26"/>
      <c r="UYJ14" s="26"/>
      <c r="UYK14" s="26"/>
      <c r="UYL14" s="18"/>
      <c r="UYM14" s="18"/>
      <c r="UYN14" s="18"/>
      <c r="UYO14" s="39"/>
      <c r="UYP14" s="18"/>
      <c r="UYQ14" s="18"/>
      <c r="UYR14" s="39"/>
      <c r="UYS14" s="18"/>
      <c r="UYT14" s="39"/>
      <c r="UYU14" s="13"/>
      <c r="UYV14" s="13"/>
      <c r="UYW14" s="4"/>
      <c r="UYX14" s="13"/>
      <c r="UYY14" s="13"/>
      <c r="UZA14" s="26"/>
      <c r="UZB14" s="26"/>
      <c r="UZC14" s="26"/>
      <c r="UZD14" s="18"/>
      <c r="UZE14" s="18"/>
      <c r="UZF14" s="18"/>
      <c r="UZG14" s="39"/>
      <c r="UZH14" s="18"/>
      <c r="UZI14" s="18"/>
      <c r="UZJ14" s="39"/>
      <c r="UZK14" s="18"/>
      <c r="UZL14" s="39"/>
      <c r="UZM14" s="13"/>
      <c r="UZN14" s="13"/>
      <c r="UZO14" s="4"/>
      <c r="UZP14" s="13"/>
      <c r="UZQ14" s="13"/>
      <c r="UZS14" s="26"/>
      <c r="UZT14" s="26"/>
      <c r="UZU14" s="26"/>
      <c r="UZV14" s="18"/>
      <c r="UZW14" s="18"/>
      <c r="UZX14" s="18"/>
      <c r="UZY14" s="39"/>
      <c r="UZZ14" s="18"/>
      <c r="VAA14" s="18"/>
      <c r="VAB14" s="39"/>
      <c r="VAC14" s="18"/>
      <c r="VAD14" s="39"/>
      <c r="VAE14" s="13"/>
      <c r="VAF14" s="13"/>
      <c r="VAG14" s="4"/>
      <c r="VAH14" s="13"/>
      <c r="VAI14" s="13"/>
      <c r="VAK14" s="26"/>
      <c r="VAL14" s="26"/>
      <c r="VAM14" s="26"/>
      <c r="VAN14" s="18"/>
      <c r="VAO14" s="18"/>
      <c r="VAP14" s="18"/>
      <c r="VAQ14" s="39"/>
      <c r="VAR14" s="18"/>
      <c r="VAS14" s="18"/>
      <c r="VAT14" s="39"/>
      <c r="VAU14" s="18"/>
      <c r="VAV14" s="39"/>
      <c r="VAW14" s="13"/>
      <c r="VAX14" s="13"/>
      <c r="VAY14" s="4"/>
      <c r="VAZ14" s="13"/>
      <c r="VBA14" s="13"/>
      <c r="VBC14" s="26"/>
      <c r="VBD14" s="26"/>
      <c r="VBE14" s="26"/>
      <c r="VBF14" s="18"/>
      <c r="VBG14" s="18"/>
      <c r="VBH14" s="18"/>
      <c r="VBI14" s="39"/>
      <c r="VBJ14" s="18"/>
      <c r="VBK14" s="18"/>
      <c r="VBL14" s="39"/>
      <c r="VBM14" s="18"/>
      <c r="VBN14" s="39"/>
      <c r="VBO14" s="13"/>
      <c r="VBP14" s="13"/>
      <c r="VBQ14" s="4"/>
      <c r="VBR14" s="13"/>
      <c r="VBS14" s="13"/>
      <c r="VBU14" s="26"/>
      <c r="VBV14" s="26"/>
      <c r="VBW14" s="26"/>
      <c r="VBX14" s="18"/>
      <c r="VBY14" s="18"/>
      <c r="VBZ14" s="18"/>
      <c r="VCA14" s="39"/>
      <c r="VCB14" s="18"/>
      <c r="VCC14" s="18"/>
      <c r="VCD14" s="39"/>
      <c r="VCE14" s="18"/>
      <c r="VCF14" s="39"/>
      <c r="VCG14" s="13"/>
      <c r="VCH14" s="13"/>
      <c r="VCI14" s="4"/>
      <c r="VCJ14" s="13"/>
      <c r="VCK14" s="13"/>
      <c r="VCM14" s="26"/>
      <c r="VCN14" s="26"/>
      <c r="VCO14" s="26"/>
      <c r="VCP14" s="18"/>
      <c r="VCQ14" s="18"/>
      <c r="VCR14" s="18"/>
      <c r="VCS14" s="39"/>
      <c r="VCT14" s="18"/>
      <c r="VCU14" s="18"/>
      <c r="VCV14" s="39"/>
      <c r="VCW14" s="18"/>
      <c r="VCX14" s="39"/>
      <c r="VCY14" s="13"/>
      <c r="VCZ14" s="13"/>
      <c r="VDA14" s="4"/>
      <c r="VDB14" s="13"/>
      <c r="VDC14" s="13"/>
      <c r="VDE14" s="26"/>
      <c r="VDF14" s="26"/>
      <c r="VDG14" s="26"/>
      <c r="VDH14" s="18"/>
      <c r="VDI14" s="18"/>
      <c r="VDJ14" s="18"/>
      <c r="VDK14" s="39"/>
      <c r="VDL14" s="18"/>
      <c r="VDM14" s="18"/>
      <c r="VDN14" s="39"/>
      <c r="VDO14" s="18"/>
      <c r="VDP14" s="39"/>
      <c r="VDQ14" s="13"/>
      <c r="VDR14" s="13"/>
      <c r="VDS14" s="4"/>
      <c r="VDT14" s="13"/>
      <c r="VDU14" s="13"/>
      <c r="VDW14" s="26"/>
      <c r="VDX14" s="26"/>
      <c r="VDY14" s="26"/>
      <c r="VDZ14" s="18"/>
      <c r="VEA14" s="18"/>
      <c r="VEB14" s="18"/>
      <c r="VEC14" s="39"/>
      <c r="VED14" s="18"/>
      <c r="VEE14" s="18"/>
      <c r="VEF14" s="39"/>
      <c r="VEG14" s="18"/>
      <c r="VEH14" s="39"/>
      <c r="VEI14" s="13"/>
      <c r="VEJ14" s="13"/>
      <c r="VEK14" s="4"/>
      <c r="VEL14" s="13"/>
      <c r="VEM14" s="13"/>
      <c r="VEO14" s="26"/>
      <c r="VEP14" s="26"/>
      <c r="VEQ14" s="26"/>
      <c r="VER14" s="18"/>
      <c r="VES14" s="18"/>
      <c r="VET14" s="18"/>
      <c r="VEU14" s="39"/>
      <c r="VEV14" s="18"/>
      <c r="VEW14" s="18"/>
      <c r="VEX14" s="39"/>
      <c r="VEY14" s="18"/>
      <c r="VEZ14" s="39"/>
      <c r="VFA14" s="13"/>
      <c r="VFB14" s="13"/>
      <c r="VFC14" s="4"/>
      <c r="VFD14" s="13"/>
      <c r="VFE14" s="13"/>
      <c r="VFG14" s="26"/>
      <c r="VFH14" s="26"/>
      <c r="VFI14" s="26"/>
      <c r="VFJ14" s="18"/>
      <c r="VFK14" s="18"/>
      <c r="VFL14" s="18"/>
      <c r="VFM14" s="39"/>
      <c r="VFN14" s="18"/>
      <c r="VFO14" s="18"/>
      <c r="VFP14" s="39"/>
      <c r="VFQ14" s="18"/>
      <c r="VFR14" s="39"/>
      <c r="VFS14" s="13"/>
      <c r="VFT14" s="13"/>
      <c r="VFU14" s="4"/>
      <c r="VFV14" s="13"/>
      <c r="VFW14" s="13"/>
      <c r="VFY14" s="26"/>
      <c r="VFZ14" s="26"/>
      <c r="VGA14" s="26"/>
      <c r="VGB14" s="18"/>
      <c r="VGC14" s="18"/>
      <c r="VGD14" s="18"/>
      <c r="VGE14" s="39"/>
      <c r="VGF14" s="18"/>
      <c r="VGG14" s="18"/>
      <c r="VGH14" s="39"/>
      <c r="VGI14" s="18"/>
      <c r="VGJ14" s="39"/>
      <c r="VGK14" s="13"/>
      <c r="VGL14" s="13"/>
      <c r="VGM14" s="4"/>
      <c r="VGN14" s="13"/>
      <c r="VGO14" s="13"/>
      <c r="VGQ14" s="26"/>
      <c r="VGR14" s="26"/>
      <c r="VGS14" s="26"/>
      <c r="VGT14" s="18"/>
      <c r="VGU14" s="18"/>
      <c r="VGV14" s="18"/>
      <c r="VGW14" s="39"/>
      <c r="VGX14" s="18"/>
      <c r="VGY14" s="18"/>
      <c r="VGZ14" s="39"/>
      <c r="VHA14" s="18"/>
      <c r="VHB14" s="39"/>
      <c r="VHC14" s="13"/>
      <c r="VHD14" s="13"/>
      <c r="VHE14" s="4"/>
      <c r="VHF14" s="13"/>
      <c r="VHG14" s="13"/>
      <c r="VHI14" s="26"/>
      <c r="VHJ14" s="26"/>
      <c r="VHK14" s="26"/>
      <c r="VHL14" s="18"/>
      <c r="VHM14" s="18"/>
      <c r="VHN14" s="18"/>
      <c r="VHO14" s="39"/>
      <c r="VHP14" s="18"/>
      <c r="VHQ14" s="18"/>
      <c r="VHR14" s="39"/>
      <c r="VHS14" s="18"/>
      <c r="VHT14" s="39"/>
      <c r="VHU14" s="13"/>
      <c r="VHV14" s="13"/>
      <c r="VHW14" s="4"/>
      <c r="VHX14" s="13"/>
      <c r="VHY14" s="13"/>
      <c r="VIA14" s="26"/>
      <c r="VIB14" s="26"/>
      <c r="VIC14" s="26"/>
      <c r="VID14" s="18"/>
      <c r="VIE14" s="18"/>
      <c r="VIF14" s="18"/>
      <c r="VIG14" s="39"/>
      <c r="VIH14" s="18"/>
      <c r="VII14" s="18"/>
      <c r="VIJ14" s="39"/>
      <c r="VIK14" s="18"/>
      <c r="VIL14" s="39"/>
      <c r="VIM14" s="13"/>
      <c r="VIN14" s="13"/>
      <c r="VIO14" s="4"/>
      <c r="VIP14" s="13"/>
      <c r="VIQ14" s="13"/>
      <c r="VIS14" s="26"/>
      <c r="VIT14" s="26"/>
      <c r="VIU14" s="26"/>
      <c r="VIV14" s="18"/>
      <c r="VIW14" s="18"/>
      <c r="VIX14" s="18"/>
      <c r="VIY14" s="39"/>
      <c r="VIZ14" s="18"/>
      <c r="VJA14" s="18"/>
      <c r="VJB14" s="39"/>
      <c r="VJC14" s="18"/>
      <c r="VJD14" s="39"/>
      <c r="VJE14" s="13"/>
      <c r="VJF14" s="13"/>
      <c r="VJG14" s="4"/>
      <c r="VJH14" s="13"/>
      <c r="VJI14" s="13"/>
      <c r="VJK14" s="26"/>
      <c r="VJL14" s="26"/>
      <c r="VJM14" s="26"/>
      <c r="VJN14" s="18"/>
      <c r="VJO14" s="18"/>
      <c r="VJP14" s="18"/>
      <c r="VJQ14" s="39"/>
      <c r="VJR14" s="18"/>
      <c r="VJS14" s="18"/>
      <c r="VJT14" s="39"/>
      <c r="VJU14" s="18"/>
      <c r="VJV14" s="39"/>
      <c r="VJW14" s="13"/>
      <c r="VJX14" s="13"/>
      <c r="VJY14" s="4"/>
      <c r="VJZ14" s="13"/>
      <c r="VKA14" s="13"/>
      <c r="VKC14" s="26"/>
      <c r="VKD14" s="26"/>
      <c r="VKE14" s="26"/>
      <c r="VKF14" s="18"/>
      <c r="VKG14" s="18"/>
      <c r="VKH14" s="18"/>
      <c r="VKI14" s="39"/>
      <c r="VKJ14" s="18"/>
      <c r="VKK14" s="18"/>
      <c r="VKL14" s="39"/>
      <c r="VKM14" s="18"/>
      <c r="VKN14" s="39"/>
      <c r="VKO14" s="13"/>
      <c r="VKP14" s="13"/>
      <c r="VKQ14" s="4"/>
      <c r="VKR14" s="13"/>
      <c r="VKS14" s="13"/>
      <c r="VKU14" s="26"/>
      <c r="VKV14" s="26"/>
      <c r="VKW14" s="26"/>
      <c r="VKX14" s="18"/>
      <c r="VKY14" s="18"/>
      <c r="VKZ14" s="18"/>
      <c r="VLA14" s="39"/>
      <c r="VLB14" s="18"/>
      <c r="VLC14" s="18"/>
      <c r="VLD14" s="39"/>
      <c r="VLE14" s="18"/>
      <c r="VLF14" s="39"/>
      <c r="VLG14" s="13"/>
      <c r="VLH14" s="13"/>
      <c r="VLI14" s="4"/>
      <c r="VLJ14" s="13"/>
      <c r="VLK14" s="13"/>
      <c r="VLM14" s="26"/>
      <c r="VLN14" s="26"/>
      <c r="VLO14" s="26"/>
      <c r="VLP14" s="18"/>
      <c r="VLQ14" s="18"/>
      <c r="VLR14" s="18"/>
      <c r="VLS14" s="39"/>
      <c r="VLT14" s="18"/>
      <c r="VLU14" s="18"/>
      <c r="VLV14" s="39"/>
      <c r="VLW14" s="18"/>
      <c r="VLX14" s="39"/>
      <c r="VLY14" s="13"/>
      <c r="VLZ14" s="13"/>
      <c r="VMA14" s="4"/>
      <c r="VMB14" s="13"/>
      <c r="VMC14" s="13"/>
      <c r="VME14" s="26"/>
      <c r="VMF14" s="26"/>
      <c r="VMG14" s="26"/>
      <c r="VMH14" s="18"/>
      <c r="VMI14" s="18"/>
      <c r="VMJ14" s="18"/>
      <c r="VMK14" s="39"/>
      <c r="VML14" s="18"/>
      <c r="VMM14" s="18"/>
      <c r="VMN14" s="39"/>
      <c r="VMO14" s="18"/>
      <c r="VMP14" s="39"/>
      <c r="VMQ14" s="13"/>
      <c r="VMR14" s="13"/>
      <c r="VMS14" s="4"/>
      <c r="VMT14" s="13"/>
      <c r="VMU14" s="13"/>
      <c r="VMW14" s="26"/>
      <c r="VMX14" s="26"/>
      <c r="VMY14" s="26"/>
      <c r="VMZ14" s="18"/>
      <c r="VNA14" s="18"/>
      <c r="VNB14" s="18"/>
      <c r="VNC14" s="39"/>
      <c r="VND14" s="18"/>
      <c r="VNE14" s="18"/>
      <c r="VNF14" s="39"/>
      <c r="VNG14" s="18"/>
      <c r="VNH14" s="39"/>
      <c r="VNI14" s="13"/>
      <c r="VNJ14" s="13"/>
      <c r="VNK14" s="4"/>
      <c r="VNL14" s="13"/>
      <c r="VNM14" s="13"/>
      <c r="VNO14" s="26"/>
      <c r="VNP14" s="26"/>
      <c r="VNQ14" s="26"/>
      <c r="VNR14" s="18"/>
      <c r="VNS14" s="18"/>
      <c r="VNT14" s="18"/>
      <c r="VNU14" s="39"/>
      <c r="VNV14" s="18"/>
      <c r="VNW14" s="18"/>
      <c r="VNX14" s="39"/>
      <c r="VNY14" s="18"/>
      <c r="VNZ14" s="39"/>
      <c r="VOA14" s="13"/>
      <c r="VOB14" s="13"/>
      <c r="VOC14" s="4"/>
      <c r="VOD14" s="13"/>
      <c r="VOE14" s="13"/>
      <c r="VOG14" s="26"/>
      <c r="VOH14" s="26"/>
      <c r="VOI14" s="26"/>
      <c r="VOJ14" s="18"/>
      <c r="VOK14" s="18"/>
      <c r="VOL14" s="18"/>
      <c r="VOM14" s="39"/>
      <c r="VON14" s="18"/>
      <c r="VOO14" s="18"/>
      <c r="VOP14" s="39"/>
      <c r="VOQ14" s="18"/>
      <c r="VOR14" s="39"/>
      <c r="VOS14" s="13"/>
      <c r="VOT14" s="13"/>
      <c r="VOU14" s="4"/>
      <c r="VOV14" s="13"/>
      <c r="VOW14" s="13"/>
      <c r="VOY14" s="26"/>
      <c r="VOZ14" s="26"/>
      <c r="VPA14" s="26"/>
      <c r="VPB14" s="18"/>
      <c r="VPC14" s="18"/>
      <c r="VPD14" s="18"/>
      <c r="VPE14" s="39"/>
      <c r="VPF14" s="18"/>
      <c r="VPG14" s="18"/>
      <c r="VPH14" s="39"/>
      <c r="VPI14" s="18"/>
      <c r="VPJ14" s="39"/>
      <c r="VPK14" s="13"/>
      <c r="VPL14" s="13"/>
      <c r="VPM14" s="4"/>
      <c r="VPN14" s="13"/>
      <c r="VPO14" s="13"/>
      <c r="VPQ14" s="26"/>
      <c r="VPR14" s="26"/>
      <c r="VPS14" s="26"/>
      <c r="VPT14" s="18"/>
      <c r="VPU14" s="18"/>
      <c r="VPV14" s="18"/>
      <c r="VPW14" s="39"/>
      <c r="VPX14" s="18"/>
      <c r="VPY14" s="18"/>
      <c r="VPZ14" s="39"/>
      <c r="VQA14" s="18"/>
      <c r="VQB14" s="39"/>
      <c r="VQC14" s="13"/>
      <c r="VQD14" s="13"/>
      <c r="VQE14" s="4"/>
      <c r="VQF14" s="13"/>
      <c r="VQG14" s="13"/>
      <c r="VQI14" s="26"/>
      <c r="VQJ14" s="26"/>
      <c r="VQK14" s="26"/>
      <c r="VQL14" s="18"/>
      <c r="VQM14" s="18"/>
      <c r="VQN14" s="18"/>
      <c r="VQO14" s="39"/>
      <c r="VQP14" s="18"/>
      <c r="VQQ14" s="18"/>
      <c r="VQR14" s="39"/>
      <c r="VQS14" s="18"/>
      <c r="VQT14" s="39"/>
      <c r="VQU14" s="13"/>
      <c r="VQV14" s="13"/>
      <c r="VQW14" s="4"/>
      <c r="VQX14" s="13"/>
      <c r="VQY14" s="13"/>
      <c r="VRA14" s="26"/>
      <c r="VRB14" s="26"/>
      <c r="VRC14" s="26"/>
      <c r="VRD14" s="18"/>
      <c r="VRE14" s="18"/>
      <c r="VRF14" s="18"/>
      <c r="VRG14" s="39"/>
      <c r="VRH14" s="18"/>
      <c r="VRI14" s="18"/>
      <c r="VRJ14" s="39"/>
      <c r="VRK14" s="18"/>
      <c r="VRL14" s="39"/>
      <c r="VRM14" s="13"/>
      <c r="VRN14" s="13"/>
      <c r="VRO14" s="4"/>
      <c r="VRP14" s="13"/>
      <c r="VRQ14" s="13"/>
      <c r="VRS14" s="26"/>
      <c r="VRT14" s="26"/>
      <c r="VRU14" s="26"/>
      <c r="VRV14" s="18"/>
      <c r="VRW14" s="18"/>
      <c r="VRX14" s="18"/>
      <c r="VRY14" s="39"/>
      <c r="VRZ14" s="18"/>
      <c r="VSA14" s="18"/>
      <c r="VSB14" s="39"/>
      <c r="VSC14" s="18"/>
      <c r="VSD14" s="39"/>
      <c r="VSE14" s="13"/>
      <c r="VSF14" s="13"/>
      <c r="VSG14" s="4"/>
      <c r="VSH14" s="13"/>
      <c r="VSI14" s="13"/>
      <c r="VSK14" s="26"/>
      <c r="VSL14" s="26"/>
      <c r="VSM14" s="26"/>
      <c r="VSN14" s="18"/>
      <c r="VSO14" s="18"/>
      <c r="VSP14" s="18"/>
      <c r="VSQ14" s="39"/>
      <c r="VSR14" s="18"/>
      <c r="VSS14" s="18"/>
      <c r="VST14" s="39"/>
      <c r="VSU14" s="18"/>
      <c r="VSV14" s="39"/>
      <c r="VSW14" s="13"/>
      <c r="VSX14" s="13"/>
      <c r="VSY14" s="4"/>
      <c r="VSZ14" s="13"/>
      <c r="VTA14" s="13"/>
      <c r="VTC14" s="26"/>
      <c r="VTD14" s="26"/>
      <c r="VTE14" s="26"/>
      <c r="VTF14" s="18"/>
      <c r="VTG14" s="18"/>
      <c r="VTH14" s="18"/>
      <c r="VTI14" s="39"/>
      <c r="VTJ14" s="18"/>
      <c r="VTK14" s="18"/>
      <c r="VTL14" s="39"/>
      <c r="VTM14" s="18"/>
      <c r="VTN14" s="39"/>
      <c r="VTO14" s="13"/>
      <c r="VTP14" s="13"/>
      <c r="VTQ14" s="4"/>
      <c r="VTR14" s="13"/>
      <c r="VTS14" s="13"/>
      <c r="VTU14" s="26"/>
      <c r="VTV14" s="26"/>
      <c r="VTW14" s="26"/>
      <c r="VTX14" s="18"/>
      <c r="VTY14" s="18"/>
      <c r="VTZ14" s="18"/>
      <c r="VUA14" s="39"/>
      <c r="VUB14" s="18"/>
      <c r="VUC14" s="18"/>
      <c r="VUD14" s="39"/>
      <c r="VUE14" s="18"/>
      <c r="VUF14" s="39"/>
      <c r="VUG14" s="13"/>
      <c r="VUH14" s="13"/>
      <c r="VUI14" s="4"/>
      <c r="VUJ14" s="13"/>
      <c r="VUK14" s="13"/>
      <c r="VUM14" s="26"/>
      <c r="VUN14" s="26"/>
      <c r="VUO14" s="26"/>
      <c r="VUP14" s="18"/>
      <c r="VUQ14" s="18"/>
      <c r="VUR14" s="18"/>
      <c r="VUS14" s="39"/>
      <c r="VUT14" s="18"/>
      <c r="VUU14" s="18"/>
      <c r="VUV14" s="39"/>
      <c r="VUW14" s="18"/>
      <c r="VUX14" s="39"/>
      <c r="VUY14" s="13"/>
      <c r="VUZ14" s="13"/>
      <c r="VVA14" s="4"/>
      <c r="VVB14" s="13"/>
      <c r="VVC14" s="13"/>
      <c r="VVE14" s="26"/>
      <c r="VVF14" s="26"/>
      <c r="VVG14" s="26"/>
      <c r="VVH14" s="18"/>
      <c r="VVI14" s="18"/>
      <c r="VVJ14" s="18"/>
      <c r="VVK14" s="39"/>
      <c r="VVL14" s="18"/>
      <c r="VVM14" s="18"/>
      <c r="VVN14" s="39"/>
      <c r="VVO14" s="18"/>
      <c r="VVP14" s="39"/>
      <c r="VVQ14" s="13"/>
      <c r="VVR14" s="13"/>
      <c r="VVS14" s="4"/>
      <c r="VVT14" s="13"/>
      <c r="VVU14" s="13"/>
      <c r="VVW14" s="26"/>
      <c r="VVX14" s="26"/>
      <c r="VVY14" s="26"/>
      <c r="VVZ14" s="18"/>
      <c r="VWA14" s="18"/>
      <c r="VWB14" s="18"/>
      <c r="VWC14" s="39"/>
      <c r="VWD14" s="18"/>
      <c r="VWE14" s="18"/>
      <c r="VWF14" s="39"/>
      <c r="VWG14" s="18"/>
      <c r="VWH14" s="39"/>
      <c r="VWI14" s="13"/>
      <c r="VWJ14" s="13"/>
      <c r="VWK14" s="4"/>
      <c r="VWL14" s="13"/>
      <c r="VWM14" s="13"/>
      <c r="VWO14" s="26"/>
      <c r="VWP14" s="26"/>
      <c r="VWQ14" s="26"/>
      <c r="VWR14" s="18"/>
      <c r="VWS14" s="18"/>
      <c r="VWT14" s="18"/>
      <c r="VWU14" s="39"/>
      <c r="VWV14" s="18"/>
      <c r="VWW14" s="18"/>
      <c r="VWX14" s="39"/>
      <c r="VWY14" s="18"/>
      <c r="VWZ14" s="39"/>
      <c r="VXA14" s="13"/>
      <c r="VXB14" s="13"/>
      <c r="VXC14" s="4"/>
      <c r="VXD14" s="13"/>
      <c r="VXE14" s="13"/>
      <c r="VXG14" s="26"/>
      <c r="VXH14" s="26"/>
      <c r="VXI14" s="26"/>
      <c r="VXJ14" s="18"/>
      <c r="VXK14" s="18"/>
      <c r="VXL14" s="18"/>
      <c r="VXM14" s="39"/>
      <c r="VXN14" s="18"/>
      <c r="VXO14" s="18"/>
      <c r="VXP14" s="39"/>
      <c r="VXQ14" s="18"/>
      <c r="VXR14" s="39"/>
      <c r="VXS14" s="13"/>
      <c r="VXT14" s="13"/>
      <c r="VXU14" s="4"/>
      <c r="VXV14" s="13"/>
      <c r="VXW14" s="13"/>
      <c r="VXY14" s="26"/>
      <c r="VXZ14" s="26"/>
      <c r="VYA14" s="26"/>
      <c r="VYB14" s="18"/>
      <c r="VYC14" s="18"/>
      <c r="VYD14" s="18"/>
      <c r="VYE14" s="39"/>
      <c r="VYF14" s="18"/>
      <c r="VYG14" s="18"/>
      <c r="VYH14" s="39"/>
      <c r="VYI14" s="18"/>
      <c r="VYJ14" s="39"/>
      <c r="VYK14" s="13"/>
      <c r="VYL14" s="13"/>
      <c r="VYM14" s="4"/>
      <c r="VYN14" s="13"/>
      <c r="VYO14" s="13"/>
      <c r="VYQ14" s="26"/>
      <c r="VYR14" s="26"/>
      <c r="VYS14" s="26"/>
      <c r="VYT14" s="18"/>
      <c r="VYU14" s="18"/>
      <c r="VYV14" s="18"/>
      <c r="VYW14" s="39"/>
      <c r="VYX14" s="18"/>
      <c r="VYY14" s="18"/>
      <c r="VYZ14" s="39"/>
      <c r="VZA14" s="18"/>
      <c r="VZB14" s="39"/>
      <c r="VZC14" s="13"/>
      <c r="VZD14" s="13"/>
      <c r="VZE14" s="4"/>
      <c r="VZF14" s="13"/>
      <c r="VZG14" s="13"/>
      <c r="VZI14" s="26"/>
      <c r="VZJ14" s="26"/>
      <c r="VZK14" s="26"/>
      <c r="VZL14" s="18"/>
      <c r="VZM14" s="18"/>
      <c r="VZN14" s="18"/>
      <c r="VZO14" s="39"/>
      <c r="VZP14" s="18"/>
      <c r="VZQ14" s="18"/>
      <c r="VZR14" s="39"/>
      <c r="VZS14" s="18"/>
      <c r="VZT14" s="39"/>
      <c r="VZU14" s="13"/>
      <c r="VZV14" s="13"/>
      <c r="VZW14" s="4"/>
      <c r="VZX14" s="13"/>
      <c r="VZY14" s="13"/>
      <c r="WAA14" s="26"/>
      <c r="WAB14" s="26"/>
      <c r="WAC14" s="26"/>
      <c r="WAD14" s="18"/>
      <c r="WAE14" s="18"/>
      <c r="WAF14" s="18"/>
      <c r="WAG14" s="39"/>
      <c r="WAH14" s="18"/>
      <c r="WAI14" s="18"/>
      <c r="WAJ14" s="39"/>
      <c r="WAK14" s="18"/>
      <c r="WAL14" s="39"/>
      <c r="WAM14" s="13"/>
      <c r="WAN14" s="13"/>
      <c r="WAO14" s="4"/>
      <c r="WAP14" s="13"/>
      <c r="WAQ14" s="13"/>
      <c r="WAS14" s="26"/>
      <c r="WAT14" s="26"/>
      <c r="WAU14" s="26"/>
      <c r="WAV14" s="18"/>
      <c r="WAW14" s="18"/>
      <c r="WAX14" s="18"/>
      <c r="WAY14" s="39"/>
      <c r="WAZ14" s="18"/>
      <c r="WBA14" s="18"/>
      <c r="WBB14" s="39"/>
      <c r="WBC14" s="18"/>
      <c r="WBD14" s="39"/>
      <c r="WBE14" s="13"/>
      <c r="WBF14" s="13"/>
      <c r="WBG14" s="4"/>
      <c r="WBH14" s="13"/>
      <c r="WBI14" s="13"/>
      <c r="WBK14" s="26"/>
      <c r="WBL14" s="26"/>
      <c r="WBM14" s="26"/>
      <c r="WBN14" s="18"/>
      <c r="WBO14" s="18"/>
      <c r="WBP14" s="18"/>
      <c r="WBQ14" s="39"/>
      <c r="WBR14" s="18"/>
      <c r="WBS14" s="18"/>
      <c r="WBT14" s="39"/>
      <c r="WBU14" s="18"/>
      <c r="WBV14" s="39"/>
      <c r="WBW14" s="13"/>
      <c r="WBX14" s="13"/>
      <c r="WBY14" s="4"/>
      <c r="WBZ14" s="13"/>
      <c r="WCA14" s="13"/>
      <c r="WCC14" s="26"/>
      <c r="WCD14" s="26"/>
      <c r="WCE14" s="26"/>
      <c r="WCF14" s="18"/>
      <c r="WCG14" s="18"/>
      <c r="WCH14" s="18"/>
      <c r="WCI14" s="39"/>
      <c r="WCJ14" s="18"/>
      <c r="WCK14" s="18"/>
      <c r="WCL14" s="39"/>
      <c r="WCM14" s="18"/>
      <c r="WCN14" s="39"/>
      <c r="WCO14" s="13"/>
      <c r="WCP14" s="13"/>
      <c r="WCQ14" s="4"/>
      <c r="WCR14" s="13"/>
      <c r="WCS14" s="13"/>
      <c r="WCU14" s="26"/>
      <c r="WCV14" s="26"/>
      <c r="WCW14" s="26"/>
      <c r="WCX14" s="18"/>
      <c r="WCY14" s="18"/>
      <c r="WCZ14" s="18"/>
      <c r="WDA14" s="39"/>
      <c r="WDB14" s="18"/>
      <c r="WDC14" s="18"/>
      <c r="WDD14" s="39"/>
      <c r="WDE14" s="18"/>
      <c r="WDF14" s="39"/>
      <c r="WDG14" s="13"/>
      <c r="WDH14" s="13"/>
      <c r="WDI14" s="4"/>
      <c r="WDJ14" s="13"/>
      <c r="WDK14" s="13"/>
      <c r="WDM14" s="26"/>
      <c r="WDN14" s="26"/>
      <c r="WDO14" s="26"/>
      <c r="WDP14" s="18"/>
      <c r="WDQ14" s="18"/>
      <c r="WDR14" s="18"/>
      <c r="WDS14" s="39"/>
      <c r="WDT14" s="18"/>
      <c r="WDU14" s="18"/>
      <c r="WDV14" s="39"/>
      <c r="WDW14" s="18"/>
      <c r="WDX14" s="39"/>
      <c r="WDY14" s="13"/>
      <c r="WDZ14" s="13"/>
      <c r="WEA14" s="4"/>
      <c r="WEB14" s="13"/>
      <c r="WEC14" s="13"/>
      <c r="WEE14" s="26"/>
      <c r="WEF14" s="26"/>
      <c r="WEG14" s="26"/>
      <c r="WEH14" s="18"/>
      <c r="WEI14" s="18"/>
      <c r="WEJ14" s="18"/>
      <c r="WEK14" s="39"/>
      <c r="WEL14" s="18"/>
      <c r="WEM14" s="18"/>
      <c r="WEN14" s="39"/>
      <c r="WEO14" s="18"/>
      <c r="WEP14" s="39"/>
      <c r="WEQ14" s="13"/>
      <c r="WER14" s="13"/>
      <c r="WES14" s="4"/>
      <c r="WET14" s="13"/>
      <c r="WEU14" s="13"/>
      <c r="WEW14" s="26"/>
      <c r="WEX14" s="26"/>
      <c r="WEY14" s="26"/>
      <c r="WEZ14" s="18"/>
      <c r="WFA14" s="18"/>
      <c r="WFB14" s="18"/>
      <c r="WFC14" s="39"/>
      <c r="WFD14" s="18"/>
      <c r="WFE14" s="18"/>
      <c r="WFF14" s="39"/>
      <c r="WFG14" s="18"/>
      <c r="WFH14" s="39"/>
      <c r="WFI14" s="13"/>
      <c r="WFJ14" s="13"/>
      <c r="WFK14" s="4"/>
      <c r="WFL14" s="13"/>
      <c r="WFM14" s="13"/>
      <c r="WFO14" s="26"/>
      <c r="WFP14" s="26"/>
      <c r="WFQ14" s="26"/>
      <c r="WFR14" s="18"/>
      <c r="WFS14" s="18"/>
      <c r="WFT14" s="18"/>
      <c r="WFU14" s="39"/>
      <c r="WFV14" s="18"/>
      <c r="WFW14" s="18"/>
      <c r="WFX14" s="39"/>
      <c r="WFY14" s="18"/>
      <c r="WFZ14" s="39"/>
      <c r="WGA14" s="13"/>
      <c r="WGB14" s="13"/>
      <c r="WGC14" s="4"/>
      <c r="WGD14" s="13"/>
      <c r="WGE14" s="13"/>
      <c r="WGG14" s="26"/>
      <c r="WGH14" s="26"/>
      <c r="WGI14" s="26"/>
      <c r="WGJ14" s="18"/>
      <c r="WGK14" s="18"/>
      <c r="WGL14" s="18"/>
      <c r="WGM14" s="39"/>
      <c r="WGN14" s="18"/>
      <c r="WGO14" s="18"/>
      <c r="WGP14" s="39"/>
      <c r="WGQ14" s="18"/>
      <c r="WGR14" s="39"/>
      <c r="WGS14" s="13"/>
      <c r="WGT14" s="13"/>
      <c r="WGU14" s="4"/>
      <c r="WGV14" s="13"/>
      <c r="WGW14" s="13"/>
      <c r="WGY14" s="26"/>
      <c r="WGZ14" s="26"/>
      <c r="WHA14" s="26"/>
      <c r="WHB14" s="18"/>
      <c r="WHC14" s="18"/>
      <c r="WHD14" s="18"/>
      <c r="WHE14" s="39"/>
      <c r="WHF14" s="18"/>
      <c r="WHG14" s="18"/>
      <c r="WHH14" s="39"/>
      <c r="WHI14" s="18"/>
      <c r="WHJ14" s="39"/>
      <c r="WHK14" s="13"/>
      <c r="WHL14" s="13"/>
      <c r="WHM14" s="4"/>
      <c r="WHN14" s="13"/>
      <c r="WHO14" s="13"/>
      <c r="WHQ14" s="26"/>
      <c r="WHR14" s="26"/>
      <c r="WHS14" s="26"/>
      <c r="WHT14" s="18"/>
      <c r="WHU14" s="18"/>
      <c r="WHV14" s="18"/>
      <c r="WHW14" s="39"/>
      <c r="WHX14" s="18"/>
      <c r="WHY14" s="18"/>
      <c r="WHZ14" s="39"/>
      <c r="WIA14" s="18"/>
      <c r="WIB14" s="39"/>
      <c r="WIC14" s="13"/>
      <c r="WID14" s="13"/>
      <c r="WIE14" s="4"/>
      <c r="WIF14" s="13"/>
      <c r="WIG14" s="13"/>
      <c r="WII14" s="26"/>
      <c r="WIJ14" s="26"/>
      <c r="WIK14" s="26"/>
      <c r="WIL14" s="18"/>
      <c r="WIM14" s="18"/>
      <c r="WIN14" s="18"/>
      <c r="WIO14" s="39"/>
      <c r="WIP14" s="18"/>
      <c r="WIQ14" s="18"/>
      <c r="WIR14" s="39"/>
      <c r="WIS14" s="18"/>
      <c r="WIT14" s="39"/>
      <c r="WIU14" s="13"/>
      <c r="WIV14" s="13"/>
      <c r="WIW14" s="4"/>
      <c r="WIX14" s="13"/>
      <c r="WIY14" s="13"/>
      <c r="WJA14" s="26"/>
      <c r="WJB14" s="26"/>
      <c r="WJC14" s="26"/>
      <c r="WJD14" s="18"/>
      <c r="WJE14" s="18"/>
      <c r="WJF14" s="18"/>
      <c r="WJG14" s="39"/>
      <c r="WJH14" s="18"/>
      <c r="WJI14" s="18"/>
      <c r="WJJ14" s="39"/>
      <c r="WJK14" s="18"/>
      <c r="WJL14" s="39"/>
      <c r="WJM14" s="13"/>
      <c r="WJN14" s="13"/>
      <c r="WJO14" s="4"/>
      <c r="WJP14" s="13"/>
      <c r="WJQ14" s="13"/>
      <c r="WJS14" s="26"/>
      <c r="WJT14" s="26"/>
      <c r="WJU14" s="26"/>
      <c r="WJV14" s="18"/>
      <c r="WJW14" s="18"/>
      <c r="WJX14" s="18"/>
      <c r="WJY14" s="39"/>
      <c r="WJZ14" s="18"/>
      <c r="WKA14" s="18"/>
      <c r="WKB14" s="39"/>
      <c r="WKC14" s="18"/>
      <c r="WKD14" s="39"/>
      <c r="WKE14" s="13"/>
      <c r="WKF14" s="13"/>
      <c r="WKG14" s="4"/>
      <c r="WKH14" s="13"/>
      <c r="WKI14" s="13"/>
      <c r="WKK14" s="26"/>
      <c r="WKL14" s="26"/>
      <c r="WKM14" s="26"/>
      <c r="WKN14" s="18"/>
      <c r="WKO14" s="18"/>
      <c r="WKP14" s="18"/>
      <c r="WKQ14" s="39"/>
      <c r="WKR14" s="18"/>
      <c r="WKS14" s="18"/>
      <c r="WKT14" s="39"/>
      <c r="WKU14" s="18"/>
      <c r="WKV14" s="39"/>
      <c r="WKW14" s="13"/>
      <c r="WKX14" s="13"/>
      <c r="WKY14" s="4"/>
      <c r="WKZ14" s="13"/>
      <c r="WLA14" s="13"/>
      <c r="WLC14" s="26"/>
      <c r="WLD14" s="26"/>
      <c r="WLE14" s="26"/>
      <c r="WLF14" s="18"/>
      <c r="WLG14" s="18"/>
      <c r="WLH14" s="18"/>
      <c r="WLI14" s="39"/>
      <c r="WLJ14" s="18"/>
      <c r="WLK14" s="18"/>
      <c r="WLL14" s="39"/>
      <c r="WLM14" s="18"/>
      <c r="WLN14" s="39"/>
      <c r="WLO14" s="13"/>
      <c r="WLP14" s="13"/>
      <c r="WLQ14" s="4"/>
      <c r="WLR14" s="13"/>
      <c r="WLS14" s="13"/>
      <c r="WLU14" s="26"/>
      <c r="WLV14" s="26"/>
      <c r="WLW14" s="26"/>
      <c r="WLX14" s="18"/>
      <c r="WLY14" s="18"/>
      <c r="WLZ14" s="18"/>
      <c r="WMA14" s="39"/>
      <c r="WMB14" s="18"/>
      <c r="WMC14" s="18"/>
      <c r="WMD14" s="39"/>
      <c r="WME14" s="18"/>
      <c r="WMF14" s="39"/>
      <c r="WMG14" s="13"/>
      <c r="WMH14" s="13"/>
      <c r="WMI14" s="4"/>
      <c r="WMJ14" s="13"/>
      <c r="WMK14" s="13"/>
      <c r="WMM14" s="26"/>
      <c r="WMN14" s="26"/>
      <c r="WMO14" s="26"/>
      <c r="WMP14" s="18"/>
      <c r="WMQ14" s="18"/>
      <c r="WMR14" s="18"/>
      <c r="WMS14" s="39"/>
      <c r="WMT14" s="18"/>
      <c r="WMU14" s="18"/>
      <c r="WMV14" s="39"/>
      <c r="WMW14" s="18"/>
      <c r="WMX14" s="39"/>
      <c r="WMY14" s="13"/>
      <c r="WMZ14" s="13"/>
      <c r="WNA14" s="4"/>
      <c r="WNB14" s="13"/>
      <c r="WNC14" s="13"/>
      <c r="WNE14" s="26"/>
      <c r="WNF14" s="26"/>
      <c r="WNG14" s="26"/>
      <c r="WNH14" s="18"/>
      <c r="WNI14" s="18"/>
      <c r="WNJ14" s="18"/>
      <c r="WNK14" s="39"/>
      <c r="WNL14" s="18"/>
      <c r="WNM14" s="18"/>
      <c r="WNN14" s="39"/>
      <c r="WNO14" s="18"/>
      <c r="WNP14" s="39"/>
      <c r="WNQ14" s="13"/>
      <c r="WNR14" s="13"/>
      <c r="WNS14" s="4"/>
      <c r="WNT14" s="13"/>
      <c r="WNU14" s="13"/>
      <c r="WNW14" s="26"/>
      <c r="WNX14" s="26"/>
      <c r="WNY14" s="26"/>
      <c r="WNZ14" s="18"/>
      <c r="WOA14" s="18"/>
      <c r="WOB14" s="18"/>
      <c r="WOC14" s="39"/>
      <c r="WOD14" s="18"/>
      <c r="WOE14" s="18"/>
      <c r="WOF14" s="39"/>
      <c r="WOG14" s="18"/>
      <c r="WOH14" s="39"/>
      <c r="WOI14" s="13"/>
      <c r="WOJ14" s="13"/>
      <c r="WOK14" s="4"/>
      <c r="WOL14" s="13"/>
      <c r="WOM14" s="13"/>
      <c r="WOO14" s="26"/>
      <c r="WOP14" s="26"/>
      <c r="WOQ14" s="26"/>
      <c r="WOR14" s="18"/>
      <c r="WOS14" s="18"/>
      <c r="WOT14" s="18"/>
      <c r="WOU14" s="39"/>
      <c r="WOV14" s="18"/>
      <c r="WOW14" s="18"/>
      <c r="WOX14" s="39"/>
      <c r="WOY14" s="18"/>
      <c r="WOZ14" s="39"/>
      <c r="WPA14" s="13"/>
      <c r="WPB14" s="13"/>
      <c r="WPC14" s="4"/>
      <c r="WPD14" s="13"/>
      <c r="WPE14" s="13"/>
      <c r="WPG14" s="26"/>
      <c r="WPH14" s="26"/>
      <c r="WPI14" s="26"/>
      <c r="WPJ14" s="18"/>
      <c r="WPK14" s="18"/>
      <c r="WPL14" s="18"/>
      <c r="WPM14" s="39"/>
      <c r="WPN14" s="18"/>
      <c r="WPO14" s="18"/>
      <c r="WPP14" s="39"/>
      <c r="WPQ14" s="18"/>
      <c r="WPR14" s="39"/>
      <c r="WPS14" s="13"/>
      <c r="WPT14" s="13"/>
      <c r="WPU14" s="4"/>
      <c r="WPV14" s="13"/>
      <c r="WPW14" s="13"/>
      <c r="WPY14" s="26"/>
      <c r="WPZ14" s="26"/>
      <c r="WQA14" s="26"/>
      <c r="WQB14" s="18"/>
      <c r="WQC14" s="18"/>
      <c r="WQD14" s="18"/>
      <c r="WQE14" s="39"/>
      <c r="WQF14" s="18"/>
      <c r="WQG14" s="18"/>
      <c r="WQH14" s="39"/>
      <c r="WQI14" s="18"/>
      <c r="WQJ14" s="39"/>
      <c r="WQK14" s="13"/>
      <c r="WQL14" s="13"/>
      <c r="WQM14" s="4"/>
      <c r="WQN14" s="13"/>
      <c r="WQO14" s="13"/>
      <c r="WQQ14" s="26"/>
      <c r="WQR14" s="26"/>
      <c r="WQS14" s="26"/>
      <c r="WQT14" s="18"/>
      <c r="WQU14" s="18"/>
      <c r="WQV14" s="18"/>
      <c r="WQW14" s="39"/>
      <c r="WQX14" s="18"/>
      <c r="WQY14" s="18"/>
      <c r="WQZ14" s="39"/>
      <c r="WRA14" s="18"/>
      <c r="WRB14" s="39"/>
      <c r="WRC14" s="13"/>
      <c r="WRD14" s="13"/>
      <c r="WRE14" s="4"/>
      <c r="WRF14" s="13"/>
      <c r="WRG14" s="13"/>
      <c r="WRI14" s="26"/>
      <c r="WRJ14" s="26"/>
      <c r="WRK14" s="26"/>
      <c r="WRL14" s="18"/>
      <c r="WRM14" s="18"/>
      <c r="WRN14" s="18"/>
      <c r="WRO14" s="39"/>
      <c r="WRP14" s="18"/>
      <c r="WRQ14" s="18"/>
      <c r="WRR14" s="39"/>
      <c r="WRS14" s="18"/>
      <c r="WRT14" s="39"/>
      <c r="WRU14" s="13"/>
      <c r="WRV14" s="13"/>
      <c r="WRW14" s="4"/>
      <c r="WRX14" s="13"/>
      <c r="WRY14" s="13"/>
      <c r="WSA14" s="26"/>
      <c r="WSB14" s="26"/>
      <c r="WSC14" s="26"/>
      <c r="WSD14" s="18"/>
      <c r="WSE14" s="18"/>
      <c r="WSF14" s="18"/>
      <c r="WSG14" s="39"/>
      <c r="WSH14" s="18"/>
      <c r="WSI14" s="18"/>
      <c r="WSJ14" s="39"/>
      <c r="WSK14" s="18"/>
      <c r="WSL14" s="39"/>
      <c r="WSM14" s="13"/>
      <c r="WSN14" s="13"/>
      <c r="WSO14" s="4"/>
      <c r="WSP14" s="13"/>
      <c r="WSQ14" s="13"/>
      <c r="WSS14" s="26"/>
      <c r="WST14" s="26"/>
      <c r="WSU14" s="26"/>
      <c r="WSV14" s="18"/>
      <c r="WSW14" s="18"/>
      <c r="WSX14" s="18"/>
      <c r="WSY14" s="39"/>
      <c r="WSZ14" s="18"/>
      <c r="WTA14" s="18"/>
      <c r="WTB14" s="39"/>
      <c r="WTC14" s="18"/>
      <c r="WTD14" s="39"/>
      <c r="WTE14" s="13"/>
      <c r="WTF14" s="13"/>
      <c r="WTG14" s="4"/>
      <c r="WTH14" s="13"/>
      <c r="WTI14" s="13"/>
      <c r="WTK14" s="26"/>
      <c r="WTL14" s="26"/>
      <c r="WTM14" s="26"/>
      <c r="WTN14" s="18"/>
      <c r="WTO14" s="18"/>
      <c r="WTP14" s="18"/>
      <c r="WTQ14" s="39"/>
      <c r="WTR14" s="18"/>
      <c r="WTS14" s="18"/>
      <c r="WTT14" s="39"/>
      <c r="WTU14" s="18"/>
      <c r="WTV14" s="39"/>
      <c r="WTW14" s="13"/>
      <c r="WTX14" s="13"/>
      <c r="WTY14" s="4"/>
      <c r="WTZ14" s="13"/>
      <c r="WUA14" s="13"/>
      <c r="WUC14" s="26"/>
      <c r="WUD14" s="26"/>
      <c r="WUE14" s="26"/>
      <c r="WUF14" s="18"/>
      <c r="WUG14" s="18"/>
      <c r="WUH14" s="18"/>
      <c r="WUI14" s="39"/>
      <c r="WUJ14" s="18"/>
      <c r="WUK14" s="18"/>
      <c r="WUL14" s="39"/>
      <c r="WUM14" s="18"/>
      <c r="WUN14" s="39"/>
      <c r="WUO14" s="13"/>
      <c r="WUP14" s="13"/>
      <c r="WUQ14" s="4"/>
      <c r="WUR14" s="13"/>
      <c r="WUS14" s="13"/>
      <c r="WUU14" s="26"/>
      <c r="WUV14" s="26"/>
      <c r="WUW14" s="26"/>
      <c r="WUX14" s="18"/>
      <c r="WUY14" s="18"/>
      <c r="WUZ14" s="18"/>
      <c r="WVA14" s="39"/>
      <c r="WVB14" s="18"/>
      <c r="WVC14" s="18"/>
      <c r="WVD14" s="39"/>
      <c r="WVE14" s="18"/>
      <c r="WVF14" s="39"/>
      <c r="WVG14" s="13"/>
      <c r="WVH14" s="13"/>
      <c r="WVI14" s="4"/>
      <c r="WVJ14" s="13"/>
      <c r="WVK14" s="13"/>
      <c r="WVM14" s="26"/>
      <c r="WVN14" s="26"/>
      <c r="WVO14" s="26"/>
      <c r="WVP14" s="18"/>
      <c r="WVQ14" s="18"/>
      <c r="WVR14" s="18"/>
      <c r="WVS14" s="39"/>
      <c r="WVT14" s="18"/>
      <c r="WVU14" s="18"/>
      <c r="WVV14" s="39"/>
      <c r="WVW14" s="18"/>
      <c r="WVX14" s="39"/>
      <c r="WVY14" s="13"/>
      <c r="WVZ14" s="13"/>
      <c r="WWA14" s="4"/>
      <c r="WWB14" s="13"/>
      <c r="WWC14" s="13"/>
      <c r="WWE14" s="26"/>
      <c r="WWF14" s="26"/>
      <c r="WWG14" s="26"/>
      <c r="WWH14" s="18"/>
      <c r="WWI14" s="18"/>
      <c r="WWJ14" s="18"/>
      <c r="WWK14" s="39"/>
      <c r="WWL14" s="18"/>
      <c r="WWM14" s="18"/>
      <c r="WWN14" s="39"/>
      <c r="WWO14" s="18"/>
      <c r="WWP14" s="39"/>
      <c r="WWQ14" s="13"/>
      <c r="WWR14" s="13"/>
      <c r="WWS14" s="4"/>
      <c r="WWT14" s="13"/>
      <c r="WWU14" s="13"/>
      <c r="WWW14" s="26"/>
      <c r="WWX14" s="26"/>
      <c r="WWY14" s="26"/>
      <c r="WWZ14" s="18"/>
      <c r="WXA14" s="18"/>
      <c r="WXB14" s="18"/>
      <c r="WXC14" s="39"/>
      <c r="WXD14" s="18"/>
      <c r="WXE14" s="18"/>
      <c r="WXF14" s="39"/>
      <c r="WXG14" s="18"/>
      <c r="WXH14" s="39"/>
      <c r="WXI14" s="13"/>
      <c r="WXJ14" s="13"/>
      <c r="WXK14" s="4"/>
      <c r="WXL14" s="13"/>
      <c r="WXM14" s="13"/>
      <c r="WXO14" s="26"/>
      <c r="WXP14" s="26"/>
      <c r="WXQ14" s="26"/>
      <c r="WXR14" s="18"/>
      <c r="WXS14" s="18"/>
      <c r="WXT14" s="18"/>
      <c r="WXU14" s="39"/>
      <c r="WXV14" s="18"/>
      <c r="WXW14" s="18"/>
      <c r="WXX14" s="39"/>
      <c r="WXY14" s="18"/>
      <c r="WXZ14" s="39"/>
      <c r="WYA14" s="13"/>
      <c r="WYB14" s="13"/>
      <c r="WYC14" s="4"/>
      <c r="WYD14" s="13"/>
      <c r="WYE14" s="13"/>
      <c r="WYG14" s="26"/>
      <c r="WYH14" s="26"/>
      <c r="WYI14" s="26"/>
      <c r="WYJ14" s="18"/>
      <c r="WYK14" s="18"/>
      <c r="WYL14" s="18"/>
      <c r="WYM14" s="39"/>
      <c r="WYN14" s="18"/>
      <c r="WYO14" s="18"/>
      <c r="WYP14" s="39"/>
      <c r="WYQ14" s="18"/>
      <c r="WYR14" s="39"/>
      <c r="WYS14" s="13"/>
      <c r="WYT14" s="13"/>
      <c r="WYU14" s="4"/>
      <c r="WYV14" s="13"/>
      <c r="WYW14" s="13"/>
      <c r="WYY14" s="26"/>
      <c r="WYZ14" s="26"/>
      <c r="WZA14" s="26"/>
      <c r="WZB14" s="18"/>
      <c r="WZC14" s="18"/>
      <c r="WZD14" s="18"/>
      <c r="WZE14" s="39"/>
      <c r="WZF14" s="18"/>
      <c r="WZG14" s="18"/>
      <c r="WZH14" s="39"/>
      <c r="WZI14" s="18"/>
      <c r="WZJ14" s="39"/>
      <c r="WZK14" s="13"/>
      <c r="WZL14" s="13"/>
      <c r="WZM14" s="4"/>
      <c r="WZN14" s="13"/>
      <c r="WZO14" s="13"/>
      <c r="WZQ14" s="26"/>
      <c r="WZR14" s="26"/>
      <c r="WZS14" s="26"/>
      <c r="WZT14" s="18"/>
      <c r="WZU14" s="18"/>
      <c r="WZV14" s="18"/>
      <c r="WZW14" s="39"/>
      <c r="WZX14" s="18"/>
      <c r="WZY14" s="18"/>
      <c r="WZZ14" s="39"/>
      <c r="XAA14" s="18"/>
      <c r="XAB14" s="39"/>
      <c r="XAC14" s="13"/>
      <c r="XAD14" s="13"/>
      <c r="XAE14" s="4"/>
      <c r="XAF14" s="13"/>
      <c r="XAG14" s="13"/>
      <c r="XAI14" s="26"/>
      <c r="XAJ14" s="26"/>
      <c r="XAK14" s="26"/>
      <c r="XAL14" s="18"/>
      <c r="XAM14" s="18"/>
      <c r="XAN14" s="18"/>
      <c r="XAO14" s="39"/>
      <c r="XAP14" s="18"/>
      <c r="XAQ14" s="18"/>
      <c r="XAR14" s="39"/>
      <c r="XAS14" s="18"/>
      <c r="XAT14" s="39"/>
      <c r="XAU14" s="13"/>
      <c r="XAV14" s="13"/>
      <c r="XAW14" s="4"/>
      <c r="XAX14" s="13"/>
      <c r="XAY14" s="13"/>
      <c r="XBA14" s="26"/>
      <c r="XBB14" s="26"/>
      <c r="XBC14" s="26"/>
      <c r="XBD14" s="18"/>
      <c r="XBE14" s="18"/>
      <c r="XBF14" s="18"/>
      <c r="XBG14" s="39"/>
      <c r="XBH14" s="18"/>
      <c r="XBI14" s="18"/>
      <c r="XBJ14" s="39"/>
      <c r="XBK14" s="18"/>
      <c r="XBL14" s="39"/>
      <c r="XBM14" s="13"/>
      <c r="XBN14" s="13"/>
      <c r="XBO14" s="4"/>
      <c r="XBP14" s="13"/>
      <c r="XBQ14" s="13"/>
      <c r="XBS14" s="26"/>
      <c r="XBT14" s="26"/>
      <c r="XBU14" s="26"/>
      <c r="XBV14" s="18"/>
      <c r="XBW14" s="18"/>
      <c r="XBX14" s="18"/>
      <c r="XBY14" s="39"/>
      <c r="XBZ14" s="18"/>
      <c r="XCA14" s="18"/>
      <c r="XCB14" s="39"/>
      <c r="XCC14" s="18"/>
      <c r="XCD14" s="39"/>
      <c r="XCE14" s="13"/>
      <c r="XCF14" s="13"/>
      <c r="XCG14" s="4"/>
      <c r="XCH14" s="13"/>
      <c r="XCI14" s="13"/>
      <c r="XCK14" s="26"/>
      <c r="XCL14" s="26"/>
      <c r="XCM14" s="26"/>
      <c r="XCN14" s="18"/>
      <c r="XCO14" s="18"/>
      <c r="XCP14" s="18"/>
      <c r="XCQ14" s="39"/>
      <c r="XCR14" s="18"/>
      <c r="XCS14" s="18"/>
      <c r="XCT14" s="39"/>
      <c r="XCU14" s="18"/>
      <c r="XCV14" s="39"/>
      <c r="XCW14" s="13"/>
      <c r="XCX14" s="13"/>
      <c r="XCY14" s="4"/>
      <c r="XCZ14" s="13"/>
      <c r="XDA14" s="13"/>
      <c r="XDC14" s="26"/>
      <c r="XDD14" s="26"/>
      <c r="XDE14" s="26"/>
      <c r="XDF14" s="18"/>
      <c r="XDG14" s="18"/>
      <c r="XDH14" s="18"/>
      <c r="XDI14" s="39"/>
      <c r="XDJ14" s="18"/>
      <c r="XDK14" s="18"/>
      <c r="XDL14" s="39"/>
      <c r="XDM14" s="18"/>
      <c r="XDN14" s="39"/>
      <c r="XDO14" s="13"/>
      <c r="XDP14" s="13"/>
      <c r="XDQ14" s="4"/>
      <c r="XDR14" s="13"/>
      <c r="XDS14" s="13"/>
      <c r="XDU14" s="26"/>
      <c r="XDV14" s="26"/>
      <c r="XDW14" s="26"/>
      <c r="XDX14" s="18"/>
      <c r="XDY14" s="18"/>
      <c r="XDZ14" s="18"/>
      <c r="XEA14" s="39"/>
      <c r="XEB14" s="18"/>
      <c r="XEC14" s="18"/>
      <c r="XED14" s="39"/>
      <c r="XEE14" s="18"/>
      <c r="XEF14" s="39"/>
      <c r="XEG14" s="13"/>
      <c r="XEH14" s="13"/>
      <c r="XEI14" s="4"/>
      <c r="XEJ14" s="13"/>
      <c r="XEK14" s="13"/>
      <c r="XEM14" s="26"/>
      <c r="XEN14" s="26"/>
      <c r="XEO14" s="26"/>
      <c r="XEP14" s="18"/>
      <c r="XEQ14" s="18"/>
      <c r="XER14" s="18"/>
      <c r="XES14" s="39"/>
      <c r="XET14" s="18"/>
      <c r="XEU14" s="18"/>
      <c r="XEV14" s="39"/>
      <c r="XEW14" s="18"/>
      <c r="XEX14" s="39"/>
      <c r="XEY14" s="13"/>
      <c r="XEZ14" s="13"/>
      <c r="XFA14" s="4"/>
      <c r="XFB14" s="13"/>
      <c r="XFC14" s="13"/>
    </row>
    <row r="15" spans="1:7167 7169:16383" x14ac:dyDescent="0.25">
      <c r="A15" s="92" t="s">
        <v>1071</v>
      </c>
      <c r="B15" s="13" cm="1">
        <f t="array" ref="B15">SUM(LARGE(H15:Z15,{1,2,3,4}))</f>
        <v>263.83333333333331</v>
      </c>
      <c r="C15" s="13" cm="1">
        <f t="array" ref="C15">SUM(LARGE(H15:Z15,{1,2,3}))</f>
        <v>199.33333333333331</v>
      </c>
      <c r="D15" s="5" t="s">
        <v>147</v>
      </c>
      <c r="E15" s="26" t="s">
        <v>69</v>
      </c>
      <c r="F15" s="26" t="s">
        <v>70</v>
      </c>
      <c r="G15" s="26" t="s">
        <v>169</v>
      </c>
      <c r="H15" s="39">
        <f>199/300*100</f>
        <v>66.333333333333329</v>
      </c>
      <c r="I15" s="39">
        <v>60.167000000000002</v>
      </c>
      <c r="J15" s="39">
        <v>62.167000000000002</v>
      </c>
      <c r="K15" s="18"/>
      <c r="L15" s="18"/>
      <c r="M15" s="39">
        <f>187/300*100</f>
        <v>62.333333333333329</v>
      </c>
      <c r="N15" s="39">
        <v>64.5</v>
      </c>
      <c r="O15" s="18"/>
      <c r="P15" s="39">
        <v>62.332999999999998</v>
      </c>
      <c r="Q15" s="18">
        <v>65.17</v>
      </c>
      <c r="R15" s="18"/>
      <c r="S15" s="18"/>
      <c r="T15" s="13">
        <v>64.5</v>
      </c>
      <c r="U15" s="18">
        <v>67.83</v>
      </c>
      <c r="V15" s="5"/>
      <c r="W15" s="23"/>
      <c r="X15" s="23"/>
      <c r="Y15" s="29"/>
      <c r="AO15" s="26"/>
      <c r="AP15" s="26"/>
      <c r="AQ15" s="26"/>
      <c r="BG15" s="26"/>
      <c r="BH15" s="26"/>
      <c r="BI15" s="26"/>
      <c r="BY15" s="26"/>
      <c r="BZ15" s="26"/>
      <c r="CA15" s="26"/>
      <c r="CQ15" s="26"/>
      <c r="CR15" s="26"/>
      <c r="CS15" s="26"/>
      <c r="DI15" s="26"/>
      <c r="DJ15" s="26"/>
      <c r="DK15" s="26"/>
      <c r="EA15" s="26"/>
      <c r="EB15" s="26"/>
      <c r="EC15" s="26"/>
      <c r="ES15" s="26"/>
      <c r="ET15" s="26"/>
      <c r="EU15" s="26"/>
      <c r="FK15" s="26"/>
      <c r="FL15" s="26"/>
      <c r="FM15" s="26"/>
      <c r="GC15" s="26"/>
      <c r="GD15" s="26"/>
      <c r="GE15" s="26"/>
      <c r="GU15" s="26"/>
      <c r="GV15" s="26"/>
      <c r="GW15" s="26"/>
      <c r="HM15" s="26"/>
      <c r="HN15" s="26"/>
      <c r="HO15" s="26"/>
      <c r="IE15" s="26"/>
      <c r="IF15" s="26"/>
      <c r="IG15" s="26"/>
      <c r="IW15" s="26"/>
      <c r="IX15" s="26"/>
      <c r="IY15" s="26"/>
      <c r="JO15" s="26"/>
      <c r="JP15" s="26"/>
      <c r="JQ15" s="26"/>
      <c r="KG15" s="26"/>
      <c r="KH15" s="26"/>
      <c r="KI15" s="26"/>
      <c r="KY15" s="26"/>
      <c r="KZ15" s="26"/>
      <c r="LA15" s="26"/>
      <c r="LQ15" s="26"/>
      <c r="LR15" s="26"/>
      <c r="LS15" s="26"/>
      <c r="MI15" s="26"/>
      <c r="MJ15" s="26"/>
      <c r="MK15" s="26"/>
      <c r="NA15" s="26"/>
      <c r="NB15" s="26"/>
      <c r="NC15" s="26"/>
      <c r="NS15" s="26"/>
      <c r="NT15" s="26"/>
      <c r="NU15" s="26"/>
      <c r="OK15" s="26"/>
      <c r="OL15" s="26"/>
      <c r="OM15" s="26"/>
      <c r="PC15" s="26"/>
      <c r="PD15" s="26"/>
      <c r="PE15" s="26"/>
      <c r="PU15" s="26"/>
      <c r="PV15" s="26"/>
      <c r="PW15" s="26"/>
      <c r="QM15" s="26"/>
      <c r="QN15" s="26"/>
      <c r="QO15" s="26"/>
      <c r="RE15" s="26"/>
      <c r="RF15" s="26"/>
      <c r="RG15" s="26"/>
      <c r="RW15" s="26"/>
      <c r="RX15" s="26"/>
      <c r="RY15" s="26"/>
      <c r="SO15" s="26"/>
      <c r="SP15" s="26"/>
      <c r="SQ15" s="26"/>
      <c r="TG15" s="26"/>
      <c r="TH15" s="26"/>
      <c r="TI15" s="26"/>
      <c r="TY15" s="26"/>
      <c r="TZ15" s="26"/>
      <c r="UA15" s="26"/>
      <c r="UQ15" s="26"/>
      <c r="UR15" s="26"/>
      <c r="US15" s="26"/>
      <c r="VI15" s="26"/>
      <c r="VJ15" s="26"/>
      <c r="VK15" s="26"/>
      <c r="WA15" s="26"/>
      <c r="WB15" s="26"/>
      <c r="WC15" s="26"/>
      <c r="WS15" s="26"/>
      <c r="WT15" s="26"/>
      <c r="WU15" s="26"/>
      <c r="XK15" s="26"/>
      <c r="XL15" s="26"/>
      <c r="XM15" s="26"/>
      <c r="YC15" s="26"/>
      <c r="YD15" s="26"/>
      <c r="YE15" s="26"/>
      <c r="YU15" s="26"/>
      <c r="YV15" s="26"/>
      <c r="YW15" s="26"/>
      <c r="ZM15" s="26"/>
      <c r="ZN15" s="26"/>
      <c r="ZO15" s="26"/>
      <c r="AAE15" s="26"/>
      <c r="AAF15" s="26"/>
      <c r="AAG15" s="26"/>
      <c r="AAW15" s="26"/>
      <c r="AAX15" s="26"/>
      <c r="AAY15" s="26"/>
      <c r="ABO15" s="26"/>
      <c r="ABP15" s="26"/>
      <c r="ABQ15" s="26"/>
      <c r="ACG15" s="26"/>
      <c r="ACH15" s="26"/>
      <c r="ACI15" s="26"/>
      <c r="ACY15" s="26"/>
      <c r="ACZ15" s="26"/>
      <c r="ADA15" s="26"/>
      <c r="ADQ15" s="26"/>
      <c r="ADR15" s="26"/>
      <c r="ADS15" s="26"/>
      <c r="AEI15" s="26"/>
      <c r="AEJ15" s="26"/>
      <c r="AEK15" s="26"/>
      <c r="AFA15" s="26"/>
      <c r="AFB15" s="26"/>
      <c r="AFC15" s="26"/>
      <c r="AFS15" s="26"/>
      <c r="AFT15" s="26"/>
      <c r="AFU15" s="26"/>
      <c r="AGK15" s="26"/>
      <c r="AGL15" s="26"/>
      <c r="AGM15" s="26"/>
      <c r="AHC15" s="26"/>
      <c r="AHD15" s="26"/>
      <c r="AHE15" s="26"/>
      <c r="AHU15" s="26"/>
      <c r="AHV15" s="26"/>
      <c r="AHW15" s="26"/>
      <c r="AIM15" s="26"/>
      <c r="AIN15" s="26"/>
      <c r="AIO15" s="26"/>
      <c r="AJE15" s="26"/>
      <c r="AJF15" s="26"/>
      <c r="AJG15" s="26"/>
      <c r="AJW15" s="26"/>
      <c r="AJX15" s="26"/>
      <c r="AJY15" s="26"/>
      <c r="AKO15" s="26"/>
      <c r="AKP15" s="26"/>
      <c r="AKQ15" s="26"/>
      <c r="ALG15" s="26"/>
      <c r="ALH15" s="26"/>
      <c r="ALI15" s="26"/>
      <c r="ALY15" s="26"/>
      <c r="ALZ15" s="26"/>
      <c r="AMA15" s="26"/>
      <c r="AMQ15" s="26"/>
      <c r="AMR15" s="26"/>
      <c r="AMS15" s="26"/>
      <c r="ANI15" s="26"/>
      <c r="ANJ15" s="26"/>
      <c r="ANK15" s="26"/>
      <c r="AOA15" s="26"/>
      <c r="AOB15" s="26"/>
      <c r="AOC15" s="26"/>
      <c r="AOS15" s="26"/>
      <c r="AOT15" s="26"/>
      <c r="AOU15" s="26"/>
      <c r="APK15" s="26"/>
      <c r="APL15" s="26"/>
      <c r="APM15" s="26"/>
      <c r="AQC15" s="26"/>
      <c r="AQD15" s="26"/>
      <c r="AQE15" s="26"/>
      <c r="AQU15" s="26"/>
      <c r="AQV15" s="26"/>
      <c r="AQW15" s="26"/>
      <c r="ARM15" s="26"/>
      <c r="ARN15" s="26"/>
      <c r="ARO15" s="26"/>
      <c r="ASE15" s="26"/>
      <c r="ASF15" s="26"/>
      <c r="ASG15" s="26"/>
      <c r="ASW15" s="26"/>
      <c r="ASX15" s="26"/>
      <c r="ASY15" s="26"/>
      <c r="ATO15" s="26"/>
      <c r="ATP15" s="26"/>
      <c r="ATQ15" s="26"/>
      <c r="AUG15" s="26"/>
      <c r="AUH15" s="26"/>
      <c r="AUI15" s="26"/>
      <c r="AUY15" s="26"/>
      <c r="AUZ15" s="26"/>
      <c r="AVA15" s="26"/>
      <c r="AVQ15" s="26"/>
      <c r="AVR15" s="26"/>
      <c r="AVS15" s="26"/>
      <c r="AWI15" s="26"/>
      <c r="AWJ15" s="26"/>
      <c r="AWK15" s="26"/>
      <c r="AXA15" s="26"/>
      <c r="AXB15" s="26"/>
      <c r="AXC15" s="26"/>
      <c r="AXS15" s="26"/>
      <c r="AXT15" s="26"/>
      <c r="AXU15" s="26"/>
      <c r="AYK15" s="26"/>
      <c r="AYL15" s="26"/>
      <c r="AYM15" s="26"/>
      <c r="AZC15" s="26"/>
      <c r="AZD15" s="26"/>
      <c r="AZE15" s="26"/>
      <c r="AZU15" s="26"/>
      <c r="AZV15" s="26"/>
      <c r="AZW15" s="26"/>
      <c r="BAM15" s="26"/>
      <c r="BAN15" s="26"/>
      <c r="BAO15" s="26"/>
      <c r="BBE15" s="26"/>
      <c r="BBF15" s="26"/>
      <c r="BBG15" s="26"/>
      <c r="BBW15" s="26"/>
      <c r="BBX15" s="26"/>
      <c r="BBY15" s="26"/>
      <c r="BCO15" s="26"/>
      <c r="BCP15" s="26"/>
      <c r="BCQ15" s="26"/>
      <c r="BDG15" s="26"/>
      <c r="BDH15" s="26"/>
      <c r="BDI15" s="26"/>
      <c r="BDY15" s="26"/>
      <c r="BDZ15" s="26"/>
      <c r="BEA15" s="26"/>
      <c r="BEQ15" s="26"/>
      <c r="BER15" s="26"/>
      <c r="BES15" s="26"/>
      <c r="BFI15" s="26"/>
      <c r="BFJ15" s="26"/>
      <c r="BFK15" s="26"/>
      <c r="BGA15" s="26"/>
      <c r="BGB15" s="26"/>
      <c r="BGC15" s="26"/>
      <c r="BGS15" s="26"/>
      <c r="BGT15" s="26"/>
      <c r="BGU15" s="26"/>
      <c r="BHK15" s="26"/>
      <c r="BHL15" s="26"/>
      <c r="BHM15" s="26"/>
      <c r="BIC15" s="26"/>
      <c r="BID15" s="26"/>
      <c r="BIE15" s="26"/>
      <c r="BIU15" s="26"/>
      <c r="BIV15" s="26"/>
      <c r="BIW15" s="26"/>
      <c r="BJM15" s="26"/>
      <c r="BJN15" s="26"/>
      <c r="BJO15" s="26"/>
      <c r="BKE15" s="26"/>
      <c r="BKF15" s="26"/>
      <c r="BKG15" s="26"/>
      <c r="BKW15" s="26"/>
      <c r="BKX15" s="26"/>
      <c r="BKY15" s="26"/>
      <c r="BLO15" s="26"/>
      <c r="BLP15" s="26"/>
      <c r="BLQ15" s="26"/>
      <c r="BMG15" s="26"/>
      <c r="BMH15" s="26"/>
      <c r="BMI15" s="26"/>
      <c r="BMY15" s="26"/>
      <c r="BMZ15" s="26"/>
      <c r="BNA15" s="26"/>
      <c r="BNQ15" s="26"/>
      <c r="BNR15" s="26"/>
      <c r="BNS15" s="26"/>
      <c r="BOI15" s="26"/>
      <c r="BOJ15" s="26"/>
      <c r="BOK15" s="26"/>
      <c r="BPA15" s="26"/>
      <c r="BPB15" s="26"/>
      <c r="BPC15" s="26"/>
      <c r="BPS15" s="26"/>
      <c r="BPT15" s="26"/>
      <c r="BPU15" s="26"/>
      <c r="BQK15" s="26"/>
      <c r="BQL15" s="26"/>
      <c r="BQM15" s="26"/>
      <c r="BRC15" s="26"/>
      <c r="BRD15" s="26"/>
      <c r="BRE15" s="26"/>
      <c r="BRU15" s="26"/>
      <c r="BRV15" s="26"/>
      <c r="BRW15" s="26"/>
      <c r="BSM15" s="26"/>
      <c r="BSN15" s="26"/>
      <c r="BSO15" s="26"/>
      <c r="BTE15" s="26"/>
      <c r="BTF15" s="26"/>
      <c r="BTG15" s="26"/>
      <c r="BTW15" s="26"/>
      <c r="BTX15" s="26"/>
      <c r="BTY15" s="26"/>
      <c r="BUO15" s="26"/>
      <c r="BUP15" s="26"/>
      <c r="BUQ15" s="26"/>
      <c r="BVG15" s="26"/>
      <c r="BVH15" s="26"/>
      <c r="BVI15" s="26"/>
      <c r="BVY15" s="26"/>
      <c r="BVZ15" s="26"/>
      <c r="BWA15" s="26"/>
      <c r="BWQ15" s="26"/>
      <c r="BWR15" s="26"/>
      <c r="BWS15" s="26"/>
      <c r="BXI15" s="26"/>
      <c r="BXJ15" s="26"/>
      <c r="BXK15" s="26"/>
      <c r="BYA15" s="26"/>
      <c r="BYB15" s="26"/>
      <c r="BYC15" s="26"/>
      <c r="BYS15" s="26"/>
      <c r="BYT15" s="26"/>
      <c r="BYU15" s="26"/>
      <c r="BZK15" s="26"/>
      <c r="BZL15" s="26"/>
      <c r="BZM15" s="26"/>
      <c r="CAC15" s="26"/>
      <c r="CAD15" s="26"/>
      <c r="CAE15" s="26"/>
      <c r="CAU15" s="26"/>
      <c r="CAV15" s="26"/>
      <c r="CAW15" s="26"/>
      <c r="CBM15" s="26"/>
      <c r="CBN15" s="26"/>
      <c r="CBO15" s="26"/>
      <c r="CCE15" s="26"/>
      <c r="CCF15" s="26"/>
      <c r="CCG15" s="26"/>
      <c r="CCW15" s="26"/>
      <c r="CCX15" s="26"/>
      <c r="CCY15" s="26"/>
      <c r="CDO15" s="26"/>
      <c r="CDP15" s="26"/>
      <c r="CDQ15" s="26"/>
      <c r="CEG15" s="26"/>
      <c r="CEH15" s="26"/>
      <c r="CEI15" s="26"/>
      <c r="CEY15" s="26"/>
      <c r="CEZ15" s="26"/>
      <c r="CFA15" s="26"/>
      <c r="CFQ15" s="26"/>
      <c r="CFR15" s="26"/>
      <c r="CFS15" s="26"/>
      <c r="CGI15" s="26"/>
      <c r="CGJ15" s="26"/>
      <c r="CGK15" s="26"/>
      <c r="CHA15" s="26"/>
      <c r="CHB15" s="26"/>
      <c r="CHC15" s="26"/>
      <c r="CHS15" s="26"/>
      <c r="CHT15" s="26"/>
      <c r="CHU15" s="26"/>
      <c r="CIK15" s="26"/>
      <c r="CIL15" s="26"/>
      <c r="CIM15" s="26"/>
      <c r="CJC15" s="26"/>
      <c r="CJD15" s="26"/>
      <c r="CJE15" s="26"/>
      <c r="CJU15" s="26"/>
      <c r="CJV15" s="26"/>
      <c r="CJW15" s="26"/>
      <c r="CKM15" s="26"/>
      <c r="CKN15" s="26"/>
      <c r="CKO15" s="26"/>
      <c r="CLE15" s="26"/>
      <c r="CLF15" s="26"/>
      <c r="CLG15" s="26"/>
      <c r="CLW15" s="26"/>
      <c r="CLX15" s="26"/>
      <c r="CLY15" s="26"/>
      <c r="CMO15" s="26"/>
      <c r="CMP15" s="26"/>
      <c r="CMQ15" s="26"/>
      <c r="CNG15" s="26"/>
      <c r="CNH15" s="26"/>
      <c r="CNI15" s="26"/>
      <c r="CNY15" s="26"/>
      <c r="CNZ15" s="26"/>
      <c r="COA15" s="26"/>
      <c r="COQ15" s="26"/>
      <c r="COR15" s="26"/>
      <c r="COS15" s="26"/>
      <c r="CPI15" s="26"/>
      <c r="CPJ15" s="26"/>
      <c r="CPK15" s="26"/>
      <c r="CQA15" s="26"/>
      <c r="CQB15" s="26"/>
      <c r="CQC15" s="26"/>
      <c r="CQS15" s="26"/>
      <c r="CQT15" s="26"/>
      <c r="CQU15" s="26"/>
      <c r="CRK15" s="26"/>
      <c r="CRL15" s="26"/>
      <c r="CRM15" s="26"/>
      <c r="CSC15" s="26"/>
      <c r="CSD15" s="26"/>
      <c r="CSE15" s="26"/>
      <c r="CSU15" s="26"/>
      <c r="CSV15" s="26"/>
      <c r="CSW15" s="26"/>
      <c r="CTM15" s="26"/>
      <c r="CTN15" s="26"/>
      <c r="CTO15" s="26"/>
      <c r="CUE15" s="26"/>
      <c r="CUF15" s="26"/>
      <c r="CUG15" s="26"/>
      <c r="CUW15" s="26"/>
      <c r="CUX15" s="26"/>
      <c r="CUY15" s="26"/>
      <c r="CVO15" s="26"/>
      <c r="CVP15" s="26"/>
      <c r="CVQ15" s="26"/>
      <c r="CWG15" s="26"/>
      <c r="CWH15" s="26"/>
      <c r="CWI15" s="26"/>
      <c r="CWY15" s="26"/>
      <c r="CWZ15" s="26"/>
      <c r="CXA15" s="26"/>
      <c r="CXQ15" s="26"/>
      <c r="CXR15" s="26"/>
      <c r="CXS15" s="26"/>
      <c r="CYI15" s="26"/>
      <c r="CYJ15" s="26"/>
      <c r="CYK15" s="26"/>
      <c r="CZA15" s="26"/>
      <c r="CZB15" s="26"/>
      <c r="CZC15" s="26"/>
      <c r="CZS15" s="26"/>
      <c r="CZT15" s="26"/>
      <c r="CZU15" s="26"/>
      <c r="DAK15" s="26"/>
      <c r="DAL15" s="26"/>
      <c r="DAM15" s="26"/>
      <c r="DBC15" s="26"/>
      <c r="DBD15" s="26"/>
      <c r="DBE15" s="26"/>
      <c r="DBU15" s="26"/>
      <c r="DBV15" s="26"/>
      <c r="DBW15" s="26"/>
      <c r="DCM15" s="26"/>
      <c r="DCN15" s="26"/>
      <c r="DCO15" s="26"/>
      <c r="DDE15" s="26"/>
      <c r="DDF15" s="26"/>
      <c r="DDG15" s="26"/>
      <c r="DDW15" s="26"/>
      <c r="DDX15" s="26"/>
      <c r="DDY15" s="26"/>
      <c r="DEO15" s="26"/>
      <c r="DEP15" s="26"/>
      <c r="DEQ15" s="26"/>
      <c r="DFG15" s="26"/>
      <c r="DFH15" s="26"/>
      <c r="DFI15" s="26"/>
      <c r="DFY15" s="26"/>
      <c r="DFZ15" s="26"/>
      <c r="DGA15" s="26"/>
      <c r="DGQ15" s="26"/>
      <c r="DGR15" s="26"/>
      <c r="DGS15" s="26"/>
      <c r="DHI15" s="26"/>
      <c r="DHJ15" s="26"/>
      <c r="DHK15" s="26"/>
      <c r="DIA15" s="26"/>
      <c r="DIB15" s="26"/>
      <c r="DIC15" s="26"/>
      <c r="DIS15" s="26"/>
      <c r="DIT15" s="26"/>
      <c r="DIU15" s="26"/>
      <c r="DJK15" s="26"/>
      <c r="DJL15" s="26"/>
      <c r="DJM15" s="26"/>
      <c r="DKC15" s="26"/>
      <c r="DKD15" s="26"/>
      <c r="DKE15" s="26"/>
      <c r="DKU15" s="26"/>
      <c r="DKV15" s="26"/>
      <c r="DKW15" s="26"/>
      <c r="DLM15" s="26"/>
      <c r="DLN15" s="26"/>
      <c r="DLO15" s="26"/>
      <c r="DME15" s="26"/>
      <c r="DMF15" s="26"/>
      <c r="DMG15" s="26"/>
      <c r="DMW15" s="26"/>
      <c r="DMX15" s="26"/>
      <c r="DMY15" s="26"/>
      <c r="DNO15" s="26"/>
      <c r="DNP15" s="26"/>
      <c r="DNQ15" s="26"/>
      <c r="DOG15" s="26"/>
      <c r="DOH15" s="26"/>
      <c r="DOI15" s="26"/>
      <c r="DOY15" s="26"/>
      <c r="DOZ15" s="26"/>
      <c r="DPA15" s="26"/>
      <c r="DPQ15" s="26"/>
      <c r="DPR15" s="26"/>
      <c r="DPS15" s="26"/>
      <c r="DQI15" s="26"/>
      <c r="DQJ15" s="26"/>
      <c r="DQK15" s="26"/>
      <c r="DRA15" s="26"/>
      <c r="DRB15" s="26"/>
      <c r="DRC15" s="26"/>
      <c r="DRS15" s="26"/>
      <c r="DRT15" s="26"/>
      <c r="DRU15" s="26"/>
      <c r="DSK15" s="26"/>
      <c r="DSL15" s="26"/>
      <c r="DSM15" s="26"/>
      <c r="DTC15" s="26"/>
      <c r="DTD15" s="26"/>
      <c r="DTE15" s="26"/>
      <c r="DTU15" s="26"/>
      <c r="DTV15" s="26"/>
      <c r="DTW15" s="26"/>
      <c r="DUM15" s="26"/>
      <c r="DUN15" s="26"/>
      <c r="DUO15" s="26"/>
      <c r="DVE15" s="26"/>
      <c r="DVF15" s="26"/>
      <c r="DVG15" s="26"/>
      <c r="DVW15" s="26"/>
      <c r="DVX15" s="26"/>
      <c r="DVY15" s="26"/>
      <c r="DWO15" s="26"/>
      <c r="DWP15" s="26"/>
      <c r="DWQ15" s="26"/>
      <c r="DXG15" s="26"/>
      <c r="DXH15" s="26"/>
      <c r="DXI15" s="26"/>
      <c r="DXY15" s="26"/>
      <c r="DXZ15" s="26"/>
      <c r="DYA15" s="26"/>
      <c r="DYQ15" s="26"/>
      <c r="DYR15" s="26"/>
      <c r="DYS15" s="26"/>
      <c r="DZI15" s="26"/>
      <c r="DZJ15" s="26"/>
      <c r="DZK15" s="26"/>
      <c r="EAA15" s="26"/>
      <c r="EAB15" s="26"/>
      <c r="EAC15" s="26"/>
      <c r="EAS15" s="26"/>
      <c r="EAT15" s="26"/>
      <c r="EAU15" s="26"/>
      <c r="EBK15" s="26"/>
      <c r="EBL15" s="26"/>
      <c r="EBM15" s="26"/>
      <c r="ECC15" s="26"/>
      <c r="ECD15" s="26"/>
      <c r="ECE15" s="26"/>
      <c r="ECU15" s="26"/>
      <c r="ECV15" s="26"/>
      <c r="ECW15" s="26"/>
      <c r="EDM15" s="26"/>
      <c r="EDN15" s="26"/>
      <c r="EDO15" s="26"/>
      <c r="EEE15" s="26"/>
      <c r="EEF15" s="26"/>
      <c r="EEG15" s="26"/>
      <c r="EEW15" s="26"/>
      <c r="EEX15" s="26"/>
      <c r="EEY15" s="26"/>
      <c r="EFO15" s="26"/>
      <c r="EFP15" s="26"/>
      <c r="EFQ15" s="26"/>
      <c r="EGG15" s="26"/>
      <c r="EGH15" s="26"/>
      <c r="EGI15" s="26"/>
      <c r="EGY15" s="26"/>
      <c r="EGZ15" s="26"/>
      <c r="EHA15" s="26"/>
      <c r="EHQ15" s="26"/>
      <c r="EHR15" s="26"/>
      <c r="EHS15" s="26"/>
      <c r="EII15" s="26"/>
      <c r="EIJ15" s="26"/>
      <c r="EIK15" s="26"/>
      <c r="EJA15" s="26"/>
      <c r="EJB15" s="26"/>
      <c r="EJC15" s="26"/>
      <c r="EJS15" s="26"/>
      <c r="EJT15" s="26"/>
      <c r="EJU15" s="26"/>
      <c r="EKK15" s="26"/>
      <c r="EKL15" s="26"/>
      <c r="EKM15" s="26"/>
      <c r="ELC15" s="26"/>
      <c r="ELD15" s="26"/>
      <c r="ELE15" s="26"/>
      <c r="ELU15" s="26"/>
      <c r="ELV15" s="26"/>
      <c r="ELW15" s="26"/>
      <c r="EMM15" s="26"/>
      <c r="EMN15" s="26"/>
      <c r="EMO15" s="26"/>
      <c r="ENE15" s="26"/>
      <c r="ENF15" s="26"/>
      <c r="ENG15" s="26"/>
      <c r="ENW15" s="26"/>
      <c r="ENX15" s="26"/>
      <c r="ENY15" s="26"/>
      <c r="EOO15" s="26"/>
      <c r="EOP15" s="26"/>
      <c r="EOQ15" s="26"/>
      <c r="EPG15" s="26"/>
      <c r="EPH15" s="26"/>
      <c r="EPI15" s="26"/>
      <c r="EPY15" s="26"/>
      <c r="EPZ15" s="26"/>
      <c r="EQA15" s="26"/>
      <c r="EQQ15" s="26"/>
      <c r="EQR15" s="26"/>
      <c r="EQS15" s="26"/>
      <c r="ERI15" s="26"/>
      <c r="ERJ15" s="26"/>
      <c r="ERK15" s="26"/>
      <c r="ESA15" s="26"/>
      <c r="ESB15" s="26"/>
      <c r="ESC15" s="26"/>
      <c r="ESS15" s="26"/>
      <c r="EST15" s="26"/>
      <c r="ESU15" s="26"/>
      <c r="ETK15" s="26"/>
      <c r="ETL15" s="26"/>
      <c r="ETM15" s="26"/>
      <c r="EUC15" s="26"/>
      <c r="EUD15" s="26"/>
      <c r="EUE15" s="26"/>
      <c r="EUU15" s="26"/>
      <c r="EUV15" s="26"/>
      <c r="EUW15" s="26"/>
      <c r="EVM15" s="26"/>
      <c r="EVN15" s="26"/>
      <c r="EVO15" s="26"/>
      <c r="EWE15" s="26"/>
      <c r="EWF15" s="26"/>
      <c r="EWG15" s="26"/>
      <c r="EWW15" s="26"/>
      <c r="EWX15" s="26"/>
      <c r="EWY15" s="26"/>
      <c r="EXO15" s="26"/>
      <c r="EXP15" s="26"/>
      <c r="EXQ15" s="26"/>
      <c r="EYG15" s="26"/>
      <c r="EYH15" s="26"/>
      <c r="EYI15" s="26"/>
      <c r="EYY15" s="26"/>
      <c r="EYZ15" s="26"/>
      <c r="EZA15" s="26"/>
      <c r="EZQ15" s="26"/>
      <c r="EZR15" s="26"/>
      <c r="EZS15" s="26"/>
      <c r="FAI15" s="26"/>
      <c r="FAJ15" s="26"/>
      <c r="FAK15" s="26"/>
      <c r="FBA15" s="26"/>
      <c r="FBB15" s="26"/>
      <c r="FBC15" s="26"/>
      <c r="FBS15" s="26"/>
      <c r="FBT15" s="26"/>
      <c r="FBU15" s="26"/>
      <c r="FCK15" s="26"/>
      <c r="FCL15" s="26"/>
      <c r="FCM15" s="26"/>
      <c r="FDC15" s="26"/>
      <c r="FDD15" s="26"/>
      <c r="FDE15" s="26"/>
      <c r="FDU15" s="26"/>
      <c r="FDV15" s="26"/>
      <c r="FDW15" s="26"/>
      <c r="FEM15" s="26"/>
      <c r="FEN15" s="26"/>
      <c r="FEO15" s="26"/>
      <c r="FFE15" s="26"/>
      <c r="FFF15" s="26"/>
      <c r="FFG15" s="26"/>
      <c r="FFW15" s="26"/>
      <c r="FFX15" s="26"/>
      <c r="FFY15" s="26"/>
      <c r="FGO15" s="26"/>
      <c r="FGP15" s="26"/>
      <c r="FGQ15" s="26"/>
      <c r="FHG15" s="26"/>
      <c r="FHH15" s="26"/>
      <c r="FHI15" s="26"/>
      <c r="FHY15" s="26"/>
      <c r="FHZ15" s="26"/>
      <c r="FIA15" s="26"/>
      <c r="FIQ15" s="26"/>
      <c r="FIR15" s="26"/>
      <c r="FIS15" s="26"/>
      <c r="FJI15" s="26"/>
      <c r="FJJ15" s="26"/>
      <c r="FJK15" s="26"/>
      <c r="FKA15" s="26"/>
      <c r="FKB15" s="26"/>
      <c r="FKC15" s="26"/>
      <c r="FKS15" s="26"/>
      <c r="FKT15" s="26"/>
      <c r="FKU15" s="26"/>
      <c r="FLK15" s="26"/>
      <c r="FLL15" s="26"/>
      <c r="FLM15" s="26"/>
      <c r="FMC15" s="26"/>
      <c r="FMD15" s="26"/>
      <c r="FME15" s="26"/>
      <c r="FMU15" s="26"/>
      <c r="FMV15" s="26"/>
      <c r="FMW15" s="26"/>
      <c r="FNM15" s="26"/>
      <c r="FNN15" s="26"/>
      <c r="FNO15" s="26"/>
      <c r="FOE15" s="26"/>
      <c r="FOF15" s="26"/>
      <c r="FOG15" s="26"/>
      <c r="FOW15" s="26"/>
      <c r="FOX15" s="26"/>
      <c r="FOY15" s="26"/>
      <c r="FPO15" s="26"/>
      <c r="FPP15" s="26"/>
      <c r="FPQ15" s="26"/>
      <c r="FQG15" s="26"/>
      <c r="FQH15" s="26"/>
      <c r="FQI15" s="26"/>
      <c r="FQY15" s="26"/>
      <c r="FQZ15" s="26"/>
      <c r="FRA15" s="26"/>
      <c r="FRQ15" s="26"/>
      <c r="FRR15" s="26"/>
      <c r="FRS15" s="26"/>
      <c r="FSI15" s="26"/>
      <c r="FSJ15" s="26"/>
      <c r="FSK15" s="26"/>
      <c r="FTA15" s="26"/>
      <c r="FTB15" s="26"/>
      <c r="FTC15" s="26"/>
      <c r="FTS15" s="26"/>
      <c r="FTT15" s="26"/>
      <c r="FTU15" s="26"/>
      <c r="FUK15" s="26"/>
      <c r="FUL15" s="26"/>
      <c r="FUM15" s="26"/>
      <c r="FVC15" s="26"/>
      <c r="FVD15" s="26"/>
      <c r="FVE15" s="26"/>
      <c r="FVU15" s="26"/>
      <c r="FVV15" s="26"/>
      <c r="FVW15" s="26"/>
      <c r="FWM15" s="26"/>
      <c r="FWN15" s="26"/>
      <c r="FWO15" s="26"/>
      <c r="FXE15" s="26"/>
      <c r="FXF15" s="26"/>
      <c r="FXG15" s="26"/>
      <c r="FXW15" s="26"/>
      <c r="FXX15" s="26"/>
      <c r="FXY15" s="26"/>
      <c r="FYO15" s="26"/>
      <c r="FYP15" s="26"/>
      <c r="FYQ15" s="26"/>
      <c r="FZG15" s="26"/>
      <c r="FZH15" s="26"/>
      <c r="FZI15" s="26"/>
      <c r="FZY15" s="26"/>
      <c r="FZZ15" s="26"/>
      <c r="GAA15" s="26"/>
      <c r="GAQ15" s="26"/>
      <c r="GAR15" s="26"/>
      <c r="GAS15" s="26"/>
      <c r="GBI15" s="26"/>
      <c r="GBJ15" s="26"/>
      <c r="GBK15" s="26"/>
      <c r="GCA15" s="26"/>
      <c r="GCB15" s="26"/>
      <c r="GCC15" s="26"/>
      <c r="GCS15" s="26"/>
      <c r="GCT15" s="26"/>
      <c r="GCU15" s="26"/>
      <c r="GDK15" s="26"/>
      <c r="GDL15" s="26"/>
      <c r="GDM15" s="26"/>
      <c r="GEC15" s="26"/>
      <c r="GED15" s="26"/>
      <c r="GEE15" s="26"/>
      <c r="GEU15" s="26"/>
      <c r="GEV15" s="26"/>
      <c r="GEW15" s="26"/>
      <c r="GFM15" s="26"/>
      <c r="GFN15" s="26"/>
      <c r="GFO15" s="26"/>
      <c r="GGE15" s="26"/>
      <c r="GGF15" s="26"/>
      <c r="GGG15" s="26"/>
      <c r="GGW15" s="26"/>
      <c r="GGX15" s="26"/>
      <c r="GGY15" s="26"/>
      <c r="GHO15" s="26"/>
      <c r="GHP15" s="26"/>
      <c r="GHQ15" s="26"/>
      <c r="GIG15" s="26"/>
      <c r="GIH15" s="26"/>
      <c r="GII15" s="26"/>
      <c r="GIY15" s="26"/>
      <c r="GIZ15" s="26"/>
      <c r="GJA15" s="26"/>
      <c r="GJQ15" s="26"/>
      <c r="GJR15" s="26"/>
      <c r="GJS15" s="26"/>
      <c r="GKI15" s="26"/>
      <c r="GKJ15" s="26"/>
      <c r="GKK15" s="26"/>
      <c r="GLA15" s="26"/>
      <c r="GLB15" s="26"/>
      <c r="GLC15" s="26"/>
      <c r="GLS15" s="26"/>
      <c r="GLT15" s="26"/>
      <c r="GLU15" s="26"/>
      <c r="GMK15" s="26"/>
      <c r="GML15" s="26"/>
      <c r="GMM15" s="26"/>
      <c r="GNC15" s="26"/>
      <c r="GND15" s="26"/>
      <c r="GNE15" s="26"/>
      <c r="GNU15" s="26"/>
      <c r="GNV15" s="26"/>
      <c r="GNW15" s="26"/>
      <c r="GOM15" s="26"/>
      <c r="GON15" s="26"/>
      <c r="GOO15" s="26"/>
      <c r="GPE15" s="26"/>
      <c r="GPF15" s="26"/>
      <c r="GPG15" s="26"/>
      <c r="GPW15" s="26"/>
      <c r="GPX15" s="26"/>
      <c r="GPY15" s="26"/>
      <c r="GQO15" s="26"/>
      <c r="GQP15" s="26"/>
      <c r="GQQ15" s="26"/>
      <c r="GRG15" s="26"/>
      <c r="GRH15" s="26"/>
      <c r="GRI15" s="26"/>
      <c r="GRY15" s="26"/>
      <c r="GRZ15" s="26"/>
      <c r="GSA15" s="26"/>
      <c r="GSQ15" s="26"/>
      <c r="GSR15" s="26"/>
      <c r="GSS15" s="26"/>
      <c r="GTI15" s="26"/>
      <c r="GTJ15" s="26"/>
      <c r="GTK15" s="26"/>
      <c r="GUA15" s="26"/>
      <c r="GUB15" s="26"/>
      <c r="GUC15" s="26"/>
      <c r="GUS15" s="26"/>
      <c r="GUT15" s="26"/>
      <c r="GUU15" s="26"/>
      <c r="GVK15" s="26"/>
      <c r="GVL15" s="26"/>
      <c r="GVM15" s="26"/>
      <c r="GWC15" s="26"/>
      <c r="GWD15" s="26"/>
      <c r="GWE15" s="26"/>
      <c r="GWU15" s="26"/>
      <c r="GWV15" s="26"/>
      <c r="GWW15" s="26"/>
      <c r="GXM15" s="26"/>
      <c r="GXN15" s="26"/>
      <c r="GXO15" s="26"/>
      <c r="GYE15" s="26"/>
      <c r="GYF15" s="26"/>
      <c r="GYG15" s="26"/>
      <c r="GYW15" s="26"/>
      <c r="GYX15" s="26"/>
      <c r="GYY15" s="26"/>
      <c r="GZO15" s="26"/>
      <c r="GZP15" s="26"/>
      <c r="GZQ15" s="26"/>
      <c r="HAG15" s="26"/>
      <c r="HAH15" s="26"/>
      <c r="HAI15" s="26"/>
      <c r="HAY15" s="26"/>
      <c r="HAZ15" s="26"/>
      <c r="HBA15" s="26"/>
      <c r="HBQ15" s="26"/>
      <c r="HBR15" s="26"/>
      <c r="HBS15" s="26"/>
      <c r="HCI15" s="26"/>
      <c r="HCJ15" s="26"/>
      <c r="HCK15" s="26"/>
      <c r="HDA15" s="26"/>
      <c r="HDB15" s="26"/>
      <c r="HDC15" s="26"/>
      <c r="HDS15" s="26"/>
      <c r="HDT15" s="26"/>
      <c r="HDU15" s="26"/>
      <c r="HEK15" s="26"/>
      <c r="HEL15" s="26"/>
      <c r="HEM15" s="26"/>
      <c r="HFC15" s="26"/>
      <c r="HFD15" s="26"/>
      <c r="HFE15" s="26"/>
      <c r="HFU15" s="26"/>
      <c r="HFV15" s="26"/>
      <c r="HFW15" s="26"/>
      <c r="HGM15" s="26"/>
      <c r="HGN15" s="26"/>
      <c r="HGO15" s="26"/>
      <c r="HHE15" s="26"/>
      <c r="HHF15" s="26"/>
      <c r="HHG15" s="26"/>
      <c r="HHW15" s="26"/>
      <c r="HHX15" s="26"/>
      <c r="HHY15" s="26"/>
      <c r="HIO15" s="26"/>
      <c r="HIP15" s="26"/>
      <c r="HIQ15" s="26"/>
      <c r="HJG15" s="26"/>
      <c r="HJH15" s="26"/>
      <c r="HJI15" s="26"/>
      <c r="HJY15" s="26"/>
      <c r="HJZ15" s="26"/>
      <c r="HKA15" s="26"/>
      <c r="HKQ15" s="26"/>
      <c r="HKR15" s="26"/>
      <c r="HKS15" s="26"/>
      <c r="HLI15" s="26"/>
      <c r="HLJ15" s="26"/>
      <c r="HLK15" s="26"/>
      <c r="HMA15" s="26"/>
      <c r="HMB15" s="26"/>
      <c r="HMC15" s="26"/>
      <c r="HMS15" s="26"/>
      <c r="HMT15" s="26"/>
      <c r="HMU15" s="26"/>
      <c r="HNK15" s="26"/>
      <c r="HNL15" s="26"/>
      <c r="HNM15" s="26"/>
      <c r="HOC15" s="26"/>
      <c r="HOD15" s="26"/>
      <c r="HOE15" s="26"/>
      <c r="HOU15" s="26"/>
      <c r="HOV15" s="26"/>
      <c r="HOW15" s="26"/>
      <c r="HPM15" s="26"/>
      <c r="HPN15" s="26"/>
      <c r="HPO15" s="26"/>
      <c r="HQE15" s="26"/>
      <c r="HQF15" s="26"/>
      <c r="HQG15" s="26"/>
      <c r="HQW15" s="26"/>
      <c r="HQX15" s="26"/>
      <c r="HQY15" s="26"/>
      <c r="HRO15" s="26"/>
      <c r="HRP15" s="26"/>
      <c r="HRQ15" s="26"/>
      <c r="HSG15" s="26"/>
      <c r="HSH15" s="26"/>
      <c r="HSI15" s="26"/>
      <c r="HSY15" s="26"/>
      <c r="HSZ15" s="26"/>
      <c r="HTA15" s="26"/>
      <c r="HTQ15" s="26"/>
      <c r="HTR15" s="26"/>
      <c r="HTS15" s="26"/>
      <c r="HUI15" s="26"/>
      <c r="HUJ15" s="26"/>
      <c r="HUK15" s="26"/>
      <c r="HVA15" s="26"/>
      <c r="HVB15" s="26"/>
      <c r="HVC15" s="26"/>
      <c r="HVS15" s="26"/>
      <c r="HVT15" s="26"/>
      <c r="HVU15" s="26"/>
      <c r="HWK15" s="26"/>
      <c r="HWL15" s="26"/>
      <c r="HWM15" s="26"/>
      <c r="HXC15" s="26"/>
      <c r="HXD15" s="26"/>
      <c r="HXE15" s="26"/>
      <c r="HXU15" s="26"/>
      <c r="HXV15" s="26"/>
      <c r="HXW15" s="26"/>
      <c r="HYM15" s="26"/>
      <c r="HYN15" s="26"/>
      <c r="HYO15" s="26"/>
      <c r="HZE15" s="26"/>
      <c r="HZF15" s="26"/>
      <c r="HZG15" s="26"/>
      <c r="HZW15" s="26"/>
      <c r="HZX15" s="26"/>
      <c r="HZY15" s="26"/>
      <c r="IAO15" s="26"/>
      <c r="IAP15" s="26"/>
      <c r="IAQ15" s="26"/>
      <c r="IBG15" s="26"/>
      <c r="IBH15" s="26"/>
      <c r="IBI15" s="26"/>
      <c r="IBY15" s="26"/>
      <c r="IBZ15" s="26"/>
      <c r="ICA15" s="26"/>
      <c r="ICQ15" s="26"/>
      <c r="ICR15" s="26"/>
      <c r="ICS15" s="26"/>
      <c r="IDI15" s="26"/>
      <c r="IDJ15" s="26"/>
      <c r="IDK15" s="26"/>
      <c r="IEA15" s="26"/>
      <c r="IEB15" s="26"/>
      <c r="IEC15" s="26"/>
      <c r="IES15" s="26"/>
      <c r="IET15" s="26"/>
      <c r="IEU15" s="26"/>
      <c r="IFK15" s="26"/>
      <c r="IFL15" s="26"/>
      <c r="IFM15" s="26"/>
      <c r="IGC15" s="26"/>
      <c r="IGD15" s="26"/>
      <c r="IGE15" s="26"/>
      <c r="IGU15" s="26"/>
      <c r="IGV15" s="26"/>
      <c r="IGW15" s="26"/>
      <c r="IHM15" s="26"/>
      <c r="IHN15" s="26"/>
      <c r="IHO15" s="26"/>
      <c r="IIE15" s="26"/>
      <c r="IIF15" s="26"/>
      <c r="IIG15" s="26"/>
      <c r="IIW15" s="26"/>
      <c r="IIX15" s="26"/>
      <c r="IIY15" s="26"/>
      <c r="IJO15" s="26"/>
      <c r="IJP15" s="26"/>
      <c r="IJQ15" s="26"/>
      <c r="IKG15" s="26"/>
      <c r="IKH15" s="26"/>
      <c r="IKI15" s="26"/>
      <c r="IKY15" s="26"/>
      <c r="IKZ15" s="26"/>
      <c r="ILA15" s="26"/>
      <c r="ILQ15" s="26"/>
      <c r="ILR15" s="26"/>
      <c r="ILS15" s="26"/>
      <c r="IMI15" s="26"/>
      <c r="IMJ15" s="26"/>
      <c r="IMK15" s="26"/>
      <c r="INA15" s="26"/>
      <c r="INB15" s="26"/>
      <c r="INC15" s="26"/>
      <c r="INS15" s="26"/>
      <c r="INT15" s="26"/>
      <c r="INU15" s="26"/>
      <c r="IOK15" s="26"/>
      <c r="IOL15" s="26"/>
      <c r="IOM15" s="26"/>
      <c r="IPC15" s="26"/>
      <c r="IPD15" s="26"/>
      <c r="IPE15" s="26"/>
      <c r="IPU15" s="26"/>
      <c r="IPV15" s="26"/>
      <c r="IPW15" s="26"/>
      <c r="IQM15" s="26"/>
      <c r="IQN15" s="26"/>
      <c r="IQO15" s="26"/>
      <c r="IRE15" s="26"/>
      <c r="IRF15" s="26"/>
      <c r="IRG15" s="26"/>
      <c r="IRW15" s="26"/>
      <c r="IRX15" s="26"/>
      <c r="IRY15" s="26"/>
      <c r="ISO15" s="26"/>
      <c r="ISP15" s="26"/>
      <c r="ISQ15" s="26"/>
      <c r="ITG15" s="26"/>
      <c r="ITH15" s="26"/>
      <c r="ITI15" s="26"/>
      <c r="ITY15" s="26"/>
      <c r="ITZ15" s="26"/>
      <c r="IUA15" s="26"/>
      <c r="IUQ15" s="26"/>
      <c r="IUR15" s="26"/>
      <c r="IUS15" s="26"/>
      <c r="IVI15" s="26"/>
      <c r="IVJ15" s="26"/>
      <c r="IVK15" s="26"/>
      <c r="IWA15" s="26"/>
      <c r="IWB15" s="26"/>
      <c r="IWC15" s="26"/>
      <c r="IWS15" s="26"/>
      <c r="IWT15" s="26"/>
      <c r="IWU15" s="26"/>
      <c r="IXK15" s="26"/>
      <c r="IXL15" s="26"/>
      <c r="IXM15" s="26"/>
      <c r="IYC15" s="26"/>
      <c r="IYD15" s="26"/>
      <c r="IYE15" s="26"/>
      <c r="IYU15" s="26"/>
      <c r="IYV15" s="26"/>
      <c r="IYW15" s="26"/>
      <c r="IZM15" s="26"/>
      <c r="IZN15" s="26"/>
      <c r="IZO15" s="26"/>
      <c r="JAE15" s="26"/>
      <c r="JAF15" s="26"/>
      <c r="JAG15" s="26"/>
      <c r="JAW15" s="26"/>
      <c r="JAX15" s="26"/>
      <c r="JAY15" s="26"/>
      <c r="JBO15" s="26"/>
      <c r="JBP15" s="26"/>
      <c r="JBQ15" s="26"/>
      <c r="JCG15" s="26"/>
      <c r="JCH15" s="26"/>
      <c r="JCI15" s="26"/>
      <c r="JCY15" s="26"/>
      <c r="JCZ15" s="26"/>
      <c r="JDA15" s="26"/>
      <c r="JDQ15" s="26"/>
      <c r="JDR15" s="26"/>
      <c r="JDS15" s="26"/>
      <c r="JEI15" s="26"/>
      <c r="JEJ15" s="26"/>
      <c r="JEK15" s="26"/>
      <c r="JFA15" s="26"/>
      <c r="JFB15" s="26"/>
      <c r="JFC15" s="26"/>
      <c r="JFS15" s="26"/>
      <c r="JFT15" s="26"/>
      <c r="JFU15" s="26"/>
      <c r="JGK15" s="26"/>
      <c r="JGL15" s="26"/>
      <c r="JGM15" s="26"/>
      <c r="JHC15" s="26"/>
      <c r="JHD15" s="26"/>
      <c r="JHE15" s="26"/>
      <c r="JHU15" s="26"/>
      <c r="JHV15" s="26"/>
      <c r="JHW15" s="26"/>
      <c r="JIM15" s="26"/>
      <c r="JIN15" s="26"/>
      <c r="JIO15" s="26"/>
      <c r="JJE15" s="26"/>
      <c r="JJF15" s="26"/>
      <c r="JJG15" s="26"/>
      <c r="JJW15" s="26"/>
      <c r="JJX15" s="26"/>
      <c r="JJY15" s="26"/>
      <c r="JKO15" s="26"/>
      <c r="JKP15" s="26"/>
      <c r="JKQ15" s="26"/>
      <c r="JLG15" s="26"/>
      <c r="JLH15" s="26"/>
      <c r="JLI15" s="26"/>
      <c r="JLY15" s="26"/>
      <c r="JLZ15" s="26"/>
      <c r="JMA15" s="26"/>
      <c r="JMQ15" s="26"/>
      <c r="JMR15" s="26"/>
      <c r="JMS15" s="26"/>
      <c r="JNI15" s="26"/>
      <c r="JNJ15" s="26"/>
      <c r="JNK15" s="26"/>
      <c r="JOA15" s="26"/>
      <c r="JOB15" s="26"/>
      <c r="JOC15" s="26"/>
      <c r="JOS15" s="26"/>
      <c r="JOT15" s="26"/>
      <c r="JOU15" s="26"/>
      <c r="JPK15" s="26"/>
      <c r="JPL15" s="26"/>
      <c r="JPM15" s="26"/>
      <c r="JQC15" s="26"/>
      <c r="JQD15" s="26"/>
      <c r="JQE15" s="26"/>
      <c r="JQU15" s="26"/>
      <c r="JQV15" s="26"/>
      <c r="JQW15" s="26"/>
      <c r="JRM15" s="26"/>
      <c r="JRN15" s="26"/>
      <c r="JRO15" s="26"/>
      <c r="JSE15" s="26"/>
      <c r="JSF15" s="26"/>
      <c r="JSG15" s="26"/>
      <c r="JSW15" s="26"/>
      <c r="JSX15" s="26"/>
      <c r="JSY15" s="26"/>
      <c r="JTO15" s="26"/>
      <c r="JTP15" s="26"/>
      <c r="JTQ15" s="26"/>
      <c r="JUG15" s="26"/>
      <c r="JUH15" s="26"/>
      <c r="JUI15" s="26"/>
      <c r="JUY15" s="26"/>
      <c r="JUZ15" s="26"/>
      <c r="JVA15" s="26"/>
      <c r="JVQ15" s="26"/>
      <c r="JVR15" s="26"/>
      <c r="JVS15" s="26"/>
      <c r="JWI15" s="26"/>
      <c r="JWJ15" s="26"/>
      <c r="JWK15" s="26"/>
      <c r="JXA15" s="26"/>
      <c r="JXB15" s="26"/>
      <c r="JXC15" s="26"/>
      <c r="JXS15" s="26"/>
      <c r="JXT15" s="26"/>
      <c r="JXU15" s="26"/>
      <c r="JYK15" s="26"/>
      <c r="JYL15" s="26"/>
      <c r="JYM15" s="26"/>
      <c r="JZC15" s="26"/>
      <c r="JZD15" s="26"/>
      <c r="JZE15" s="26"/>
      <c r="JZU15" s="26"/>
      <c r="JZV15" s="26"/>
      <c r="JZW15" s="26"/>
      <c r="KAM15" s="26"/>
      <c r="KAN15" s="26"/>
      <c r="KAO15" s="26"/>
      <c r="KBE15" s="26"/>
      <c r="KBF15" s="26"/>
      <c r="KBG15" s="26"/>
      <c r="KBW15" s="26"/>
      <c r="KBX15" s="26"/>
      <c r="KBY15" s="26"/>
      <c r="KCO15" s="26"/>
      <c r="KCP15" s="26"/>
      <c r="KCQ15" s="26"/>
      <c r="KDG15" s="26"/>
      <c r="KDH15" s="26"/>
      <c r="KDI15" s="26"/>
      <c r="KDY15" s="26"/>
      <c r="KDZ15" s="26"/>
      <c r="KEA15" s="26"/>
      <c r="KEQ15" s="26"/>
      <c r="KER15" s="26"/>
      <c r="KES15" s="26"/>
      <c r="KFI15" s="26"/>
      <c r="KFJ15" s="26"/>
      <c r="KFK15" s="26"/>
      <c r="KGA15" s="26"/>
      <c r="KGB15" s="26"/>
      <c r="KGC15" s="26"/>
      <c r="KGS15" s="26"/>
      <c r="KGT15" s="26"/>
      <c r="KGU15" s="26"/>
      <c r="KHK15" s="26"/>
      <c r="KHL15" s="26"/>
      <c r="KHM15" s="26"/>
      <c r="KIC15" s="26"/>
      <c r="KID15" s="26"/>
      <c r="KIE15" s="26"/>
      <c r="KIU15" s="26"/>
      <c r="KIV15" s="26"/>
      <c r="KIW15" s="26"/>
      <c r="KJM15" s="26"/>
      <c r="KJN15" s="26"/>
      <c r="KJO15" s="26"/>
      <c r="KKE15" s="26"/>
      <c r="KKF15" s="26"/>
      <c r="KKG15" s="26"/>
      <c r="KKW15" s="26"/>
      <c r="KKX15" s="26"/>
      <c r="KKY15" s="26"/>
      <c r="KLO15" s="26"/>
      <c r="KLP15" s="26"/>
      <c r="KLQ15" s="26"/>
      <c r="KMG15" s="26"/>
      <c r="KMH15" s="26"/>
      <c r="KMI15" s="26"/>
      <c r="KMY15" s="26"/>
      <c r="KMZ15" s="26"/>
      <c r="KNA15" s="26"/>
      <c r="KNQ15" s="26"/>
      <c r="KNR15" s="26"/>
      <c r="KNS15" s="26"/>
      <c r="KOI15" s="26"/>
      <c r="KOJ15" s="26"/>
      <c r="KOK15" s="26"/>
      <c r="KPA15" s="26"/>
      <c r="KPB15" s="26"/>
      <c r="KPC15" s="26"/>
      <c r="KPS15" s="26"/>
      <c r="KPT15" s="26"/>
      <c r="KPU15" s="26"/>
      <c r="KQK15" s="26"/>
      <c r="KQL15" s="26"/>
      <c r="KQM15" s="26"/>
      <c r="KRC15" s="26"/>
      <c r="KRD15" s="26"/>
      <c r="KRE15" s="26"/>
      <c r="KRU15" s="26"/>
      <c r="KRV15" s="26"/>
      <c r="KRW15" s="26"/>
      <c r="KSM15" s="26"/>
      <c r="KSN15" s="26"/>
      <c r="KSO15" s="26"/>
      <c r="KTE15" s="26"/>
      <c r="KTF15" s="26"/>
      <c r="KTG15" s="26"/>
      <c r="KTW15" s="26"/>
      <c r="KTX15" s="26"/>
      <c r="KTY15" s="26"/>
      <c r="KUO15" s="26"/>
      <c r="KUP15" s="26"/>
      <c r="KUQ15" s="26"/>
      <c r="KVG15" s="26"/>
      <c r="KVH15" s="26"/>
      <c r="KVI15" s="26"/>
      <c r="KVY15" s="26"/>
      <c r="KVZ15" s="26"/>
      <c r="KWA15" s="26"/>
      <c r="KWQ15" s="26"/>
      <c r="KWR15" s="26"/>
      <c r="KWS15" s="26"/>
      <c r="KXI15" s="26"/>
      <c r="KXJ15" s="26"/>
      <c r="KXK15" s="26"/>
      <c r="KYA15" s="26"/>
      <c r="KYB15" s="26"/>
      <c r="KYC15" s="26"/>
      <c r="KYS15" s="26"/>
      <c r="KYT15" s="26"/>
      <c r="KYU15" s="26"/>
      <c r="KZK15" s="26"/>
      <c r="KZL15" s="26"/>
      <c r="KZM15" s="26"/>
      <c r="LAC15" s="26"/>
      <c r="LAD15" s="26"/>
      <c r="LAE15" s="26"/>
      <c r="LAU15" s="26"/>
      <c r="LAV15" s="26"/>
      <c r="LAW15" s="26"/>
      <c r="LBM15" s="26"/>
      <c r="LBN15" s="26"/>
      <c r="LBO15" s="26"/>
      <c r="LCE15" s="26"/>
      <c r="LCF15" s="26"/>
      <c r="LCG15" s="26"/>
      <c r="LCW15" s="26"/>
      <c r="LCX15" s="26"/>
      <c r="LCY15" s="26"/>
      <c r="LDO15" s="26"/>
      <c r="LDP15" s="26"/>
      <c r="LDQ15" s="26"/>
      <c r="LEG15" s="26"/>
      <c r="LEH15" s="26"/>
      <c r="LEI15" s="26"/>
      <c r="LEY15" s="26"/>
      <c r="LEZ15" s="26"/>
      <c r="LFA15" s="26"/>
      <c r="LFQ15" s="26"/>
      <c r="LFR15" s="26"/>
      <c r="LFS15" s="26"/>
      <c r="LGI15" s="26"/>
      <c r="LGJ15" s="26"/>
      <c r="LGK15" s="26"/>
      <c r="LHA15" s="26"/>
      <c r="LHB15" s="26"/>
      <c r="LHC15" s="26"/>
      <c r="LHS15" s="26"/>
      <c r="LHT15" s="26"/>
      <c r="LHU15" s="26"/>
      <c r="LIK15" s="26"/>
      <c r="LIL15" s="26"/>
      <c r="LIM15" s="26"/>
      <c r="LJC15" s="26"/>
      <c r="LJD15" s="26"/>
      <c r="LJE15" s="26"/>
      <c r="LJU15" s="26"/>
      <c r="LJV15" s="26"/>
      <c r="LJW15" s="26"/>
      <c r="LKM15" s="26"/>
      <c r="LKN15" s="26"/>
      <c r="LKO15" s="26"/>
      <c r="LLE15" s="26"/>
      <c r="LLF15" s="26"/>
      <c r="LLG15" s="26"/>
      <c r="LLW15" s="26"/>
      <c r="LLX15" s="26"/>
      <c r="LLY15" s="26"/>
      <c r="LMO15" s="26"/>
      <c r="LMP15" s="26"/>
      <c r="LMQ15" s="26"/>
      <c r="LNG15" s="26"/>
      <c r="LNH15" s="26"/>
      <c r="LNI15" s="26"/>
      <c r="LNY15" s="26"/>
      <c r="LNZ15" s="26"/>
      <c r="LOA15" s="26"/>
      <c r="LOQ15" s="26"/>
      <c r="LOR15" s="26"/>
      <c r="LOS15" s="26"/>
      <c r="LPI15" s="26"/>
      <c r="LPJ15" s="26"/>
      <c r="LPK15" s="26"/>
      <c r="LQA15" s="26"/>
      <c r="LQB15" s="26"/>
      <c r="LQC15" s="26"/>
      <c r="LQS15" s="26"/>
      <c r="LQT15" s="26"/>
      <c r="LQU15" s="26"/>
      <c r="LRK15" s="26"/>
      <c r="LRL15" s="26"/>
      <c r="LRM15" s="26"/>
      <c r="LSC15" s="26"/>
      <c r="LSD15" s="26"/>
      <c r="LSE15" s="26"/>
      <c r="LSU15" s="26"/>
      <c r="LSV15" s="26"/>
      <c r="LSW15" s="26"/>
      <c r="LTM15" s="26"/>
      <c r="LTN15" s="26"/>
      <c r="LTO15" s="26"/>
      <c r="LUE15" s="26"/>
      <c r="LUF15" s="26"/>
      <c r="LUG15" s="26"/>
      <c r="LUW15" s="26"/>
      <c r="LUX15" s="26"/>
      <c r="LUY15" s="26"/>
      <c r="LVO15" s="26"/>
      <c r="LVP15" s="26"/>
      <c r="LVQ15" s="26"/>
      <c r="LWG15" s="26"/>
      <c r="LWH15" s="26"/>
      <c r="LWI15" s="26"/>
      <c r="LWY15" s="26"/>
      <c r="LWZ15" s="26"/>
      <c r="LXA15" s="26"/>
      <c r="LXQ15" s="26"/>
      <c r="LXR15" s="26"/>
      <c r="LXS15" s="26"/>
      <c r="LYI15" s="26"/>
      <c r="LYJ15" s="26"/>
      <c r="LYK15" s="26"/>
      <c r="LZA15" s="26"/>
      <c r="LZB15" s="26"/>
      <c r="LZC15" s="26"/>
      <c r="LZS15" s="26"/>
      <c r="LZT15" s="26"/>
      <c r="LZU15" s="26"/>
      <c r="MAK15" s="26"/>
      <c r="MAL15" s="26"/>
      <c r="MAM15" s="26"/>
      <c r="MBC15" s="26"/>
      <c r="MBD15" s="26"/>
      <c r="MBE15" s="26"/>
      <c r="MBU15" s="26"/>
      <c r="MBV15" s="26"/>
      <c r="MBW15" s="26"/>
      <c r="MCM15" s="26"/>
      <c r="MCN15" s="26"/>
      <c r="MCO15" s="26"/>
      <c r="MDE15" s="26"/>
      <c r="MDF15" s="26"/>
      <c r="MDG15" s="26"/>
      <c r="MDW15" s="26"/>
      <c r="MDX15" s="26"/>
      <c r="MDY15" s="26"/>
      <c r="MEO15" s="26"/>
      <c r="MEP15" s="26"/>
      <c r="MEQ15" s="26"/>
      <c r="MFG15" s="26"/>
      <c r="MFH15" s="26"/>
      <c r="MFI15" s="26"/>
      <c r="MFY15" s="26"/>
      <c r="MFZ15" s="26"/>
      <c r="MGA15" s="26"/>
      <c r="MGQ15" s="26"/>
      <c r="MGR15" s="26"/>
      <c r="MGS15" s="26"/>
      <c r="MHI15" s="26"/>
      <c r="MHJ15" s="26"/>
      <c r="MHK15" s="26"/>
      <c r="MIA15" s="26"/>
      <c r="MIB15" s="26"/>
      <c r="MIC15" s="26"/>
      <c r="MIS15" s="26"/>
      <c r="MIT15" s="26"/>
      <c r="MIU15" s="26"/>
      <c r="MJK15" s="26"/>
      <c r="MJL15" s="26"/>
      <c r="MJM15" s="26"/>
      <c r="MKC15" s="26"/>
      <c r="MKD15" s="26"/>
      <c r="MKE15" s="26"/>
      <c r="MKU15" s="26"/>
      <c r="MKV15" s="26"/>
      <c r="MKW15" s="26"/>
      <c r="MLM15" s="26"/>
      <c r="MLN15" s="26"/>
      <c r="MLO15" s="26"/>
      <c r="MME15" s="26"/>
      <c r="MMF15" s="26"/>
      <c r="MMG15" s="26"/>
      <c r="MMW15" s="26"/>
      <c r="MMX15" s="26"/>
      <c r="MMY15" s="26"/>
      <c r="MNO15" s="26"/>
      <c r="MNP15" s="26"/>
      <c r="MNQ15" s="26"/>
      <c r="MOG15" s="26"/>
      <c r="MOH15" s="26"/>
      <c r="MOI15" s="26"/>
      <c r="MOY15" s="26"/>
      <c r="MOZ15" s="26"/>
      <c r="MPA15" s="26"/>
      <c r="MPQ15" s="26"/>
      <c r="MPR15" s="26"/>
      <c r="MPS15" s="26"/>
      <c r="MQI15" s="26"/>
      <c r="MQJ15" s="26"/>
      <c r="MQK15" s="26"/>
      <c r="MRA15" s="26"/>
      <c r="MRB15" s="26"/>
      <c r="MRC15" s="26"/>
      <c r="MRS15" s="26"/>
      <c r="MRT15" s="26"/>
      <c r="MRU15" s="26"/>
      <c r="MSK15" s="26"/>
      <c r="MSL15" s="26"/>
      <c r="MSM15" s="26"/>
      <c r="MTC15" s="26"/>
      <c r="MTD15" s="26"/>
      <c r="MTE15" s="26"/>
      <c r="MTU15" s="26"/>
      <c r="MTV15" s="26"/>
      <c r="MTW15" s="26"/>
      <c r="MUM15" s="26"/>
      <c r="MUN15" s="26"/>
      <c r="MUO15" s="26"/>
      <c r="MVE15" s="26"/>
      <c r="MVF15" s="26"/>
      <c r="MVG15" s="26"/>
      <c r="MVW15" s="26"/>
      <c r="MVX15" s="26"/>
      <c r="MVY15" s="26"/>
      <c r="MWO15" s="26"/>
      <c r="MWP15" s="26"/>
      <c r="MWQ15" s="26"/>
      <c r="MXG15" s="26"/>
      <c r="MXH15" s="26"/>
      <c r="MXI15" s="26"/>
      <c r="MXY15" s="26"/>
      <c r="MXZ15" s="26"/>
      <c r="MYA15" s="26"/>
      <c r="MYQ15" s="26"/>
      <c r="MYR15" s="26"/>
      <c r="MYS15" s="26"/>
      <c r="MZI15" s="26"/>
      <c r="MZJ15" s="26"/>
      <c r="MZK15" s="26"/>
      <c r="NAA15" s="26"/>
      <c r="NAB15" s="26"/>
      <c r="NAC15" s="26"/>
      <c r="NAS15" s="26"/>
      <c r="NAT15" s="26"/>
      <c r="NAU15" s="26"/>
      <c r="NBK15" s="26"/>
      <c r="NBL15" s="26"/>
      <c r="NBM15" s="26"/>
      <c r="NCC15" s="26"/>
      <c r="NCD15" s="26"/>
      <c r="NCE15" s="26"/>
      <c r="NCU15" s="26"/>
      <c r="NCV15" s="26"/>
      <c r="NCW15" s="26"/>
      <c r="NDM15" s="26"/>
      <c r="NDN15" s="26"/>
      <c r="NDO15" s="26"/>
      <c r="NEE15" s="26"/>
      <c r="NEF15" s="26"/>
      <c r="NEG15" s="26"/>
      <c r="NEW15" s="26"/>
      <c r="NEX15" s="26"/>
      <c r="NEY15" s="26"/>
      <c r="NFO15" s="26"/>
      <c r="NFP15" s="26"/>
      <c r="NFQ15" s="26"/>
      <c r="NGG15" s="26"/>
      <c r="NGH15" s="26"/>
      <c r="NGI15" s="26"/>
      <c r="NGY15" s="26"/>
      <c r="NGZ15" s="26"/>
      <c r="NHA15" s="26"/>
      <c r="NHQ15" s="26"/>
      <c r="NHR15" s="26"/>
      <c r="NHS15" s="26"/>
      <c r="NII15" s="26"/>
      <c r="NIJ15" s="26"/>
      <c r="NIK15" s="26"/>
      <c r="NJA15" s="26"/>
      <c r="NJB15" s="26"/>
      <c r="NJC15" s="26"/>
      <c r="NJS15" s="26"/>
      <c r="NJT15" s="26"/>
      <c r="NJU15" s="26"/>
      <c r="NKK15" s="26"/>
      <c r="NKL15" s="26"/>
      <c r="NKM15" s="26"/>
      <c r="NLC15" s="26"/>
      <c r="NLD15" s="26"/>
      <c r="NLE15" s="26"/>
      <c r="NLU15" s="26"/>
      <c r="NLV15" s="26"/>
      <c r="NLW15" s="26"/>
      <c r="NMM15" s="26"/>
      <c r="NMN15" s="26"/>
      <c r="NMO15" s="26"/>
      <c r="NNE15" s="26"/>
      <c r="NNF15" s="26"/>
      <c r="NNG15" s="26"/>
      <c r="NNW15" s="26"/>
      <c r="NNX15" s="26"/>
      <c r="NNY15" s="26"/>
      <c r="NOO15" s="26"/>
      <c r="NOP15" s="26"/>
      <c r="NOQ15" s="26"/>
      <c r="NPG15" s="26"/>
      <c r="NPH15" s="26"/>
      <c r="NPI15" s="26"/>
      <c r="NPY15" s="26"/>
      <c r="NPZ15" s="26"/>
      <c r="NQA15" s="26"/>
      <c r="NQQ15" s="26"/>
      <c r="NQR15" s="26"/>
      <c r="NQS15" s="26"/>
      <c r="NRI15" s="26"/>
      <c r="NRJ15" s="26"/>
      <c r="NRK15" s="26"/>
      <c r="NSA15" s="26"/>
      <c r="NSB15" s="26"/>
      <c r="NSC15" s="26"/>
      <c r="NSS15" s="26"/>
      <c r="NST15" s="26"/>
      <c r="NSU15" s="26"/>
      <c r="NTK15" s="26"/>
      <c r="NTL15" s="26"/>
      <c r="NTM15" s="26"/>
      <c r="NUC15" s="26"/>
      <c r="NUD15" s="26"/>
      <c r="NUE15" s="26"/>
      <c r="NUU15" s="26"/>
      <c r="NUV15" s="26"/>
      <c r="NUW15" s="26"/>
      <c r="NVM15" s="26"/>
      <c r="NVN15" s="26"/>
      <c r="NVO15" s="26"/>
      <c r="NWE15" s="26"/>
      <c r="NWF15" s="26"/>
      <c r="NWG15" s="26"/>
      <c r="NWW15" s="26"/>
      <c r="NWX15" s="26"/>
      <c r="NWY15" s="26"/>
      <c r="NXO15" s="26"/>
      <c r="NXP15" s="26"/>
      <c r="NXQ15" s="26"/>
      <c r="NYG15" s="26"/>
      <c r="NYH15" s="26"/>
      <c r="NYI15" s="26"/>
      <c r="NYY15" s="26"/>
      <c r="NYZ15" s="26"/>
      <c r="NZA15" s="26"/>
      <c r="NZQ15" s="26"/>
      <c r="NZR15" s="26"/>
      <c r="NZS15" s="26"/>
      <c r="OAI15" s="26"/>
      <c r="OAJ15" s="26"/>
      <c r="OAK15" s="26"/>
      <c r="OBA15" s="26"/>
      <c r="OBB15" s="26"/>
      <c r="OBC15" s="26"/>
      <c r="OBS15" s="26"/>
      <c r="OBT15" s="26"/>
      <c r="OBU15" s="26"/>
      <c r="OCK15" s="26"/>
      <c r="OCL15" s="26"/>
      <c r="OCM15" s="26"/>
      <c r="ODC15" s="26"/>
      <c r="ODD15" s="26"/>
      <c r="ODE15" s="26"/>
      <c r="ODU15" s="26"/>
      <c r="ODV15" s="26"/>
      <c r="ODW15" s="26"/>
      <c r="OEM15" s="26"/>
      <c r="OEN15" s="26"/>
      <c r="OEO15" s="26"/>
      <c r="OFE15" s="26"/>
      <c r="OFF15" s="26"/>
      <c r="OFG15" s="26"/>
      <c r="OFW15" s="26"/>
      <c r="OFX15" s="26"/>
      <c r="OFY15" s="26"/>
      <c r="OGO15" s="26"/>
      <c r="OGP15" s="26"/>
      <c r="OGQ15" s="26"/>
      <c r="OHG15" s="26"/>
      <c r="OHH15" s="26"/>
      <c r="OHI15" s="26"/>
      <c r="OHY15" s="26"/>
      <c r="OHZ15" s="26"/>
      <c r="OIA15" s="26"/>
      <c r="OIQ15" s="26"/>
      <c r="OIR15" s="26"/>
      <c r="OIS15" s="26"/>
      <c r="OJI15" s="26"/>
      <c r="OJJ15" s="26"/>
      <c r="OJK15" s="26"/>
      <c r="OKA15" s="26"/>
      <c r="OKB15" s="26"/>
      <c r="OKC15" s="26"/>
      <c r="OKS15" s="26"/>
      <c r="OKT15" s="26"/>
      <c r="OKU15" s="26"/>
      <c r="OLK15" s="26"/>
      <c r="OLL15" s="26"/>
      <c r="OLM15" s="26"/>
      <c r="OMC15" s="26"/>
      <c r="OMD15" s="26"/>
      <c r="OME15" s="26"/>
      <c r="OMU15" s="26"/>
      <c r="OMV15" s="26"/>
      <c r="OMW15" s="26"/>
      <c r="ONM15" s="26"/>
      <c r="ONN15" s="26"/>
      <c r="ONO15" s="26"/>
      <c r="OOE15" s="26"/>
      <c r="OOF15" s="26"/>
      <c r="OOG15" s="26"/>
      <c r="OOW15" s="26"/>
      <c r="OOX15" s="26"/>
      <c r="OOY15" s="26"/>
      <c r="OPO15" s="26"/>
      <c r="OPP15" s="26"/>
      <c r="OPQ15" s="26"/>
      <c r="OQG15" s="26"/>
      <c r="OQH15" s="26"/>
      <c r="OQI15" s="26"/>
      <c r="OQY15" s="26"/>
      <c r="OQZ15" s="26"/>
      <c r="ORA15" s="26"/>
      <c r="ORQ15" s="26"/>
      <c r="ORR15" s="26"/>
      <c r="ORS15" s="26"/>
      <c r="OSI15" s="26"/>
      <c r="OSJ15" s="26"/>
      <c r="OSK15" s="26"/>
      <c r="OTA15" s="26"/>
      <c r="OTB15" s="26"/>
      <c r="OTC15" s="26"/>
      <c r="OTS15" s="26"/>
      <c r="OTT15" s="26"/>
      <c r="OTU15" s="26"/>
      <c r="OUK15" s="26"/>
      <c r="OUL15" s="26"/>
      <c r="OUM15" s="26"/>
      <c r="OVC15" s="26"/>
      <c r="OVD15" s="26"/>
      <c r="OVE15" s="26"/>
      <c r="OVU15" s="26"/>
      <c r="OVV15" s="26"/>
      <c r="OVW15" s="26"/>
      <c r="OWM15" s="26"/>
      <c r="OWN15" s="26"/>
      <c r="OWO15" s="26"/>
      <c r="OXE15" s="26"/>
      <c r="OXF15" s="26"/>
      <c r="OXG15" s="26"/>
      <c r="OXW15" s="26"/>
      <c r="OXX15" s="26"/>
      <c r="OXY15" s="26"/>
      <c r="OYO15" s="26"/>
      <c r="OYP15" s="26"/>
      <c r="OYQ15" s="26"/>
      <c r="OZG15" s="26"/>
      <c r="OZH15" s="26"/>
      <c r="OZI15" s="26"/>
      <c r="OZY15" s="26"/>
      <c r="OZZ15" s="26"/>
      <c r="PAA15" s="26"/>
      <c r="PAQ15" s="26"/>
      <c r="PAR15" s="26"/>
      <c r="PAS15" s="26"/>
      <c r="PBI15" s="26"/>
      <c r="PBJ15" s="26"/>
      <c r="PBK15" s="26"/>
      <c r="PCA15" s="26"/>
      <c r="PCB15" s="26"/>
      <c r="PCC15" s="26"/>
      <c r="PCS15" s="26"/>
      <c r="PCT15" s="26"/>
      <c r="PCU15" s="26"/>
      <c r="PDK15" s="26"/>
      <c r="PDL15" s="26"/>
      <c r="PDM15" s="26"/>
      <c r="PEC15" s="26"/>
      <c r="PED15" s="26"/>
      <c r="PEE15" s="26"/>
      <c r="PEU15" s="26"/>
      <c r="PEV15" s="26"/>
      <c r="PEW15" s="26"/>
      <c r="PFM15" s="26"/>
      <c r="PFN15" s="26"/>
      <c r="PFO15" s="26"/>
      <c r="PGE15" s="26"/>
      <c r="PGF15" s="26"/>
      <c r="PGG15" s="26"/>
      <c r="PGW15" s="26"/>
      <c r="PGX15" s="26"/>
      <c r="PGY15" s="26"/>
      <c r="PHO15" s="26"/>
      <c r="PHP15" s="26"/>
      <c r="PHQ15" s="26"/>
      <c r="PIG15" s="26"/>
      <c r="PIH15" s="26"/>
      <c r="PII15" s="26"/>
      <c r="PIY15" s="26"/>
      <c r="PIZ15" s="26"/>
      <c r="PJA15" s="26"/>
      <c r="PJQ15" s="26"/>
      <c r="PJR15" s="26"/>
      <c r="PJS15" s="26"/>
      <c r="PKI15" s="26"/>
      <c r="PKJ15" s="26"/>
      <c r="PKK15" s="26"/>
      <c r="PLA15" s="26"/>
      <c r="PLB15" s="26"/>
      <c r="PLC15" s="26"/>
      <c r="PLS15" s="26"/>
      <c r="PLT15" s="26"/>
      <c r="PLU15" s="26"/>
      <c r="PMK15" s="26"/>
      <c r="PML15" s="26"/>
      <c r="PMM15" s="26"/>
      <c r="PNC15" s="26"/>
      <c r="PND15" s="26"/>
      <c r="PNE15" s="26"/>
      <c r="PNU15" s="26"/>
      <c r="PNV15" s="26"/>
      <c r="PNW15" s="26"/>
      <c r="POM15" s="26"/>
      <c r="PON15" s="26"/>
      <c r="POO15" s="26"/>
      <c r="PPE15" s="26"/>
      <c r="PPF15" s="26"/>
      <c r="PPG15" s="26"/>
      <c r="PPW15" s="26"/>
      <c r="PPX15" s="26"/>
      <c r="PPY15" s="26"/>
      <c r="PQO15" s="26"/>
      <c r="PQP15" s="26"/>
      <c r="PQQ15" s="26"/>
      <c r="PRG15" s="26"/>
      <c r="PRH15" s="26"/>
      <c r="PRI15" s="26"/>
      <c r="PRY15" s="26"/>
      <c r="PRZ15" s="26"/>
      <c r="PSA15" s="26"/>
      <c r="PSQ15" s="26"/>
      <c r="PSR15" s="26"/>
      <c r="PSS15" s="26"/>
      <c r="PTI15" s="26"/>
      <c r="PTJ15" s="26"/>
      <c r="PTK15" s="26"/>
      <c r="PUA15" s="26"/>
      <c r="PUB15" s="26"/>
      <c r="PUC15" s="26"/>
      <c r="PUS15" s="26"/>
      <c r="PUT15" s="26"/>
      <c r="PUU15" s="26"/>
      <c r="PVK15" s="26"/>
      <c r="PVL15" s="26"/>
      <c r="PVM15" s="26"/>
      <c r="PWC15" s="26"/>
      <c r="PWD15" s="26"/>
      <c r="PWE15" s="26"/>
      <c r="PWU15" s="26"/>
      <c r="PWV15" s="26"/>
      <c r="PWW15" s="26"/>
      <c r="PXM15" s="26"/>
      <c r="PXN15" s="26"/>
      <c r="PXO15" s="26"/>
      <c r="PYE15" s="26"/>
      <c r="PYF15" s="26"/>
      <c r="PYG15" s="26"/>
      <c r="PYW15" s="26"/>
      <c r="PYX15" s="26"/>
      <c r="PYY15" s="26"/>
      <c r="PZO15" s="26"/>
      <c r="PZP15" s="26"/>
      <c r="PZQ15" s="26"/>
      <c r="QAG15" s="26"/>
      <c r="QAH15" s="26"/>
      <c r="QAI15" s="26"/>
      <c r="QAY15" s="26"/>
      <c r="QAZ15" s="26"/>
      <c r="QBA15" s="26"/>
      <c r="QBQ15" s="26"/>
      <c r="QBR15" s="26"/>
      <c r="QBS15" s="26"/>
      <c r="QCI15" s="26"/>
      <c r="QCJ15" s="26"/>
      <c r="QCK15" s="26"/>
      <c r="QDA15" s="26"/>
      <c r="QDB15" s="26"/>
      <c r="QDC15" s="26"/>
      <c r="QDS15" s="26"/>
      <c r="QDT15" s="26"/>
      <c r="QDU15" s="26"/>
      <c r="QEK15" s="26"/>
      <c r="QEL15" s="26"/>
      <c r="QEM15" s="26"/>
      <c r="QFC15" s="26"/>
      <c r="QFD15" s="26"/>
      <c r="QFE15" s="26"/>
      <c r="QFU15" s="26"/>
      <c r="QFV15" s="26"/>
      <c r="QFW15" s="26"/>
      <c r="QGM15" s="26"/>
      <c r="QGN15" s="26"/>
      <c r="QGO15" s="26"/>
      <c r="QHE15" s="26"/>
      <c r="QHF15" s="26"/>
      <c r="QHG15" s="26"/>
      <c r="QHW15" s="26"/>
      <c r="QHX15" s="26"/>
      <c r="QHY15" s="26"/>
      <c r="QIO15" s="26"/>
      <c r="QIP15" s="26"/>
      <c r="QIQ15" s="26"/>
      <c r="QJG15" s="26"/>
      <c r="QJH15" s="26"/>
      <c r="QJI15" s="26"/>
      <c r="QJY15" s="26"/>
      <c r="QJZ15" s="26"/>
      <c r="QKA15" s="26"/>
      <c r="QKQ15" s="26"/>
      <c r="QKR15" s="26"/>
      <c r="QKS15" s="26"/>
      <c r="QLI15" s="26"/>
      <c r="QLJ15" s="26"/>
      <c r="QLK15" s="26"/>
      <c r="QMA15" s="26"/>
      <c r="QMB15" s="26"/>
      <c r="QMC15" s="26"/>
      <c r="QMS15" s="26"/>
      <c r="QMT15" s="26"/>
      <c r="QMU15" s="26"/>
      <c r="QNK15" s="26"/>
      <c r="QNL15" s="26"/>
      <c r="QNM15" s="26"/>
      <c r="QOC15" s="26"/>
      <c r="QOD15" s="26"/>
      <c r="QOE15" s="26"/>
      <c r="QOU15" s="26"/>
      <c r="QOV15" s="26"/>
      <c r="QOW15" s="26"/>
      <c r="QPM15" s="26"/>
      <c r="QPN15" s="26"/>
      <c r="QPO15" s="26"/>
      <c r="QQE15" s="26"/>
      <c r="QQF15" s="26"/>
      <c r="QQG15" s="26"/>
      <c r="QQW15" s="26"/>
      <c r="QQX15" s="26"/>
      <c r="QQY15" s="26"/>
      <c r="QRO15" s="26"/>
      <c r="QRP15" s="26"/>
      <c r="QRQ15" s="26"/>
      <c r="QSG15" s="26"/>
      <c r="QSH15" s="26"/>
      <c r="QSI15" s="26"/>
      <c r="QSY15" s="26"/>
      <c r="QSZ15" s="26"/>
      <c r="QTA15" s="26"/>
      <c r="QTQ15" s="26"/>
      <c r="QTR15" s="26"/>
      <c r="QTS15" s="26"/>
      <c r="QUI15" s="26"/>
      <c r="QUJ15" s="26"/>
      <c r="QUK15" s="26"/>
      <c r="QVA15" s="26"/>
      <c r="QVB15" s="26"/>
      <c r="QVC15" s="26"/>
      <c r="QVS15" s="26"/>
      <c r="QVT15" s="26"/>
      <c r="QVU15" s="26"/>
      <c r="QWK15" s="26"/>
      <c r="QWL15" s="26"/>
      <c r="QWM15" s="26"/>
      <c r="QXC15" s="26"/>
      <c r="QXD15" s="26"/>
      <c r="QXE15" s="26"/>
      <c r="QXU15" s="26"/>
      <c r="QXV15" s="26"/>
      <c r="QXW15" s="26"/>
      <c r="QYM15" s="26"/>
      <c r="QYN15" s="26"/>
      <c r="QYO15" s="26"/>
      <c r="QZE15" s="26"/>
      <c r="QZF15" s="26"/>
      <c r="QZG15" s="26"/>
      <c r="QZW15" s="26"/>
      <c r="QZX15" s="26"/>
      <c r="QZY15" s="26"/>
      <c r="RAO15" s="26"/>
      <c r="RAP15" s="26"/>
      <c r="RAQ15" s="26"/>
      <c r="RBG15" s="26"/>
      <c r="RBH15" s="26"/>
      <c r="RBI15" s="26"/>
      <c r="RBY15" s="26"/>
      <c r="RBZ15" s="26"/>
      <c r="RCA15" s="26"/>
      <c r="RCQ15" s="26"/>
      <c r="RCR15" s="26"/>
      <c r="RCS15" s="26"/>
      <c r="RDI15" s="26"/>
      <c r="RDJ15" s="26"/>
      <c r="RDK15" s="26"/>
      <c r="REA15" s="26"/>
      <c r="REB15" s="26"/>
      <c r="REC15" s="26"/>
      <c r="RES15" s="26"/>
      <c r="RET15" s="26"/>
      <c r="REU15" s="26"/>
      <c r="RFK15" s="26"/>
      <c r="RFL15" s="26"/>
      <c r="RFM15" s="26"/>
      <c r="RGC15" s="26"/>
      <c r="RGD15" s="26"/>
      <c r="RGE15" s="26"/>
      <c r="RGU15" s="26"/>
      <c r="RGV15" s="26"/>
      <c r="RGW15" s="26"/>
      <c r="RHM15" s="26"/>
      <c r="RHN15" s="26"/>
      <c r="RHO15" s="26"/>
      <c r="RIE15" s="26"/>
      <c r="RIF15" s="26"/>
      <c r="RIG15" s="26"/>
      <c r="RIW15" s="26"/>
      <c r="RIX15" s="26"/>
      <c r="RIY15" s="26"/>
      <c r="RJO15" s="26"/>
      <c r="RJP15" s="26"/>
      <c r="RJQ15" s="26"/>
      <c r="RKG15" s="26"/>
      <c r="RKH15" s="26"/>
      <c r="RKI15" s="26"/>
      <c r="RKY15" s="26"/>
      <c r="RKZ15" s="26"/>
      <c r="RLA15" s="26"/>
      <c r="RLQ15" s="26"/>
      <c r="RLR15" s="26"/>
      <c r="RLS15" s="26"/>
      <c r="RMI15" s="26"/>
      <c r="RMJ15" s="26"/>
      <c r="RMK15" s="26"/>
      <c r="RNA15" s="26"/>
      <c r="RNB15" s="26"/>
      <c r="RNC15" s="26"/>
      <c r="RNS15" s="26"/>
      <c r="RNT15" s="26"/>
      <c r="RNU15" s="26"/>
      <c r="ROK15" s="26"/>
      <c r="ROL15" s="26"/>
      <c r="ROM15" s="26"/>
      <c r="RPC15" s="26"/>
      <c r="RPD15" s="26"/>
      <c r="RPE15" s="26"/>
      <c r="RPU15" s="26"/>
      <c r="RPV15" s="26"/>
      <c r="RPW15" s="26"/>
      <c r="RQM15" s="26"/>
      <c r="RQN15" s="26"/>
      <c r="RQO15" s="26"/>
      <c r="RRE15" s="26"/>
      <c r="RRF15" s="26"/>
      <c r="RRG15" s="26"/>
      <c r="RRW15" s="26"/>
      <c r="RRX15" s="26"/>
      <c r="RRY15" s="26"/>
      <c r="RSO15" s="26"/>
      <c r="RSP15" s="26"/>
      <c r="RSQ15" s="26"/>
      <c r="RTG15" s="26"/>
      <c r="RTH15" s="26"/>
      <c r="RTI15" s="26"/>
      <c r="RTY15" s="26"/>
      <c r="RTZ15" s="26"/>
      <c r="RUA15" s="26"/>
      <c r="RUQ15" s="26"/>
      <c r="RUR15" s="26"/>
      <c r="RUS15" s="26"/>
      <c r="RVI15" s="26"/>
      <c r="RVJ15" s="26"/>
      <c r="RVK15" s="26"/>
      <c r="RWA15" s="26"/>
      <c r="RWB15" s="26"/>
      <c r="RWC15" s="26"/>
      <c r="RWS15" s="26"/>
      <c r="RWT15" s="26"/>
      <c r="RWU15" s="26"/>
      <c r="RXK15" s="26"/>
      <c r="RXL15" s="26"/>
      <c r="RXM15" s="26"/>
      <c r="RYC15" s="26"/>
      <c r="RYD15" s="26"/>
      <c r="RYE15" s="26"/>
      <c r="RYU15" s="26"/>
      <c r="RYV15" s="26"/>
      <c r="RYW15" s="26"/>
      <c r="RZM15" s="26"/>
      <c r="RZN15" s="26"/>
      <c r="RZO15" s="26"/>
      <c r="SAE15" s="26"/>
      <c r="SAF15" s="26"/>
      <c r="SAG15" s="26"/>
      <c r="SAW15" s="26"/>
      <c r="SAX15" s="26"/>
      <c r="SAY15" s="26"/>
      <c r="SBO15" s="26"/>
      <c r="SBP15" s="26"/>
      <c r="SBQ15" s="26"/>
      <c r="SCG15" s="26"/>
      <c r="SCH15" s="26"/>
      <c r="SCI15" s="26"/>
      <c r="SCY15" s="26"/>
      <c r="SCZ15" s="26"/>
      <c r="SDA15" s="26"/>
      <c r="SDQ15" s="26"/>
      <c r="SDR15" s="26"/>
      <c r="SDS15" s="26"/>
      <c r="SEI15" s="26"/>
      <c r="SEJ15" s="26"/>
      <c r="SEK15" s="26"/>
      <c r="SFA15" s="26"/>
      <c r="SFB15" s="26"/>
      <c r="SFC15" s="26"/>
      <c r="SFS15" s="26"/>
      <c r="SFT15" s="26"/>
      <c r="SFU15" s="26"/>
      <c r="SGK15" s="26"/>
      <c r="SGL15" s="26"/>
      <c r="SGM15" s="26"/>
      <c r="SHC15" s="26"/>
      <c r="SHD15" s="26"/>
      <c r="SHE15" s="26"/>
      <c r="SHU15" s="26"/>
      <c r="SHV15" s="26"/>
      <c r="SHW15" s="26"/>
      <c r="SIM15" s="26"/>
      <c r="SIN15" s="26"/>
      <c r="SIO15" s="26"/>
      <c r="SJE15" s="26"/>
      <c r="SJF15" s="26"/>
      <c r="SJG15" s="26"/>
      <c r="SJW15" s="26"/>
      <c r="SJX15" s="26"/>
      <c r="SJY15" s="26"/>
      <c r="SKO15" s="26"/>
      <c r="SKP15" s="26"/>
      <c r="SKQ15" s="26"/>
      <c r="SLG15" s="26"/>
      <c r="SLH15" s="26"/>
      <c r="SLI15" s="26"/>
      <c r="SLY15" s="26"/>
      <c r="SLZ15" s="26"/>
      <c r="SMA15" s="26"/>
      <c r="SMQ15" s="26"/>
      <c r="SMR15" s="26"/>
      <c r="SMS15" s="26"/>
      <c r="SNI15" s="26"/>
      <c r="SNJ15" s="26"/>
      <c r="SNK15" s="26"/>
      <c r="SOA15" s="26"/>
      <c r="SOB15" s="26"/>
      <c r="SOC15" s="26"/>
      <c r="SOS15" s="26"/>
      <c r="SOT15" s="26"/>
      <c r="SOU15" s="26"/>
      <c r="SPK15" s="26"/>
      <c r="SPL15" s="26"/>
      <c r="SPM15" s="26"/>
      <c r="SQC15" s="26"/>
      <c r="SQD15" s="26"/>
      <c r="SQE15" s="26"/>
      <c r="SQU15" s="26"/>
      <c r="SQV15" s="26"/>
      <c r="SQW15" s="26"/>
      <c r="SRM15" s="26"/>
      <c r="SRN15" s="26"/>
      <c r="SRO15" s="26"/>
      <c r="SSE15" s="26"/>
      <c r="SSF15" s="26"/>
      <c r="SSG15" s="26"/>
      <c r="SSW15" s="26"/>
      <c r="SSX15" s="26"/>
      <c r="SSY15" s="26"/>
      <c r="STO15" s="26"/>
      <c r="STP15" s="26"/>
      <c r="STQ15" s="26"/>
      <c r="SUG15" s="26"/>
      <c r="SUH15" s="26"/>
      <c r="SUI15" s="26"/>
      <c r="SUY15" s="26"/>
      <c r="SUZ15" s="26"/>
      <c r="SVA15" s="26"/>
      <c r="SVQ15" s="26"/>
      <c r="SVR15" s="26"/>
      <c r="SVS15" s="26"/>
      <c r="SWI15" s="26"/>
      <c r="SWJ15" s="26"/>
      <c r="SWK15" s="26"/>
      <c r="SXA15" s="26"/>
      <c r="SXB15" s="26"/>
      <c r="SXC15" s="26"/>
      <c r="SXS15" s="26"/>
      <c r="SXT15" s="26"/>
      <c r="SXU15" s="26"/>
      <c r="SYK15" s="26"/>
      <c r="SYL15" s="26"/>
      <c r="SYM15" s="26"/>
      <c r="SZC15" s="26"/>
      <c r="SZD15" s="26"/>
      <c r="SZE15" s="26"/>
      <c r="SZU15" s="26"/>
      <c r="SZV15" s="26"/>
      <c r="SZW15" s="26"/>
      <c r="TAM15" s="26"/>
      <c r="TAN15" s="26"/>
      <c r="TAO15" s="26"/>
      <c r="TBE15" s="26"/>
      <c r="TBF15" s="26"/>
      <c r="TBG15" s="26"/>
      <c r="TBW15" s="26"/>
      <c r="TBX15" s="26"/>
      <c r="TBY15" s="26"/>
      <c r="TCO15" s="26"/>
      <c r="TCP15" s="26"/>
      <c r="TCQ15" s="26"/>
      <c r="TDG15" s="26"/>
      <c r="TDH15" s="26"/>
      <c r="TDI15" s="26"/>
      <c r="TDY15" s="26"/>
      <c r="TDZ15" s="26"/>
      <c r="TEA15" s="26"/>
      <c r="TEQ15" s="26"/>
      <c r="TER15" s="26"/>
      <c r="TES15" s="26"/>
      <c r="TFI15" s="26"/>
      <c r="TFJ15" s="26"/>
      <c r="TFK15" s="26"/>
      <c r="TGA15" s="26"/>
      <c r="TGB15" s="26"/>
      <c r="TGC15" s="26"/>
      <c r="TGS15" s="26"/>
      <c r="TGT15" s="26"/>
      <c r="TGU15" s="26"/>
      <c r="THK15" s="26"/>
      <c r="THL15" s="26"/>
      <c r="THM15" s="26"/>
      <c r="TIC15" s="26"/>
      <c r="TID15" s="26"/>
      <c r="TIE15" s="26"/>
      <c r="TIU15" s="26"/>
      <c r="TIV15" s="26"/>
      <c r="TIW15" s="26"/>
      <c r="TJM15" s="26"/>
      <c r="TJN15" s="26"/>
      <c r="TJO15" s="26"/>
      <c r="TKE15" s="26"/>
      <c r="TKF15" s="26"/>
      <c r="TKG15" s="26"/>
      <c r="TKW15" s="26"/>
      <c r="TKX15" s="26"/>
      <c r="TKY15" s="26"/>
      <c r="TLO15" s="26"/>
      <c r="TLP15" s="26"/>
      <c r="TLQ15" s="26"/>
      <c r="TMG15" s="26"/>
      <c r="TMH15" s="26"/>
      <c r="TMI15" s="26"/>
      <c r="TMY15" s="26"/>
      <c r="TMZ15" s="26"/>
      <c r="TNA15" s="26"/>
      <c r="TNQ15" s="26"/>
      <c r="TNR15" s="26"/>
      <c r="TNS15" s="26"/>
      <c r="TOI15" s="26"/>
      <c r="TOJ15" s="26"/>
      <c r="TOK15" s="26"/>
      <c r="TPA15" s="26"/>
      <c r="TPB15" s="26"/>
      <c r="TPC15" s="26"/>
      <c r="TPS15" s="26"/>
      <c r="TPT15" s="26"/>
      <c r="TPU15" s="26"/>
      <c r="TQK15" s="26"/>
      <c r="TQL15" s="26"/>
      <c r="TQM15" s="26"/>
      <c r="TRC15" s="26"/>
      <c r="TRD15" s="26"/>
      <c r="TRE15" s="26"/>
      <c r="TRU15" s="26"/>
      <c r="TRV15" s="26"/>
      <c r="TRW15" s="26"/>
      <c r="TSM15" s="26"/>
      <c r="TSN15" s="26"/>
      <c r="TSO15" s="26"/>
      <c r="TTE15" s="26"/>
      <c r="TTF15" s="26"/>
      <c r="TTG15" s="26"/>
      <c r="TTW15" s="26"/>
      <c r="TTX15" s="26"/>
      <c r="TTY15" s="26"/>
      <c r="TUO15" s="26"/>
      <c r="TUP15" s="26"/>
      <c r="TUQ15" s="26"/>
      <c r="TVG15" s="26"/>
      <c r="TVH15" s="26"/>
      <c r="TVI15" s="26"/>
      <c r="TVY15" s="26"/>
      <c r="TVZ15" s="26"/>
      <c r="TWA15" s="26"/>
      <c r="TWQ15" s="26"/>
      <c r="TWR15" s="26"/>
      <c r="TWS15" s="26"/>
      <c r="TXI15" s="26"/>
      <c r="TXJ15" s="26"/>
      <c r="TXK15" s="26"/>
      <c r="TYA15" s="26"/>
      <c r="TYB15" s="26"/>
      <c r="TYC15" s="26"/>
      <c r="TYS15" s="26"/>
      <c r="TYT15" s="26"/>
      <c r="TYU15" s="26"/>
      <c r="TZK15" s="26"/>
      <c r="TZL15" s="26"/>
      <c r="TZM15" s="26"/>
      <c r="UAC15" s="26"/>
      <c r="UAD15" s="26"/>
      <c r="UAE15" s="26"/>
      <c r="UAU15" s="26"/>
      <c r="UAV15" s="26"/>
      <c r="UAW15" s="26"/>
      <c r="UBM15" s="26"/>
      <c r="UBN15" s="26"/>
      <c r="UBO15" s="26"/>
      <c r="UCE15" s="26"/>
      <c r="UCF15" s="26"/>
      <c r="UCG15" s="26"/>
      <c r="UCW15" s="26"/>
      <c r="UCX15" s="26"/>
      <c r="UCY15" s="26"/>
      <c r="UDO15" s="26"/>
      <c r="UDP15" s="26"/>
      <c r="UDQ15" s="26"/>
      <c r="UEG15" s="26"/>
      <c r="UEH15" s="26"/>
      <c r="UEI15" s="26"/>
      <c r="UEY15" s="26"/>
      <c r="UEZ15" s="26"/>
      <c r="UFA15" s="26"/>
      <c r="UFQ15" s="26"/>
      <c r="UFR15" s="26"/>
      <c r="UFS15" s="26"/>
      <c r="UGI15" s="26"/>
      <c r="UGJ15" s="26"/>
      <c r="UGK15" s="26"/>
      <c r="UHA15" s="26"/>
      <c r="UHB15" s="26"/>
      <c r="UHC15" s="26"/>
      <c r="UHS15" s="26"/>
      <c r="UHT15" s="26"/>
      <c r="UHU15" s="26"/>
      <c r="UIK15" s="26"/>
      <c r="UIL15" s="26"/>
      <c r="UIM15" s="26"/>
      <c r="UJC15" s="26"/>
      <c r="UJD15" s="26"/>
      <c r="UJE15" s="26"/>
      <c r="UJU15" s="26"/>
      <c r="UJV15" s="26"/>
      <c r="UJW15" s="26"/>
      <c r="UKM15" s="26"/>
      <c r="UKN15" s="26"/>
      <c r="UKO15" s="26"/>
      <c r="ULE15" s="26"/>
      <c r="ULF15" s="26"/>
      <c r="ULG15" s="26"/>
      <c r="ULW15" s="26"/>
      <c r="ULX15" s="26"/>
      <c r="ULY15" s="26"/>
      <c r="UMO15" s="26"/>
      <c r="UMP15" s="26"/>
      <c r="UMQ15" s="26"/>
      <c r="UNG15" s="26"/>
      <c r="UNH15" s="26"/>
      <c r="UNI15" s="26"/>
      <c r="UNY15" s="26"/>
      <c r="UNZ15" s="26"/>
      <c r="UOA15" s="26"/>
      <c r="UOQ15" s="26"/>
      <c r="UOR15" s="26"/>
      <c r="UOS15" s="26"/>
      <c r="UPI15" s="26"/>
      <c r="UPJ15" s="26"/>
      <c r="UPK15" s="26"/>
      <c r="UQA15" s="26"/>
      <c r="UQB15" s="26"/>
      <c r="UQC15" s="26"/>
      <c r="UQS15" s="26"/>
      <c r="UQT15" s="26"/>
      <c r="UQU15" s="26"/>
      <c r="URK15" s="26"/>
      <c r="URL15" s="26"/>
      <c r="URM15" s="26"/>
      <c r="USC15" s="26"/>
      <c r="USD15" s="26"/>
      <c r="USE15" s="26"/>
      <c r="USU15" s="26"/>
      <c r="USV15" s="26"/>
      <c r="USW15" s="26"/>
      <c r="UTM15" s="26"/>
      <c r="UTN15" s="26"/>
      <c r="UTO15" s="26"/>
      <c r="UUE15" s="26"/>
      <c r="UUF15" s="26"/>
      <c r="UUG15" s="26"/>
      <c r="UUW15" s="26"/>
      <c r="UUX15" s="26"/>
      <c r="UUY15" s="26"/>
      <c r="UVO15" s="26"/>
      <c r="UVP15" s="26"/>
      <c r="UVQ15" s="26"/>
      <c r="UWG15" s="26"/>
      <c r="UWH15" s="26"/>
      <c r="UWI15" s="26"/>
      <c r="UWY15" s="26"/>
      <c r="UWZ15" s="26"/>
      <c r="UXA15" s="26"/>
      <c r="UXQ15" s="26"/>
      <c r="UXR15" s="26"/>
      <c r="UXS15" s="26"/>
      <c r="UYI15" s="26"/>
      <c r="UYJ15" s="26"/>
      <c r="UYK15" s="26"/>
      <c r="UZA15" s="26"/>
      <c r="UZB15" s="26"/>
      <c r="UZC15" s="26"/>
      <c r="UZS15" s="26"/>
      <c r="UZT15" s="26"/>
      <c r="UZU15" s="26"/>
      <c r="VAK15" s="26"/>
      <c r="VAL15" s="26"/>
      <c r="VAM15" s="26"/>
      <c r="VBC15" s="26"/>
      <c r="VBD15" s="26"/>
      <c r="VBE15" s="26"/>
      <c r="VBU15" s="26"/>
      <c r="VBV15" s="26"/>
      <c r="VBW15" s="26"/>
      <c r="VCM15" s="26"/>
      <c r="VCN15" s="26"/>
      <c r="VCO15" s="26"/>
      <c r="VDE15" s="26"/>
      <c r="VDF15" s="26"/>
      <c r="VDG15" s="26"/>
      <c r="VDW15" s="26"/>
      <c r="VDX15" s="26"/>
      <c r="VDY15" s="26"/>
      <c r="VEO15" s="26"/>
      <c r="VEP15" s="26"/>
      <c r="VEQ15" s="26"/>
      <c r="VFG15" s="26"/>
      <c r="VFH15" s="26"/>
      <c r="VFI15" s="26"/>
      <c r="VFY15" s="26"/>
      <c r="VFZ15" s="26"/>
      <c r="VGA15" s="26"/>
      <c r="VGQ15" s="26"/>
      <c r="VGR15" s="26"/>
      <c r="VGS15" s="26"/>
      <c r="VHI15" s="26"/>
      <c r="VHJ15" s="26"/>
      <c r="VHK15" s="26"/>
      <c r="VIA15" s="26"/>
      <c r="VIB15" s="26"/>
      <c r="VIC15" s="26"/>
      <c r="VIS15" s="26"/>
      <c r="VIT15" s="26"/>
      <c r="VIU15" s="26"/>
      <c r="VJK15" s="26"/>
      <c r="VJL15" s="26"/>
      <c r="VJM15" s="26"/>
      <c r="VKC15" s="26"/>
      <c r="VKD15" s="26"/>
      <c r="VKE15" s="26"/>
      <c r="VKU15" s="26"/>
      <c r="VKV15" s="26"/>
      <c r="VKW15" s="26"/>
      <c r="VLM15" s="26"/>
      <c r="VLN15" s="26"/>
      <c r="VLO15" s="26"/>
      <c r="VME15" s="26"/>
      <c r="VMF15" s="26"/>
      <c r="VMG15" s="26"/>
      <c r="VMW15" s="26"/>
      <c r="VMX15" s="26"/>
      <c r="VMY15" s="26"/>
      <c r="VNO15" s="26"/>
      <c r="VNP15" s="26"/>
      <c r="VNQ15" s="26"/>
      <c r="VOG15" s="26"/>
      <c r="VOH15" s="26"/>
      <c r="VOI15" s="26"/>
      <c r="VOY15" s="26"/>
      <c r="VOZ15" s="26"/>
      <c r="VPA15" s="26"/>
      <c r="VPQ15" s="26"/>
      <c r="VPR15" s="26"/>
      <c r="VPS15" s="26"/>
      <c r="VQI15" s="26"/>
      <c r="VQJ15" s="26"/>
      <c r="VQK15" s="26"/>
      <c r="VRA15" s="26"/>
      <c r="VRB15" s="26"/>
      <c r="VRC15" s="26"/>
      <c r="VRS15" s="26"/>
      <c r="VRT15" s="26"/>
      <c r="VRU15" s="26"/>
      <c r="VSK15" s="26"/>
      <c r="VSL15" s="26"/>
      <c r="VSM15" s="26"/>
      <c r="VTC15" s="26"/>
      <c r="VTD15" s="26"/>
      <c r="VTE15" s="26"/>
      <c r="VTU15" s="26"/>
      <c r="VTV15" s="26"/>
      <c r="VTW15" s="26"/>
      <c r="VUM15" s="26"/>
      <c r="VUN15" s="26"/>
      <c r="VUO15" s="26"/>
      <c r="VVE15" s="26"/>
      <c r="VVF15" s="26"/>
      <c r="VVG15" s="26"/>
      <c r="VVW15" s="26"/>
      <c r="VVX15" s="26"/>
      <c r="VVY15" s="26"/>
      <c r="VWO15" s="26"/>
      <c r="VWP15" s="26"/>
      <c r="VWQ15" s="26"/>
      <c r="VXG15" s="26"/>
      <c r="VXH15" s="26"/>
      <c r="VXI15" s="26"/>
      <c r="VXY15" s="26"/>
      <c r="VXZ15" s="26"/>
      <c r="VYA15" s="26"/>
      <c r="VYQ15" s="26"/>
      <c r="VYR15" s="26"/>
      <c r="VYS15" s="26"/>
      <c r="VZI15" s="26"/>
      <c r="VZJ15" s="26"/>
      <c r="VZK15" s="26"/>
      <c r="WAA15" s="26"/>
      <c r="WAB15" s="26"/>
      <c r="WAC15" s="26"/>
      <c r="WAS15" s="26"/>
      <c r="WAT15" s="26"/>
      <c r="WAU15" s="26"/>
      <c r="WBK15" s="26"/>
      <c r="WBL15" s="26"/>
      <c r="WBM15" s="26"/>
      <c r="WCC15" s="26"/>
      <c r="WCD15" s="26"/>
      <c r="WCE15" s="26"/>
      <c r="WCU15" s="26"/>
      <c r="WCV15" s="26"/>
      <c r="WCW15" s="26"/>
      <c r="WDM15" s="26"/>
      <c r="WDN15" s="26"/>
      <c r="WDO15" s="26"/>
      <c r="WEE15" s="26"/>
      <c r="WEF15" s="26"/>
      <c r="WEG15" s="26"/>
      <c r="WEW15" s="26"/>
      <c r="WEX15" s="26"/>
      <c r="WEY15" s="26"/>
      <c r="WFO15" s="26"/>
      <c r="WFP15" s="26"/>
      <c r="WFQ15" s="26"/>
      <c r="WGG15" s="26"/>
      <c r="WGH15" s="26"/>
      <c r="WGI15" s="26"/>
      <c r="WGY15" s="26"/>
      <c r="WGZ15" s="26"/>
      <c r="WHA15" s="26"/>
      <c r="WHQ15" s="26"/>
      <c r="WHR15" s="26"/>
      <c r="WHS15" s="26"/>
      <c r="WII15" s="26"/>
      <c r="WIJ15" s="26"/>
      <c r="WIK15" s="26"/>
      <c r="WJA15" s="26"/>
      <c r="WJB15" s="26"/>
      <c r="WJC15" s="26"/>
      <c r="WJS15" s="26"/>
      <c r="WJT15" s="26"/>
      <c r="WJU15" s="26"/>
      <c r="WKK15" s="26"/>
      <c r="WKL15" s="26"/>
      <c r="WKM15" s="26"/>
      <c r="WLC15" s="26"/>
      <c r="WLD15" s="26"/>
      <c r="WLE15" s="26"/>
      <c r="WLU15" s="26"/>
      <c r="WLV15" s="26"/>
      <c r="WLW15" s="26"/>
      <c r="WMM15" s="26"/>
      <c r="WMN15" s="26"/>
      <c r="WMO15" s="26"/>
      <c r="WNE15" s="26"/>
      <c r="WNF15" s="26"/>
      <c r="WNG15" s="26"/>
      <c r="WNW15" s="26"/>
      <c r="WNX15" s="26"/>
      <c r="WNY15" s="26"/>
      <c r="WOO15" s="26"/>
      <c r="WOP15" s="26"/>
      <c r="WOQ15" s="26"/>
      <c r="WPG15" s="26"/>
      <c r="WPH15" s="26"/>
      <c r="WPI15" s="26"/>
      <c r="WPY15" s="26"/>
      <c r="WPZ15" s="26"/>
      <c r="WQA15" s="26"/>
      <c r="WQQ15" s="26"/>
      <c r="WQR15" s="26"/>
      <c r="WQS15" s="26"/>
      <c r="WRI15" s="26"/>
      <c r="WRJ15" s="26"/>
      <c r="WRK15" s="26"/>
      <c r="WSA15" s="26"/>
      <c r="WSB15" s="26"/>
      <c r="WSC15" s="26"/>
      <c r="WSS15" s="26"/>
      <c r="WST15" s="26"/>
      <c r="WSU15" s="26"/>
      <c r="WTK15" s="26"/>
      <c r="WTL15" s="26"/>
      <c r="WTM15" s="26"/>
      <c r="WUC15" s="26"/>
      <c r="WUD15" s="26"/>
      <c r="WUE15" s="26"/>
      <c r="WUU15" s="26"/>
      <c r="WUV15" s="26"/>
      <c r="WUW15" s="26"/>
      <c r="WVM15" s="26"/>
      <c r="WVN15" s="26"/>
      <c r="WVO15" s="26"/>
      <c r="WWE15" s="26"/>
      <c r="WWF15" s="26"/>
      <c r="WWG15" s="26"/>
      <c r="WWW15" s="26"/>
      <c r="WWX15" s="26"/>
      <c r="WWY15" s="26"/>
      <c r="WXO15" s="26"/>
      <c r="WXP15" s="26"/>
      <c r="WXQ15" s="26"/>
      <c r="WYG15" s="26"/>
      <c r="WYH15" s="26"/>
      <c r="WYI15" s="26"/>
      <c r="WYY15" s="26"/>
      <c r="WYZ15" s="26"/>
      <c r="WZA15" s="26"/>
      <c r="WZQ15" s="26"/>
      <c r="WZR15" s="26"/>
      <c r="WZS15" s="26"/>
      <c r="XAI15" s="26"/>
      <c r="XAJ15" s="26"/>
      <c r="XAK15" s="26"/>
      <c r="XBA15" s="26"/>
      <c r="XBB15" s="26"/>
      <c r="XBC15" s="26"/>
      <c r="XBS15" s="26"/>
      <c r="XBT15" s="26"/>
      <c r="XBU15" s="26"/>
      <c r="XCK15" s="26"/>
      <c r="XCL15" s="26"/>
      <c r="XCM15" s="26"/>
      <c r="XDC15" s="26"/>
      <c r="XDD15" s="26"/>
      <c r="XDE15" s="26"/>
      <c r="XDU15" s="26"/>
      <c r="XDV15" s="26"/>
      <c r="XDW15" s="26"/>
      <c r="XEM15" s="26"/>
      <c r="XEN15" s="26"/>
      <c r="XEO15" s="26"/>
    </row>
    <row r="16" spans="1:7167 7169:16383" x14ac:dyDescent="0.25">
      <c r="A16" s="92" t="s">
        <v>1071</v>
      </c>
      <c r="B16" s="13" cm="1">
        <f t="array" ref="B16">SUM(LARGE(H16:Z16,{1,2,3,4}))</f>
        <v>263.49666666666667</v>
      </c>
      <c r="C16" s="13" cm="1">
        <f t="array" ref="C16">SUM(LARGE(H16:Z16,{1,2,3}))</f>
        <v>202.99666666666664</v>
      </c>
      <c r="D16" s="5" t="s">
        <v>920</v>
      </c>
      <c r="E16" s="26" t="s">
        <v>787</v>
      </c>
      <c r="F16" s="26" t="s">
        <v>788</v>
      </c>
      <c r="G16" s="26" t="s">
        <v>32</v>
      </c>
      <c r="H16" s="18"/>
      <c r="I16" s="18"/>
      <c r="J16" s="18"/>
      <c r="K16" s="39"/>
      <c r="L16" s="18"/>
      <c r="M16" s="18"/>
      <c r="N16" s="39"/>
      <c r="O16" s="39">
        <f>201.5/300*100</f>
        <v>67.166666666666657</v>
      </c>
      <c r="P16" s="39"/>
      <c r="R16" s="13">
        <v>68.5</v>
      </c>
      <c r="S16" s="4"/>
      <c r="T16" s="13">
        <v>60.5</v>
      </c>
      <c r="U16" s="18">
        <v>67.33</v>
      </c>
      <c r="W16" s="26"/>
      <c r="X16" s="26"/>
      <c r="Y16" s="26"/>
      <c r="Z16" s="18"/>
      <c r="AA16" s="18"/>
      <c r="AB16" s="18"/>
      <c r="AC16" s="39"/>
      <c r="AD16" s="18"/>
      <c r="AE16" s="18"/>
      <c r="AF16" s="39"/>
      <c r="AG16" s="18"/>
      <c r="AH16" s="39"/>
      <c r="AI16" s="13"/>
      <c r="AJ16" s="13"/>
      <c r="AK16" s="4"/>
      <c r="AL16" s="13"/>
      <c r="AM16" s="13"/>
      <c r="AO16" s="26"/>
      <c r="AP16" s="26"/>
      <c r="AQ16" s="26"/>
      <c r="AR16" s="18"/>
      <c r="AS16" s="18"/>
      <c r="AT16" s="18"/>
      <c r="AU16" s="39"/>
      <c r="AV16" s="18"/>
      <c r="AW16" s="18"/>
      <c r="AX16" s="39"/>
      <c r="AY16" s="18"/>
      <c r="AZ16" s="39"/>
      <c r="BA16" s="13"/>
      <c r="BB16" s="13"/>
      <c r="BC16" s="4"/>
      <c r="BD16" s="13"/>
      <c r="BE16" s="13"/>
      <c r="BG16" s="26"/>
      <c r="BH16" s="26"/>
      <c r="BI16" s="26"/>
      <c r="BJ16" s="18"/>
      <c r="BK16" s="18"/>
      <c r="BL16" s="18"/>
      <c r="BM16" s="39"/>
      <c r="BN16" s="18"/>
      <c r="BO16" s="18"/>
      <c r="BP16" s="39"/>
      <c r="BQ16" s="18"/>
      <c r="BR16" s="39"/>
      <c r="BS16" s="13"/>
      <c r="BT16" s="13"/>
      <c r="BU16" s="4"/>
      <c r="BV16" s="13"/>
      <c r="BW16" s="13"/>
      <c r="BY16" s="26"/>
      <c r="BZ16" s="26"/>
      <c r="CA16" s="26"/>
      <c r="CB16" s="18"/>
      <c r="CC16" s="18"/>
      <c r="CD16" s="18"/>
      <c r="CE16" s="39"/>
      <c r="CF16" s="18"/>
      <c r="CG16" s="18"/>
      <c r="CH16" s="39"/>
      <c r="CI16" s="18"/>
      <c r="CJ16" s="39"/>
      <c r="CK16" s="13"/>
      <c r="CL16" s="13"/>
      <c r="CM16" s="4"/>
      <c r="CN16" s="13"/>
      <c r="CO16" s="13"/>
      <c r="CQ16" s="26"/>
      <c r="CR16" s="26"/>
      <c r="CS16" s="26"/>
      <c r="CT16" s="18"/>
      <c r="CU16" s="18"/>
      <c r="CV16" s="18"/>
      <c r="CW16" s="39"/>
      <c r="CX16" s="18"/>
      <c r="CY16" s="18"/>
      <c r="CZ16" s="39"/>
      <c r="DA16" s="18"/>
      <c r="DB16" s="39"/>
      <c r="DC16" s="13"/>
      <c r="DD16" s="13"/>
      <c r="DE16" s="4"/>
      <c r="DF16" s="13"/>
      <c r="DG16" s="13"/>
      <c r="DI16" s="26"/>
      <c r="DJ16" s="26"/>
      <c r="DK16" s="26"/>
      <c r="DL16" s="18"/>
      <c r="DM16" s="18"/>
      <c r="DN16" s="18"/>
      <c r="DO16" s="39"/>
      <c r="DP16" s="18"/>
      <c r="DQ16" s="18"/>
      <c r="DR16" s="39"/>
      <c r="DS16" s="18"/>
      <c r="DT16" s="39"/>
      <c r="DU16" s="13"/>
      <c r="DV16" s="13"/>
      <c r="DW16" s="4"/>
      <c r="DX16" s="13"/>
      <c r="DY16" s="13"/>
      <c r="EA16" s="26"/>
      <c r="EB16" s="26"/>
      <c r="EC16" s="26"/>
      <c r="ED16" s="18"/>
      <c r="EE16" s="18"/>
      <c r="EF16" s="18"/>
      <c r="EG16" s="39"/>
      <c r="EH16" s="18"/>
      <c r="EI16" s="18"/>
      <c r="EJ16" s="39"/>
      <c r="EK16" s="18"/>
      <c r="EL16" s="39"/>
      <c r="EM16" s="13"/>
      <c r="EN16" s="13"/>
      <c r="EO16" s="4"/>
      <c r="EP16" s="13"/>
      <c r="EQ16" s="13"/>
      <c r="ES16" s="26"/>
      <c r="ET16" s="26"/>
      <c r="EU16" s="26"/>
      <c r="EV16" s="18"/>
      <c r="EW16" s="18"/>
      <c r="EX16" s="18"/>
      <c r="EY16" s="39"/>
      <c r="EZ16" s="18"/>
      <c r="FA16" s="18"/>
      <c r="FB16" s="39"/>
      <c r="FC16" s="18"/>
      <c r="FD16" s="39"/>
      <c r="FE16" s="13"/>
      <c r="FF16" s="13"/>
      <c r="FG16" s="4"/>
      <c r="FH16" s="13"/>
      <c r="FI16" s="13"/>
      <c r="FK16" s="26"/>
      <c r="FL16" s="26"/>
      <c r="FM16" s="26"/>
      <c r="FN16" s="18"/>
      <c r="FO16" s="18"/>
      <c r="FP16" s="18"/>
      <c r="FQ16" s="39"/>
      <c r="FR16" s="18"/>
      <c r="FS16" s="18"/>
      <c r="FT16" s="39"/>
      <c r="FU16" s="18"/>
      <c r="FV16" s="39"/>
      <c r="FW16" s="13"/>
      <c r="FX16" s="13"/>
      <c r="FY16" s="4"/>
      <c r="FZ16" s="13"/>
      <c r="GA16" s="13"/>
      <c r="GC16" s="26"/>
      <c r="GD16" s="26"/>
      <c r="GE16" s="26"/>
      <c r="GF16" s="18"/>
      <c r="GG16" s="18"/>
      <c r="GH16" s="18"/>
      <c r="GI16" s="39"/>
      <c r="GJ16" s="18"/>
      <c r="GK16" s="18"/>
      <c r="GL16" s="39"/>
      <c r="GM16" s="18"/>
      <c r="GN16" s="39"/>
      <c r="GO16" s="13"/>
      <c r="GP16" s="13"/>
      <c r="GQ16" s="4"/>
      <c r="GR16" s="13"/>
      <c r="GS16" s="13"/>
      <c r="GU16" s="26"/>
      <c r="GV16" s="26"/>
      <c r="GW16" s="26"/>
      <c r="GX16" s="18"/>
      <c r="GY16" s="18"/>
      <c r="GZ16" s="18"/>
      <c r="HA16" s="39"/>
      <c r="HB16" s="18"/>
      <c r="HC16" s="18"/>
      <c r="HD16" s="39"/>
      <c r="HE16" s="18"/>
      <c r="HF16" s="39"/>
      <c r="HG16" s="13"/>
      <c r="HH16" s="13"/>
      <c r="HI16" s="4"/>
      <c r="HJ16" s="13"/>
      <c r="HK16" s="13"/>
      <c r="HM16" s="26"/>
      <c r="HN16" s="26"/>
      <c r="HO16" s="26"/>
      <c r="HP16" s="18"/>
      <c r="HQ16" s="18"/>
      <c r="HR16" s="18"/>
      <c r="HS16" s="39"/>
      <c r="HT16" s="18"/>
      <c r="HU16" s="18"/>
      <c r="HV16" s="39"/>
      <c r="HW16" s="18"/>
      <c r="HX16" s="39"/>
      <c r="HY16" s="13"/>
      <c r="HZ16" s="13"/>
      <c r="IA16" s="4"/>
      <c r="IB16" s="13"/>
      <c r="IC16" s="13"/>
      <c r="IE16" s="26"/>
      <c r="IF16" s="26"/>
      <c r="IG16" s="26"/>
      <c r="IH16" s="18"/>
      <c r="II16" s="18"/>
      <c r="IJ16" s="18"/>
      <c r="IK16" s="39"/>
      <c r="IL16" s="18"/>
      <c r="IM16" s="18"/>
      <c r="IN16" s="39"/>
      <c r="IO16" s="18"/>
      <c r="IP16" s="39"/>
      <c r="IQ16" s="13"/>
      <c r="IR16" s="13"/>
      <c r="IS16" s="4"/>
      <c r="IT16" s="13"/>
      <c r="IU16" s="13"/>
      <c r="IW16" s="26"/>
      <c r="IX16" s="26"/>
      <c r="IY16" s="26"/>
      <c r="IZ16" s="18"/>
      <c r="JA16" s="18"/>
      <c r="JB16" s="18"/>
      <c r="JC16" s="39"/>
      <c r="JD16" s="18"/>
      <c r="JE16" s="18"/>
      <c r="JF16" s="39"/>
      <c r="JG16" s="18"/>
      <c r="JH16" s="39"/>
      <c r="JI16" s="13"/>
      <c r="JJ16" s="13"/>
      <c r="JK16" s="4"/>
      <c r="JL16" s="13"/>
      <c r="JM16" s="13"/>
      <c r="JO16" s="26"/>
      <c r="JP16" s="26"/>
      <c r="JQ16" s="26"/>
      <c r="JR16" s="18"/>
      <c r="JS16" s="18"/>
      <c r="JT16" s="18"/>
      <c r="JU16" s="39"/>
      <c r="JV16" s="18"/>
      <c r="JW16" s="18"/>
      <c r="JX16" s="39"/>
      <c r="JY16" s="18"/>
      <c r="JZ16" s="39"/>
      <c r="KA16" s="13"/>
      <c r="KB16" s="13"/>
      <c r="KC16" s="4"/>
      <c r="KD16" s="13"/>
      <c r="KE16" s="13"/>
      <c r="KG16" s="26"/>
      <c r="KH16" s="26"/>
      <c r="KI16" s="26"/>
      <c r="KJ16" s="18"/>
      <c r="KK16" s="18"/>
      <c r="KL16" s="18"/>
      <c r="KM16" s="39"/>
      <c r="KN16" s="18"/>
      <c r="KO16" s="18"/>
      <c r="KP16" s="39"/>
      <c r="KQ16" s="18"/>
      <c r="KR16" s="39"/>
      <c r="KS16" s="13"/>
      <c r="KT16" s="13"/>
      <c r="KU16" s="4"/>
      <c r="KV16" s="13"/>
      <c r="KW16" s="13"/>
      <c r="KY16" s="26"/>
      <c r="KZ16" s="26"/>
      <c r="LA16" s="26"/>
      <c r="LB16" s="18"/>
      <c r="LC16" s="18"/>
      <c r="LD16" s="18"/>
      <c r="LE16" s="39"/>
      <c r="LF16" s="18"/>
      <c r="LG16" s="18"/>
      <c r="LH16" s="39"/>
      <c r="LI16" s="18"/>
      <c r="LJ16" s="39"/>
      <c r="LK16" s="13"/>
      <c r="LL16" s="13"/>
      <c r="LM16" s="4"/>
      <c r="LN16" s="13"/>
      <c r="LO16" s="13"/>
      <c r="LQ16" s="26"/>
      <c r="LR16" s="26"/>
      <c r="LS16" s="26"/>
      <c r="LT16" s="18"/>
      <c r="LU16" s="18"/>
      <c r="LV16" s="18"/>
      <c r="LW16" s="39"/>
      <c r="LX16" s="18"/>
      <c r="LY16" s="18"/>
      <c r="LZ16" s="39"/>
      <c r="MA16" s="18"/>
      <c r="MB16" s="39"/>
      <c r="MC16" s="13"/>
      <c r="MD16" s="13"/>
      <c r="ME16" s="4"/>
      <c r="MF16" s="13"/>
      <c r="MG16" s="13"/>
      <c r="MI16" s="26"/>
      <c r="MJ16" s="26"/>
      <c r="MK16" s="26"/>
      <c r="ML16" s="18"/>
      <c r="MM16" s="18"/>
      <c r="MN16" s="18"/>
      <c r="MO16" s="39"/>
      <c r="MP16" s="18"/>
      <c r="MQ16" s="18"/>
      <c r="MR16" s="39"/>
      <c r="MS16" s="18"/>
      <c r="MT16" s="39"/>
      <c r="MU16" s="13"/>
      <c r="MV16" s="13"/>
      <c r="MW16" s="4"/>
      <c r="MX16" s="13"/>
      <c r="MY16" s="13"/>
      <c r="NA16" s="26"/>
      <c r="NB16" s="26"/>
      <c r="NC16" s="26"/>
      <c r="ND16" s="18"/>
      <c r="NE16" s="18"/>
      <c r="NF16" s="18"/>
      <c r="NG16" s="39"/>
      <c r="NH16" s="18"/>
      <c r="NI16" s="18"/>
      <c r="NJ16" s="39"/>
      <c r="NK16" s="18"/>
      <c r="NL16" s="39"/>
      <c r="NM16" s="13"/>
      <c r="NN16" s="13"/>
      <c r="NO16" s="4"/>
      <c r="NP16" s="13"/>
      <c r="NQ16" s="13"/>
      <c r="NS16" s="26"/>
      <c r="NT16" s="26"/>
      <c r="NU16" s="26"/>
      <c r="NV16" s="18"/>
      <c r="NW16" s="18"/>
      <c r="NX16" s="18"/>
      <c r="NY16" s="39"/>
      <c r="NZ16" s="18"/>
      <c r="OA16" s="18"/>
      <c r="OB16" s="39"/>
      <c r="OC16" s="18"/>
      <c r="OD16" s="39"/>
      <c r="OE16" s="13"/>
      <c r="OF16" s="13"/>
      <c r="OG16" s="4"/>
      <c r="OH16" s="13"/>
      <c r="OI16" s="13"/>
      <c r="OK16" s="26"/>
      <c r="OL16" s="26"/>
      <c r="OM16" s="26"/>
      <c r="ON16" s="18"/>
      <c r="OO16" s="18"/>
      <c r="OP16" s="18"/>
      <c r="OQ16" s="39"/>
      <c r="OR16" s="18"/>
      <c r="OS16" s="18"/>
      <c r="OT16" s="39"/>
      <c r="OU16" s="18"/>
      <c r="OV16" s="39"/>
      <c r="OW16" s="13"/>
      <c r="OX16" s="13"/>
      <c r="OY16" s="4"/>
      <c r="OZ16" s="13"/>
      <c r="PA16" s="13"/>
      <c r="PC16" s="26"/>
      <c r="PD16" s="26"/>
      <c r="PE16" s="26"/>
      <c r="PF16" s="18"/>
      <c r="PG16" s="18"/>
      <c r="PH16" s="18"/>
      <c r="PI16" s="39"/>
      <c r="PJ16" s="18"/>
      <c r="PK16" s="18"/>
      <c r="PL16" s="39"/>
      <c r="PM16" s="18"/>
      <c r="PN16" s="39"/>
      <c r="PO16" s="13"/>
      <c r="PP16" s="13"/>
      <c r="PQ16" s="4"/>
      <c r="PR16" s="13"/>
      <c r="PS16" s="13"/>
      <c r="PU16" s="26"/>
      <c r="PV16" s="26"/>
      <c r="PW16" s="26"/>
      <c r="PX16" s="18"/>
      <c r="PY16" s="18"/>
      <c r="PZ16" s="18"/>
      <c r="QA16" s="39"/>
      <c r="QB16" s="18"/>
      <c r="QC16" s="18"/>
      <c r="QD16" s="39"/>
      <c r="QE16" s="18"/>
      <c r="QF16" s="39"/>
      <c r="QG16" s="13"/>
      <c r="QH16" s="13"/>
      <c r="QI16" s="4"/>
      <c r="QJ16" s="13"/>
      <c r="QK16" s="13"/>
      <c r="QM16" s="26"/>
      <c r="QN16" s="26"/>
      <c r="QO16" s="26"/>
      <c r="QP16" s="18"/>
      <c r="QQ16" s="18"/>
      <c r="QR16" s="18"/>
      <c r="QS16" s="39"/>
      <c r="QT16" s="18"/>
      <c r="QU16" s="18"/>
      <c r="QV16" s="39"/>
      <c r="QW16" s="18"/>
      <c r="QX16" s="39"/>
      <c r="QY16" s="13"/>
      <c r="QZ16" s="13"/>
      <c r="RA16" s="4"/>
      <c r="RB16" s="13"/>
      <c r="RC16" s="13"/>
      <c r="RE16" s="26"/>
      <c r="RF16" s="26"/>
      <c r="RG16" s="26"/>
      <c r="RH16" s="18"/>
      <c r="RI16" s="18"/>
      <c r="RJ16" s="18"/>
      <c r="RK16" s="39"/>
      <c r="RL16" s="18"/>
      <c r="RM16" s="18"/>
      <c r="RN16" s="39"/>
      <c r="RO16" s="18"/>
      <c r="RP16" s="39"/>
      <c r="RQ16" s="13"/>
      <c r="RR16" s="13"/>
      <c r="RS16" s="4"/>
      <c r="RT16" s="13"/>
      <c r="RU16" s="13"/>
      <c r="RW16" s="26"/>
      <c r="RX16" s="26"/>
      <c r="RY16" s="26"/>
      <c r="RZ16" s="18"/>
      <c r="SA16" s="18"/>
      <c r="SB16" s="18"/>
      <c r="SC16" s="39"/>
      <c r="SD16" s="18"/>
      <c r="SE16" s="18"/>
      <c r="SF16" s="39"/>
      <c r="SG16" s="18"/>
      <c r="SH16" s="39"/>
      <c r="SI16" s="13"/>
      <c r="SJ16" s="13"/>
      <c r="SK16" s="4"/>
      <c r="SL16" s="13"/>
      <c r="SM16" s="13"/>
      <c r="SO16" s="26"/>
      <c r="SP16" s="26"/>
      <c r="SQ16" s="26"/>
      <c r="SR16" s="18"/>
      <c r="SS16" s="18"/>
      <c r="ST16" s="18"/>
      <c r="SU16" s="39"/>
      <c r="SV16" s="18"/>
      <c r="SW16" s="18"/>
      <c r="SX16" s="39"/>
      <c r="SY16" s="18"/>
      <c r="SZ16" s="39"/>
      <c r="TA16" s="13"/>
      <c r="TB16" s="13"/>
      <c r="TC16" s="4"/>
      <c r="TD16" s="13"/>
      <c r="TE16" s="13"/>
      <c r="TG16" s="26"/>
      <c r="TH16" s="26"/>
      <c r="TI16" s="26"/>
      <c r="TJ16" s="18"/>
      <c r="TK16" s="18"/>
      <c r="TL16" s="18"/>
      <c r="TM16" s="39"/>
      <c r="TN16" s="18"/>
      <c r="TO16" s="18"/>
      <c r="TP16" s="39"/>
      <c r="TQ16" s="18"/>
      <c r="TR16" s="39"/>
      <c r="TS16" s="13"/>
      <c r="TT16" s="13"/>
      <c r="TU16" s="4"/>
      <c r="TV16" s="13"/>
      <c r="TW16" s="13"/>
      <c r="TY16" s="26"/>
      <c r="TZ16" s="26"/>
      <c r="UA16" s="26"/>
      <c r="UB16" s="18"/>
      <c r="UC16" s="18"/>
      <c r="UD16" s="18"/>
      <c r="UE16" s="39"/>
      <c r="UF16" s="18"/>
      <c r="UG16" s="18"/>
      <c r="UH16" s="39"/>
      <c r="UI16" s="18"/>
      <c r="UJ16" s="39"/>
      <c r="UK16" s="13"/>
      <c r="UL16" s="13"/>
      <c r="UM16" s="4"/>
      <c r="UN16" s="13"/>
      <c r="UO16" s="13"/>
      <c r="UQ16" s="26"/>
      <c r="UR16" s="26"/>
      <c r="US16" s="26"/>
      <c r="UT16" s="18"/>
      <c r="UU16" s="18"/>
      <c r="UV16" s="18"/>
      <c r="UW16" s="39"/>
      <c r="UX16" s="18"/>
      <c r="UY16" s="18"/>
      <c r="UZ16" s="39"/>
      <c r="VA16" s="18"/>
      <c r="VB16" s="39"/>
      <c r="VC16" s="13"/>
      <c r="VD16" s="13"/>
      <c r="VE16" s="4"/>
      <c r="VF16" s="13"/>
      <c r="VG16" s="13"/>
      <c r="VI16" s="26"/>
      <c r="VJ16" s="26"/>
      <c r="VK16" s="26"/>
      <c r="VL16" s="18"/>
      <c r="VM16" s="18"/>
      <c r="VN16" s="18"/>
      <c r="VO16" s="39"/>
      <c r="VP16" s="18"/>
      <c r="VQ16" s="18"/>
      <c r="VR16" s="39"/>
      <c r="VS16" s="18"/>
      <c r="VT16" s="39"/>
      <c r="VU16" s="13"/>
      <c r="VV16" s="13"/>
      <c r="VW16" s="4"/>
      <c r="VX16" s="13"/>
      <c r="VY16" s="13"/>
      <c r="WA16" s="26"/>
      <c r="WB16" s="26"/>
      <c r="WC16" s="26"/>
      <c r="WD16" s="18"/>
      <c r="WE16" s="18"/>
      <c r="WF16" s="18"/>
      <c r="WG16" s="39"/>
      <c r="WH16" s="18"/>
      <c r="WI16" s="18"/>
      <c r="WJ16" s="39"/>
      <c r="WK16" s="18"/>
      <c r="WL16" s="39"/>
      <c r="WM16" s="13"/>
      <c r="WN16" s="13"/>
      <c r="WO16" s="4"/>
      <c r="WP16" s="13"/>
      <c r="WQ16" s="13"/>
      <c r="WS16" s="26"/>
      <c r="WT16" s="26"/>
      <c r="WU16" s="26"/>
      <c r="WV16" s="18"/>
      <c r="WW16" s="18"/>
      <c r="WX16" s="18"/>
      <c r="WY16" s="39"/>
      <c r="WZ16" s="18"/>
      <c r="XA16" s="18"/>
      <c r="XB16" s="39"/>
      <c r="XC16" s="18"/>
      <c r="XD16" s="39"/>
      <c r="XE16" s="13"/>
      <c r="XF16" s="13"/>
      <c r="XG16" s="4"/>
      <c r="XH16" s="13"/>
      <c r="XI16" s="13"/>
      <c r="XK16" s="26"/>
      <c r="XL16" s="26"/>
      <c r="XM16" s="26"/>
      <c r="XN16" s="18"/>
      <c r="XO16" s="18"/>
      <c r="XP16" s="18"/>
      <c r="XQ16" s="39"/>
      <c r="XR16" s="18"/>
      <c r="XS16" s="18"/>
      <c r="XT16" s="39"/>
      <c r="XU16" s="18"/>
      <c r="XV16" s="39"/>
      <c r="XW16" s="13"/>
      <c r="XX16" s="13"/>
      <c r="XY16" s="4"/>
      <c r="XZ16" s="13"/>
      <c r="YA16" s="13"/>
      <c r="YC16" s="26"/>
      <c r="YD16" s="26"/>
      <c r="YE16" s="26"/>
      <c r="YF16" s="18"/>
      <c r="YG16" s="18"/>
      <c r="YH16" s="18"/>
      <c r="YI16" s="39"/>
      <c r="YJ16" s="18"/>
      <c r="YK16" s="18"/>
      <c r="YL16" s="39"/>
      <c r="YM16" s="18"/>
      <c r="YN16" s="39"/>
      <c r="YO16" s="13"/>
      <c r="YP16" s="13"/>
      <c r="YQ16" s="4"/>
      <c r="YR16" s="13"/>
      <c r="YS16" s="13"/>
      <c r="YU16" s="26"/>
      <c r="YV16" s="26"/>
      <c r="YW16" s="26"/>
      <c r="YX16" s="18"/>
      <c r="YY16" s="18"/>
      <c r="YZ16" s="18"/>
      <c r="ZA16" s="39"/>
      <c r="ZB16" s="18"/>
      <c r="ZC16" s="18"/>
      <c r="ZD16" s="39"/>
      <c r="ZE16" s="18"/>
      <c r="ZF16" s="39"/>
      <c r="ZG16" s="13"/>
      <c r="ZH16" s="13"/>
      <c r="ZI16" s="4"/>
      <c r="ZJ16" s="13"/>
      <c r="ZK16" s="13"/>
      <c r="ZM16" s="26"/>
      <c r="ZN16" s="26"/>
      <c r="ZO16" s="26"/>
      <c r="ZP16" s="18"/>
      <c r="ZQ16" s="18"/>
      <c r="ZR16" s="18"/>
      <c r="ZS16" s="39"/>
      <c r="ZT16" s="18"/>
      <c r="ZU16" s="18"/>
      <c r="ZV16" s="39"/>
      <c r="ZW16" s="18"/>
      <c r="ZX16" s="39"/>
      <c r="ZY16" s="13"/>
      <c r="ZZ16" s="13"/>
      <c r="AAA16" s="4"/>
      <c r="AAB16" s="13"/>
      <c r="AAC16" s="13"/>
      <c r="AAE16" s="26"/>
      <c r="AAF16" s="26"/>
      <c r="AAG16" s="26"/>
      <c r="AAH16" s="18"/>
      <c r="AAI16" s="18"/>
      <c r="AAJ16" s="18"/>
      <c r="AAK16" s="39"/>
      <c r="AAL16" s="18"/>
      <c r="AAM16" s="18"/>
      <c r="AAN16" s="39"/>
      <c r="AAO16" s="18"/>
      <c r="AAP16" s="39"/>
      <c r="AAQ16" s="13"/>
      <c r="AAR16" s="13"/>
      <c r="AAS16" s="4"/>
      <c r="AAT16" s="13"/>
      <c r="AAU16" s="13"/>
      <c r="AAW16" s="26"/>
      <c r="AAX16" s="26"/>
      <c r="AAY16" s="26"/>
      <c r="AAZ16" s="18"/>
      <c r="ABA16" s="18"/>
      <c r="ABB16" s="18"/>
      <c r="ABC16" s="39"/>
      <c r="ABD16" s="18"/>
      <c r="ABE16" s="18"/>
      <c r="ABF16" s="39"/>
      <c r="ABG16" s="18"/>
      <c r="ABH16" s="39"/>
      <c r="ABI16" s="13"/>
      <c r="ABJ16" s="13"/>
      <c r="ABK16" s="4"/>
      <c r="ABL16" s="13"/>
      <c r="ABM16" s="13"/>
      <c r="ABO16" s="26"/>
      <c r="ABP16" s="26"/>
      <c r="ABQ16" s="26"/>
      <c r="ABR16" s="18"/>
      <c r="ABS16" s="18"/>
      <c r="ABT16" s="18"/>
      <c r="ABU16" s="39"/>
      <c r="ABV16" s="18"/>
      <c r="ABW16" s="18"/>
      <c r="ABX16" s="39"/>
      <c r="ABY16" s="18"/>
      <c r="ABZ16" s="39"/>
      <c r="ACA16" s="13"/>
      <c r="ACB16" s="13"/>
      <c r="ACC16" s="4"/>
      <c r="ACD16" s="13"/>
      <c r="ACE16" s="13"/>
      <c r="ACG16" s="26"/>
      <c r="ACH16" s="26"/>
      <c r="ACI16" s="26"/>
      <c r="ACJ16" s="18"/>
      <c r="ACK16" s="18"/>
      <c r="ACL16" s="18"/>
      <c r="ACM16" s="39"/>
      <c r="ACN16" s="18"/>
      <c r="ACO16" s="18"/>
      <c r="ACP16" s="39"/>
      <c r="ACQ16" s="18"/>
      <c r="ACR16" s="39"/>
      <c r="ACS16" s="13"/>
      <c r="ACT16" s="13"/>
      <c r="ACU16" s="4"/>
      <c r="ACV16" s="13"/>
      <c r="ACW16" s="13"/>
      <c r="ACY16" s="26"/>
      <c r="ACZ16" s="26"/>
      <c r="ADA16" s="26"/>
      <c r="ADB16" s="18"/>
      <c r="ADC16" s="18"/>
      <c r="ADD16" s="18"/>
      <c r="ADE16" s="39"/>
      <c r="ADF16" s="18"/>
      <c r="ADG16" s="18"/>
      <c r="ADH16" s="39"/>
      <c r="ADI16" s="18"/>
      <c r="ADJ16" s="39"/>
      <c r="ADK16" s="13"/>
      <c r="ADL16" s="13"/>
      <c r="ADM16" s="4"/>
      <c r="ADN16" s="13"/>
      <c r="ADO16" s="13"/>
      <c r="ADQ16" s="26"/>
      <c r="ADR16" s="26"/>
      <c r="ADS16" s="26"/>
      <c r="ADT16" s="18"/>
      <c r="ADU16" s="18"/>
      <c r="ADV16" s="18"/>
      <c r="ADW16" s="39"/>
      <c r="ADX16" s="18"/>
      <c r="ADY16" s="18"/>
      <c r="ADZ16" s="39"/>
      <c r="AEA16" s="18"/>
      <c r="AEB16" s="39"/>
      <c r="AEC16" s="13"/>
      <c r="AED16" s="13"/>
      <c r="AEE16" s="4"/>
      <c r="AEF16" s="13"/>
      <c r="AEG16" s="13"/>
      <c r="AEI16" s="26"/>
      <c r="AEJ16" s="26"/>
      <c r="AEK16" s="26"/>
      <c r="AEL16" s="18"/>
      <c r="AEM16" s="18"/>
      <c r="AEN16" s="18"/>
      <c r="AEO16" s="39"/>
      <c r="AEP16" s="18"/>
      <c r="AEQ16" s="18"/>
      <c r="AER16" s="39"/>
      <c r="AES16" s="18"/>
      <c r="AET16" s="39"/>
      <c r="AEU16" s="13"/>
      <c r="AEV16" s="13"/>
      <c r="AEW16" s="4"/>
      <c r="AEX16" s="13"/>
      <c r="AEY16" s="13"/>
      <c r="AFA16" s="26"/>
      <c r="AFB16" s="26"/>
      <c r="AFC16" s="26"/>
      <c r="AFD16" s="18"/>
      <c r="AFE16" s="18"/>
      <c r="AFF16" s="18"/>
      <c r="AFG16" s="39"/>
      <c r="AFH16" s="18"/>
      <c r="AFI16" s="18"/>
      <c r="AFJ16" s="39"/>
      <c r="AFK16" s="18"/>
      <c r="AFL16" s="39"/>
      <c r="AFM16" s="13"/>
      <c r="AFN16" s="13"/>
      <c r="AFO16" s="4"/>
      <c r="AFP16" s="13"/>
      <c r="AFQ16" s="13"/>
      <c r="AFS16" s="26"/>
      <c r="AFT16" s="26"/>
      <c r="AFU16" s="26"/>
      <c r="AFV16" s="18"/>
      <c r="AFW16" s="18"/>
      <c r="AFX16" s="18"/>
      <c r="AFY16" s="39"/>
      <c r="AFZ16" s="18"/>
      <c r="AGA16" s="18"/>
      <c r="AGB16" s="39"/>
      <c r="AGC16" s="18"/>
      <c r="AGD16" s="39"/>
      <c r="AGE16" s="13"/>
      <c r="AGF16" s="13"/>
      <c r="AGG16" s="4"/>
      <c r="AGH16" s="13"/>
      <c r="AGI16" s="13"/>
      <c r="AGK16" s="26"/>
      <c r="AGL16" s="26"/>
      <c r="AGM16" s="26"/>
      <c r="AGN16" s="18"/>
      <c r="AGO16" s="18"/>
      <c r="AGP16" s="18"/>
      <c r="AGQ16" s="39"/>
      <c r="AGR16" s="18"/>
      <c r="AGS16" s="18"/>
      <c r="AGT16" s="39"/>
      <c r="AGU16" s="18"/>
      <c r="AGV16" s="39"/>
      <c r="AGW16" s="13"/>
      <c r="AGX16" s="13"/>
      <c r="AGY16" s="4"/>
      <c r="AGZ16" s="13"/>
      <c r="AHA16" s="13"/>
      <c r="AHC16" s="26"/>
      <c r="AHD16" s="26"/>
      <c r="AHE16" s="26"/>
      <c r="AHF16" s="18"/>
      <c r="AHG16" s="18"/>
      <c r="AHH16" s="18"/>
      <c r="AHI16" s="39"/>
      <c r="AHJ16" s="18"/>
      <c r="AHK16" s="18"/>
      <c r="AHL16" s="39"/>
      <c r="AHM16" s="18"/>
      <c r="AHN16" s="39"/>
      <c r="AHO16" s="13"/>
      <c r="AHP16" s="13"/>
      <c r="AHQ16" s="4"/>
      <c r="AHR16" s="13"/>
      <c r="AHS16" s="13"/>
      <c r="AHU16" s="26"/>
      <c r="AHV16" s="26"/>
      <c r="AHW16" s="26"/>
      <c r="AHX16" s="18"/>
      <c r="AHY16" s="18"/>
      <c r="AHZ16" s="18"/>
      <c r="AIA16" s="39"/>
      <c r="AIB16" s="18"/>
      <c r="AIC16" s="18"/>
      <c r="AID16" s="39"/>
      <c r="AIE16" s="18"/>
      <c r="AIF16" s="39"/>
      <c r="AIG16" s="13"/>
      <c r="AIH16" s="13"/>
      <c r="AII16" s="4"/>
      <c r="AIJ16" s="13"/>
      <c r="AIK16" s="13"/>
      <c r="AIM16" s="26"/>
      <c r="AIN16" s="26"/>
      <c r="AIO16" s="26"/>
      <c r="AIP16" s="18"/>
      <c r="AIQ16" s="18"/>
      <c r="AIR16" s="18"/>
      <c r="AIS16" s="39"/>
      <c r="AIT16" s="18"/>
      <c r="AIU16" s="18"/>
      <c r="AIV16" s="39"/>
      <c r="AIW16" s="18"/>
      <c r="AIX16" s="39"/>
      <c r="AIY16" s="13"/>
      <c r="AIZ16" s="13"/>
      <c r="AJA16" s="4"/>
      <c r="AJB16" s="13"/>
      <c r="AJC16" s="13"/>
      <c r="AJE16" s="26"/>
      <c r="AJF16" s="26"/>
      <c r="AJG16" s="26"/>
      <c r="AJH16" s="18"/>
      <c r="AJI16" s="18"/>
      <c r="AJJ16" s="18"/>
      <c r="AJK16" s="39"/>
      <c r="AJL16" s="18"/>
      <c r="AJM16" s="18"/>
      <c r="AJN16" s="39"/>
      <c r="AJO16" s="18"/>
      <c r="AJP16" s="39"/>
      <c r="AJQ16" s="13"/>
      <c r="AJR16" s="13"/>
      <c r="AJS16" s="4"/>
      <c r="AJT16" s="13"/>
      <c r="AJU16" s="13"/>
      <c r="AJW16" s="26"/>
      <c r="AJX16" s="26"/>
      <c r="AJY16" s="26"/>
      <c r="AJZ16" s="18"/>
      <c r="AKA16" s="18"/>
      <c r="AKB16" s="18"/>
      <c r="AKC16" s="39"/>
      <c r="AKD16" s="18"/>
      <c r="AKE16" s="18"/>
      <c r="AKF16" s="39"/>
      <c r="AKG16" s="18"/>
      <c r="AKH16" s="39"/>
      <c r="AKI16" s="13"/>
      <c r="AKJ16" s="13"/>
      <c r="AKK16" s="4"/>
      <c r="AKL16" s="13"/>
      <c r="AKM16" s="13"/>
      <c r="AKO16" s="26"/>
      <c r="AKP16" s="26"/>
      <c r="AKQ16" s="26"/>
      <c r="AKR16" s="18"/>
      <c r="AKS16" s="18"/>
      <c r="AKT16" s="18"/>
      <c r="AKU16" s="39"/>
      <c r="AKV16" s="18"/>
      <c r="AKW16" s="18"/>
      <c r="AKX16" s="39"/>
      <c r="AKY16" s="18"/>
      <c r="AKZ16" s="39"/>
      <c r="ALA16" s="13"/>
      <c r="ALB16" s="13"/>
      <c r="ALC16" s="4"/>
      <c r="ALD16" s="13"/>
      <c r="ALE16" s="13"/>
      <c r="ALG16" s="26"/>
      <c r="ALH16" s="26"/>
      <c r="ALI16" s="26"/>
      <c r="ALJ16" s="18"/>
      <c r="ALK16" s="18"/>
      <c r="ALL16" s="18"/>
      <c r="ALM16" s="39"/>
      <c r="ALN16" s="18"/>
      <c r="ALO16" s="18"/>
      <c r="ALP16" s="39"/>
      <c r="ALQ16" s="18"/>
      <c r="ALR16" s="39"/>
      <c r="ALS16" s="13"/>
      <c r="ALT16" s="13"/>
      <c r="ALU16" s="4"/>
      <c r="ALV16" s="13"/>
      <c r="ALW16" s="13"/>
      <c r="ALY16" s="26"/>
      <c r="ALZ16" s="26"/>
      <c r="AMA16" s="26"/>
      <c r="AMB16" s="18"/>
      <c r="AMC16" s="18"/>
      <c r="AMD16" s="18"/>
      <c r="AME16" s="39"/>
      <c r="AMF16" s="18"/>
      <c r="AMG16" s="18"/>
      <c r="AMH16" s="39"/>
      <c r="AMI16" s="18"/>
      <c r="AMJ16" s="39"/>
      <c r="AMK16" s="13"/>
      <c r="AML16" s="13"/>
      <c r="AMM16" s="4"/>
      <c r="AMN16" s="13"/>
      <c r="AMO16" s="13"/>
      <c r="AMQ16" s="26"/>
      <c r="AMR16" s="26"/>
      <c r="AMS16" s="26"/>
      <c r="AMT16" s="18"/>
      <c r="AMU16" s="18"/>
      <c r="AMV16" s="18"/>
      <c r="AMW16" s="39"/>
      <c r="AMX16" s="18"/>
      <c r="AMY16" s="18"/>
      <c r="AMZ16" s="39"/>
      <c r="ANA16" s="18"/>
      <c r="ANB16" s="39"/>
      <c r="ANC16" s="13"/>
      <c r="AND16" s="13"/>
      <c r="ANE16" s="4"/>
      <c r="ANF16" s="13"/>
      <c r="ANG16" s="13"/>
      <c r="ANI16" s="26"/>
      <c r="ANJ16" s="26"/>
      <c r="ANK16" s="26"/>
      <c r="ANL16" s="18"/>
      <c r="ANM16" s="18"/>
      <c r="ANN16" s="18"/>
      <c r="ANO16" s="39"/>
      <c r="ANP16" s="18"/>
      <c r="ANQ16" s="18"/>
      <c r="ANR16" s="39"/>
      <c r="ANS16" s="18"/>
      <c r="ANT16" s="39"/>
      <c r="ANU16" s="13"/>
      <c r="ANV16" s="13"/>
      <c r="ANW16" s="4"/>
      <c r="ANX16" s="13"/>
      <c r="ANY16" s="13"/>
      <c r="AOA16" s="26"/>
      <c r="AOB16" s="26"/>
      <c r="AOC16" s="26"/>
      <c r="AOD16" s="18"/>
      <c r="AOE16" s="18"/>
      <c r="AOF16" s="18"/>
      <c r="AOG16" s="39"/>
      <c r="AOH16" s="18"/>
      <c r="AOI16" s="18"/>
      <c r="AOJ16" s="39"/>
      <c r="AOK16" s="18"/>
      <c r="AOL16" s="39"/>
      <c r="AOM16" s="13"/>
      <c r="AON16" s="13"/>
      <c r="AOO16" s="4"/>
      <c r="AOP16" s="13"/>
      <c r="AOQ16" s="13"/>
      <c r="AOS16" s="26"/>
      <c r="AOT16" s="26"/>
      <c r="AOU16" s="26"/>
      <c r="AOV16" s="18"/>
      <c r="AOW16" s="18"/>
      <c r="AOX16" s="18"/>
      <c r="AOY16" s="39"/>
      <c r="AOZ16" s="18"/>
      <c r="APA16" s="18"/>
      <c r="APB16" s="39"/>
      <c r="APC16" s="18"/>
      <c r="APD16" s="39"/>
      <c r="APE16" s="13"/>
      <c r="APF16" s="13"/>
      <c r="APG16" s="4"/>
      <c r="APH16" s="13"/>
      <c r="API16" s="13"/>
      <c r="APK16" s="26"/>
      <c r="APL16" s="26"/>
      <c r="APM16" s="26"/>
      <c r="APN16" s="18"/>
      <c r="APO16" s="18"/>
      <c r="APP16" s="18"/>
      <c r="APQ16" s="39"/>
      <c r="APR16" s="18"/>
      <c r="APS16" s="18"/>
      <c r="APT16" s="39"/>
      <c r="APU16" s="18"/>
      <c r="APV16" s="39"/>
      <c r="APW16" s="13"/>
      <c r="APX16" s="13"/>
      <c r="APY16" s="4"/>
      <c r="APZ16" s="13"/>
      <c r="AQA16" s="13"/>
      <c r="AQC16" s="26"/>
      <c r="AQD16" s="26"/>
      <c r="AQE16" s="26"/>
      <c r="AQF16" s="18"/>
      <c r="AQG16" s="18"/>
      <c r="AQH16" s="18"/>
      <c r="AQI16" s="39"/>
      <c r="AQJ16" s="18"/>
      <c r="AQK16" s="18"/>
      <c r="AQL16" s="39"/>
      <c r="AQM16" s="18"/>
      <c r="AQN16" s="39"/>
      <c r="AQO16" s="13"/>
      <c r="AQP16" s="13"/>
      <c r="AQQ16" s="4"/>
      <c r="AQR16" s="13"/>
      <c r="AQS16" s="13"/>
      <c r="AQU16" s="26"/>
      <c r="AQV16" s="26"/>
      <c r="AQW16" s="26"/>
      <c r="AQX16" s="18"/>
      <c r="AQY16" s="18"/>
      <c r="AQZ16" s="18"/>
      <c r="ARA16" s="39"/>
      <c r="ARB16" s="18"/>
      <c r="ARC16" s="18"/>
      <c r="ARD16" s="39"/>
      <c r="ARE16" s="18"/>
      <c r="ARF16" s="39"/>
      <c r="ARG16" s="13"/>
      <c r="ARH16" s="13"/>
      <c r="ARI16" s="4"/>
      <c r="ARJ16" s="13"/>
      <c r="ARK16" s="13"/>
      <c r="ARM16" s="26"/>
      <c r="ARN16" s="26"/>
      <c r="ARO16" s="26"/>
      <c r="ARP16" s="18"/>
      <c r="ARQ16" s="18"/>
      <c r="ARR16" s="18"/>
      <c r="ARS16" s="39"/>
      <c r="ART16" s="18"/>
      <c r="ARU16" s="18"/>
      <c r="ARV16" s="39"/>
      <c r="ARW16" s="18"/>
      <c r="ARX16" s="39"/>
      <c r="ARY16" s="13"/>
      <c r="ARZ16" s="13"/>
      <c r="ASA16" s="4"/>
      <c r="ASB16" s="13"/>
      <c r="ASC16" s="13"/>
      <c r="ASE16" s="26"/>
      <c r="ASF16" s="26"/>
      <c r="ASG16" s="26"/>
      <c r="ASH16" s="18"/>
      <c r="ASI16" s="18"/>
      <c r="ASJ16" s="18"/>
      <c r="ASK16" s="39"/>
      <c r="ASL16" s="18"/>
      <c r="ASM16" s="18"/>
      <c r="ASN16" s="39"/>
      <c r="ASO16" s="18"/>
      <c r="ASP16" s="39"/>
      <c r="ASQ16" s="13"/>
      <c r="ASR16" s="13"/>
      <c r="ASS16" s="4"/>
      <c r="AST16" s="13"/>
      <c r="ASU16" s="13"/>
      <c r="ASW16" s="26"/>
      <c r="ASX16" s="26"/>
      <c r="ASY16" s="26"/>
      <c r="ASZ16" s="18"/>
      <c r="ATA16" s="18"/>
      <c r="ATB16" s="18"/>
      <c r="ATC16" s="39"/>
      <c r="ATD16" s="18"/>
      <c r="ATE16" s="18"/>
      <c r="ATF16" s="39"/>
      <c r="ATG16" s="18"/>
      <c r="ATH16" s="39"/>
      <c r="ATI16" s="13"/>
      <c r="ATJ16" s="13"/>
      <c r="ATK16" s="4"/>
      <c r="ATL16" s="13"/>
      <c r="ATM16" s="13"/>
      <c r="ATO16" s="26"/>
      <c r="ATP16" s="26"/>
      <c r="ATQ16" s="26"/>
      <c r="ATR16" s="18"/>
      <c r="ATS16" s="18"/>
      <c r="ATT16" s="18"/>
      <c r="ATU16" s="39"/>
      <c r="ATV16" s="18"/>
      <c r="ATW16" s="18"/>
      <c r="ATX16" s="39"/>
      <c r="ATY16" s="18"/>
      <c r="ATZ16" s="39"/>
      <c r="AUA16" s="13"/>
      <c r="AUB16" s="13"/>
      <c r="AUC16" s="4"/>
      <c r="AUD16" s="13"/>
      <c r="AUE16" s="13"/>
      <c r="AUG16" s="26"/>
      <c r="AUH16" s="26"/>
      <c r="AUI16" s="26"/>
      <c r="AUJ16" s="18"/>
      <c r="AUK16" s="18"/>
      <c r="AUL16" s="18"/>
      <c r="AUM16" s="39"/>
      <c r="AUN16" s="18"/>
      <c r="AUO16" s="18"/>
      <c r="AUP16" s="39"/>
      <c r="AUQ16" s="18"/>
      <c r="AUR16" s="39"/>
      <c r="AUS16" s="13"/>
      <c r="AUT16" s="13"/>
      <c r="AUU16" s="4"/>
      <c r="AUV16" s="13"/>
      <c r="AUW16" s="13"/>
      <c r="AUY16" s="26"/>
      <c r="AUZ16" s="26"/>
      <c r="AVA16" s="26"/>
      <c r="AVB16" s="18"/>
      <c r="AVC16" s="18"/>
      <c r="AVD16" s="18"/>
      <c r="AVE16" s="39"/>
      <c r="AVF16" s="18"/>
      <c r="AVG16" s="18"/>
      <c r="AVH16" s="39"/>
      <c r="AVI16" s="18"/>
      <c r="AVJ16" s="39"/>
      <c r="AVK16" s="13"/>
      <c r="AVL16" s="13"/>
      <c r="AVM16" s="4"/>
      <c r="AVN16" s="13"/>
      <c r="AVO16" s="13"/>
      <c r="AVQ16" s="26"/>
      <c r="AVR16" s="26"/>
      <c r="AVS16" s="26"/>
      <c r="AVT16" s="18"/>
      <c r="AVU16" s="18"/>
      <c r="AVV16" s="18"/>
      <c r="AVW16" s="39"/>
      <c r="AVX16" s="18"/>
      <c r="AVY16" s="18"/>
      <c r="AVZ16" s="39"/>
      <c r="AWA16" s="18"/>
      <c r="AWB16" s="39"/>
      <c r="AWC16" s="13"/>
      <c r="AWD16" s="13"/>
      <c r="AWE16" s="4"/>
      <c r="AWF16" s="13"/>
      <c r="AWG16" s="13"/>
      <c r="AWI16" s="26"/>
      <c r="AWJ16" s="26"/>
      <c r="AWK16" s="26"/>
      <c r="AWL16" s="18"/>
      <c r="AWM16" s="18"/>
      <c r="AWN16" s="18"/>
      <c r="AWO16" s="39"/>
      <c r="AWP16" s="18"/>
      <c r="AWQ16" s="18"/>
      <c r="AWR16" s="39"/>
      <c r="AWS16" s="18"/>
      <c r="AWT16" s="39"/>
      <c r="AWU16" s="13"/>
      <c r="AWV16" s="13"/>
      <c r="AWW16" s="4"/>
      <c r="AWX16" s="13"/>
      <c r="AWY16" s="13"/>
      <c r="AXA16" s="26"/>
      <c r="AXB16" s="26"/>
      <c r="AXC16" s="26"/>
      <c r="AXD16" s="18"/>
      <c r="AXE16" s="18"/>
      <c r="AXF16" s="18"/>
      <c r="AXG16" s="39"/>
      <c r="AXH16" s="18"/>
      <c r="AXI16" s="18"/>
      <c r="AXJ16" s="39"/>
      <c r="AXK16" s="18"/>
      <c r="AXL16" s="39"/>
      <c r="AXM16" s="13"/>
      <c r="AXN16" s="13"/>
      <c r="AXO16" s="4"/>
      <c r="AXP16" s="13"/>
      <c r="AXQ16" s="13"/>
      <c r="AXS16" s="26"/>
      <c r="AXT16" s="26"/>
      <c r="AXU16" s="26"/>
      <c r="AXV16" s="18"/>
      <c r="AXW16" s="18"/>
      <c r="AXX16" s="18"/>
      <c r="AXY16" s="39"/>
      <c r="AXZ16" s="18"/>
      <c r="AYA16" s="18"/>
      <c r="AYB16" s="39"/>
      <c r="AYC16" s="18"/>
      <c r="AYD16" s="39"/>
      <c r="AYE16" s="13"/>
      <c r="AYF16" s="13"/>
      <c r="AYG16" s="4"/>
      <c r="AYH16" s="13"/>
      <c r="AYI16" s="13"/>
      <c r="AYK16" s="26"/>
      <c r="AYL16" s="26"/>
      <c r="AYM16" s="26"/>
      <c r="AYN16" s="18"/>
      <c r="AYO16" s="18"/>
      <c r="AYP16" s="18"/>
      <c r="AYQ16" s="39"/>
      <c r="AYR16" s="18"/>
      <c r="AYS16" s="18"/>
      <c r="AYT16" s="39"/>
      <c r="AYU16" s="18"/>
      <c r="AYV16" s="39"/>
      <c r="AYW16" s="13"/>
      <c r="AYX16" s="13"/>
      <c r="AYY16" s="4"/>
      <c r="AYZ16" s="13"/>
      <c r="AZA16" s="13"/>
      <c r="AZC16" s="26"/>
      <c r="AZD16" s="26"/>
      <c r="AZE16" s="26"/>
      <c r="AZF16" s="18"/>
      <c r="AZG16" s="18"/>
      <c r="AZH16" s="18"/>
      <c r="AZI16" s="39"/>
      <c r="AZJ16" s="18"/>
      <c r="AZK16" s="18"/>
      <c r="AZL16" s="39"/>
      <c r="AZM16" s="18"/>
      <c r="AZN16" s="39"/>
      <c r="AZO16" s="13"/>
      <c r="AZP16" s="13"/>
      <c r="AZQ16" s="4"/>
      <c r="AZR16" s="13"/>
      <c r="AZS16" s="13"/>
      <c r="AZU16" s="26"/>
      <c r="AZV16" s="26"/>
      <c r="AZW16" s="26"/>
      <c r="AZX16" s="18"/>
      <c r="AZY16" s="18"/>
      <c r="AZZ16" s="18"/>
      <c r="BAA16" s="39"/>
      <c r="BAB16" s="18"/>
      <c r="BAC16" s="18"/>
      <c r="BAD16" s="39"/>
      <c r="BAE16" s="18"/>
      <c r="BAF16" s="39"/>
      <c r="BAG16" s="13"/>
      <c r="BAH16" s="13"/>
      <c r="BAI16" s="4"/>
      <c r="BAJ16" s="13"/>
      <c r="BAK16" s="13"/>
      <c r="BAM16" s="26"/>
      <c r="BAN16" s="26"/>
      <c r="BAO16" s="26"/>
      <c r="BAP16" s="18"/>
      <c r="BAQ16" s="18"/>
      <c r="BAR16" s="18"/>
      <c r="BAS16" s="39"/>
      <c r="BAT16" s="18"/>
      <c r="BAU16" s="18"/>
      <c r="BAV16" s="39"/>
      <c r="BAW16" s="18"/>
      <c r="BAX16" s="39"/>
      <c r="BAY16" s="13"/>
      <c r="BAZ16" s="13"/>
      <c r="BBA16" s="4"/>
      <c r="BBB16" s="13"/>
      <c r="BBC16" s="13"/>
      <c r="BBE16" s="26"/>
      <c r="BBF16" s="26"/>
      <c r="BBG16" s="26"/>
      <c r="BBH16" s="18"/>
      <c r="BBI16" s="18"/>
      <c r="BBJ16" s="18"/>
      <c r="BBK16" s="39"/>
      <c r="BBL16" s="18"/>
      <c r="BBM16" s="18"/>
      <c r="BBN16" s="39"/>
      <c r="BBO16" s="18"/>
      <c r="BBP16" s="39"/>
      <c r="BBQ16" s="13"/>
      <c r="BBR16" s="13"/>
      <c r="BBS16" s="4"/>
      <c r="BBT16" s="13"/>
      <c r="BBU16" s="13"/>
      <c r="BBW16" s="26"/>
      <c r="BBX16" s="26"/>
      <c r="BBY16" s="26"/>
      <c r="BBZ16" s="18"/>
      <c r="BCA16" s="18"/>
      <c r="BCB16" s="18"/>
      <c r="BCC16" s="39"/>
      <c r="BCD16" s="18"/>
      <c r="BCE16" s="18"/>
      <c r="BCF16" s="39"/>
      <c r="BCG16" s="18"/>
      <c r="BCH16" s="39"/>
      <c r="BCI16" s="13"/>
      <c r="BCJ16" s="13"/>
      <c r="BCK16" s="4"/>
      <c r="BCL16" s="13"/>
      <c r="BCM16" s="13"/>
      <c r="BCO16" s="26"/>
      <c r="BCP16" s="26"/>
      <c r="BCQ16" s="26"/>
      <c r="BCR16" s="18"/>
      <c r="BCS16" s="18"/>
      <c r="BCT16" s="18"/>
      <c r="BCU16" s="39"/>
      <c r="BCV16" s="18"/>
      <c r="BCW16" s="18"/>
      <c r="BCX16" s="39"/>
      <c r="BCY16" s="18"/>
      <c r="BCZ16" s="39"/>
      <c r="BDA16" s="13"/>
      <c r="BDB16" s="13"/>
      <c r="BDC16" s="4"/>
      <c r="BDD16" s="13"/>
      <c r="BDE16" s="13"/>
      <c r="BDG16" s="26"/>
      <c r="BDH16" s="26"/>
      <c r="BDI16" s="26"/>
      <c r="BDJ16" s="18"/>
      <c r="BDK16" s="18"/>
      <c r="BDL16" s="18"/>
      <c r="BDM16" s="39"/>
      <c r="BDN16" s="18"/>
      <c r="BDO16" s="18"/>
      <c r="BDP16" s="39"/>
      <c r="BDQ16" s="18"/>
      <c r="BDR16" s="39"/>
      <c r="BDS16" s="13"/>
      <c r="BDT16" s="13"/>
      <c r="BDU16" s="4"/>
      <c r="BDV16" s="13"/>
      <c r="BDW16" s="13"/>
      <c r="BDY16" s="26"/>
      <c r="BDZ16" s="26"/>
      <c r="BEA16" s="26"/>
      <c r="BEB16" s="18"/>
      <c r="BEC16" s="18"/>
      <c r="BED16" s="18"/>
      <c r="BEE16" s="39"/>
      <c r="BEF16" s="18"/>
      <c r="BEG16" s="18"/>
      <c r="BEH16" s="39"/>
      <c r="BEI16" s="18"/>
      <c r="BEJ16" s="39"/>
      <c r="BEK16" s="13"/>
      <c r="BEL16" s="13"/>
      <c r="BEM16" s="4"/>
      <c r="BEN16" s="13"/>
      <c r="BEO16" s="13"/>
      <c r="BEQ16" s="26"/>
      <c r="BER16" s="26"/>
      <c r="BES16" s="26"/>
      <c r="BET16" s="18"/>
      <c r="BEU16" s="18"/>
      <c r="BEV16" s="18"/>
      <c r="BEW16" s="39"/>
      <c r="BEX16" s="18"/>
      <c r="BEY16" s="18"/>
      <c r="BEZ16" s="39"/>
      <c r="BFA16" s="18"/>
      <c r="BFB16" s="39"/>
      <c r="BFC16" s="13"/>
      <c r="BFD16" s="13"/>
      <c r="BFE16" s="4"/>
      <c r="BFF16" s="13"/>
      <c r="BFG16" s="13"/>
      <c r="BFI16" s="26"/>
      <c r="BFJ16" s="26"/>
      <c r="BFK16" s="26"/>
      <c r="BFL16" s="18"/>
      <c r="BFM16" s="18"/>
      <c r="BFN16" s="18"/>
      <c r="BFO16" s="39"/>
      <c r="BFP16" s="18"/>
      <c r="BFQ16" s="18"/>
      <c r="BFR16" s="39"/>
      <c r="BFS16" s="18"/>
      <c r="BFT16" s="39"/>
      <c r="BFU16" s="13"/>
      <c r="BFV16" s="13"/>
      <c r="BFW16" s="4"/>
      <c r="BFX16" s="13"/>
      <c r="BFY16" s="13"/>
      <c r="BGA16" s="26"/>
      <c r="BGB16" s="26"/>
      <c r="BGC16" s="26"/>
      <c r="BGD16" s="18"/>
      <c r="BGE16" s="18"/>
      <c r="BGF16" s="18"/>
      <c r="BGG16" s="39"/>
      <c r="BGH16" s="18"/>
      <c r="BGI16" s="18"/>
      <c r="BGJ16" s="39"/>
      <c r="BGK16" s="18"/>
      <c r="BGL16" s="39"/>
      <c r="BGM16" s="13"/>
      <c r="BGN16" s="13"/>
      <c r="BGO16" s="4"/>
      <c r="BGP16" s="13"/>
      <c r="BGQ16" s="13"/>
      <c r="BGS16" s="26"/>
      <c r="BGT16" s="26"/>
      <c r="BGU16" s="26"/>
      <c r="BGV16" s="18"/>
      <c r="BGW16" s="18"/>
      <c r="BGX16" s="18"/>
      <c r="BGY16" s="39"/>
      <c r="BGZ16" s="18"/>
      <c r="BHA16" s="18"/>
      <c r="BHB16" s="39"/>
      <c r="BHC16" s="18"/>
      <c r="BHD16" s="39"/>
      <c r="BHE16" s="13"/>
      <c r="BHF16" s="13"/>
      <c r="BHG16" s="4"/>
      <c r="BHH16" s="13"/>
      <c r="BHI16" s="13"/>
      <c r="BHK16" s="26"/>
      <c r="BHL16" s="26"/>
      <c r="BHM16" s="26"/>
      <c r="BHN16" s="18"/>
      <c r="BHO16" s="18"/>
      <c r="BHP16" s="18"/>
      <c r="BHQ16" s="39"/>
      <c r="BHR16" s="18"/>
      <c r="BHS16" s="18"/>
      <c r="BHT16" s="39"/>
      <c r="BHU16" s="18"/>
      <c r="BHV16" s="39"/>
      <c r="BHW16" s="13"/>
      <c r="BHX16" s="13"/>
      <c r="BHY16" s="4"/>
      <c r="BHZ16" s="13"/>
      <c r="BIA16" s="13"/>
      <c r="BIC16" s="26"/>
      <c r="BID16" s="26"/>
      <c r="BIE16" s="26"/>
      <c r="BIF16" s="18"/>
      <c r="BIG16" s="18"/>
      <c r="BIH16" s="18"/>
      <c r="BII16" s="39"/>
      <c r="BIJ16" s="18"/>
      <c r="BIK16" s="18"/>
      <c r="BIL16" s="39"/>
      <c r="BIM16" s="18"/>
      <c r="BIN16" s="39"/>
      <c r="BIO16" s="13"/>
      <c r="BIP16" s="13"/>
      <c r="BIQ16" s="4"/>
      <c r="BIR16" s="13"/>
      <c r="BIS16" s="13"/>
      <c r="BIU16" s="26"/>
      <c r="BIV16" s="26"/>
      <c r="BIW16" s="26"/>
      <c r="BIX16" s="18"/>
      <c r="BIY16" s="18"/>
      <c r="BIZ16" s="18"/>
      <c r="BJA16" s="39"/>
      <c r="BJB16" s="18"/>
      <c r="BJC16" s="18"/>
      <c r="BJD16" s="39"/>
      <c r="BJE16" s="18"/>
      <c r="BJF16" s="39"/>
      <c r="BJG16" s="13"/>
      <c r="BJH16" s="13"/>
      <c r="BJI16" s="4"/>
      <c r="BJJ16" s="13"/>
      <c r="BJK16" s="13"/>
      <c r="BJM16" s="26"/>
      <c r="BJN16" s="26"/>
      <c r="BJO16" s="26"/>
      <c r="BJP16" s="18"/>
      <c r="BJQ16" s="18"/>
      <c r="BJR16" s="18"/>
      <c r="BJS16" s="39"/>
      <c r="BJT16" s="18"/>
      <c r="BJU16" s="18"/>
      <c r="BJV16" s="39"/>
      <c r="BJW16" s="18"/>
      <c r="BJX16" s="39"/>
      <c r="BJY16" s="13"/>
      <c r="BJZ16" s="13"/>
      <c r="BKA16" s="4"/>
      <c r="BKB16" s="13"/>
      <c r="BKC16" s="13"/>
      <c r="BKE16" s="26"/>
      <c r="BKF16" s="26"/>
      <c r="BKG16" s="26"/>
      <c r="BKH16" s="18"/>
      <c r="BKI16" s="18"/>
      <c r="BKJ16" s="18"/>
      <c r="BKK16" s="39"/>
      <c r="BKL16" s="18"/>
      <c r="BKM16" s="18"/>
      <c r="BKN16" s="39"/>
      <c r="BKO16" s="18"/>
      <c r="BKP16" s="39"/>
      <c r="BKQ16" s="13"/>
      <c r="BKR16" s="13"/>
      <c r="BKS16" s="4"/>
      <c r="BKT16" s="13"/>
      <c r="BKU16" s="13"/>
      <c r="BKW16" s="26"/>
      <c r="BKX16" s="26"/>
      <c r="BKY16" s="26"/>
      <c r="BKZ16" s="18"/>
      <c r="BLA16" s="18"/>
      <c r="BLB16" s="18"/>
      <c r="BLC16" s="39"/>
      <c r="BLD16" s="18"/>
      <c r="BLE16" s="18"/>
      <c r="BLF16" s="39"/>
      <c r="BLG16" s="18"/>
      <c r="BLH16" s="39"/>
      <c r="BLI16" s="13"/>
      <c r="BLJ16" s="13"/>
      <c r="BLK16" s="4"/>
      <c r="BLL16" s="13"/>
      <c r="BLM16" s="13"/>
      <c r="BLO16" s="26"/>
      <c r="BLP16" s="26"/>
      <c r="BLQ16" s="26"/>
      <c r="BLR16" s="18"/>
      <c r="BLS16" s="18"/>
      <c r="BLT16" s="18"/>
      <c r="BLU16" s="39"/>
      <c r="BLV16" s="18"/>
      <c r="BLW16" s="18"/>
      <c r="BLX16" s="39"/>
      <c r="BLY16" s="18"/>
      <c r="BLZ16" s="39"/>
      <c r="BMA16" s="13"/>
      <c r="BMB16" s="13"/>
      <c r="BMC16" s="4"/>
      <c r="BMD16" s="13"/>
      <c r="BME16" s="13"/>
      <c r="BMG16" s="26"/>
      <c r="BMH16" s="26"/>
      <c r="BMI16" s="26"/>
      <c r="BMJ16" s="18"/>
      <c r="BMK16" s="18"/>
      <c r="BML16" s="18"/>
      <c r="BMM16" s="39"/>
      <c r="BMN16" s="18"/>
      <c r="BMO16" s="18"/>
      <c r="BMP16" s="39"/>
      <c r="BMQ16" s="18"/>
      <c r="BMR16" s="39"/>
      <c r="BMS16" s="13"/>
      <c r="BMT16" s="13"/>
      <c r="BMU16" s="4"/>
      <c r="BMV16" s="13"/>
      <c r="BMW16" s="13"/>
      <c r="BMY16" s="26"/>
      <c r="BMZ16" s="26"/>
      <c r="BNA16" s="26"/>
      <c r="BNB16" s="18"/>
      <c r="BNC16" s="18"/>
      <c r="BND16" s="18"/>
      <c r="BNE16" s="39"/>
      <c r="BNF16" s="18"/>
      <c r="BNG16" s="18"/>
      <c r="BNH16" s="39"/>
      <c r="BNI16" s="18"/>
      <c r="BNJ16" s="39"/>
      <c r="BNK16" s="13"/>
      <c r="BNL16" s="13"/>
      <c r="BNM16" s="4"/>
      <c r="BNN16" s="13"/>
      <c r="BNO16" s="13"/>
      <c r="BNQ16" s="26"/>
      <c r="BNR16" s="26"/>
      <c r="BNS16" s="26"/>
      <c r="BNT16" s="18"/>
      <c r="BNU16" s="18"/>
      <c r="BNV16" s="18"/>
      <c r="BNW16" s="39"/>
      <c r="BNX16" s="18"/>
      <c r="BNY16" s="18"/>
      <c r="BNZ16" s="39"/>
      <c r="BOA16" s="18"/>
      <c r="BOB16" s="39"/>
      <c r="BOC16" s="13"/>
      <c r="BOD16" s="13"/>
      <c r="BOE16" s="4"/>
      <c r="BOF16" s="13"/>
      <c r="BOG16" s="13"/>
      <c r="BOI16" s="26"/>
      <c r="BOJ16" s="26"/>
      <c r="BOK16" s="26"/>
      <c r="BOL16" s="18"/>
      <c r="BOM16" s="18"/>
      <c r="BON16" s="18"/>
      <c r="BOO16" s="39"/>
      <c r="BOP16" s="18"/>
      <c r="BOQ16" s="18"/>
      <c r="BOR16" s="39"/>
      <c r="BOS16" s="18"/>
      <c r="BOT16" s="39"/>
      <c r="BOU16" s="13"/>
      <c r="BOV16" s="13"/>
      <c r="BOW16" s="4"/>
      <c r="BOX16" s="13"/>
      <c r="BOY16" s="13"/>
      <c r="BPA16" s="26"/>
      <c r="BPB16" s="26"/>
      <c r="BPC16" s="26"/>
      <c r="BPD16" s="18"/>
      <c r="BPE16" s="18"/>
      <c r="BPF16" s="18"/>
      <c r="BPG16" s="39"/>
      <c r="BPH16" s="18"/>
      <c r="BPI16" s="18"/>
      <c r="BPJ16" s="39"/>
      <c r="BPK16" s="18"/>
      <c r="BPL16" s="39"/>
      <c r="BPM16" s="13"/>
      <c r="BPN16" s="13"/>
      <c r="BPO16" s="4"/>
      <c r="BPP16" s="13"/>
      <c r="BPQ16" s="13"/>
      <c r="BPS16" s="26"/>
      <c r="BPT16" s="26"/>
      <c r="BPU16" s="26"/>
      <c r="BPV16" s="18"/>
      <c r="BPW16" s="18"/>
      <c r="BPX16" s="18"/>
      <c r="BPY16" s="39"/>
      <c r="BPZ16" s="18"/>
      <c r="BQA16" s="18"/>
      <c r="BQB16" s="39"/>
      <c r="BQC16" s="18"/>
      <c r="BQD16" s="39"/>
      <c r="BQE16" s="13"/>
      <c r="BQF16" s="13"/>
      <c r="BQG16" s="4"/>
      <c r="BQH16" s="13"/>
      <c r="BQI16" s="13"/>
      <c r="BQK16" s="26"/>
      <c r="BQL16" s="26"/>
      <c r="BQM16" s="26"/>
      <c r="BQN16" s="18"/>
      <c r="BQO16" s="18"/>
      <c r="BQP16" s="18"/>
      <c r="BQQ16" s="39"/>
      <c r="BQR16" s="18"/>
      <c r="BQS16" s="18"/>
      <c r="BQT16" s="39"/>
      <c r="BQU16" s="18"/>
      <c r="BQV16" s="39"/>
      <c r="BQW16" s="13"/>
      <c r="BQX16" s="13"/>
      <c r="BQY16" s="4"/>
      <c r="BQZ16" s="13"/>
      <c r="BRA16" s="13"/>
      <c r="BRC16" s="26"/>
      <c r="BRD16" s="26"/>
      <c r="BRE16" s="26"/>
      <c r="BRF16" s="18"/>
      <c r="BRG16" s="18"/>
      <c r="BRH16" s="18"/>
      <c r="BRI16" s="39"/>
      <c r="BRJ16" s="18"/>
      <c r="BRK16" s="18"/>
      <c r="BRL16" s="39"/>
      <c r="BRM16" s="18"/>
      <c r="BRN16" s="39"/>
      <c r="BRO16" s="13"/>
      <c r="BRP16" s="13"/>
      <c r="BRQ16" s="4"/>
      <c r="BRR16" s="13"/>
      <c r="BRS16" s="13"/>
      <c r="BRU16" s="26"/>
      <c r="BRV16" s="26"/>
      <c r="BRW16" s="26"/>
      <c r="BRX16" s="18"/>
      <c r="BRY16" s="18"/>
      <c r="BRZ16" s="18"/>
      <c r="BSA16" s="39"/>
      <c r="BSB16" s="18"/>
      <c r="BSC16" s="18"/>
      <c r="BSD16" s="39"/>
      <c r="BSE16" s="18"/>
      <c r="BSF16" s="39"/>
      <c r="BSG16" s="13"/>
      <c r="BSH16" s="13"/>
      <c r="BSI16" s="4"/>
      <c r="BSJ16" s="13"/>
      <c r="BSK16" s="13"/>
      <c r="BSM16" s="26"/>
      <c r="BSN16" s="26"/>
      <c r="BSO16" s="26"/>
      <c r="BSP16" s="18"/>
      <c r="BSQ16" s="18"/>
      <c r="BSR16" s="18"/>
      <c r="BSS16" s="39"/>
      <c r="BST16" s="18"/>
      <c r="BSU16" s="18"/>
      <c r="BSV16" s="39"/>
      <c r="BSW16" s="18"/>
      <c r="BSX16" s="39"/>
      <c r="BSY16" s="13"/>
      <c r="BSZ16" s="13"/>
      <c r="BTA16" s="4"/>
      <c r="BTB16" s="13"/>
      <c r="BTC16" s="13"/>
      <c r="BTE16" s="26"/>
      <c r="BTF16" s="26"/>
      <c r="BTG16" s="26"/>
      <c r="BTH16" s="18"/>
      <c r="BTI16" s="18"/>
      <c r="BTJ16" s="18"/>
      <c r="BTK16" s="39"/>
      <c r="BTL16" s="18"/>
      <c r="BTM16" s="18"/>
      <c r="BTN16" s="39"/>
      <c r="BTO16" s="18"/>
      <c r="BTP16" s="39"/>
      <c r="BTQ16" s="13"/>
      <c r="BTR16" s="13"/>
      <c r="BTS16" s="4"/>
      <c r="BTT16" s="13"/>
      <c r="BTU16" s="13"/>
      <c r="BTW16" s="26"/>
      <c r="BTX16" s="26"/>
      <c r="BTY16" s="26"/>
      <c r="BTZ16" s="18"/>
      <c r="BUA16" s="18"/>
      <c r="BUB16" s="18"/>
      <c r="BUC16" s="39"/>
      <c r="BUD16" s="18"/>
      <c r="BUE16" s="18"/>
      <c r="BUF16" s="39"/>
      <c r="BUG16" s="18"/>
      <c r="BUH16" s="39"/>
      <c r="BUI16" s="13"/>
      <c r="BUJ16" s="13"/>
      <c r="BUK16" s="4"/>
      <c r="BUL16" s="13"/>
      <c r="BUM16" s="13"/>
      <c r="BUO16" s="26"/>
      <c r="BUP16" s="26"/>
      <c r="BUQ16" s="26"/>
      <c r="BUR16" s="18"/>
      <c r="BUS16" s="18"/>
      <c r="BUT16" s="18"/>
      <c r="BUU16" s="39"/>
      <c r="BUV16" s="18"/>
      <c r="BUW16" s="18"/>
      <c r="BUX16" s="39"/>
      <c r="BUY16" s="18"/>
      <c r="BUZ16" s="39"/>
      <c r="BVA16" s="13"/>
      <c r="BVB16" s="13"/>
      <c r="BVC16" s="4"/>
      <c r="BVD16" s="13"/>
      <c r="BVE16" s="13"/>
      <c r="BVG16" s="26"/>
      <c r="BVH16" s="26"/>
      <c r="BVI16" s="26"/>
      <c r="BVJ16" s="18"/>
      <c r="BVK16" s="18"/>
      <c r="BVL16" s="18"/>
      <c r="BVM16" s="39"/>
      <c r="BVN16" s="18"/>
      <c r="BVO16" s="18"/>
      <c r="BVP16" s="39"/>
      <c r="BVQ16" s="18"/>
      <c r="BVR16" s="39"/>
      <c r="BVS16" s="13"/>
      <c r="BVT16" s="13"/>
      <c r="BVU16" s="4"/>
      <c r="BVV16" s="13"/>
      <c r="BVW16" s="13"/>
      <c r="BVY16" s="26"/>
      <c r="BVZ16" s="26"/>
      <c r="BWA16" s="26"/>
      <c r="BWB16" s="18"/>
      <c r="BWC16" s="18"/>
      <c r="BWD16" s="18"/>
      <c r="BWE16" s="39"/>
      <c r="BWF16" s="18"/>
      <c r="BWG16" s="18"/>
      <c r="BWH16" s="39"/>
      <c r="BWI16" s="18"/>
      <c r="BWJ16" s="39"/>
      <c r="BWK16" s="13"/>
      <c r="BWL16" s="13"/>
      <c r="BWM16" s="4"/>
      <c r="BWN16" s="13"/>
      <c r="BWO16" s="13"/>
      <c r="BWQ16" s="26"/>
      <c r="BWR16" s="26"/>
      <c r="BWS16" s="26"/>
      <c r="BWT16" s="18"/>
      <c r="BWU16" s="18"/>
      <c r="BWV16" s="18"/>
      <c r="BWW16" s="39"/>
      <c r="BWX16" s="18"/>
      <c r="BWY16" s="18"/>
      <c r="BWZ16" s="39"/>
      <c r="BXA16" s="18"/>
      <c r="BXB16" s="39"/>
      <c r="BXC16" s="13"/>
      <c r="BXD16" s="13"/>
      <c r="BXE16" s="4"/>
      <c r="BXF16" s="13"/>
      <c r="BXG16" s="13"/>
      <c r="BXI16" s="26"/>
      <c r="BXJ16" s="26"/>
      <c r="BXK16" s="26"/>
      <c r="BXL16" s="18"/>
      <c r="BXM16" s="18"/>
      <c r="BXN16" s="18"/>
      <c r="BXO16" s="39"/>
      <c r="BXP16" s="18"/>
      <c r="BXQ16" s="18"/>
      <c r="BXR16" s="39"/>
      <c r="BXS16" s="18"/>
      <c r="BXT16" s="39"/>
      <c r="BXU16" s="13"/>
      <c r="BXV16" s="13"/>
      <c r="BXW16" s="4"/>
      <c r="BXX16" s="13"/>
      <c r="BXY16" s="13"/>
      <c r="BYA16" s="26"/>
      <c r="BYB16" s="26"/>
      <c r="BYC16" s="26"/>
      <c r="BYD16" s="18"/>
      <c r="BYE16" s="18"/>
      <c r="BYF16" s="18"/>
      <c r="BYG16" s="39"/>
      <c r="BYH16" s="18"/>
      <c r="BYI16" s="18"/>
      <c r="BYJ16" s="39"/>
      <c r="BYK16" s="18"/>
      <c r="BYL16" s="39"/>
      <c r="BYM16" s="13"/>
      <c r="BYN16" s="13"/>
      <c r="BYO16" s="4"/>
      <c r="BYP16" s="13"/>
      <c r="BYQ16" s="13"/>
      <c r="BYS16" s="26"/>
      <c r="BYT16" s="26"/>
      <c r="BYU16" s="26"/>
      <c r="BYV16" s="18"/>
      <c r="BYW16" s="18"/>
      <c r="BYX16" s="18"/>
      <c r="BYY16" s="39"/>
      <c r="BYZ16" s="18"/>
      <c r="BZA16" s="18"/>
      <c r="BZB16" s="39"/>
      <c r="BZC16" s="18"/>
      <c r="BZD16" s="39"/>
      <c r="BZE16" s="13"/>
      <c r="BZF16" s="13"/>
      <c r="BZG16" s="4"/>
      <c r="BZH16" s="13"/>
      <c r="BZI16" s="13"/>
      <c r="BZK16" s="26"/>
      <c r="BZL16" s="26"/>
      <c r="BZM16" s="26"/>
      <c r="BZN16" s="18"/>
      <c r="BZO16" s="18"/>
      <c r="BZP16" s="18"/>
      <c r="BZQ16" s="39"/>
      <c r="BZR16" s="18"/>
      <c r="BZS16" s="18"/>
      <c r="BZT16" s="39"/>
      <c r="BZU16" s="18"/>
      <c r="BZV16" s="39"/>
      <c r="BZW16" s="13"/>
      <c r="BZX16" s="13"/>
      <c r="BZY16" s="4"/>
      <c r="BZZ16" s="13"/>
      <c r="CAA16" s="13"/>
      <c r="CAC16" s="26"/>
      <c r="CAD16" s="26"/>
      <c r="CAE16" s="26"/>
      <c r="CAF16" s="18"/>
      <c r="CAG16" s="18"/>
      <c r="CAH16" s="18"/>
      <c r="CAI16" s="39"/>
      <c r="CAJ16" s="18"/>
      <c r="CAK16" s="18"/>
      <c r="CAL16" s="39"/>
      <c r="CAM16" s="18"/>
      <c r="CAN16" s="39"/>
      <c r="CAO16" s="13"/>
      <c r="CAP16" s="13"/>
      <c r="CAQ16" s="4"/>
      <c r="CAR16" s="13"/>
      <c r="CAS16" s="13"/>
      <c r="CAU16" s="26"/>
      <c r="CAV16" s="26"/>
      <c r="CAW16" s="26"/>
      <c r="CAX16" s="18"/>
      <c r="CAY16" s="18"/>
      <c r="CAZ16" s="18"/>
      <c r="CBA16" s="39"/>
      <c r="CBB16" s="18"/>
      <c r="CBC16" s="18"/>
      <c r="CBD16" s="39"/>
      <c r="CBE16" s="18"/>
      <c r="CBF16" s="39"/>
      <c r="CBG16" s="13"/>
      <c r="CBH16" s="13"/>
      <c r="CBI16" s="4"/>
      <c r="CBJ16" s="13"/>
      <c r="CBK16" s="13"/>
      <c r="CBM16" s="26"/>
      <c r="CBN16" s="26"/>
      <c r="CBO16" s="26"/>
      <c r="CBP16" s="18"/>
      <c r="CBQ16" s="18"/>
      <c r="CBR16" s="18"/>
      <c r="CBS16" s="39"/>
      <c r="CBT16" s="18"/>
      <c r="CBU16" s="18"/>
      <c r="CBV16" s="39"/>
      <c r="CBW16" s="18"/>
      <c r="CBX16" s="39"/>
      <c r="CBY16" s="13"/>
      <c r="CBZ16" s="13"/>
      <c r="CCA16" s="4"/>
      <c r="CCB16" s="13"/>
      <c r="CCC16" s="13"/>
      <c r="CCE16" s="26"/>
      <c r="CCF16" s="26"/>
      <c r="CCG16" s="26"/>
      <c r="CCH16" s="18"/>
      <c r="CCI16" s="18"/>
      <c r="CCJ16" s="18"/>
      <c r="CCK16" s="39"/>
      <c r="CCL16" s="18"/>
      <c r="CCM16" s="18"/>
      <c r="CCN16" s="39"/>
      <c r="CCO16" s="18"/>
      <c r="CCP16" s="39"/>
      <c r="CCQ16" s="13"/>
      <c r="CCR16" s="13"/>
      <c r="CCS16" s="4"/>
      <c r="CCT16" s="13"/>
      <c r="CCU16" s="13"/>
      <c r="CCW16" s="26"/>
      <c r="CCX16" s="26"/>
      <c r="CCY16" s="26"/>
      <c r="CCZ16" s="18"/>
      <c r="CDA16" s="18"/>
      <c r="CDB16" s="18"/>
      <c r="CDC16" s="39"/>
      <c r="CDD16" s="18"/>
      <c r="CDE16" s="18"/>
      <c r="CDF16" s="39"/>
      <c r="CDG16" s="18"/>
      <c r="CDH16" s="39"/>
      <c r="CDI16" s="13"/>
      <c r="CDJ16" s="13"/>
      <c r="CDK16" s="4"/>
      <c r="CDL16" s="13"/>
      <c r="CDM16" s="13"/>
      <c r="CDO16" s="26"/>
      <c r="CDP16" s="26"/>
      <c r="CDQ16" s="26"/>
      <c r="CDR16" s="18"/>
      <c r="CDS16" s="18"/>
      <c r="CDT16" s="18"/>
      <c r="CDU16" s="39"/>
      <c r="CDV16" s="18"/>
      <c r="CDW16" s="18"/>
      <c r="CDX16" s="39"/>
      <c r="CDY16" s="18"/>
      <c r="CDZ16" s="39"/>
      <c r="CEA16" s="13"/>
      <c r="CEB16" s="13"/>
      <c r="CEC16" s="4"/>
      <c r="CED16" s="13"/>
      <c r="CEE16" s="13"/>
      <c r="CEG16" s="26"/>
      <c r="CEH16" s="26"/>
      <c r="CEI16" s="26"/>
      <c r="CEJ16" s="18"/>
      <c r="CEK16" s="18"/>
      <c r="CEL16" s="18"/>
      <c r="CEM16" s="39"/>
      <c r="CEN16" s="18"/>
      <c r="CEO16" s="18"/>
      <c r="CEP16" s="39"/>
      <c r="CEQ16" s="18"/>
      <c r="CER16" s="39"/>
      <c r="CES16" s="13"/>
      <c r="CET16" s="13"/>
      <c r="CEU16" s="4"/>
      <c r="CEV16" s="13"/>
      <c r="CEW16" s="13"/>
      <c r="CEY16" s="26"/>
      <c r="CEZ16" s="26"/>
      <c r="CFA16" s="26"/>
      <c r="CFB16" s="18"/>
      <c r="CFC16" s="18"/>
      <c r="CFD16" s="18"/>
      <c r="CFE16" s="39"/>
      <c r="CFF16" s="18"/>
      <c r="CFG16" s="18"/>
      <c r="CFH16" s="39"/>
      <c r="CFI16" s="18"/>
      <c r="CFJ16" s="39"/>
      <c r="CFK16" s="13"/>
      <c r="CFL16" s="13"/>
      <c r="CFM16" s="4"/>
      <c r="CFN16" s="13"/>
      <c r="CFO16" s="13"/>
      <c r="CFQ16" s="26"/>
      <c r="CFR16" s="26"/>
      <c r="CFS16" s="26"/>
      <c r="CFT16" s="18"/>
      <c r="CFU16" s="18"/>
      <c r="CFV16" s="18"/>
      <c r="CFW16" s="39"/>
      <c r="CFX16" s="18"/>
      <c r="CFY16" s="18"/>
      <c r="CFZ16" s="39"/>
      <c r="CGA16" s="18"/>
      <c r="CGB16" s="39"/>
      <c r="CGC16" s="13"/>
      <c r="CGD16" s="13"/>
      <c r="CGE16" s="4"/>
      <c r="CGF16" s="13"/>
      <c r="CGG16" s="13"/>
      <c r="CGI16" s="26"/>
      <c r="CGJ16" s="26"/>
      <c r="CGK16" s="26"/>
      <c r="CGL16" s="18"/>
      <c r="CGM16" s="18"/>
      <c r="CGN16" s="18"/>
      <c r="CGO16" s="39"/>
      <c r="CGP16" s="18"/>
      <c r="CGQ16" s="18"/>
      <c r="CGR16" s="39"/>
      <c r="CGS16" s="18"/>
      <c r="CGT16" s="39"/>
      <c r="CGU16" s="13"/>
      <c r="CGV16" s="13"/>
      <c r="CGW16" s="4"/>
      <c r="CGX16" s="13"/>
      <c r="CGY16" s="13"/>
      <c r="CHA16" s="26"/>
      <c r="CHB16" s="26"/>
      <c r="CHC16" s="26"/>
      <c r="CHD16" s="18"/>
      <c r="CHE16" s="18"/>
      <c r="CHF16" s="18"/>
      <c r="CHG16" s="39"/>
      <c r="CHH16" s="18"/>
      <c r="CHI16" s="18"/>
      <c r="CHJ16" s="39"/>
      <c r="CHK16" s="18"/>
      <c r="CHL16" s="39"/>
      <c r="CHM16" s="13"/>
      <c r="CHN16" s="13"/>
      <c r="CHO16" s="4"/>
      <c r="CHP16" s="13"/>
      <c r="CHQ16" s="13"/>
      <c r="CHS16" s="26"/>
      <c r="CHT16" s="26"/>
      <c r="CHU16" s="26"/>
      <c r="CHV16" s="18"/>
      <c r="CHW16" s="18"/>
      <c r="CHX16" s="18"/>
      <c r="CHY16" s="39"/>
      <c r="CHZ16" s="18"/>
      <c r="CIA16" s="18"/>
      <c r="CIB16" s="39"/>
      <c r="CIC16" s="18"/>
      <c r="CID16" s="39"/>
      <c r="CIE16" s="13"/>
      <c r="CIF16" s="13"/>
      <c r="CIG16" s="4"/>
      <c r="CIH16" s="13"/>
      <c r="CII16" s="13"/>
      <c r="CIK16" s="26"/>
      <c r="CIL16" s="26"/>
      <c r="CIM16" s="26"/>
      <c r="CIN16" s="18"/>
      <c r="CIO16" s="18"/>
      <c r="CIP16" s="18"/>
      <c r="CIQ16" s="39"/>
      <c r="CIR16" s="18"/>
      <c r="CIS16" s="18"/>
      <c r="CIT16" s="39"/>
      <c r="CIU16" s="18"/>
      <c r="CIV16" s="39"/>
      <c r="CIW16" s="13"/>
      <c r="CIX16" s="13"/>
      <c r="CIY16" s="4"/>
      <c r="CIZ16" s="13"/>
      <c r="CJA16" s="13"/>
      <c r="CJC16" s="26"/>
      <c r="CJD16" s="26"/>
      <c r="CJE16" s="26"/>
      <c r="CJF16" s="18"/>
      <c r="CJG16" s="18"/>
      <c r="CJH16" s="18"/>
      <c r="CJI16" s="39"/>
      <c r="CJJ16" s="18"/>
      <c r="CJK16" s="18"/>
      <c r="CJL16" s="39"/>
      <c r="CJM16" s="18"/>
      <c r="CJN16" s="39"/>
      <c r="CJO16" s="13"/>
      <c r="CJP16" s="13"/>
      <c r="CJQ16" s="4"/>
      <c r="CJR16" s="13"/>
      <c r="CJS16" s="13"/>
      <c r="CJU16" s="26"/>
      <c r="CJV16" s="26"/>
      <c r="CJW16" s="26"/>
      <c r="CJX16" s="18"/>
      <c r="CJY16" s="18"/>
      <c r="CJZ16" s="18"/>
      <c r="CKA16" s="39"/>
      <c r="CKB16" s="18"/>
      <c r="CKC16" s="18"/>
      <c r="CKD16" s="39"/>
      <c r="CKE16" s="18"/>
      <c r="CKF16" s="39"/>
      <c r="CKG16" s="13"/>
      <c r="CKH16" s="13"/>
      <c r="CKI16" s="4"/>
      <c r="CKJ16" s="13"/>
      <c r="CKK16" s="13"/>
      <c r="CKM16" s="26"/>
      <c r="CKN16" s="26"/>
      <c r="CKO16" s="26"/>
      <c r="CKP16" s="18"/>
      <c r="CKQ16" s="18"/>
      <c r="CKR16" s="18"/>
      <c r="CKS16" s="39"/>
      <c r="CKT16" s="18"/>
      <c r="CKU16" s="18"/>
      <c r="CKV16" s="39"/>
      <c r="CKW16" s="18"/>
      <c r="CKX16" s="39"/>
      <c r="CKY16" s="13"/>
      <c r="CKZ16" s="13"/>
      <c r="CLA16" s="4"/>
      <c r="CLB16" s="13"/>
      <c r="CLC16" s="13"/>
      <c r="CLE16" s="26"/>
      <c r="CLF16" s="26"/>
      <c r="CLG16" s="26"/>
      <c r="CLH16" s="18"/>
      <c r="CLI16" s="18"/>
      <c r="CLJ16" s="18"/>
      <c r="CLK16" s="39"/>
      <c r="CLL16" s="18"/>
      <c r="CLM16" s="18"/>
      <c r="CLN16" s="39"/>
      <c r="CLO16" s="18"/>
      <c r="CLP16" s="39"/>
      <c r="CLQ16" s="13"/>
      <c r="CLR16" s="13"/>
      <c r="CLS16" s="4"/>
      <c r="CLT16" s="13"/>
      <c r="CLU16" s="13"/>
      <c r="CLW16" s="26"/>
      <c r="CLX16" s="26"/>
      <c r="CLY16" s="26"/>
      <c r="CLZ16" s="18"/>
      <c r="CMA16" s="18"/>
      <c r="CMB16" s="18"/>
      <c r="CMC16" s="39"/>
      <c r="CMD16" s="18"/>
      <c r="CME16" s="18"/>
      <c r="CMF16" s="39"/>
      <c r="CMG16" s="18"/>
      <c r="CMH16" s="39"/>
      <c r="CMI16" s="13"/>
      <c r="CMJ16" s="13"/>
      <c r="CMK16" s="4"/>
      <c r="CML16" s="13"/>
      <c r="CMM16" s="13"/>
      <c r="CMO16" s="26"/>
      <c r="CMP16" s="26"/>
      <c r="CMQ16" s="26"/>
      <c r="CMR16" s="18"/>
      <c r="CMS16" s="18"/>
      <c r="CMT16" s="18"/>
      <c r="CMU16" s="39"/>
      <c r="CMV16" s="18"/>
      <c r="CMW16" s="18"/>
      <c r="CMX16" s="39"/>
      <c r="CMY16" s="18"/>
      <c r="CMZ16" s="39"/>
      <c r="CNA16" s="13"/>
      <c r="CNB16" s="13"/>
      <c r="CNC16" s="4"/>
      <c r="CND16" s="13"/>
      <c r="CNE16" s="13"/>
      <c r="CNG16" s="26"/>
      <c r="CNH16" s="26"/>
      <c r="CNI16" s="26"/>
      <c r="CNJ16" s="18"/>
      <c r="CNK16" s="18"/>
      <c r="CNL16" s="18"/>
      <c r="CNM16" s="39"/>
      <c r="CNN16" s="18"/>
      <c r="CNO16" s="18"/>
      <c r="CNP16" s="39"/>
      <c r="CNQ16" s="18"/>
      <c r="CNR16" s="39"/>
      <c r="CNS16" s="13"/>
      <c r="CNT16" s="13"/>
      <c r="CNU16" s="4"/>
      <c r="CNV16" s="13"/>
      <c r="CNW16" s="13"/>
      <c r="CNY16" s="26"/>
      <c r="CNZ16" s="26"/>
      <c r="COA16" s="26"/>
      <c r="COB16" s="18"/>
      <c r="COC16" s="18"/>
      <c r="COD16" s="18"/>
      <c r="COE16" s="39"/>
      <c r="COF16" s="18"/>
      <c r="COG16" s="18"/>
      <c r="COH16" s="39"/>
      <c r="COI16" s="18"/>
      <c r="COJ16" s="39"/>
      <c r="COK16" s="13"/>
      <c r="COL16" s="13"/>
      <c r="COM16" s="4"/>
      <c r="CON16" s="13"/>
      <c r="COO16" s="13"/>
      <c r="COQ16" s="26"/>
      <c r="COR16" s="26"/>
      <c r="COS16" s="26"/>
      <c r="COT16" s="18"/>
      <c r="COU16" s="18"/>
      <c r="COV16" s="18"/>
      <c r="COW16" s="39"/>
      <c r="COX16" s="18"/>
      <c r="COY16" s="18"/>
      <c r="COZ16" s="39"/>
      <c r="CPA16" s="18"/>
      <c r="CPB16" s="39"/>
      <c r="CPC16" s="13"/>
      <c r="CPD16" s="13"/>
      <c r="CPE16" s="4"/>
      <c r="CPF16" s="13"/>
      <c r="CPG16" s="13"/>
      <c r="CPI16" s="26"/>
      <c r="CPJ16" s="26"/>
      <c r="CPK16" s="26"/>
      <c r="CPL16" s="18"/>
      <c r="CPM16" s="18"/>
      <c r="CPN16" s="18"/>
      <c r="CPO16" s="39"/>
      <c r="CPP16" s="18"/>
      <c r="CPQ16" s="18"/>
      <c r="CPR16" s="39"/>
      <c r="CPS16" s="18"/>
      <c r="CPT16" s="39"/>
      <c r="CPU16" s="13"/>
      <c r="CPV16" s="13"/>
      <c r="CPW16" s="4"/>
      <c r="CPX16" s="13"/>
      <c r="CPY16" s="13"/>
      <c r="CQA16" s="26"/>
      <c r="CQB16" s="26"/>
      <c r="CQC16" s="26"/>
      <c r="CQD16" s="18"/>
      <c r="CQE16" s="18"/>
      <c r="CQF16" s="18"/>
      <c r="CQG16" s="39"/>
      <c r="CQH16" s="18"/>
      <c r="CQI16" s="18"/>
      <c r="CQJ16" s="39"/>
      <c r="CQK16" s="18"/>
      <c r="CQL16" s="39"/>
      <c r="CQM16" s="13"/>
      <c r="CQN16" s="13"/>
      <c r="CQO16" s="4"/>
      <c r="CQP16" s="13"/>
      <c r="CQQ16" s="13"/>
      <c r="CQS16" s="26"/>
      <c r="CQT16" s="26"/>
      <c r="CQU16" s="26"/>
      <c r="CQV16" s="18"/>
      <c r="CQW16" s="18"/>
      <c r="CQX16" s="18"/>
      <c r="CQY16" s="39"/>
      <c r="CQZ16" s="18"/>
      <c r="CRA16" s="18"/>
      <c r="CRB16" s="39"/>
      <c r="CRC16" s="18"/>
      <c r="CRD16" s="39"/>
      <c r="CRE16" s="13"/>
      <c r="CRF16" s="13"/>
      <c r="CRG16" s="4"/>
      <c r="CRH16" s="13"/>
      <c r="CRI16" s="13"/>
      <c r="CRK16" s="26"/>
      <c r="CRL16" s="26"/>
      <c r="CRM16" s="26"/>
      <c r="CRN16" s="18"/>
      <c r="CRO16" s="18"/>
      <c r="CRP16" s="18"/>
      <c r="CRQ16" s="39"/>
      <c r="CRR16" s="18"/>
      <c r="CRS16" s="18"/>
      <c r="CRT16" s="39"/>
      <c r="CRU16" s="18"/>
      <c r="CRV16" s="39"/>
      <c r="CRW16" s="13"/>
      <c r="CRX16" s="13"/>
      <c r="CRY16" s="4"/>
      <c r="CRZ16" s="13"/>
      <c r="CSA16" s="13"/>
      <c r="CSC16" s="26"/>
      <c r="CSD16" s="26"/>
      <c r="CSE16" s="26"/>
      <c r="CSF16" s="18"/>
      <c r="CSG16" s="18"/>
      <c r="CSH16" s="18"/>
      <c r="CSI16" s="39"/>
      <c r="CSJ16" s="18"/>
      <c r="CSK16" s="18"/>
      <c r="CSL16" s="39"/>
      <c r="CSM16" s="18"/>
      <c r="CSN16" s="39"/>
      <c r="CSO16" s="13"/>
      <c r="CSP16" s="13"/>
      <c r="CSQ16" s="4"/>
      <c r="CSR16" s="13"/>
      <c r="CSS16" s="13"/>
      <c r="CSU16" s="26"/>
      <c r="CSV16" s="26"/>
      <c r="CSW16" s="26"/>
      <c r="CSX16" s="18"/>
      <c r="CSY16" s="18"/>
      <c r="CSZ16" s="18"/>
      <c r="CTA16" s="39"/>
      <c r="CTB16" s="18"/>
      <c r="CTC16" s="18"/>
      <c r="CTD16" s="39"/>
      <c r="CTE16" s="18"/>
      <c r="CTF16" s="39"/>
      <c r="CTG16" s="13"/>
      <c r="CTH16" s="13"/>
      <c r="CTI16" s="4"/>
      <c r="CTJ16" s="13"/>
      <c r="CTK16" s="13"/>
      <c r="CTM16" s="26"/>
      <c r="CTN16" s="26"/>
      <c r="CTO16" s="26"/>
      <c r="CTP16" s="18"/>
      <c r="CTQ16" s="18"/>
      <c r="CTR16" s="18"/>
      <c r="CTS16" s="39"/>
      <c r="CTT16" s="18"/>
      <c r="CTU16" s="18"/>
      <c r="CTV16" s="39"/>
      <c r="CTW16" s="18"/>
      <c r="CTX16" s="39"/>
      <c r="CTY16" s="13"/>
      <c r="CTZ16" s="13"/>
      <c r="CUA16" s="4"/>
      <c r="CUB16" s="13"/>
      <c r="CUC16" s="13"/>
      <c r="CUE16" s="26"/>
      <c r="CUF16" s="26"/>
      <c r="CUG16" s="26"/>
      <c r="CUH16" s="18"/>
      <c r="CUI16" s="18"/>
      <c r="CUJ16" s="18"/>
      <c r="CUK16" s="39"/>
      <c r="CUL16" s="18"/>
      <c r="CUM16" s="18"/>
      <c r="CUN16" s="39"/>
      <c r="CUO16" s="18"/>
      <c r="CUP16" s="39"/>
      <c r="CUQ16" s="13"/>
      <c r="CUR16" s="13"/>
      <c r="CUS16" s="4"/>
      <c r="CUT16" s="13"/>
      <c r="CUU16" s="13"/>
      <c r="CUW16" s="26"/>
      <c r="CUX16" s="26"/>
      <c r="CUY16" s="26"/>
      <c r="CUZ16" s="18"/>
      <c r="CVA16" s="18"/>
      <c r="CVB16" s="18"/>
      <c r="CVC16" s="39"/>
      <c r="CVD16" s="18"/>
      <c r="CVE16" s="18"/>
      <c r="CVF16" s="39"/>
      <c r="CVG16" s="18"/>
      <c r="CVH16" s="39"/>
      <c r="CVI16" s="13"/>
      <c r="CVJ16" s="13"/>
      <c r="CVK16" s="4"/>
      <c r="CVL16" s="13"/>
      <c r="CVM16" s="13"/>
      <c r="CVO16" s="26"/>
      <c r="CVP16" s="26"/>
      <c r="CVQ16" s="26"/>
      <c r="CVR16" s="18"/>
      <c r="CVS16" s="18"/>
      <c r="CVT16" s="18"/>
      <c r="CVU16" s="39"/>
      <c r="CVV16" s="18"/>
      <c r="CVW16" s="18"/>
      <c r="CVX16" s="39"/>
      <c r="CVY16" s="18"/>
      <c r="CVZ16" s="39"/>
      <c r="CWA16" s="13"/>
      <c r="CWB16" s="13"/>
      <c r="CWC16" s="4"/>
      <c r="CWD16" s="13"/>
      <c r="CWE16" s="13"/>
      <c r="CWG16" s="26"/>
      <c r="CWH16" s="26"/>
      <c r="CWI16" s="26"/>
      <c r="CWJ16" s="18"/>
      <c r="CWK16" s="18"/>
      <c r="CWL16" s="18"/>
      <c r="CWM16" s="39"/>
      <c r="CWN16" s="18"/>
      <c r="CWO16" s="18"/>
      <c r="CWP16" s="39"/>
      <c r="CWQ16" s="18"/>
      <c r="CWR16" s="39"/>
      <c r="CWS16" s="13"/>
      <c r="CWT16" s="13"/>
      <c r="CWU16" s="4"/>
      <c r="CWV16" s="13"/>
      <c r="CWW16" s="13"/>
      <c r="CWY16" s="26"/>
      <c r="CWZ16" s="26"/>
      <c r="CXA16" s="26"/>
      <c r="CXB16" s="18"/>
      <c r="CXC16" s="18"/>
      <c r="CXD16" s="18"/>
      <c r="CXE16" s="39"/>
      <c r="CXF16" s="18"/>
      <c r="CXG16" s="18"/>
      <c r="CXH16" s="39"/>
      <c r="CXI16" s="18"/>
      <c r="CXJ16" s="39"/>
      <c r="CXK16" s="13"/>
      <c r="CXL16" s="13"/>
      <c r="CXM16" s="4"/>
      <c r="CXN16" s="13"/>
      <c r="CXO16" s="13"/>
      <c r="CXQ16" s="26"/>
      <c r="CXR16" s="26"/>
      <c r="CXS16" s="26"/>
      <c r="CXT16" s="18"/>
      <c r="CXU16" s="18"/>
      <c r="CXV16" s="18"/>
      <c r="CXW16" s="39"/>
      <c r="CXX16" s="18"/>
      <c r="CXY16" s="18"/>
      <c r="CXZ16" s="39"/>
      <c r="CYA16" s="18"/>
      <c r="CYB16" s="39"/>
      <c r="CYC16" s="13"/>
      <c r="CYD16" s="13"/>
      <c r="CYE16" s="4"/>
      <c r="CYF16" s="13"/>
      <c r="CYG16" s="13"/>
      <c r="CYI16" s="26"/>
      <c r="CYJ16" s="26"/>
      <c r="CYK16" s="26"/>
      <c r="CYL16" s="18"/>
      <c r="CYM16" s="18"/>
      <c r="CYN16" s="18"/>
      <c r="CYO16" s="39"/>
      <c r="CYP16" s="18"/>
      <c r="CYQ16" s="18"/>
      <c r="CYR16" s="39"/>
      <c r="CYS16" s="18"/>
      <c r="CYT16" s="39"/>
      <c r="CYU16" s="13"/>
      <c r="CYV16" s="13"/>
      <c r="CYW16" s="4"/>
      <c r="CYX16" s="13"/>
      <c r="CYY16" s="13"/>
      <c r="CZA16" s="26"/>
      <c r="CZB16" s="26"/>
      <c r="CZC16" s="26"/>
      <c r="CZD16" s="18"/>
      <c r="CZE16" s="18"/>
      <c r="CZF16" s="18"/>
      <c r="CZG16" s="39"/>
      <c r="CZH16" s="18"/>
      <c r="CZI16" s="18"/>
      <c r="CZJ16" s="39"/>
      <c r="CZK16" s="18"/>
      <c r="CZL16" s="39"/>
      <c r="CZM16" s="13"/>
      <c r="CZN16" s="13"/>
      <c r="CZO16" s="4"/>
      <c r="CZP16" s="13"/>
      <c r="CZQ16" s="13"/>
      <c r="CZS16" s="26"/>
      <c r="CZT16" s="26"/>
      <c r="CZU16" s="26"/>
      <c r="CZV16" s="18"/>
      <c r="CZW16" s="18"/>
      <c r="CZX16" s="18"/>
      <c r="CZY16" s="39"/>
      <c r="CZZ16" s="18"/>
      <c r="DAA16" s="18"/>
      <c r="DAB16" s="39"/>
      <c r="DAC16" s="18"/>
      <c r="DAD16" s="39"/>
      <c r="DAE16" s="13"/>
      <c r="DAF16" s="13"/>
      <c r="DAG16" s="4"/>
      <c r="DAH16" s="13"/>
      <c r="DAI16" s="13"/>
      <c r="DAK16" s="26"/>
      <c r="DAL16" s="26"/>
      <c r="DAM16" s="26"/>
      <c r="DAN16" s="18"/>
      <c r="DAO16" s="18"/>
      <c r="DAP16" s="18"/>
      <c r="DAQ16" s="39"/>
      <c r="DAR16" s="18"/>
      <c r="DAS16" s="18"/>
      <c r="DAT16" s="39"/>
      <c r="DAU16" s="18"/>
      <c r="DAV16" s="39"/>
      <c r="DAW16" s="13"/>
      <c r="DAX16" s="13"/>
      <c r="DAY16" s="4"/>
      <c r="DAZ16" s="13"/>
      <c r="DBA16" s="13"/>
      <c r="DBC16" s="26"/>
      <c r="DBD16" s="26"/>
      <c r="DBE16" s="26"/>
      <c r="DBF16" s="18"/>
      <c r="DBG16" s="18"/>
      <c r="DBH16" s="18"/>
      <c r="DBI16" s="39"/>
      <c r="DBJ16" s="18"/>
      <c r="DBK16" s="18"/>
      <c r="DBL16" s="39"/>
      <c r="DBM16" s="18"/>
      <c r="DBN16" s="39"/>
      <c r="DBO16" s="13"/>
      <c r="DBP16" s="13"/>
      <c r="DBQ16" s="4"/>
      <c r="DBR16" s="13"/>
      <c r="DBS16" s="13"/>
      <c r="DBU16" s="26"/>
      <c r="DBV16" s="26"/>
      <c r="DBW16" s="26"/>
      <c r="DBX16" s="18"/>
      <c r="DBY16" s="18"/>
      <c r="DBZ16" s="18"/>
      <c r="DCA16" s="39"/>
      <c r="DCB16" s="18"/>
      <c r="DCC16" s="18"/>
      <c r="DCD16" s="39"/>
      <c r="DCE16" s="18"/>
      <c r="DCF16" s="39"/>
      <c r="DCG16" s="13"/>
      <c r="DCH16" s="13"/>
      <c r="DCI16" s="4"/>
      <c r="DCJ16" s="13"/>
      <c r="DCK16" s="13"/>
      <c r="DCM16" s="26"/>
      <c r="DCN16" s="26"/>
      <c r="DCO16" s="26"/>
      <c r="DCP16" s="18"/>
      <c r="DCQ16" s="18"/>
      <c r="DCR16" s="18"/>
      <c r="DCS16" s="39"/>
      <c r="DCT16" s="18"/>
      <c r="DCU16" s="18"/>
      <c r="DCV16" s="39"/>
      <c r="DCW16" s="18"/>
      <c r="DCX16" s="39"/>
      <c r="DCY16" s="13"/>
      <c r="DCZ16" s="13"/>
      <c r="DDA16" s="4"/>
      <c r="DDB16" s="13"/>
      <c r="DDC16" s="13"/>
      <c r="DDE16" s="26"/>
      <c r="DDF16" s="26"/>
      <c r="DDG16" s="26"/>
      <c r="DDH16" s="18"/>
      <c r="DDI16" s="18"/>
      <c r="DDJ16" s="18"/>
      <c r="DDK16" s="39"/>
      <c r="DDL16" s="18"/>
      <c r="DDM16" s="18"/>
      <c r="DDN16" s="39"/>
      <c r="DDO16" s="18"/>
      <c r="DDP16" s="39"/>
      <c r="DDQ16" s="13"/>
      <c r="DDR16" s="13"/>
      <c r="DDS16" s="4"/>
      <c r="DDT16" s="13"/>
      <c r="DDU16" s="13"/>
      <c r="DDW16" s="26"/>
      <c r="DDX16" s="26"/>
      <c r="DDY16" s="26"/>
      <c r="DDZ16" s="18"/>
      <c r="DEA16" s="18"/>
      <c r="DEB16" s="18"/>
      <c r="DEC16" s="39"/>
      <c r="DED16" s="18"/>
      <c r="DEE16" s="18"/>
      <c r="DEF16" s="39"/>
      <c r="DEG16" s="18"/>
      <c r="DEH16" s="39"/>
      <c r="DEI16" s="13"/>
      <c r="DEJ16" s="13"/>
      <c r="DEK16" s="4"/>
      <c r="DEL16" s="13"/>
      <c r="DEM16" s="13"/>
      <c r="DEO16" s="26"/>
      <c r="DEP16" s="26"/>
      <c r="DEQ16" s="26"/>
      <c r="DER16" s="18"/>
      <c r="DES16" s="18"/>
      <c r="DET16" s="18"/>
      <c r="DEU16" s="39"/>
      <c r="DEV16" s="18"/>
      <c r="DEW16" s="18"/>
      <c r="DEX16" s="39"/>
      <c r="DEY16" s="18"/>
      <c r="DEZ16" s="39"/>
      <c r="DFA16" s="13"/>
      <c r="DFB16" s="13"/>
      <c r="DFC16" s="4"/>
      <c r="DFD16" s="13"/>
      <c r="DFE16" s="13"/>
      <c r="DFG16" s="26"/>
      <c r="DFH16" s="26"/>
      <c r="DFI16" s="26"/>
      <c r="DFJ16" s="18"/>
      <c r="DFK16" s="18"/>
      <c r="DFL16" s="18"/>
      <c r="DFM16" s="39"/>
      <c r="DFN16" s="18"/>
      <c r="DFO16" s="18"/>
      <c r="DFP16" s="39"/>
      <c r="DFQ16" s="18"/>
      <c r="DFR16" s="39"/>
      <c r="DFS16" s="13"/>
      <c r="DFT16" s="13"/>
      <c r="DFU16" s="4"/>
      <c r="DFV16" s="13"/>
      <c r="DFW16" s="13"/>
      <c r="DFY16" s="26"/>
      <c r="DFZ16" s="26"/>
      <c r="DGA16" s="26"/>
      <c r="DGB16" s="18"/>
      <c r="DGC16" s="18"/>
      <c r="DGD16" s="18"/>
      <c r="DGE16" s="39"/>
      <c r="DGF16" s="18"/>
      <c r="DGG16" s="18"/>
      <c r="DGH16" s="39"/>
      <c r="DGI16" s="18"/>
      <c r="DGJ16" s="39"/>
      <c r="DGK16" s="13"/>
      <c r="DGL16" s="13"/>
      <c r="DGM16" s="4"/>
      <c r="DGN16" s="13"/>
      <c r="DGO16" s="13"/>
      <c r="DGQ16" s="26"/>
      <c r="DGR16" s="26"/>
      <c r="DGS16" s="26"/>
      <c r="DGT16" s="18"/>
      <c r="DGU16" s="18"/>
      <c r="DGV16" s="18"/>
      <c r="DGW16" s="39"/>
      <c r="DGX16" s="18"/>
      <c r="DGY16" s="18"/>
      <c r="DGZ16" s="39"/>
      <c r="DHA16" s="18"/>
      <c r="DHB16" s="39"/>
      <c r="DHC16" s="13"/>
      <c r="DHD16" s="13"/>
      <c r="DHE16" s="4"/>
      <c r="DHF16" s="13"/>
      <c r="DHG16" s="13"/>
      <c r="DHI16" s="26"/>
      <c r="DHJ16" s="26"/>
      <c r="DHK16" s="26"/>
      <c r="DHL16" s="18"/>
      <c r="DHM16" s="18"/>
      <c r="DHN16" s="18"/>
      <c r="DHO16" s="39"/>
      <c r="DHP16" s="18"/>
      <c r="DHQ16" s="18"/>
      <c r="DHR16" s="39"/>
      <c r="DHS16" s="18"/>
      <c r="DHT16" s="39"/>
      <c r="DHU16" s="13"/>
      <c r="DHV16" s="13"/>
      <c r="DHW16" s="4"/>
      <c r="DHX16" s="13"/>
      <c r="DHY16" s="13"/>
      <c r="DIA16" s="26"/>
      <c r="DIB16" s="26"/>
      <c r="DIC16" s="26"/>
      <c r="DID16" s="18"/>
      <c r="DIE16" s="18"/>
      <c r="DIF16" s="18"/>
      <c r="DIG16" s="39"/>
      <c r="DIH16" s="18"/>
      <c r="DII16" s="18"/>
      <c r="DIJ16" s="39"/>
      <c r="DIK16" s="18"/>
      <c r="DIL16" s="39"/>
      <c r="DIM16" s="13"/>
      <c r="DIN16" s="13"/>
      <c r="DIO16" s="4"/>
      <c r="DIP16" s="13"/>
      <c r="DIQ16" s="13"/>
      <c r="DIS16" s="26"/>
      <c r="DIT16" s="26"/>
      <c r="DIU16" s="26"/>
      <c r="DIV16" s="18"/>
      <c r="DIW16" s="18"/>
      <c r="DIX16" s="18"/>
      <c r="DIY16" s="39"/>
      <c r="DIZ16" s="18"/>
      <c r="DJA16" s="18"/>
      <c r="DJB16" s="39"/>
      <c r="DJC16" s="18"/>
      <c r="DJD16" s="39"/>
      <c r="DJE16" s="13"/>
      <c r="DJF16" s="13"/>
      <c r="DJG16" s="4"/>
      <c r="DJH16" s="13"/>
      <c r="DJI16" s="13"/>
      <c r="DJK16" s="26"/>
      <c r="DJL16" s="26"/>
      <c r="DJM16" s="26"/>
      <c r="DJN16" s="18"/>
      <c r="DJO16" s="18"/>
      <c r="DJP16" s="18"/>
      <c r="DJQ16" s="39"/>
      <c r="DJR16" s="18"/>
      <c r="DJS16" s="18"/>
      <c r="DJT16" s="39"/>
      <c r="DJU16" s="18"/>
      <c r="DJV16" s="39"/>
      <c r="DJW16" s="13"/>
      <c r="DJX16" s="13"/>
      <c r="DJY16" s="4"/>
      <c r="DJZ16" s="13"/>
      <c r="DKA16" s="13"/>
      <c r="DKC16" s="26"/>
      <c r="DKD16" s="26"/>
      <c r="DKE16" s="26"/>
      <c r="DKF16" s="18"/>
      <c r="DKG16" s="18"/>
      <c r="DKH16" s="18"/>
      <c r="DKI16" s="39"/>
      <c r="DKJ16" s="18"/>
      <c r="DKK16" s="18"/>
      <c r="DKL16" s="39"/>
      <c r="DKM16" s="18"/>
      <c r="DKN16" s="39"/>
      <c r="DKO16" s="13"/>
      <c r="DKP16" s="13"/>
      <c r="DKQ16" s="4"/>
      <c r="DKR16" s="13"/>
      <c r="DKS16" s="13"/>
      <c r="DKU16" s="26"/>
      <c r="DKV16" s="26"/>
      <c r="DKW16" s="26"/>
      <c r="DKX16" s="18"/>
      <c r="DKY16" s="18"/>
      <c r="DKZ16" s="18"/>
      <c r="DLA16" s="39"/>
      <c r="DLB16" s="18"/>
      <c r="DLC16" s="18"/>
      <c r="DLD16" s="39"/>
      <c r="DLE16" s="18"/>
      <c r="DLF16" s="39"/>
      <c r="DLG16" s="13"/>
      <c r="DLH16" s="13"/>
      <c r="DLI16" s="4"/>
      <c r="DLJ16" s="13"/>
      <c r="DLK16" s="13"/>
      <c r="DLM16" s="26"/>
      <c r="DLN16" s="26"/>
      <c r="DLO16" s="26"/>
      <c r="DLP16" s="18"/>
      <c r="DLQ16" s="18"/>
      <c r="DLR16" s="18"/>
      <c r="DLS16" s="39"/>
      <c r="DLT16" s="18"/>
      <c r="DLU16" s="18"/>
      <c r="DLV16" s="39"/>
      <c r="DLW16" s="18"/>
      <c r="DLX16" s="39"/>
      <c r="DLY16" s="13"/>
      <c r="DLZ16" s="13"/>
      <c r="DMA16" s="4"/>
      <c r="DMB16" s="13"/>
      <c r="DMC16" s="13"/>
      <c r="DME16" s="26"/>
      <c r="DMF16" s="26"/>
      <c r="DMG16" s="26"/>
      <c r="DMH16" s="18"/>
      <c r="DMI16" s="18"/>
      <c r="DMJ16" s="18"/>
      <c r="DMK16" s="39"/>
      <c r="DML16" s="18"/>
      <c r="DMM16" s="18"/>
      <c r="DMN16" s="39"/>
      <c r="DMO16" s="18"/>
      <c r="DMP16" s="39"/>
      <c r="DMQ16" s="13"/>
      <c r="DMR16" s="13"/>
      <c r="DMS16" s="4"/>
      <c r="DMT16" s="13"/>
      <c r="DMU16" s="13"/>
      <c r="DMW16" s="26"/>
      <c r="DMX16" s="26"/>
      <c r="DMY16" s="26"/>
      <c r="DMZ16" s="18"/>
      <c r="DNA16" s="18"/>
      <c r="DNB16" s="18"/>
      <c r="DNC16" s="39"/>
      <c r="DND16" s="18"/>
      <c r="DNE16" s="18"/>
      <c r="DNF16" s="39"/>
      <c r="DNG16" s="18"/>
      <c r="DNH16" s="39"/>
      <c r="DNI16" s="13"/>
      <c r="DNJ16" s="13"/>
      <c r="DNK16" s="4"/>
      <c r="DNL16" s="13"/>
      <c r="DNM16" s="13"/>
      <c r="DNO16" s="26"/>
      <c r="DNP16" s="26"/>
      <c r="DNQ16" s="26"/>
      <c r="DNR16" s="18"/>
      <c r="DNS16" s="18"/>
      <c r="DNT16" s="18"/>
      <c r="DNU16" s="39"/>
      <c r="DNV16" s="18"/>
      <c r="DNW16" s="18"/>
      <c r="DNX16" s="39"/>
      <c r="DNY16" s="18"/>
      <c r="DNZ16" s="39"/>
      <c r="DOA16" s="13"/>
      <c r="DOB16" s="13"/>
      <c r="DOC16" s="4"/>
      <c r="DOD16" s="13"/>
      <c r="DOE16" s="13"/>
      <c r="DOG16" s="26"/>
      <c r="DOH16" s="26"/>
      <c r="DOI16" s="26"/>
      <c r="DOJ16" s="18"/>
      <c r="DOK16" s="18"/>
      <c r="DOL16" s="18"/>
      <c r="DOM16" s="39"/>
      <c r="DON16" s="18"/>
      <c r="DOO16" s="18"/>
      <c r="DOP16" s="39"/>
      <c r="DOQ16" s="18"/>
      <c r="DOR16" s="39"/>
      <c r="DOS16" s="13"/>
      <c r="DOT16" s="13"/>
      <c r="DOU16" s="4"/>
      <c r="DOV16" s="13"/>
      <c r="DOW16" s="13"/>
      <c r="DOY16" s="26"/>
      <c r="DOZ16" s="26"/>
      <c r="DPA16" s="26"/>
      <c r="DPB16" s="18"/>
      <c r="DPC16" s="18"/>
      <c r="DPD16" s="18"/>
      <c r="DPE16" s="39"/>
      <c r="DPF16" s="18"/>
      <c r="DPG16" s="18"/>
      <c r="DPH16" s="39"/>
      <c r="DPI16" s="18"/>
      <c r="DPJ16" s="39"/>
      <c r="DPK16" s="13"/>
      <c r="DPL16" s="13"/>
      <c r="DPM16" s="4"/>
      <c r="DPN16" s="13"/>
      <c r="DPO16" s="13"/>
      <c r="DPQ16" s="26"/>
      <c r="DPR16" s="26"/>
      <c r="DPS16" s="26"/>
      <c r="DPT16" s="18"/>
      <c r="DPU16" s="18"/>
      <c r="DPV16" s="18"/>
      <c r="DPW16" s="39"/>
      <c r="DPX16" s="18"/>
      <c r="DPY16" s="18"/>
      <c r="DPZ16" s="39"/>
      <c r="DQA16" s="18"/>
      <c r="DQB16" s="39"/>
      <c r="DQC16" s="13"/>
      <c r="DQD16" s="13"/>
      <c r="DQE16" s="4"/>
      <c r="DQF16" s="13"/>
      <c r="DQG16" s="13"/>
      <c r="DQI16" s="26"/>
      <c r="DQJ16" s="26"/>
      <c r="DQK16" s="26"/>
      <c r="DQL16" s="18"/>
      <c r="DQM16" s="18"/>
      <c r="DQN16" s="18"/>
      <c r="DQO16" s="39"/>
      <c r="DQP16" s="18"/>
      <c r="DQQ16" s="18"/>
      <c r="DQR16" s="39"/>
      <c r="DQS16" s="18"/>
      <c r="DQT16" s="39"/>
      <c r="DQU16" s="13"/>
      <c r="DQV16" s="13"/>
      <c r="DQW16" s="4"/>
      <c r="DQX16" s="13"/>
      <c r="DQY16" s="13"/>
      <c r="DRA16" s="26"/>
      <c r="DRB16" s="26"/>
      <c r="DRC16" s="26"/>
      <c r="DRD16" s="18"/>
      <c r="DRE16" s="18"/>
      <c r="DRF16" s="18"/>
      <c r="DRG16" s="39"/>
      <c r="DRH16" s="18"/>
      <c r="DRI16" s="18"/>
      <c r="DRJ16" s="39"/>
      <c r="DRK16" s="18"/>
      <c r="DRL16" s="39"/>
      <c r="DRM16" s="13"/>
      <c r="DRN16" s="13"/>
      <c r="DRO16" s="4"/>
      <c r="DRP16" s="13"/>
      <c r="DRQ16" s="13"/>
      <c r="DRS16" s="26"/>
      <c r="DRT16" s="26"/>
      <c r="DRU16" s="26"/>
      <c r="DRV16" s="18"/>
      <c r="DRW16" s="18"/>
      <c r="DRX16" s="18"/>
      <c r="DRY16" s="39"/>
      <c r="DRZ16" s="18"/>
      <c r="DSA16" s="18"/>
      <c r="DSB16" s="39"/>
      <c r="DSC16" s="18"/>
      <c r="DSD16" s="39"/>
      <c r="DSE16" s="13"/>
      <c r="DSF16" s="13"/>
      <c r="DSG16" s="4"/>
      <c r="DSH16" s="13"/>
      <c r="DSI16" s="13"/>
      <c r="DSK16" s="26"/>
      <c r="DSL16" s="26"/>
      <c r="DSM16" s="26"/>
      <c r="DSN16" s="18"/>
      <c r="DSO16" s="18"/>
      <c r="DSP16" s="18"/>
      <c r="DSQ16" s="39"/>
      <c r="DSR16" s="18"/>
      <c r="DSS16" s="18"/>
      <c r="DST16" s="39"/>
      <c r="DSU16" s="18"/>
      <c r="DSV16" s="39"/>
      <c r="DSW16" s="13"/>
      <c r="DSX16" s="13"/>
      <c r="DSY16" s="4"/>
      <c r="DSZ16" s="13"/>
      <c r="DTA16" s="13"/>
      <c r="DTC16" s="26"/>
      <c r="DTD16" s="26"/>
      <c r="DTE16" s="26"/>
      <c r="DTF16" s="18"/>
      <c r="DTG16" s="18"/>
      <c r="DTH16" s="18"/>
      <c r="DTI16" s="39"/>
      <c r="DTJ16" s="18"/>
      <c r="DTK16" s="18"/>
      <c r="DTL16" s="39"/>
      <c r="DTM16" s="18"/>
      <c r="DTN16" s="39"/>
      <c r="DTO16" s="13"/>
      <c r="DTP16" s="13"/>
      <c r="DTQ16" s="4"/>
      <c r="DTR16" s="13"/>
      <c r="DTS16" s="13"/>
      <c r="DTU16" s="26"/>
      <c r="DTV16" s="26"/>
      <c r="DTW16" s="26"/>
      <c r="DTX16" s="18"/>
      <c r="DTY16" s="18"/>
      <c r="DTZ16" s="18"/>
      <c r="DUA16" s="39"/>
      <c r="DUB16" s="18"/>
      <c r="DUC16" s="18"/>
      <c r="DUD16" s="39"/>
      <c r="DUE16" s="18"/>
      <c r="DUF16" s="39"/>
      <c r="DUG16" s="13"/>
      <c r="DUH16" s="13"/>
      <c r="DUI16" s="4"/>
      <c r="DUJ16" s="13"/>
      <c r="DUK16" s="13"/>
      <c r="DUM16" s="26"/>
      <c r="DUN16" s="26"/>
      <c r="DUO16" s="26"/>
      <c r="DUP16" s="18"/>
      <c r="DUQ16" s="18"/>
      <c r="DUR16" s="18"/>
      <c r="DUS16" s="39"/>
      <c r="DUT16" s="18"/>
      <c r="DUU16" s="18"/>
      <c r="DUV16" s="39"/>
      <c r="DUW16" s="18"/>
      <c r="DUX16" s="39"/>
      <c r="DUY16" s="13"/>
      <c r="DUZ16" s="13"/>
      <c r="DVA16" s="4"/>
      <c r="DVB16" s="13"/>
      <c r="DVC16" s="13"/>
      <c r="DVE16" s="26"/>
      <c r="DVF16" s="26"/>
      <c r="DVG16" s="26"/>
      <c r="DVH16" s="18"/>
      <c r="DVI16" s="18"/>
      <c r="DVJ16" s="18"/>
      <c r="DVK16" s="39"/>
      <c r="DVL16" s="18"/>
      <c r="DVM16" s="18"/>
      <c r="DVN16" s="39"/>
      <c r="DVO16" s="18"/>
      <c r="DVP16" s="39"/>
      <c r="DVQ16" s="13"/>
      <c r="DVR16" s="13"/>
      <c r="DVS16" s="4"/>
      <c r="DVT16" s="13"/>
      <c r="DVU16" s="13"/>
      <c r="DVW16" s="26"/>
      <c r="DVX16" s="26"/>
      <c r="DVY16" s="26"/>
      <c r="DVZ16" s="18"/>
      <c r="DWA16" s="18"/>
      <c r="DWB16" s="18"/>
      <c r="DWC16" s="39"/>
      <c r="DWD16" s="18"/>
      <c r="DWE16" s="18"/>
      <c r="DWF16" s="39"/>
      <c r="DWG16" s="18"/>
      <c r="DWH16" s="39"/>
      <c r="DWI16" s="13"/>
      <c r="DWJ16" s="13"/>
      <c r="DWK16" s="4"/>
      <c r="DWL16" s="13"/>
      <c r="DWM16" s="13"/>
      <c r="DWO16" s="26"/>
      <c r="DWP16" s="26"/>
      <c r="DWQ16" s="26"/>
      <c r="DWR16" s="18"/>
      <c r="DWS16" s="18"/>
      <c r="DWT16" s="18"/>
      <c r="DWU16" s="39"/>
      <c r="DWV16" s="18"/>
      <c r="DWW16" s="18"/>
      <c r="DWX16" s="39"/>
      <c r="DWY16" s="18"/>
      <c r="DWZ16" s="39"/>
      <c r="DXA16" s="13"/>
      <c r="DXB16" s="13"/>
      <c r="DXC16" s="4"/>
      <c r="DXD16" s="13"/>
      <c r="DXE16" s="13"/>
      <c r="DXG16" s="26"/>
      <c r="DXH16" s="26"/>
      <c r="DXI16" s="26"/>
      <c r="DXJ16" s="18"/>
      <c r="DXK16" s="18"/>
      <c r="DXL16" s="18"/>
      <c r="DXM16" s="39"/>
      <c r="DXN16" s="18"/>
      <c r="DXO16" s="18"/>
      <c r="DXP16" s="39"/>
      <c r="DXQ16" s="18"/>
      <c r="DXR16" s="39"/>
      <c r="DXS16" s="13"/>
      <c r="DXT16" s="13"/>
      <c r="DXU16" s="4"/>
      <c r="DXV16" s="13"/>
      <c r="DXW16" s="13"/>
      <c r="DXY16" s="26"/>
      <c r="DXZ16" s="26"/>
      <c r="DYA16" s="26"/>
      <c r="DYB16" s="18"/>
      <c r="DYC16" s="18"/>
      <c r="DYD16" s="18"/>
      <c r="DYE16" s="39"/>
      <c r="DYF16" s="18"/>
      <c r="DYG16" s="18"/>
      <c r="DYH16" s="39"/>
      <c r="DYI16" s="18"/>
      <c r="DYJ16" s="39"/>
      <c r="DYK16" s="13"/>
      <c r="DYL16" s="13"/>
      <c r="DYM16" s="4"/>
      <c r="DYN16" s="13"/>
      <c r="DYO16" s="13"/>
      <c r="DYQ16" s="26"/>
      <c r="DYR16" s="26"/>
      <c r="DYS16" s="26"/>
      <c r="DYT16" s="18"/>
      <c r="DYU16" s="18"/>
      <c r="DYV16" s="18"/>
      <c r="DYW16" s="39"/>
      <c r="DYX16" s="18"/>
      <c r="DYY16" s="18"/>
      <c r="DYZ16" s="39"/>
      <c r="DZA16" s="18"/>
      <c r="DZB16" s="39"/>
      <c r="DZC16" s="13"/>
      <c r="DZD16" s="13"/>
      <c r="DZE16" s="4"/>
      <c r="DZF16" s="13"/>
      <c r="DZG16" s="13"/>
      <c r="DZI16" s="26"/>
      <c r="DZJ16" s="26"/>
      <c r="DZK16" s="26"/>
      <c r="DZL16" s="18"/>
      <c r="DZM16" s="18"/>
      <c r="DZN16" s="18"/>
      <c r="DZO16" s="39"/>
      <c r="DZP16" s="18"/>
      <c r="DZQ16" s="18"/>
      <c r="DZR16" s="39"/>
      <c r="DZS16" s="18"/>
      <c r="DZT16" s="39"/>
      <c r="DZU16" s="13"/>
      <c r="DZV16" s="13"/>
      <c r="DZW16" s="4"/>
      <c r="DZX16" s="13"/>
      <c r="DZY16" s="13"/>
      <c r="EAA16" s="26"/>
      <c r="EAB16" s="26"/>
      <c r="EAC16" s="26"/>
      <c r="EAD16" s="18"/>
      <c r="EAE16" s="18"/>
      <c r="EAF16" s="18"/>
      <c r="EAG16" s="39"/>
      <c r="EAH16" s="18"/>
      <c r="EAI16" s="18"/>
      <c r="EAJ16" s="39"/>
      <c r="EAK16" s="18"/>
      <c r="EAL16" s="39"/>
      <c r="EAM16" s="13"/>
      <c r="EAN16" s="13"/>
      <c r="EAO16" s="4"/>
      <c r="EAP16" s="13"/>
      <c r="EAQ16" s="13"/>
      <c r="EAS16" s="26"/>
      <c r="EAT16" s="26"/>
      <c r="EAU16" s="26"/>
      <c r="EAV16" s="18"/>
      <c r="EAW16" s="18"/>
      <c r="EAX16" s="18"/>
      <c r="EAY16" s="39"/>
      <c r="EAZ16" s="18"/>
      <c r="EBA16" s="18"/>
      <c r="EBB16" s="39"/>
      <c r="EBC16" s="18"/>
      <c r="EBD16" s="39"/>
      <c r="EBE16" s="13"/>
      <c r="EBF16" s="13"/>
      <c r="EBG16" s="4"/>
      <c r="EBH16" s="13"/>
      <c r="EBI16" s="13"/>
      <c r="EBK16" s="26"/>
      <c r="EBL16" s="26"/>
      <c r="EBM16" s="26"/>
      <c r="EBN16" s="18"/>
      <c r="EBO16" s="18"/>
      <c r="EBP16" s="18"/>
      <c r="EBQ16" s="39"/>
      <c r="EBR16" s="18"/>
      <c r="EBS16" s="18"/>
      <c r="EBT16" s="39"/>
      <c r="EBU16" s="18"/>
      <c r="EBV16" s="39"/>
      <c r="EBW16" s="13"/>
      <c r="EBX16" s="13"/>
      <c r="EBY16" s="4"/>
      <c r="EBZ16" s="13"/>
      <c r="ECA16" s="13"/>
      <c r="ECC16" s="26"/>
      <c r="ECD16" s="26"/>
      <c r="ECE16" s="26"/>
      <c r="ECF16" s="18"/>
      <c r="ECG16" s="18"/>
      <c r="ECH16" s="18"/>
      <c r="ECI16" s="39"/>
      <c r="ECJ16" s="18"/>
      <c r="ECK16" s="18"/>
      <c r="ECL16" s="39"/>
      <c r="ECM16" s="18"/>
      <c r="ECN16" s="39"/>
      <c r="ECO16" s="13"/>
      <c r="ECP16" s="13"/>
      <c r="ECQ16" s="4"/>
      <c r="ECR16" s="13"/>
      <c r="ECS16" s="13"/>
      <c r="ECU16" s="26"/>
      <c r="ECV16" s="26"/>
      <c r="ECW16" s="26"/>
      <c r="ECX16" s="18"/>
      <c r="ECY16" s="18"/>
      <c r="ECZ16" s="18"/>
      <c r="EDA16" s="39"/>
      <c r="EDB16" s="18"/>
      <c r="EDC16" s="18"/>
      <c r="EDD16" s="39"/>
      <c r="EDE16" s="18"/>
      <c r="EDF16" s="39"/>
      <c r="EDG16" s="13"/>
      <c r="EDH16" s="13"/>
      <c r="EDI16" s="4"/>
      <c r="EDJ16" s="13"/>
      <c r="EDK16" s="13"/>
      <c r="EDM16" s="26"/>
      <c r="EDN16" s="26"/>
      <c r="EDO16" s="26"/>
      <c r="EDP16" s="18"/>
      <c r="EDQ16" s="18"/>
      <c r="EDR16" s="18"/>
      <c r="EDS16" s="39"/>
      <c r="EDT16" s="18"/>
      <c r="EDU16" s="18"/>
      <c r="EDV16" s="39"/>
      <c r="EDW16" s="18"/>
      <c r="EDX16" s="39"/>
      <c r="EDY16" s="13"/>
      <c r="EDZ16" s="13"/>
      <c r="EEA16" s="4"/>
      <c r="EEB16" s="13"/>
      <c r="EEC16" s="13"/>
      <c r="EEE16" s="26"/>
      <c r="EEF16" s="26"/>
      <c r="EEG16" s="26"/>
      <c r="EEH16" s="18"/>
      <c r="EEI16" s="18"/>
      <c r="EEJ16" s="18"/>
      <c r="EEK16" s="39"/>
      <c r="EEL16" s="18"/>
      <c r="EEM16" s="18"/>
      <c r="EEN16" s="39"/>
      <c r="EEO16" s="18"/>
      <c r="EEP16" s="39"/>
      <c r="EEQ16" s="13"/>
      <c r="EER16" s="13"/>
      <c r="EES16" s="4"/>
      <c r="EET16" s="13"/>
      <c r="EEU16" s="13"/>
      <c r="EEW16" s="26"/>
      <c r="EEX16" s="26"/>
      <c r="EEY16" s="26"/>
      <c r="EEZ16" s="18"/>
      <c r="EFA16" s="18"/>
      <c r="EFB16" s="18"/>
      <c r="EFC16" s="39"/>
      <c r="EFD16" s="18"/>
      <c r="EFE16" s="18"/>
      <c r="EFF16" s="39"/>
      <c r="EFG16" s="18"/>
      <c r="EFH16" s="39"/>
      <c r="EFI16" s="13"/>
      <c r="EFJ16" s="13"/>
      <c r="EFK16" s="4"/>
      <c r="EFL16" s="13"/>
      <c r="EFM16" s="13"/>
      <c r="EFO16" s="26"/>
      <c r="EFP16" s="26"/>
      <c r="EFQ16" s="26"/>
      <c r="EFR16" s="18"/>
      <c r="EFS16" s="18"/>
      <c r="EFT16" s="18"/>
      <c r="EFU16" s="39"/>
      <c r="EFV16" s="18"/>
      <c r="EFW16" s="18"/>
      <c r="EFX16" s="39"/>
      <c r="EFY16" s="18"/>
      <c r="EFZ16" s="39"/>
      <c r="EGA16" s="13"/>
      <c r="EGB16" s="13"/>
      <c r="EGC16" s="4"/>
      <c r="EGD16" s="13"/>
      <c r="EGE16" s="13"/>
      <c r="EGG16" s="26"/>
      <c r="EGH16" s="26"/>
      <c r="EGI16" s="26"/>
      <c r="EGJ16" s="18"/>
      <c r="EGK16" s="18"/>
      <c r="EGL16" s="18"/>
      <c r="EGM16" s="39"/>
      <c r="EGN16" s="18"/>
      <c r="EGO16" s="18"/>
      <c r="EGP16" s="39"/>
      <c r="EGQ16" s="18"/>
      <c r="EGR16" s="39"/>
      <c r="EGS16" s="13"/>
      <c r="EGT16" s="13"/>
      <c r="EGU16" s="4"/>
      <c r="EGV16" s="13"/>
      <c r="EGW16" s="13"/>
      <c r="EGY16" s="26"/>
      <c r="EGZ16" s="26"/>
      <c r="EHA16" s="26"/>
      <c r="EHB16" s="18"/>
      <c r="EHC16" s="18"/>
      <c r="EHD16" s="18"/>
      <c r="EHE16" s="39"/>
      <c r="EHF16" s="18"/>
      <c r="EHG16" s="18"/>
      <c r="EHH16" s="39"/>
      <c r="EHI16" s="18"/>
      <c r="EHJ16" s="39"/>
      <c r="EHK16" s="13"/>
      <c r="EHL16" s="13"/>
      <c r="EHM16" s="4"/>
      <c r="EHN16" s="13"/>
      <c r="EHO16" s="13"/>
      <c r="EHQ16" s="26"/>
      <c r="EHR16" s="26"/>
      <c r="EHS16" s="26"/>
      <c r="EHT16" s="18"/>
      <c r="EHU16" s="18"/>
      <c r="EHV16" s="18"/>
      <c r="EHW16" s="39"/>
      <c r="EHX16" s="18"/>
      <c r="EHY16" s="18"/>
      <c r="EHZ16" s="39"/>
      <c r="EIA16" s="18"/>
      <c r="EIB16" s="39"/>
      <c r="EIC16" s="13"/>
      <c r="EID16" s="13"/>
      <c r="EIE16" s="4"/>
      <c r="EIF16" s="13"/>
      <c r="EIG16" s="13"/>
      <c r="EII16" s="26"/>
      <c r="EIJ16" s="26"/>
      <c r="EIK16" s="26"/>
      <c r="EIL16" s="18"/>
      <c r="EIM16" s="18"/>
      <c r="EIN16" s="18"/>
      <c r="EIO16" s="39"/>
      <c r="EIP16" s="18"/>
      <c r="EIQ16" s="18"/>
      <c r="EIR16" s="39"/>
      <c r="EIS16" s="18"/>
      <c r="EIT16" s="39"/>
      <c r="EIU16" s="13"/>
      <c r="EIV16" s="13"/>
      <c r="EIW16" s="4"/>
      <c r="EIX16" s="13"/>
      <c r="EIY16" s="13"/>
      <c r="EJA16" s="26"/>
      <c r="EJB16" s="26"/>
      <c r="EJC16" s="26"/>
      <c r="EJD16" s="18"/>
      <c r="EJE16" s="18"/>
      <c r="EJF16" s="18"/>
      <c r="EJG16" s="39"/>
      <c r="EJH16" s="18"/>
      <c r="EJI16" s="18"/>
      <c r="EJJ16" s="39"/>
      <c r="EJK16" s="18"/>
      <c r="EJL16" s="39"/>
      <c r="EJM16" s="13"/>
      <c r="EJN16" s="13"/>
      <c r="EJO16" s="4"/>
      <c r="EJP16" s="13"/>
      <c r="EJQ16" s="13"/>
      <c r="EJS16" s="26"/>
      <c r="EJT16" s="26"/>
      <c r="EJU16" s="26"/>
      <c r="EJV16" s="18"/>
      <c r="EJW16" s="18"/>
      <c r="EJX16" s="18"/>
      <c r="EJY16" s="39"/>
      <c r="EJZ16" s="18"/>
      <c r="EKA16" s="18"/>
      <c r="EKB16" s="39"/>
      <c r="EKC16" s="18"/>
      <c r="EKD16" s="39"/>
      <c r="EKE16" s="13"/>
      <c r="EKF16" s="13"/>
      <c r="EKG16" s="4"/>
      <c r="EKH16" s="13"/>
      <c r="EKI16" s="13"/>
      <c r="EKK16" s="26"/>
      <c r="EKL16" s="26"/>
      <c r="EKM16" s="26"/>
      <c r="EKN16" s="18"/>
      <c r="EKO16" s="18"/>
      <c r="EKP16" s="18"/>
      <c r="EKQ16" s="39"/>
      <c r="EKR16" s="18"/>
      <c r="EKS16" s="18"/>
      <c r="EKT16" s="39"/>
      <c r="EKU16" s="18"/>
      <c r="EKV16" s="39"/>
      <c r="EKW16" s="13"/>
      <c r="EKX16" s="13"/>
      <c r="EKY16" s="4"/>
      <c r="EKZ16" s="13"/>
      <c r="ELA16" s="13"/>
      <c r="ELC16" s="26"/>
      <c r="ELD16" s="26"/>
      <c r="ELE16" s="26"/>
      <c r="ELF16" s="18"/>
      <c r="ELG16" s="18"/>
      <c r="ELH16" s="18"/>
      <c r="ELI16" s="39"/>
      <c r="ELJ16" s="18"/>
      <c r="ELK16" s="18"/>
      <c r="ELL16" s="39"/>
      <c r="ELM16" s="18"/>
      <c r="ELN16" s="39"/>
      <c r="ELO16" s="13"/>
      <c r="ELP16" s="13"/>
      <c r="ELQ16" s="4"/>
      <c r="ELR16" s="13"/>
      <c r="ELS16" s="13"/>
      <c r="ELU16" s="26"/>
      <c r="ELV16" s="26"/>
      <c r="ELW16" s="26"/>
      <c r="ELX16" s="18"/>
      <c r="ELY16" s="18"/>
      <c r="ELZ16" s="18"/>
      <c r="EMA16" s="39"/>
      <c r="EMB16" s="18"/>
      <c r="EMC16" s="18"/>
      <c r="EMD16" s="39"/>
      <c r="EME16" s="18"/>
      <c r="EMF16" s="39"/>
      <c r="EMG16" s="13"/>
      <c r="EMH16" s="13"/>
      <c r="EMI16" s="4"/>
      <c r="EMJ16" s="13"/>
      <c r="EMK16" s="13"/>
      <c r="EMM16" s="26"/>
      <c r="EMN16" s="26"/>
      <c r="EMO16" s="26"/>
      <c r="EMP16" s="18"/>
      <c r="EMQ16" s="18"/>
      <c r="EMR16" s="18"/>
      <c r="EMS16" s="39"/>
      <c r="EMT16" s="18"/>
      <c r="EMU16" s="18"/>
      <c r="EMV16" s="39"/>
      <c r="EMW16" s="18"/>
      <c r="EMX16" s="39"/>
      <c r="EMY16" s="13"/>
      <c r="EMZ16" s="13"/>
      <c r="ENA16" s="4"/>
      <c r="ENB16" s="13"/>
      <c r="ENC16" s="13"/>
      <c r="ENE16" s="26"/>
      <c r="ENF16" s="26"/>
      <c r="ENG16" s="26"/>
      <c r="ENH16" s="18"/>
      <c r="ENI16" s="18"/>
      <c r="ENJ16" s="18"/>
      <c r="ENK16" s="39"/>
      <c r="ENL16" s="18"/>
      <c r="ENM16" s="18"/>
      <c r="ENN16" s="39"/>
      <c r="ENO16" s="18"/>
      <c r="ENP16" s="39"/>
      <c r="ENQ16" s="13"/>
      <c r="ENR16" s="13"/>
      <c r="ENS16" s="4"/>
      <c r="ENT16" s="13"/>
      <c r="ENU16" s="13"/>
      <c r="ENW16" s="26"/>
      <c r="ENX16" s="26"/>
      <c r="ENY16" s="26"/>
      <c r="ENZ16" s="18"/>
      <c r="EOA16" s="18"/>
      <c r="EOB16" s="18"/>
      <c r="EOC16" s="39"/>
      <c r="EOD16" s="18"/>
      <c r="EOE16" s="18"/>
      <c r="EOF16" s="39"/>
      <c r="EOG16" s="18"/>
      <c r="EOH16" s="39"/>
      <c r="EOI16" s="13"/>
      <c r="EOJ16" s="13"/>
      <c r="EOK16" s="4"/>
      <c r="EOL16" s="13"/>
      <c r="EOM16" s="13"/>
      <c r="EOO16" s="26"/>
      <c r="EOP16" s="26"/>
      <c r="EOQ16" s="26"/>
      <c r="EOR16" s="18"/>
      <c r="EOS16" s="18"/>
      <c r="EOT16" s="18"/>
      <c r="EOU16" s="39"/>
      <c r="EOV16" s="18"/>
      <c r="EOW16" s="18"/>
      <c r="EOX16" s="39"/>
      <c r="EOY16" s="18"/>
      <c r="EOZ16" s="39"/>
      <c r="EPA16" s="13"/>
      <c r="EPB16" s="13"/>
      <c r="EPC16" s="4"/>
      <c r="EPD16" s="13"/>
      <c r="EPE16" s="13"/>
      <c r="EPG16" s="26"/>
      <c r="EPH16" s="26"/>
      <c r="EPI16" s="26"/>
      <c r="EPJ16" s="18"/>
      <c r="EPK16" s="18"/>
      <c r="EPL16" s="18"/>
      <c r="EPM16" s="39"/>
      <c r="EPN16" s="18"/>
      <c r="EPO16" s="18"/>
      <c r="EPP16" s="39"/>
      <c r="EPQ16" s="18"/>
      <c r="EPR16" s="39"/>
      <c r="EPS16" s="13"/>
      <c r="EPT16" s="13"/>
      <c r="EPU16" s="4"/>
      <c r="EPV16" s="13"/>
      <c r="EPW16" s="13"/>
      <c r="EPY16" s="26"/>
      <c r="EPZ16" s="26"/>
      <c r="EQA16" s="26"/>
      <c r="EQB16" s="18"/>
      <c r="EQC16" s="18"/>
      <c r="EQD16" s="18"/>
      <c r="EQE16" s="39"/>
      <c r="EQF16" s="18"/>
      <c r="EQG16" s="18"/>
      <c r="EQH16" s="39"/>
      <c r="EQI16" s="18"/>
      <c r="EQJ16" s="39"/>
      <c r="EQK16" s="13"/>
      <c r="EQL16" s="13"/>
      <c r="EQM16" s="4"/>
      <c r="EQN16" s="13"/>
      <c r="EQO16" s="13"/>
      <c r="EQQ16" s="26"/>
      <c r="EQR16" s="26"/>
      <c r="EQS16" s="26"/>
      <c r="EQT16" s="18"/>
      <c r="EQU16" s="18"/>
      <c r="EQV16" s="18"/>
      <c r="EQW16" s="39"/>
      <c r="EQX16" s="18"/>
      <c r="EQY16" s="18"/>
      <c r="EQZ16" s="39"/>
      <c r="ERA16" s="18"/>
      <c r="ERB16" s="39"/>
      <c r="ERC16" s="13"/>
      <c r="ERD16" s="13"/>
      <c r="ERE16" s="4"/>
      <c r="ERF16" s="13"/>
      <c r="ERG16" s="13"/>
      <c r="ERI16" s="26"/>
      <c r="ERJ16" s="26"/>
      <c r="ERK16" s="26"/>
      <c r="ERL16" s="18"/>
      <c r="ERM16" s="18"/>
      <c r="ERN16" s="18"/>
      <c r="ERO16" s="39"/>
      <c r="ERP16" s="18"/>
      <c r="ERQ16" s="18"/>
      <c r="ERR16" s="39"/>
      <c r="ERS16" s="18"/>
      <c r="ERT16" s="39"/>
      <c r="ERU16" s="13"/>
      <c r="ERV16" s="13"/>
      <c r="ERW16" s="4"/>
      <c r="ERX16" s="13"/>
      <c r="ERY16" s="13"/>
      <c r="ESA16" s="26"/>
      <c r="ESB16" s="26"/>
      <c r="ESC16" s="26"/>
      <c r="ESD16" s="18"/>
      <c r="ESE16" s="18"/>
      <c r="ESF16" s="18"/>
      <c r="ESG16" s="39"/>
      <c r="ESH16" s="18"/>
      <c r="ESI16" s="18"/>
      <c r="ESJ16" s="39"/>
      <c r="ESK16" s="18"/>
      <c r="ESL16" s="39"/>
      <c r="ESM16" s="13"/>
      <c r="ESN16" s="13"/>
      <c r="ESO16" s="4"/>
      <c r="ESP16" s="13"/>
      <c r="ESQ16" s="13"/>
      <c r="ESS16" s="26"/>
      <c r="EST16" s="26"/>
      <c r="ESU16" s="26"/>
      <c r="ESV16" s="18"/>
      <c r="ESW16" s="18"/>
      <c r="ESX16" s="18"/>
      <c r="ESY16" s="39"/>
      <c r="ESZ16" s="18"/>
      <c r="ETA16" s="18"/>
      <c r="ETB16" s="39"/>
      <c r="ETC16" s="18"/>
      <c r="ETD16" s="39"/>
      <c r="ETE16" s="13"/>
      <c r="ETF16" s="13"/>
      <c r="ETG16" s="4"/>
      <c r="ETH16" s="13"/>
      <c r="ETI16" s="13"/>
      <c r="ETK16" s="26"/>
      <c r="ETL16" s="26"/>
      <c r="ETM16" s="26"/>
      <c r="ETN16" s="18"/>
      <c r="ETO16" s="18"/>
      <c r="ETP16" s="18"/>
      <c r="ETQ16" s="39"/>
      <c r="ETR16" s="18"/>
      <c r="ETS16" s="18"/>
      <c r="ETT16" s="39"/>
      <c r="ETU16" s="18"/>
      <c r="ETV16" s="39"/>
      <c r="ETW16" s="13"/>
      <c r="ETX16" s="13"/>
      <c r="ETY16" s="4"/>
      <c r="ETZ16" s="13"/>
      <c r="EUA16" s="13"/>
      <c r="EUC16" s="26"/>
      <c r="EUD16" s="26"/>
      <c r="EUE16" s="26"/>
      <c r="EUF16" s="18"/>
      <c r="EUG16" s="18"/>
      <c r="EUH16" s="18"/>
      <c r="EUI16" s="39"/>
      <c r="EUJ16" s="18"/>
      <c r="EUK16" s="18"/>
      <c r="EUL16" s="39"/>
      <c r="EUM16" s="18"/>
      <c r="EUN16" s="39"/>
      <c r="EUO16" s="13"/>
      <c r="EUP16" s="13"/>
      <c r="EUQ16" s="4"/>
      <c r="EUR16" s="13"/>
      <c r="EUS16" s="13"/>
      <c r="EUU16" s="26"/>
      <c r="EUV16" s="26"/>
      <c r="EUW16" s="26"/>
      <c r="EUX16" s="18"/>
      <c r="EUY16" s="18"/>
      <c r="EUZ16" s="18"/>
      <c r="EVA16" s="39"/>
      <c r="EVB16" s="18"/>
      <c r="EVC16" s="18"/>
      <c r="EVD16" s="39"/>
      <c r="EVE16" s="18"/>
      <c r="EVF16" s="39"/>
      <c r="EVG16" s="13"/>
      <c r="EVH16" s="13"/>
      <c r="EVI16" s="4"/>
      <c r="EVJ16" s="13"/>
      <c r="EVK16" s="13"/>
      <c r="EVM16" s="26"/>
      <c r="EVN16" s="26"/>
      <c r="EVO16" s="26"/>
      <c r="EVP16" s="18"/>
      <c r="EVQ16" s="18"/>
      <c r="EVR16" s="18"/>
      <c r="EVS16" s="39"/>
      <c r="EVT16" s="18"/>
      <c r="EVU16" s="18"/>
      <c r="EVV16" s="39"/>
      <c r="EVW16" s="18"/>
      <c r="EVX16" s="39"/>
      <c r="EVY16" s="13"/>
      <c r="EVZ16" s="13"/>
      <c r="EWA16" s="4"/>
      <c r="EWB16" s="13"/>
      <c r="EWC16" s="13"/>
      <c r="EWE16" s="26"/>
      <c r="EWF16" s="26"/>
      <c r="EWG16" s="26"/>
      <c r="EWH16" s="18"/>
      <c r="EWI16" s="18"/>
      <c r="EWJ16" s="18"/>
      <c r="EWK16" s="39"/>
      <c r="EWL16" s="18"/>
      <c r="EWM16" s="18"/>
      <c r="EWN16" s="39"/>
      <c r="EWO16" s="18"/>
      <c r="EWP16" s="39"/>
      <c r="EWQ16" s="13"/>
      <c r="EWR16" s="13"/>
      <c r="EWS16" s="4"/>
      <c r="EWT16" s="13"/>
      <c r="EWU16" s="13"/>
      <c r="EWW16" s="26"/>
      <c r="EWX16" s="26"/>
      <c r="EWY16" s="26"/>
      <c r="EWZ16" s="18"/>
      <c r="EXA16" s="18"/>
      <c r="EXB16" s="18"/>
      <c r="EXC16" s="39"/>
      <c r="EXD16" s="18"/>
      <c r="EXE16" s="18"/>
      <c r="EXF16" s="39"/>
      <c r="EXG16" s="18"/>
      <c r="EXH16" s="39"/>
      <c r="EXI16" s="13"/>
      <c r="EXJ16" s="13"/>
      <c r="EXK16" s="4"/>
      <c r="EXL16" s="13"/>
      <c r="EXM16" s="13"/>
      <c r="EXO16" s="26"/>
      <c r="EXP16" s="26"/>
      <c r="EXQ16" s="26"/>
      <c r="EXR16" s="18"/>
      <c r="EXS16" s="18"/>
      <c r="EXT16" s="18"/>
      <c r="EXU16" s="39"/>
      <c r="EXV16" s="18"/>
      <c r="EXW16" s="18"/>
      <c r="EXX16" s="39"/>
      <c r="EXY16" s="18"/>
      <c r="EXZ16" s="39"/>
      <c r="EYA16" s="13"/>
      <c r="EYB16" s="13"/>
      <c r="EYC16" s="4"/>
      <c r="EYD16" s="13"/>
      <c r="EYE16" s="13"/>
      <c r="EYG16" s="26"/>
      <c r="EYH16" s="26"/>
      <c r="EYI16" s="26"/>
      <c r="EYJ16" s="18"/>
      <c r="EYK16" s="18"/>
      <c r="EYL16" s="18"/>
      <c r="EYM16" s="39"/>
      <c r="EYN16" s="18"/>
      <c r="EYO16" s="18"/>
      <c r="EYP16" s="39"/>
      <c r="EYQ16" s="18"/>
      <c r="EYR16" s="39"/>
      <c r="EYS16" s="13"/>
      <c r="EYT16" s="13"/>
      <c r="EYU16" s="4"/>
      <c r="EYV16" s="13"/>
      <c r="EYW16" s="13"/>
      <c r="EYY16" s="26"/>
      <c r="EYZ16" s="26"/>
      <c r="EZA16" s="26"/>
      <c r="EZB16" s="18"/>
      <c r="EZC16" s="18"/>
      <c r="EZD16" s="18"/>
      <c r="EZE16" s="39"/>
      <c r="EZF16" s="18"/>
      <c r="EZG16" s="18"/>
      <c r="EZH16" s="39"/>
      <c r="EZI16" s="18"/>
      <c r="EZJ16" s="39"/>
      <c r="EZK16" s="13"/>
      <c r="EZL16" s="13"/>
      <c r="EZM16" s="4"/>
      <c r="EZN16" s="13"/>
      <c r="EZO16" s="13"/>
      <c r="EZQ16" s="26"/>
      <c r="EZR16" s="26"/>
      <c r="EZS16" s="26"/>
      <c r="EZT16" s="18"/>
      <c r="EZU16" s="18"/>
      <c r="EZV16" s="18"/>
      <c r="EZW16" s="39"/>
      <c r="EZX16" s="18"/>
      <c r="EZY16" s="18"/>
      <c r="EZZ16" s="39"/>
      <c r="FAA16" s="18"/>
      <c r="FAB16" s="39"/>
      <c r="FAC16" s="13"/>
      <c r="FAD16" s="13"/>
      <c r="FAE16" s="4"/>
      <c r="FAF16" s="13"/>
      <c r="FAG16" s="13"/>
      <c r="FAI16" s="26"/>
      <c r="FAJ16" s="26"/>
      <c r="FAK16" s="26"/>
      <c r="FAL16" s="18"/>
      <c r="FAM16" s="18"/>
      <c r="FAN16" s="18"/>
      <c r="FAO16" s="39"/>
      <c r="FAP16" s="18"/>
      <c r="FAQ16" s="18"/>
      <c r="FAR16" s="39"/>
      <c r="FAS16" s="18"/>
      <c r="FAT16" s="39"/>
      <c r="FAU16" s="13"/>
      <c r="FAV16" s="13"/>
      <c r="FAW16" s="4"/>
      <c r="FAX16" s="13"/>
      <c r="FAY16" s="13"/>
      <c r="FBA16" s="26"/>
      <c r="FBB16" s="26"/>
      <c r="FBC16" s="26"/>
      <c r="FBD16" s="18"/>
      <c r="FBE16" s="18"/>
      <c r="FBF16" s="18"/>
      <c r="FBG16" s="39"/>
      <c r="FBH16" s="18"/>
      <c r="FBI16" s="18"/>
      <c r="FBJ16" s="39"/>
      <c r="FBK16" s="18"/>
      <c r="FBL16" s="39"/>
      <c r="FBM16" s="13"/>
      <c r="FBN16" s="13"/>
      <c r="FBO16" s="4"/>
      <c r="FBP16" s="13"/>
      <c r="FBQ16" s="13"/>
      <c r="FBS16" s="26"/>
      <c r="FBT16" s="26"/>
      <c r="FBU16" s="26"/>
      <c r="FBV16" s="18"/>
      <c r="FBW16" s="18"/>
      <c r="FBX16" s="18"/>
      <c r="FBY16" s="39"/>
      <c r="FBZ16" s="18"/>
      <c r="FCA16" s="18"/>
      <c r="FCB16" s="39"/>
      <c r="FCC16" s="18"/>
      <c r="FCD16" s="39"/>
      <c r="FCE16" s="13"/>
      <c r="FCF16" s="13"/>
      <c r="FCG16" s="4"/>
      <c r="FCH16" s="13"/>
      <c r="FCI16" s="13"/>
      <c r="FCK16" s="26"/>
      <c r="FCL16" s="26"/>
      <c r="FCM16" s="26"/>
      <c r="FCN16" s="18"/>
      <c r="FCO16" s="18"/>
      <c r="FCP16" s="18"/>
      <c r="FCQ16" s="39"/>
      <c r="FCR16" s="18"/>
      <c r="FCS16" s="18"/>
      <c r="FCT16" s="39"/>
      <c r="FCU16" s="18"/>
      <c r="FCV16" s="39"/>
      <c r="FCW16" s="13"/>
      <c r="FCX16" s="13"/>
      <c r="FCY16" s="4"/>
      <c r="FCZ16" s="13"/>
      <c r="FDA16" s="13"/>
      <c r="FDC16" s="26"/>
      <c r="FDD16" s="26"/>
      <c r="FDE16" s="26"/>
      <c r="FDF16" s="18"/>
      <c r="FDG16" s="18"/>
      <c r="FDH16" s="18"/>
      <c r="FDI16" s="39"/>
      <c r="FDJ16" s="18"/>
      <c r="FDK16" s="18"/>
      <c r="FDL16" s="39"/>
      <c r="FDM16" s="18"/>
      <c r="FDN16" s="39"/>
      <c r="FDO16" s="13"/>
      <c r="FDP16" s="13"/>
      <c r="FDQ16" s="4"/>
      <c r="FDR16" s="13"/>
      <c r="FDS16" s="13"/>
      <c r="FDU16" s="26"/>
      <c r="FDV16" s="26"/>
      <c r="FDW16" s="26"/>
      <c r="FDX16" s="18"/>
      <c r="FDY16" s="18"/>
      <c r="FDZ16" s="18"/>
      <c r="FEA16" s="39"/>
      <c r="FEB16" s="18"/>
      <c r="FEC16" s="18"/>
      <c r="FED16" s="39"/>
      <c r="FEE16" s="18"/>
      <c r="FEF16" s="39"/>
      <c r="FEG16" s="13"/>
      <c r="FEH16" s="13"/>
      <c r="FEI16" s="4"/>
      <c r="FEJ16" s="13"/>
      <c r="FEK16" s="13"/>
      <c r="FEM16" s="26"/>
      <c r="FEN16" s="26"/>
      <c r="FEO16" s="26"/>
      <c r="FEP16" s="18"/>
      <c r="FEQ16" s="18"/>
      <c r="FER16" s="18"/>
      <c r="FES16" s="39"/>
      <c r="FET16" s="18"/>
      <c r="FEU16" s="18"/>
      <c r="FEV16" s="39"/>
      <c r="FEW16" s="18"/>
      <c r="FEX16" s="39"/>
      <c r="FEY16" s="13"/>
      <c r="FEZ16" s="13"/>
      <c r="FFA16" s="4"/>
      <c r="FFB16" s="13"/>
      <c r="FFC16" s="13"/>
      <c r="FFE16" s="26"/>
      <c r="FFF16" s="26"/>
      <c r="FFG16" s="26"/>
      <c r="FFH16" s="18"/>
      <c r="FFI16" s="18"/>
      <c r="FFJ16" s="18"/>
      <c r="FFK16" s="39"/>
      <c r="FFL16" s="18"/>
      <c r="FFM16" s="18"/>
      <c r="FFN16" s="39"/>
      <c r="FFO16" s="18"/>
      <c r="FFP16" s="39"/>
      <c r="FFQ16" s="13"/>
      <c r="FFR16" s="13"/>
      <c r="FFS16" s="4"/>
      <c r="FFT16" s="13"/>
      <c r="FFU16" s="13"/>
      <c r="FFW16" s="26"/>
      <c r="FFX16" s="26"/>
      <c r="FFY16" s="26"/>
      <c r="FFZ16" s="18"/>
      <c r="FGA16" s="18"/>
      <c r="FGB16" s="18"/>
      <c r="FGC16" s="39"/>
      <c r="FGD16" s="18"/>
      <c r="FGE16" s="18"/>
      <c r="FGF16" s="39"/>
      <c r="FGG16" s="18"/>
      <c r="FGH16" s="39"/>
      <c r="FGI16" s="13"/>
      <c r="FGJ16" s="13"/>
      <c r="FGK16" s="4"/>
      <c r="FGL16" s="13"/>
      <c r="FGM16" s="13"/>
      <c r="FGO16" s="26"/>
      <c r="FGP16" s="26"/>
      <c r="FGQ16" s="26"/>
      <c r="FGR16" s="18"/>
      <c r="FGS16" s="18"/>
      <c r="FGT16" s="18"/>
      <c r="FGU16" s="39"/>
      <c r="FGV16" s="18"/>
      <c r="FGW16" s="18"/>
      <c r="FGX16" s="39"/>
      <c r="FGY16" s="18"/>
      <c r="FGZ16" s="39"/>
      <c r="FHA16" s="13"/>
      <c r="FHB16" s="13"/>
      <c r="FHC16" s="4"/>
      <c r="FHD16" s="13"/>
      <c r="FHE16" s="13"/>
      <c r="FHG16" s="26"/>
      <c r="FHH16" s="26"/>
      <c r="FHI16" s="26"/>
      <c r="FHJ16" s="18"/>
      <c r="FHK16" s="18"/>
      <c r="FHL16" s="18"/>
      <c r="FHM16" s="39"/>
      <c r="FHN16" s="18"/>
      <c r="FHO16" s="18"/>
      <c r="FHP16" s="39"/>
      <c r="FHQ16" s="18"/>
      <c r="FHR16" s="39"/>
      <c r="FHS16" s="13"/>
      <c r="FHT16" s="13"/>
      <c r="FHU16" s="4"/>
      <c r="FHV16" s="13"/>
      <c r="FHW16" s="13"/>
      <c r="FHY16" s="26"/>
      <c r="FHZ16" s="26"/>
      <c r="FIA16" s="26"/>
      <c r="FIB16" s="18"/>
      <c r="FIC16" s="18"/>
      <c r="FID16" s="18"/>
      <c r="FIE16" s="39"/>
      <c r="FIF16" s="18"/>
      <c r="FIG16" s="18"/>
      <c r="FIH16" s="39"/>
      <c r="FII16" s="18"/>
      <c r="FIJ16" s="39"/>
      <c r="FIK16" s="13"/>
      <c r="FIL16" s="13"/>
      <c r="FIM16" s="4"/>
      <c r="FIN16" s="13"/>
      <c r="FIO16" s="13"/>
      <c r="FIQ16" s="26"/>
      <c r="FIR16" s="26"/>
      <c r="FIS16" s="26"/>
      <c r="FIT16" s="18"/>
      <c r="FIU16" s="18"/>
      <c r="FIV16" s="18"/>
      <c r="FIW16" s="39"/>
      <c r="FIX16" s="18"/>
      <c r="FIY16" s="18"/>
      <c r="FIZ16" s="39"/>
      <c r="FJA16" s="18"/>
      <c r="FJB16" s="39"/>
      <c r="FJC16" s="13"/>
      <c r="FJD16" s="13"/>
      <c r="FJE16" s="4"/>
      <c r="FJF16" s="13"/>
      <c r="FJG16" s="13"/>
      <c r="FJI16" s="26"/>
      <c r="FJJ16" s="26"/>
      <c r="FJK16" s="26"/>
      <c r="FJL16" s="18"/>
      <c r="FJM16" s="18"/>
      <c r="FJN16" s="18"/>
      <c r="FJO16" s="39"/>
      <c r="FJP16" s="18"/>
      <c r="FJQ16" s="18"/>
      <c r="FJR16" s="39"/>
      <c r="FJS16" s="18"/>
      <c r="FJT16" s="39"/>
      <c r="FJU16" s="13"/>
      <c r="FJV16" s="13"/>
      <c r="FJW16" s="4"/>
      <c r="FJX16" s="13"/>
      <c r="FJY16" s="13"/>
      <c r="FKA16" s="26"/>
      <c r="FKB16" s="26"/>
      <c r="FKC16" s="26"/>
      <c r="FKD16" s="18"/>
      <c r="FKE16" s="18"/>
      <c r="FKF16" s="18"/>
      <c r="FKG16" s="39"/>
      <c r="FKH16" s="18"/>
      <c r="FKI16" s="18"/>
      <c r="FKJ16" s="39"/>
      <c r="FKK16" s="18"/>
      <c r="FKL16" s="39"/>
      <c r="FKM16" s="13"/>
      <c r="FKN16" s="13"/>
      <c r="FKO16" s="4"/>
      <c r="FKP16" s="13"/>
      <c r="FKQ16" s="13"/>
      <c r="FKS16" s="26"/>
      <c r="FKT16" s="26"/>
      <c r="FKU16" s="26"/>
      <c r="FKV16" s="18"/>
      <c r="FKW16" s="18"/>
      <c r="FKX16" s="18"/>
      <c r="FKY16" s="39"/>
      <c r="FKZ16" s="18"/>
      <c r="FLA16" s="18"/>
      <c r="FLB16" s="39"/>
      <c r="FLC16" s="18"/>
      <c r="FLD16" s="39"/>
      <c r="FLE16" s="13"/>
      <c r="FLF16" s="13"/>
      <c r="FLG16" s="4"/>
      <c r="FLH16" s="13"/>
      <c r="FLI16" s="13"/>
      <c r="FLK16" s="26"/>
      <c r="FLL16" s="26"/>
      <c r="FLM16" s="26"/>
      <c r="FLN16" s="18"/>
      <c r="FLO16" s="18"/>
      <c r="FLP16" s="18"/>
      <c r="FLQ16" s="39"/>
      <c r="FLR16" s="18"/>
      <c r="FLS16" s="18"/>
      <c r="FLT16" s="39"/>
      <c r="FLU16" s="18"/>
      <c r="FLV16" s="39"/>
      <c r="FLW16" s="13"/>
      <c r="FLX16" s="13"/>
      <c r="FLY16" s="4"/>
      <c r="FLZ16" s="13"/>
      <c r="FMA16" s="13"/>
      <c r="FMC16" s="26"/>
      <c r="FMD16" s="26"/>
      <c r="FME16" s="26"/>
      <c r="FMF16" s="18"/>
      <c r="FMG16" s="18"/>
      <c r="FMH16" s="18"/>
      <c r="FMI16" s="39"/>
      <c r="FMJ16" s="18"/>
      <c r="FMK16" s="18"/>
      <c r="FML16" s="39"/>
      <c r="FMM16" s="18"/>
      <c r="FMN16" s="39"/>
      <c r="FMO16" s="13"/>
      <c r="FMP16" s="13"/>
      <c r="FMQ16" s="4"/>
      <c r="FMR16" s="13"/>
      <c r="FMS16" s="13"/>
      <c r="FMU16" s="26"/>
      <c r="FMV16" s="26"/>
      <c r="FMW16" s="26"/>
      <c r="FMX16" s="18"/>
      <c r="FMY16" s="18"/>
      <c r="FMZ16" s="18"/>
      <c r="FNA16" s="39"/>
      <c r="FNB16" s="18"/>
      <c r="FNC16" s="18"/>
      <c r="FND16" s="39"/>
      <c r="FNE16" s="18"/>
      <c r="FNF16" s="39"/>
      <c r="FNG16" s="13"/>
      <c r="FNH16" s="13"/>
      <c r="FNI16" s="4"/>
      <c r="FNJ16" s="13"/>
      <c r="FNK16" s="13"/>
      <c r="FNM16" s="26"/>
      <c r="FNN16" s="26"/>
      <c r="FNO16" s="26"/>
      <c r="FNP16" s="18"/>
      <c r="FNQ16" s="18"/>
      <c r="FNR16" s="18"/>
      <c r="FNS16" s="39"/>
      <c r="FNT16" s="18"/>
      <c r="FNU16" s="18"/>
      <c r="FNV16" s="39"/>
      <c r="FNW16" s="18"/>
      <c r="FNX16" s="39"/>
      <c r="FNY16" s="13"/>
      <c r="FNZ16" s="13"/>
      <c r="FOA16" s="4"/>
      <c r="FOB16" s="13"/>
      <c r="FOC16" s="13"/>
      <c r="FOE16" s="26"/>
      <c r="FOF16" s="26"/>
      <c r="FOG16" s="26"/>
      <c r="FOH16" s="18"/>
      <c r="FOI16" s="18"/>
      <c r="FOJ16" s="18"/>
      <c r="FOK16" s="39"/>
      <c r="FOL16" s="18"/>
      <c r="FOM16" s="18"/>
      <c r="FON16" s="39"/>
      <c r="FOO16" s="18"/>
      <c r="FOP16" s="39"/>
      <c r="FOQ16" s="13"/>
      <c r="FOR16" s="13"/>
      <c r="FOS16" s="4"/>
      <c r="FOT16" s="13"/>
      <c r="FOU16" s="13"/>
      <c r="FOW16" s="26"/>
      <c r="FOX16" s="26"/>
      <c r="FOY16" s="26"/>
      <c r="FOZ16" s="18"/>
      <c r="FPA16" s="18"/>
      <c r="FPB16" s="18"/>
      <c r="FPC16" s="39"/>
      <c r="FPD16" s="18"/>
      <c r="FPE16" s="18"/>
      <c r="FPF16" s="39"/>
      <c r="FPG16" s="18"/>
      <c r="FPH16" s="39"/>
      <c r="FPI16" s="13"/>
      <c r="FPJ16" s="13"/>
      <c r="FPK16" s="4"/>
      <c r="FPL16" s="13"/>
      <c r="FPM16" s="13"/>
      <c r="FPO16" s="26"/>
      <c r="FPP16" s="26"/>
      <c r="FPQ16" s="26"/>
      <c r="FPR16" s="18"/>
      <c r="FPS16" s="18"/>
      <c r="FPT16" s="18"/>
      <c r="FPU16" s="39"/>
      <c r="FPV16" s="18"/>
      <c r="FPW16" s="18"/>
      <c r="FPX16" s="39"/>
      <c r="FPY16" s="18"/>
      <c r="FPZ16" s="39"/>
      <c r="FQA16" s="13"/>
      <c r="FQB16" s="13"/>
      <c r="FQC16" s="4"/>
      <c r="FQD16" s="13"/>
      <c r="FQE16" s="13"/>
      <c r="FQG16" s="26"/>
      <c r="FQH16" s="26"/>
      <c r="FQI16" s="26"/>
      <c r="FQJ16" s="18"/>
      <c r="FQK16" s="18"/>
      <c r="FQL16" s="18"/>
      <c r="FQM16" s="39"/>
      <c r="FQN16" s="18"/>
      <c r="FQO16" s="18"/>
      <c r="FQP16" s="39"/>
      <c r="FQQ16" s="18"/>
      <c r="FQR16" s="39"/>
      <c r="FQS16" s="13"/>
      <c r="FQT16" s="13"/>
      <c r="FQU16" s="4"/>
      <c r="FQV16" s="13"/>
      <c r="FQW16" s="13"/>
      <c r="FQY16" s="26"/>
      <c r="FQZ16" s="26"/>
      <c r="FRA16" s="26"/>
      <c r="FRB16" s="18"/>
      <c r="FRC16" s="18"/>
      <c r="FRD16" s="18"/>
      <c r="FRE16" s="39"/>
      <c r="FRF16" s="18"/>
      <c r="FRG16" s="18"/>
      <c r="FRH16" s="39"/>
      <c r="FRI16" s="18"/>
      <c r="FRJ16" s="39"/>
      <c r="FRK16" s="13"/>
      <c r="FRL16" s="13"/>
      <c r="FRM16" s="4"/>
      <c r="FRN16" s="13"/>
      <c r="FRO16" s="13"/>
      <c r="FRQ16" s="26"/>
      <c r="FRR16" s="26"/>
      <c r="FRS16" s="26"/>
      <c r="FRT16" s="18"/>
      <c r="FRU16" s="18"/>
      <c r="FRV16" s="18"/>
      <c r="FRW16" s="39"/>
      <c r="FRX16" s="18"/>
      <c r="FRY16" s="18"/>
      <c r="FRZ16" s="39"/>
      <c r="FSA16" s="18"/>
      <c r="FSB16" s="39"/>
      <c r="FSC16" s="13"/>
      <c r="FSD16" s="13"/>
      <c r="FSE16" s="4"/>
      <c r="FSF16" s="13"/>
      <c r="FSG16" s="13"/>
      <c r="FSI16" s="26"/>
      <c r="FSJ16" s="26"/>
      <c r="FSK16" s="26"/>
      <c r="FSL16" s="18"/>
      <c r="FSM16" s="18"/>
      <c r="FSN16" s="18"/>
      <c r="FSO16" s="39"/>
      <c r="FSP16" s="18"/>
      <c r="FSQ16" s="18"/>
      <c r="FSR16" s="39"/>
      <c r="FSS16" s="18"/>
      <c r="FST16" s="39"/>
      <c r="FSU16" s="13"/>
      <c r="FSV16" s="13"/>
      <c r="FSW16" s="4"/>
      <c r="FSX16" s="13"/>
      <c r="FSY16" s="13"/>
      <c r="FTA16" s="26"/>
      <c r="FTB16" s="26"/>
      <c r="FTC16" s="26"/>
      <c r="FTD16" s="18"/>
      <c r="FTE16" s="18"/>
      <c r="FTF16" s="18"/>
      <c r="FTG16" s="39"/>
      <c r="FTH16" s="18"/>
      <c r="FTI16" s="18"/>
      <c r="FTJ16" s="39"/>
      <c r="FTK16" s="18"/>
      <c r="FTL16" s="39"/>
      <c r="FTM16" s="13"/>
      <c r="FTN16" s="13"/>
      <c r="FTO16" s="4"/>
      <c r="FTP16" s="13"/>
      <c r="FTQ16" s="13"/>
      <c r="FTS16" s="26"/>
      <c r="FTT16" s="26"/>
      <c r="FTU16" s="26"/>
      <c r="FTV16" s="18"/>
      <c r="FTW16" s="18"/>
      <c r="FTX16" s="18"/>
      <c r="FTY16" s="39"/>
      <c r="FTZ16" s="18"/>
      <c r="FUA16" s="18"/>
      <c r="FUB16" s="39"/>
      <c r="FUC16" s="18"/>
      <c r="FUD16" s="39"/>
      <c r="FUE16" s="13"/>
      <c r="FUF16" s="13"/>
      <c r="FUG16" s="4"/>
      <c r="FUH16" s="13"/>
      <c r="FUI16" s="13"/>
      <c r="FUK16" s="26"/>
      <c r="FUL16" s="26"/>
      <c r="FUM16" s="26"/>
      <c r="FUN16" s="18"/>
      <c r="FUO16" s="18"/>
      <c r="FUP16" s="18"/>
      <c r="FUQ16" s="39"/>
      <c r="FUR16" s="18"/>
      <c r="FUS16" s="18"/>
      <c r="FUT16" s="39"/>
      <c r="FUU16" s="18"/>
      <c r="FUV16" s="39"/>
      <c r="FUW16" s="13"/>
      <c r="FUX16" s="13"/>
      <c r="FUY16" s="4"/>
      <c r="FUZ16" s="13"/>
      <c r="FVA16" s="13"/>
      <c r="FVC16" s="26"/>
      <c r="FVD16" s="26"/>
      <c r="FVE16" s="26"/>
      <c r="FVF16" s="18"/>
      <c r="FVG16" s="18"/>
      <c r="FVH16" s="18"/>
      <c r="FVI16" s="39"/>
      <c r="FVJ16" s="18"/>
      <c r="FVK16" s="18"/>
      <c r="FVL16" s="39"/>
      <c r="FVM16" s="18"/>
      <c r="FVN16" s="39"/>
      <c r="FVO16" s="13"/>
      <c r="FVP16" s="13"/>
      <c r="FVQ16" s="4"/>
      <c r="FVR16" s="13"/>
      <c r="FVS16" s="13"/>
      <c r="FVU16" s="26"/>
      <c r="FVV16" s="26"/>
      <c r="FVW16" s="26"/>
      <c r="FVX16" s="18"/>
      <c r="FVY16" s="18"/>
      <c r="FVZ16" s="18"/>
      <c r="FWA16" s="39"/>
      <c r="FWB16" s="18"/>
      <c r="FWC16" s="18"/>
      <c r="FWD16" s="39"/>
      <c r="FWE16" s="18"/>
      <c r="FWF16" s="39"/>
      <c r="FWG16" s="13"/>
      <c r="FWH16" s="13"/>
      <c r="FWI16" s="4"/>
      <c r="FWJ16" s="13"/>
      <c r="FWK16" s="13"/>
      <c r="FWM16" s="26"/>
      <c r="FWN16" s="26"/>
      <c r="FWO16" s="26"/>
      <c r="FWP16" s="18"/>
      <c r="FWQ16" s="18"/>
      <c r="FWR16" s="18"/>
      <c r="FWS16" s="39"/>
      <c r="FWT16" s="18"/>
      <c r="FWU16" s="18"/>
      <c r="FWV16" s="39"/>
      <c r="FWW16" s="18"/>
      <c r="FWX16" s="39"/>
      <c r="FWY16" s="13"/>
      <c r="FWZ16" s="13"/>
      <c r="FXA16" s="4"/>
      <c r="FXB16" s="13"/>
      <c r="FXC16" s="13"/>
      <c r="FXE16" s="26"/>
      <c r="FXF16" s="26"/>
      <c r="FXG16" s="26"/>
      <c r="FXH16" s="18"/>
      <c r="FXI16" s="18"/>
      <c r="FXJ16" s="18"/>
      <c r="FXK16" s="39"/>
      <c r="FXL16" s="18"/>
      <c r="FXM16" s="18"/>
      <c r="FXN16" s="39"/>
      <c r="FXO16" s="18"/>
      <c r="FXP16" s="39"/>
      <c r="FXQ16" s="13"/>
      <c r="FXR16" s="13"/>
      <c r="FXS16" s="4"/>
      <c r="FXT16" s="13"/>
      <c r="FXU16" s="13"/>
      <c r="FXW16" s="26"/>
      <c r="FXX16" s="26"/>
      <c r="FXY16" s="26"/>
      <c r="FXZ16" s="18"/>
      <c r="FYA16" s="18"/>
      <c r="FYB16" s="18"/>
      <c r="FYC16" s="39"/>
      <c r="FYD16" s="18"/>
      <c r="FYE16" s="18"/>
      <c r="FYF16" s="39"/>
      <c r="FYG16" s="18"/>
      <c r="FYH16" s="39"/>
      <c r="FYI16" s="13"/>
      <c r="FYJ16" s="13"/>
      <c r="FYK16" s="4"/>
      <c r="FYL16" s="13"/>
      <c r="FYM16" s="13"/>
      <c r="FYO16" s="26"/>
      <c r="FYP16" s="26"/>
      <c r="FYQ16" s="26"/>
      <c r="FYR16" s="18"/>
      <c r="FYS16" s="18"/>
      <c r="FYT16" s="18"/>
      <c r="FYU16" s="39"/>
      <c r="FYV16" s="18"/>
      <c r="FYW16" s="18"/>
      <c r="FYX16" s="39"/>
      <c r="FYY16" s="18"/>
      <c r="FYZ16" s="39"/>
      <c r="FZA16" s="13"/>
      <c r="FZB16" s="13"/>
      <c r="FZC16" s="4"/>
      <c r="FZD16" s="13"/>
      <c r="FZE16" s="13"/>
      <c r="FZG16" s="26"/>
      <c r="FZH16" s="26"/>
      <c r="FZI16" s="26"/>
      <c r="FZJ16" s="18"/>
      <c r="FZK16" s="18"/>
      <c r="FZL16" s="18"/>
      <c r="FZM16" s="39"/>
      <c r="FZN16" s="18"/>
      <c r="FZO16" s="18"/>
      <c r="FZP16" s="39"/>
      <c r="FZQ16" s="18"/>
      <c r="FZR16" s="39"/>
      <c r="FZS16" s="13"/>
      <c r="FZT16" s="13"/>
      <c r="FZU16" s="4"/>
      <c r="FZV16" s="13"/>
      <c r="FZW16" s="13"/>
      <c r="FZY16" s="26"/>
      <c r="FZZ16" s="26"/>
      <c r="GAA16" s="26"/>
      <c r="GAB16" s="18"/>
      <c r="GAC16" s="18"/>
      <c r="GAD16" s="18"/>
      <c r="GAE16" s="39"/>
      <c r="GAF16" s="18"/>
      <c r="GAG16" s="18"/>
      <c r="GAH16" s="39"/>
      <c r="GAI16" s="18"/>
      <c r="GAJ16" s="39"/>
      <c r="GAK16" s="13"/>
      <c r="GAL16" s="13"/>
      <c r="GAM16" s="4"/>
      <c r="GAN16" s="13"/>
      <c r="GAO16" s="13"/>
      <c r="GAQ16" s="26"/>
      <c r="GAR16" s="26"/>
      <c r="GAS16" s="26"/>
      <c r="GAT16" s="18"/>
      <c r="GAU16" s="18"/>
      <c r="GAV16" s="18"/>
      <c r="GAW16" s="39"/>
      <c r="GAX16" s="18"/>
      <c r="GAY16" s="18"/>
      <c r="GAZ16" s="39"/>
      <c r="GBA16" s="18"/>
      <c r="GBB16" s="39"/>
      <c r="GBC16" s="13"/>
      <c r="GBD16" s="13"/>
      <c r="GBE16" s="4"/>
      <c r="GBF16" s="13"/>
      <c r="GBG16" s="13"/>
      <c r="GBI16" s="26"/>
      <c r="GBJ16" s="26"/>
      <c r="GBK16" s="26"/>
      <c r="GBL16" s="18"/>
      <c r="GBM16" s="18"/>
      <c r="GBN16" s="18"/>
      <c r="GBO16" s="39"/>
      <c r="GBP16" s="18"/>
      <c r="GBQ16" s="18"/>
      <c r="GBR16" s="39"/>
      <c r="GBS16" s="18"/>
      <c r="GBT16" s="39"/>
      <c r="GBU16" s="13"/>
      <c r="GBV16" s="13"/>
      <c r="GBW16" s="4"/>
      <c r="GBX16" s="13"/>
      <c r="GBY16" s="13"/>
      <c r="GCA16" s="26"/>
      <c r="GCB16" s="26"/>
      <c r="GCC16" s="26"/>
      <c r="GCD16" s="18"/>
      <c r="GCE16" s="18"/>
      <c r="GCF16" s="18"/>
      <c r="GCG16" s="39"/>
      <c r="GCH16" s="18"/>
      <c r="GCI16" s="18"/>
      <c r="GCJ16" s="39"/>
      <c r="GCK16" s="18"/>
      <c r="GCL16" s="39"/>
      <c r="GCM16" s="13"/>
      <c r="GCN16" s="13"/>
      <c r="GCO16" s="4"/>
      <c r="GCP16" s="13"/>
      <c r="GCQ16" s="13"/>
      <c r="GCS16" s="26"/>
      <c r="GCT16" s="26"/>
      <c r="GCU16" s="26"/>
      <c r="GCV16" s="18"/>
      <c r="GCW16" s="18"/>
      <c r="GCX16" s="18"/>
      <c r="GCY16" s="39"/>
      <c r="GCZ16" s="18"/>
      <c r="GDA16" s="18"/>
      <c r="GDB16" s="39"/>
      <c r="GDC16" s="18"/>
      <c r="GDD16" s="39"/>
      <c r="GDE16" s="13"/>
      <c r="GDF16" s="13"/>
      <c r="GDG16" s="4"/>
      <c r="GDH16" s="13"/>
      <c r="GDI16" s="13"/>
      <c r="GDK16" s="26"/>
      <c r="GDL16" s="26"/>
      <c r="GDM16" s="26"/>
      <c r="GDN16" s="18"/>
      <c r="GDO16" s="18"/>
      <c r="GDP16" s="18"/>
      <c r="GDQ16" s="39"/>
      <c r="GDR16" s="18"/>
      <c r="GDS16" s="18"/>
      <c r="GDT16" s="39"/>
      <c r="GDU16" s="18"/>
      <c r="GDV16" s="39"/>
      <c r="GDW16" s="13"/>
      <c r="GDX16" s="13"/>
      <c r="GDY16" s="4"/>
      <c r="GDZ16" s="13"/>
      <c r="GEA16" s="13"/>
      <c r="GEC16" s="26"/>
      <c r="GED16" s="26"/>
      <c r="GEE16" s="26"/>
      <c r="GEF16" s="18"/>
      <c r="GEG16" s="18"/>
      <c r="GEH16" s="18"/>
      <c r="GEI16" s="39"/>
      <c r="GEJ16" s="18"/>
      <c r="GEK16" s="18"/>
      <c r="GEL16" s="39"/>
      <c r="GEM16" s="18"/>
      <c r="GEN16" s="39"/>
      <c r="GEO16" s="13"/>
      <c r="GEP16" s="13"/>
      <c r="GEQ16" s="4"/>
      <c r="GER16" s="13"/>
      <c r="GES16" s="13"/>
      <c r="GEU16" s="26"/>
      <c r="GEV16" s="26"/>
      <c r="GEW16" s="26"/>
      <c r="GEX16" s="18"/>
      <c r="GEY16" s="18"/>
      <c r="GEZ16" s="18"/>
      <c r="GFA16" s="39"/>
      <c r="GFB16" s="18"/>
      <c r="GFC16" s="18"/>
      <c r="GFD16" s="39"/>
      <c r="GFE16" s="18"/>
      <c r="GFF16" s="39"/>
      <c r="GFG16" s="13"/>
      <c r="GFH16" s="13"/>
      <c r="GFI16" s="4"/>
      <c r="GFJ16" s="13"/>
      <c r="GFK16" s="13"/>
      <c r="GFM16" s="26"/>
      <c r="GFN16" s="26"/>
      <c r="GFO16" s="26"/>
      <c r="GFP16" s="18"/>
      <c r="GFQ16" s="18"/>
      <c r="GFR16" s="18"/>
      <c r="GFS16" s="39"/>
      <c r="GFT16" s="18"/>
      <c r="GFU16" s="18"/>
      <c r="GFV16" s="39"/>
      <c r="GFW16" s="18"/>
      <c r="GFX16" s="39"/>
      <c r="GFY16" s="13"/>
      <c r="GFZ16" s="13"/>
      <c r="GGA16" s="4"/>
      <c r="GGB16" s="13"/>
      <c r="GGC16" s="13"/>
      <c r="GGE16" s="26"/>
      <c r="GGF16" s="26"/>
      <c r="GGG16" s="26"/>
      <c r="GGH16" s="18"/>
      <c r="GGI16" s="18"/>
      <c r="GGJ16" s="18"/>
      <c r="GGK16" s="39"/>
      <c r="GGL16" s="18"/>
      <c r="GGM16" s="18"/>
      <c r="GGN16" s="39"/>
      <c r="GGO16" s="18"/>
      <c r="GGP16" s="39"/>
      <c r="GGQ16" s="13"/>
      <c r="GGR16" s="13"/>
      <c r="GGS16" s="4"/>
      <c r="GGT16" s="13"/>
      <c r="GGU16" s="13"/>
      <c r="GGW16" s="26"/>
      <c r="GGX16" s="26"/>
      <c r="GGY16" s="26"/>
      <c r="GGZ16" s="18"/>
      <c r="GHA16" s="18"/>
      <c r="GHB16" s="18"/>
      <c r="GHC16" s="39"/>
      <c r="GHD16" s="18"/>
      <c r="GHE16" s="18"/>
      <c r="GHF16" s="39"/>
      <c r="GHG16" s="18"/>
      <c r="GHH16" s="39"/>
      <c r="GHI16" s="13"/>
      <c r="GHJ16" s="13"/>
      <c r="GHK16" s="4"/>
      <c r="GHL16" s="13"/>
      <c r="GHM16" s="13"/>
      <c r="GHO16" s="26"/>
      <c r="GHP16" s="26"/>
      <c r="GHQ16" s="26"/>
      <c r="GHR16" s="18"/>
      <c r="GHS16" s="18"/>
      <c r="GHT16" s="18"/>
      <c r="GHU16" s="39"/>
      <c r="GHV16" s="18"/>
      <c r="GHW16" s="18"/>
      <c r="GHX16" s="39"/>
      <c r="GHY16" s="18"/>
      <c r="GHZ16" s="39"/>
      <c r="GIA16" s="13"/>
      <c r="GIB16" s="13"/>
      <c r="GIC16" s="4"/>
      <c r="GID16" s="13"/>
      <c r="GIE16" s="13"/>
      <c r="GIG16" s="26"/>
      <c r="GIH16" s="26"/>
      <c r="GII16" s="26"/>
      <c r="GIJ16" s="18"/>
      <c r="GIK16" s="18"/>
      <c r="GIL16" s="18"/>
      <c r="GIM16" s="39"/>
      <c r="GIN16" s="18"/>
      <c r="GIO16" s="18"/>
      <c r="GIP16" s="39"/>
      <c r="GIQ16" s="18"/>
      <c r="GIR16" s="39"/>
      <c r="GIS16" s="13"/>
      <c r="GIT16" s="13"/>
      <c r="GIU16" s="4"/>
      <c r="GIV16" s="13"/>
      <c r="GIW16" s="13"/>
      <c r="GIY16" s="26"/>
      <c r="GIZ16" s="26"/>
      <c r="GJA16" s="26"/>
      <c r="GJB16" s="18"/>
      <c r="GJC16" s="18"/>
      <c r="GJD16" s="18"/>
      <c r="GJE16" s="39"/>
      <c r="GJF16" s="18"/>
      <c r="GJG16" s="18"/>
      <c r="GJH16" s="39"/>
      <c r="GJI16" s="18"/>
      <c r="GJJ16" s="39"/>
      <c r="GJK16" s="13"/>
      <c r="GJL16" s="13"/>
      <c r="GJM16" s="4"/>
      <c r="GJN16" s="13"/>
      <c r="GJO16" s="13"/>
      <c r="GJQ16" s="26"/>
      <c r="GJR16" s="26"/>
      <c r="GJS16" s="26"/>
      <c r="GJT16" s="18"/>
      <c r="GJU16" s="18"/>
      <c r="GJV16" s="18"/>
      <c r="GJW16" s="39"/>
      <c r="GJX16" s="18"/>
      <c r="GJY16" s="18"/>
      <c r="GJZ16" s="39"/>
      <c r="GKA16" s="18"/>
      <c r="GKB16" s="39"/>
      <c r="GKC16" s="13"/>
      <c r="GKD16" s="13"/>
      <c r="GKE16" s="4"/>
      <c r="GKF16" s="13"/>
      <c r="GKG16" s="13"/>
      <c r="GKI16" s="26"/>
      <c r="GKJ16" s="26"/>
      <c r="GKK16" s="26"/>
      <c r="GKL16" s="18"/>
      <c r="GKM16" s="18"/>
      <c r="GKN16" s="18"/>
      <c r="GKO16" s="39"/>
      <c r="GKP16" s="18"/>
      <c r="GKQ16" s="18"/>
      <c r="GKR16" s="39"/>
      <c r="GKS16" s="18"/>
      <c r="GKT16" s="39"/>
      <c r="GKU16" s="13"/>
      <c r="GKV16" s="13"/>
      <c r="GKW16" s="4"/>
      <c r="GKX16" s="13"/>
      <c r="GKY16" s="13"/>
      <c r="GLA16" s="26"/>
      <c r="GLB16" s="26"/>
      <c r="GLC16" s="26"/>
      <c r="GLD16" s="18"/>
      <c r="GLE16" s="18"/>
      <c r="GLF16" s="18"/>
      <c r="GLG16" s="39"/>
      <c r="GLH16" s="18"/>
      <c r="GLI16" s="18"/>
      <c r="GLJ16" s="39"/>
      <c r="GLK16" s="18"/>
      <c r="GLL16" s="39"/>
      <c r="GLM16" s="13"/>
      <c r="GLN16" s="13"/>
      <c r="GLO16" s="4"/>
      <c r="GLP16" s="13"/>
      <c r="GLQ16" s="13"/>
      <c r="GLS16" s="26"/>
      <c r="GLT16" s="26"/>
      <c r="GLU16" s="26"/>
      <c r="GLV16" s="18"/>
      <c r="GLW16" s="18"/>
      <c r="GLX16" s="18"/>
      <c r="GLY16" s="39"/>
      <c r="GLZ16" s="18"/>
      <c r="GMA16" s="18"/>
      <c r="GMB16" s="39"/>
      <c r="GMC16" s="18"/>
      <c r="GMD16" s="39"/>
      <c r="GME16" s="13"/>
      <c r="GMF16" s="13"/>
      <c r="GMG16" s="4"/>
      <c r="GMH16" s="13"/>
      <c r="GMI16" s="13"/>
      <c r="GMK16" s="26"/>
      <c r="GML16" s="26"/>
      <c r="GMM16" s="26"/>
      <c r="GMN16" s="18"/>
      <c r="GMO16" s="18"/>
      <c r="GMP16" s="18"/>
      <c r="GMQ16" s="39"/>
      <c r="GMR16" s="18"/>
      <c r="GMS16" s="18"/>
      <c r="GMT16" s="39"/>
      <c r="GMU16" s="18"/>
      <c r="GMV16" s="39"/>
      <c r="GMW16" s="13"/>
      <c r="GMX16" s="13"/>
      <c r="GMY16" s="4"/>
      <c r="GMZ16" s="13"/>
      <c r="GNA16" s="13"/>
      <c r="GNC16" s="26"/>
      <c r="GND16" s="26"/>
      <c r="GNE16" s="26"/>
      <c r="GNF16" s="18"/>
      <c r="GNG16" s="18"/>
      <c r="GNH16" s="18"/>
      <c r="GNI16" s="39"/>
      <c r="GNJ16" s="18"/>
      <c r="GNK16" s="18"/>
      <c r="GNL16" s="39"/>
      <c r="GNM16" s="18"/>
      <c r="GNN16" s="39"/>
      <c r="GNO16" s="13"/>
      <c r="GNP16" s="13"/>
      <c r="GNQ16" s="4"/>
      <c r="GNR16" s="13"/>
      <c r="GNS16" s="13"/>
      <c r="GNU16" s="26"/>
      <c r="GNV16" s="26"/>
      <c r="GNW16" s="26"/>
      <c r="GNX16" s="18"/>
      <c r="GNY16" s="18"/>
      <c r="GNZ16" s="18"/>
      <c r="GOA16" s="39"/>
      <c r="GOB16" s="18"/>
      <c r="GOC16" s="18"/>
      <c r="GOD16" s="39"/>
      <c r="GOE16" s="18"/>
      <c r="GOF16" s="39"/>
      <c r="GOG16" s="13"/>
      <c r="GOH16" s="13"/>
      <c r="GOI16" s="4"/>
      <c r="GOJ16" s="13"/>
      <c r="GOK16" s="13"/>
      <c r="GOM16" s="26"/>
      <c r="GON16" s="26"/>
      <c r="GOO16" s="26"/>
      <c r="GOP16" s="18"/>
      <c r="GOQ16" s="18"/>
      <c r="GOR16" s="18"/>
      <c r="GOS16" s="39"/>
      <c r="GOT16" s="18"/>
      <c r="GOU16" s="18"/>
      <c r="GOV16" s="39"/>
      <c r="GOW16" s="18"/>
      <c r="GOX16" s="39"/>
      <c r="GOY16" s="13"/>
      <c r="GOZ16" s="13"/>
      <c r="GPA16" s="4"/>
      <c r="GPB16" s="13"/>
      <c r="GPC16" s="13"/>
      <c r="GPE16" s="26"/>
      <c r="GPF16" s="26"/>
      <c r="GPG16" s="26"/>
      <c r="GPH16" s="18"/>
      <c r="GPI16" s="18"/>
      <c r="GPJ16" s="18"/>
      <c r="GPK16" s="39"/>
      <c r="GPL16" s="18"/>
      <c r="GPM16" s="18"/>
      <c r="GPN16" s="39"/>
      <c r="GPO16" s="18"/>
      <c r="GPP16" s="39"/>
      <c r="GPQ16" s="13"/>
      <c r="GPR16" s="13"/>
      <c r="GPS16" s="4"/>
      <c r="GPT16" s="13"/>
      <c r="GPU16" s="13"/>
      <c r="GPW16" s="26"/>
      <c r="GPX16" s="26"/>
      <c r="GPY16" s="26"/>
      <c r="GPZ16" s="18"/>
      <c r="GQA16" s="18"/>
      <c r="GQB16" s="18"/>
      <c r="GQC16" s="39"/>
      <c r="GQD16" s="18"/>
      <c r="GQE16" s="18"/>
      <c r="GQF16" s="39"/>
      <c r="GQG16" s="18"/>
      <c r="GQH16" s="39"/>
      <c r="GQI16" s="13"/>
      <c r="GQJ16" s="13"/>
      <c r="GQK16" s="4"/>
      <c r="GQL16" s="13"/>
      <c r="GQM16" s="13"/>
      <c r="GQO16" s="26"/>
      <c r="GQP16" s="26"/>
      <c r="GQQ16" s="26"/>
      <c r="GQR16" s="18"/>
      <c r="GQS16" s="18"/>
      <c r="GQT16" s="18"/>
      <c r="GQU16" s="39"/>
      <c r="GQV16" s="18"/>
      <c r="GQW16" s="18"/>
      <c r="GQX16" s="39"/>
      <c r="GQY16" s="18"/>
      <c r="GQZ16" s="39"/>
      <c r="GRA16" s="13"/>
      <c r="GRB16" s="13"/>
      <c r="GRC16" s="4"/>
      <c r="GRD16" s="13"/>
      <c r="GRE16" s="13"/>
      <c r="GRG16" s="26"/>
      <c r="GRH16" s="26"/>
      <c r="GRI16" s="26"/>
      <c r="GRJ16" s="18"/>
      <c r="GRK16" s="18"/>
      <c r="GRL16" s="18"/>
      <c r="GRM16" s="39"/>
      <c r="GRN16" s="18"/>
      <c r="GRO16" s="18"/>
      <c r="GRP16" s="39"/>
      <c r="GRQ16" s="18"/>
      <c r="GRR16" s="39"/>
      <c r="GRS16" s="13"/>
      <c r="GRT16" s="13"/>
      <c r="GRU16" s="4"/>
      <c r="GRV16" s="13"/>
      <c r="GRW16" s="13"/>
      <c r="GRY16" s="26"/>
      <c r="GRZ16" s="26"/>
      <c r="GSA16" s="26"/>
      <c r="GSB16" s="18"/>
      <c r="GSC16" s="18"/>
      <c r="GSD16" s="18"/>
      <c r="GSE16" s="39"/>
      <c r="GSF16" s="18"/>
      <c r="GSG16" s="18"/>
      <c r="GSH16" s="39"/>
      <c r="GSI16" s="18"/>
      <c r="GSJ16" s="39"/>
      <c r="GSK16" s="13"/>
      <c r="GSL16" s="13"/>
      <c r="GSM16" s="4"/>
      <c r="GSN16" s="13"/>
      <c r="GSO16" s="13"/>
      <c r="GSQ16" s="26"/>
      <c r="GSR16" s="26"/>
      <c r="GSS16" s="26"/>
      <c r="GST16" s="18"/>
      <c r="GSU16" s="18"/>
      <c r="GSV16" s="18"/>
      <c r="GSW16" s="39"/>
      <c r="GSX16" s="18"/>
      <c r="GSY16" s="18"/>
      <c r="GSZ16" s="39"/>
      <c r="GTA16" s="18"/>
      <c r="GTB16" s="39"/>
      <c r="GTC16" s="13"/>
      <c r="GTD16" s="13"/>
      <c r="GTE16" s="4"/>
      <c r="GTF16" s="13"/>
      <c r="GTG16" s="13"/>
      <c r="GTI16" s="26"/>
      <c r="GTJ16" s="26"/>
      <c r="GTK16" s="26"/>
      <c r="GTL16" s="18"/>
      <c r="GTM16" s="18"/>
      <c r="GTN16" s="18"/>
      <c r="GTO16" s="39"/>
      <c r="GTP16" s="18"/>
      <c r="GTQ16" s="18"/>
      <c r="GTR16" s="39"/>
      <c r="GTS16" s="18"/>
      <c r="GTT16" s="39"/>
      <c r="GTU16" s="13"/>
      <c r="GTV16" s="13"/>
      <c r="GTW16" s="4"/>
      <c r="GTX16" s="13"/>
      <c r="GTY16" s="13"/>
      <c r="GUA16" s="26"/>
      <c r="GUB16" s="26"/>
      <c r="GUC16" s="26"/>
      <c r="GUD16" s="18"/>
      <c r="GUE16" s="18"/>
      <c r="GUF16" s="18"/>
      <c r="GUG16" s="39"/>
      <c r="GUH16" s="18"/>
      <c r="GUI16" s="18"/>
      <c r="GUJ16" s="39"/>
      <c r="GUK16" s="18"/>
      <c r="GUL16" s="39"/>
      <c r="GUM16" s="13"/>
      <c r="GUN16" s="13"/>
      <c r="GUO16" s="4"/>
      <c r="GUP16" s="13"/>
      <c r="GUQ16" s="13"/>
      <c r="GUS16" s="26"/>
      <c r="GUT16" s="26"/>
      <c r="GUU16" s="26"/>
      <c r="GUV16" s="18"/>
      <c r="GUW16" s="18"/>
      <c r="GUX16" s="18"/>
      <c r="GUY16" s="39"/>
      <c r="GUZ16" s="18"/>
      <c r="GVA16" s="18"/>
      <c r="GVB16" s="39"/>
      <c r="GVC16" s="18"/>
      <c r="GVD16" s="39"/>
      <c r="GVE16" s="13"/>
      <c r="GVF16" s="13"/>
      <c r="GVG16" s="4"/>
      <c r="GVH16" s="13"/>
      <c r="GVI16" s="13"/>
      <c r="GVK16" s="26"/>
      <c r="GVL16" s="26"/>
      <c r="GVM16" s="26"/>
      <c r="GVN16" s="18"/>
      <c r="GVO16" s="18"/>
      <c r="GVP16" s="18"/>
      <c r="GVQ16" s="39"/>
      <c r="GVR16" s="18"/>
      <c r="GVS16" s="18"/>
      <c r="GVT16" s="39"/>
      <c r="GVU16" s="18"/>
      <c r="GVV16" s="39"/>
      <c r="GVW16" s="13"/>
      <c r="GVX16" s="13"/>
      <c r="GVY16" s="4"/>
      <c r="GVZ16" s="13"/>
      <c r="GWA16" s="13"/>
      <c r="GWC16" s="26"/>
      <c r="GWD16" s="26"/>
      <c r="GWE16" s="26"/>
      <c r="GWF16" s="18"/>
      <c r="GWG16" s="18"/>
      <c r="GWH16" s="18"/>
      <c r="GWI16" s="39"/>
      <c r="GWJ16" s="18"/>
      <c r="GWK16" s="18"/>
      <c r="GWL16" s="39"/>
      <c r="GWM16" s="18"/>
      <c r="GWN16" s="39"/>
      <c r="GWO16" s="13"/>
      <c r="GWP16" s="13"/>
      <c r="GWQ16" s="4"/>
      <c r="GWR16" s="13"/>
      <c r="GWS16" s="13"/>
      <c r="GWU16" s="26"/>
      <c r="GWV16" s="26"/>
      <c r="GWW16" s="26"/>
      <c r="GWX16" s="18"/>
      <c r="GWY16" s="18"/>
      <c r="GWZ16" s="18"/>
      <c r="GXA16" s="39"/>
      <c r="GXB16" s="18"/>
      <c r="GXC16" s="18"/>
      <c r="GXD16" s="39"/>
      <c r="GXE16" s="18"/>
      <c r="GXF16" s="39"/>
      <c r="GXG16" s="13"/>
      <c r="GXH16" s="13"/>
      <c r="GXI16" s="4"/>
      <c r="GXJ16" s="13"/>
      <c r="GXK16" s="13"/>
      <c r="GXM16" s="26"/>
      <c r="GXN16" s="26"/>
      <c r="GXO16" s="26"/>
      <c r="GXP16" s="18"/>
      <c r="GXQ16" s="18"/>
      <c r="GXR16" s="18"/>
      <c r="GXS16" s="39"/>
      <c r="GXT16" s="18"/>
      <c r="GXU16" s="18"/>
      <c r="GXV16" s="39"/>
      <c r="GXW16" s="18"/>
      <c r="GXX16" s="39"/>
      <c r="GXY16" s="13"/>
      <c r="GXZ16" s="13"/>
      <c r="GYA16" s="4"/>
      <c r="GYB16" s="13"/>
      <c r="GYC16" s="13"/>
      <c r="GYE16" s="26"/>
      <c r="GYF16" s="26"/>
      <c r="GYG16" s="26"/>
      <c r="GYH16" s="18"/>
      <c r="GYI16" s="18"/>
      <c r="GYJ16" s="18"/>
      <c r="GYK16" s="39"/>
      <c r="GYL16" s="18"/>
      <c r="GYM16" s="18"/>
      <c r="GYN16" s="39"/>
      <c r="GYO16" s="18"/>
      <c r="GYP16" s="39"/>
      <c r="GYQ16" s="13"/>
      <c r="GYR16" s="13"/>
      <c r="GYS16" s="4"/>
      <c r="GYT16" s="13"/>
      <c r="GYU16" s="13"/>
      <c r="GYW16" s="26"/>
      <c r="GYX16" s="26"/>
      <c r="GYY16" s="26"/>
      <c r="GYZ16" s="18"/>
      <c r="GZA16" s="18"/>
      <c r="GZB16" s="18"/>
      <c r="GZC16" s="39"/>
      <c r="GZD16" s="18"/>
      <c r="GZE16" s="18"/>
      <c r="GZF16" s="39"/>
      <c r="GZG16" s="18"/>
      <c r="GZH16" s="39"/>
      <c r="GZI16" s="13"/>
      <c r="GZJ16" s="13"/>
      <c r="GZK16" s="4"/>
      <c r="GZL16" s="13"/>
      <c r="GZM16" s="13"/>
      <c r="GZO16" s="26"/>
      <c r="GZP16" s="26"/>
      <c r="GZQ16" s="26"/>
      <c r="GZR16" s="18"/>
      <c r="GZS16" s="18"/>
      <c r="GZT16" s="18"/>
      <c r="GZU16" s="39"/>
      <c r="GZV16" s="18"/>
      <c r="GZW16" s="18"/>
      <c r="GZX16" s="39"/>
      <c r="GZY16" s="18"/>
      <c r="GZZ16" s="39"/>
      <c r="HAA16" s="13"/>
      <c r="HAB16" s="13"/>
      <c r="HAC16" s="4"/>
      <c r="HAD16" s="13"/>
      <c r="HAE16" s="13"/>
      <c r="HAG16" s="26"/>
      <c r="HAH16" s="26"/>
      <c r="HAI16" s="26"/>
      <c r="HAJ16" s="18"/>
      <c r="HAK16" s="18"/>
      <c r="HAL16" s="18"/>
      <c r="HAM16" s="39"/>
      <c r="HAN16" s="18"/>
      <c r="HAO16" s="18"/>
      <c r="HAP16" s="39"/>
      <c r="HAQ16" s="18"/>
      <c r="HAR16" s="39"/>
      <c r="HAS16" s="13"/>
      <c r="HAT16" s="13"/>
      <c r="HAU16" s="4"/>
      <c r="HAV16" s="13"/>
      <c r="HAW16" s="13"/>
      <c r="HAY16" s="26"/>
      <c r="HAZ16" s="26"/>
      <c r="HBA16" s="26"/>
      <c r="HBB16" s="18"/>
      <c r="HBC16" s="18"/>
      <c r="HBD16" s="18"/>
      <c r="HBE16" s="39"/>
      <c r="HBF16" s="18"/>
      <c r="HBG16" s="18"/>
      <c r="HBH16" s="39"/>
      <c r="HBI16" s="18"/>
      <c r="HBJ16" s="39"/>
      <c r="HBK16" s="13"/>
      <c r="HBL16" s="13"/>
      <c r="HBM16" s="4"/>
      <c r="HBN16" s="13"/>
      <c r="HBO16" s="13"/>
      <c r="HBQ16" s="26"/>
      <c r="HBR16" s="26"/>
      <c r="HBS16" s="26"/>
      <c r="HBT16" s="18"/>
      <c r="HBU16" s="18"/>
      <c r="HBV16" s="18"/>
      <c r="HBW16" s="39"/>
      <c r="HBX16" s="18"/>
      <c r="HBY16" s="18"/>
      <c r="HBZ16" s="39"/>
      <c r="HCA16" s="18"/>
      <c r="HCB16" s="39"/>
      <c r="HCC16" s="13"/>
      <c r="HCD16" s="13"/>
      <c r="HCE16" s="4"/>
      <c r="HCF16" s="13"/>
      <c r="HCG16" s="13"/>
      <c r="HCI16" s="26"/>
      <c r="HCJ16" s="26"/>
      <c r="HCK16" s="26"/>
      <c r="HCL16" s="18"/>
      <c r="HCM16" s="18"/>
      <c r="HCN16" s="18"/>
      <c r="HCO16" s="39"/>
      <c r="HCP16" s="18"/>
      <c r="HCQ16" s="18"/>
      <c r="HCR16" s="39"/>
      <c r="HCS16" s="18"/>
      <c r="HCT16" s="39"/>
      <c r="HCU16" s="13"/>
      <c r="HCV16" s="13"/>
      <c r="HCW16" s="4"/>
      <c r="HCX16" s="13"/>
      <c r="HCY16" s="13"/>
      <c r="HDA16" s="26"/>
      <c r="HDB16" s="26"/>
      <c r="HDC16" s="26"/>
      <c r="HDD16" s="18"/>
      <c r="HDE16" s="18"/>
      <c r="HDF16" s="18"/>
      <c r="HDG16" s="39"/>
      <c r="HDH16" s="18"/>
      <c r="HDI16" s="18"/>
      <c r="HDJ16" s="39"/>
      <c r="HDK16" s="18"/>
      <c r="HDL16" s="39"/>
      <c r="HDM16" s="13"/>
      <c r="HDN16" s="13"/>
      <c r="HDO16" s="4"/>
      <c r="HDP16" s="13"/>
      <c r="HDQ16" s="13"/>
      <c r="HDS16" s="26"/>
      <c r="HDT16" s="26"/>
      <c r="HDU16" s="26"/>
      <c r="HDV16" s="18"/>
      <c r="HDW16" s="18"/>
      <c r="HDX16" s="18"/>
      <c r="HDY16" s="39"/>
      <c r="HDZ16" s="18"/>
      <c r="HEA16" s="18"/>
      <c r="HEB16" s="39"/>
      <c r="HEC16" s="18"/>
      <c r="HED16" s="39"/>
      <c r="HEE16" s="13"/>
      <c r="HEF16" s="13"/>
      <c r="HEG16" s="4"/>
      <c r="HEH16" s="13"/>
      <c r="HEI16" s="13"/>
      <c r="HEK16" s="26"/>
      <c r="HEL16" s="26"/>
      <c r="HEM16" s="26"/>
      <c r="HEN16" s="18"/>
      <c r="HEO16" s="18"/>
      <c r="HEP16" s="18"/>
      <c r="HEQ16" s="39"/>
      <c r="HER16" s="18"/>
      <c r="HES16" s="18"/>
      <c r="HET16" s="39"/>
      <c r="HEU16" s="18"/>
      <c r="HEV16" s="39"/>
      <c r="HEW16" s="13"/>
      <c r="HEX16" s="13"/>
      <c r="HEY16" s="4"/>
      <c r="HEZ16" s="13"/>
      <c r="HFA16" s="13"/>
      <c r="HFC16" s="26"/>
      <c r="HFD16" s="26"/>
      <c r="HFE16" s="26"/>
      <c r="HFF16" s="18"/>
      <c r="HFG16" s="18"/>
      <c r="HFH16" s="18"/>
      <c r="HFI16" s="39"/>
      <c r="HFJ16" s="18"/>
      <c r="HFK16" s="18"/>
      <c r="HFL16" s="39"/>
      <c r="HFM16" s="18"/>
      <c r="HFN16" s="39"/>
      <c r="HFO16" s="13"/>
      <c r="HFP16" s="13"/>
      <c r="HFQ16" s="4"/>
      <c r="HFR16" s="13"/>
      <c r="HFS16" s="13"/>
      <c r="HFU16" s="26"/>
      <c r="HFV16" s="26"/>
      <c r="HFW16" s="26"/>
      <c r="HFX16" s="18"/>
      <c r="HFY16" s="18"/>
      <c r="HFZ16" s="18"/>
      <c r="HGA16" s="39"/>
      <c r="HGB16" s="18"/>
      <c r="HGC16" s="18"/>
      <c r="HGD16" s="39"/>
      <c r="HGE16" s="18"/>
      <c r="HGF16" s="39"/>
      <c r="HGG16" s="13"/>
      <c r="HGH16" s="13"/>
      <c r="HGI16" s="4"/>
      <c r="HGJ16" s="13"/>
      <c r="HGK16" s="13"/>
      <c r="HGM16" s="26"/>
      <c r="HGN16" s="26"/>
      <c r="HGO16" s="26"/>
      <c r="HGP16" s="18"/>
      <c r="HGQ16" s="18"/>
      <c r="HGR16" s="18"/>
      <c r="HGS16" s="39"/>
      <c r="HGT16" s="18"/>
      <c r="HGU16" s="18"/>
      <c r="HGV16" s="39"/>
      <c r="HGW16" s="18"/>
      <c r="HGX16" s="39"/>
      <c r="HGY16" s="13"/>
      <c r="HGZ16" s="13"/>
      <c r="HHA16" s="4"/>
      <c r="HHB16" s="13"/>
      <c r="HHC16" s="13"/>
      <c r="HHE16" s="26"/>
      <c r="HHF16" s="26"/>
      <c r="HHG16" s="26"/>
      <c r="HHH16" s="18"/>
      <c r="HHI16" s="18"/>
      <c r="HHJ16" s="18"/>
      <c r="HHK16" s="39"/>
      <c r="HHL16" s="18"/>
      <c r="HHM16" s="18"/>
      <c r="HHN16" s="39"/>
      <c r="HHO16" s="18"/>
      <c r="HHP16" s="39"/>
      <c r="HHQ16" s="13"/>
      <c r="HHR16" s="13"/>
      <c r="HHS16" s="4"/>
      <c r="HHT16" s="13"/>
      <c r="HHU16" s="13"/>
      <c r="HHW16" s="26"/>
      <c r="HHX16" s="26"/>
      <c r="HHY16" s="26"/>
      <c r="HHZ16" s="18"/>
      <c r="HIA16" s="18"/>
      <c r="HIB16" s="18"/>
      <c r="HIC16" s="39"/>
      <c r="HID16" s="18"/>
      <c r="HIE16" s="18"/>
      <c r="HIF16" s="39"/>
      <c r="HIG16" s="18"/>
      <c r="HIH16" s="39"/>
      <c r="HII16" s="13"/>
      <c r="HIJ16" s="13"/>
      <c r="HIK16" s="4"/>
      <c r="HIL16" s="13"/>
      <c r="HIM16" s="13"/>
      <c r="HIO16" s="26"/>
      <c r="HIP16" s="26"/>
      <c r="HIQ16" s="26"/>
      <c r="HIR16" s="18"/>
      <c r="HIS16" s="18"/>
      <c r="HIT16" s="18"/>
      <c r="HIU16" s="39"/>
      <c r="HIV16" s="18"/>
      <c r="HIW16" s="18"/>
      <c r="HIX16" s="39"/>
      <c r="HIY16" s="18"/>
      <c r="HIZ16" s="39"/>
      <c r="HJA16" s="13"/>
      <c r="HJB16" s="13"/>
      <c r="HJC16" s="4"/>
      <c r="HJD16" s="13"/>
      <c r="HJE16" s="13"/>
      <c r="HJG16" s="26"/>
      <c r="HJH16" s="26"/>
      <c r="HJI16" s="26"/>
      <c r="HJJ16" s="18"/>
      <c r="HJK16" s="18"/>
      <c r="HJL16" s="18"/>
      <c r="HJM16" s="39"/>
      <c r="HJN16" s="18"/>
      <c r="HJO16" s="18"/>
      <c r="HJP16" s="39"/>
      <c r="HJQ16" s="18"/>
      <c r="HJR16" s="39"/>
      <c r="HJS16" s="13"/>
      <c r="HJT16" s="13"/>
      <c r="HJU16" s="4"/>
      <c r="HJV16" s="13"/>
      <c r="HJW16" s="13"/>
      <c r="HJY16" s="26"/>
      <c r="HJZ16" s="26"/>
      <c r="HKA16" s="26"/>
      <c r="HKB16" s="18"/>
      <c r="HKC16" s="18"/>
      <c r="HKD16" s="18"/>
      <c r="HKE16" s="39"/>
      <c r="HKF16" s="18"/>
      <c r="HKG16" s="18"/>
      <c r="HKH16" s="39"/>
      <c r="HKI16" s="18"/>
      <c r="HKJ16" s="39"/>
      <c r="HKK16" s="13"/>
      <c r="HKL16" s="13"/>
      <c r="HKM16" s="4"/>
      <c r="HKN16" s="13"/>
      <c r="HKO16" s="13"/>
      <c r="HKQ16" s="26"/>
      <c r="HKR16" s="26"/>
      <c r="HKS16" s="26"/>
      <c r="HKT16" s="18"/>
      <c r="HKU16" s="18"/>
      <c r="HKV16" s="18"/>
      <c r="HKW16" s="39"/>
      <c r="HKX16" s="18"/>
      <c r="HKY16" s="18"/>
      <c r="HKZ16" s="39"/>
      <c r="HLA16" s="18"/>
      <c r="HLB16" s="39"/>
      <c r="HLC16" s="13"/>
      <c r="HLD16" s="13"/>
      <c r="HLE16" s="4"/>
      <c r="HLF16" s="13"/>
      <c r="HLG16" s="13"/>
      <c r="HLI16" s="26"/>
      <c r="HLJ16" s="26"/>
      <c r="HLK16" s="26"/>
      <c r="HLL16" s="18"/>
      <c r="HLM16" s="18"/>
      <c r="HLN16" s="18"/>
      <c r="HLO16" s="39"/>
      <c r="HLP16" s="18"/>
      <c r="HLQ16" s="18"/>
      <c r="HLR16" s="39"/>
      <c r="HLS16" s="18"/>
      <c r="HLT16" s="39"/>
      <c r="HLU16" s="13"/>
      <c r="HLV16" s="13"/>
      <c r="HLW16" s="4"/>
      <c r="HLX16" s="13"/>
      <c r="HLY16" s="13"/>
      <c r="HMA16" s="26"/>
      <c r="HMB16" s="26"/>
      <c r="HMC16" s="26"/>
      <c r="HMD16" s="18"/>
      <c r="HME16" s="18"/>
      <c r="HMF16" s="18"/>
      <c r="HMG16" s="39"/>
      <c r="HMH16" s="18"/>
      <c r="HMI16" s="18"/>
      <c r="HMJ16" s="39"/>
      <c r="HMK16" s="18"/>
      <c r="HML16" s="39"/>
      <c r="HMM16" s="13"/>
      <c r="HMN16" s="13"/>
      <c r="HMO16" s="4"/>
      <c r="HMP16" s="13"/>
      <c r="HMQ16" s="13"/>
      <c r="HMS16" s="26"/>
      <c r="HMT16" s="26"/>
      <c r="HMU16" s="26"/>
      <c r="HMV16" s="18"/>
      <c r="HMW16" s="18"/>
      <c r="HMX16" s="18"/>
      <c r="HMY16" s="39"/>
      <c r="HMZ16" s="18"/>
      <c r="HNA16" s="18"/>
      <c r="HNB16" s="39"/>
      <c r="HNC16" s="18"/>
      <c r="HND16" s="39"/>
      <c r="HNE16" s="13"/>
      <c r="HNF16" s="13"/>
      <c r="HNG16" s="4"/>
      <c r="HNH16" s="13"/>
      <c r="HNI16" s="13"/>
      <c r="HNK16" s="26"/>
      <c r="HNL16" s="26"/>
      <c r="HNM16" s="26"/>
      <c r="HNN16" s="18"/>
      <c r="HNO16" s="18"/>
      <c r="HNP16" s="18"/>
      <c r="HNQ16" s="39"/>
      <c r="HNR16" s="18"/>
      <c r="HNS16" s="18"/>
      <c r="HNT16" s="39"/>
      <c r="HNU16" s="18"/>
      <c r="HNV16" s="39"/>
      <c r="HNW16" s="13"/>
      <c r="HNX16" s="13"/>
      <c r="HNY16" s="4"/>
      <c r="HNZ16" s="13"/>
      <c r="HOA16" s="13"/>
      <c r="HOC16" s="26"/>
      <c r="HOD16" s="26"/>
      <c r="HOE16" s="26"/>
      <c r="HOF16" s="18"/>
      <c r="HOG16" s="18"/>
      <c r="HOH16" s="18"/>
      <c r="HOI16" s="39"/>
      <c r="HOJ16" s="18"/>
      <c r="HOK16" s="18"/>
      <c r="HOL16" s="39"/>
      <c r="HOM16" s="18"/>
      <c r="HON16" s="39"/>
      <c r="HOO16" s="13"/>
      <c r="HOP16" s="13"/>
      <c r="HOQ16" s="4"/>
      <c r="HOR16" s="13"/>
      <c r="HOS16" s="13"/>
      <c r="HOU16" s="26"/>
      <c r="HOV16" s="26"/>
      <c r="HOW16" s="26"/>
      <c r="HOX16" s="18"/>
      <c r="HOY16" s="18"/>
      <c r="HOZ16" s="18"/>
      <c r="HPA16" s="39"/>
      <c r="HPB16" s="18"/>
      <c r="HPC16" s="18"/>
      <c r="HPD16" s="39"/>
      <c r="HPE16" s="18"/>
      <c r="HPF16" s="39"/>
      <c r="HPG16" s="13"/>
      <c r="HPH16" s="13"/>
      <c r="HPI16" s="4"/>
      <c r="HPJ16" s="13"/>
      <c r="HPK16" s="13"/>
      <c r="HPM16" s="26"/>
      <c r="HPN16" s="26"/>
      <c r="HPO16" s="26"/>
      <c r="HPP16" s="18"/>
      <c r="HPQ16" s="18"/>
      <c r="HPR16" s="18"/>
      <c r="HPS16" s="39"/>
      <c r="HPT16" s="18"/>
      <c r="HPU16" s="18"/>
      <c r="HPV16" s="39"/>
      <c r="HPW16" s="18"/>
      <c r="HPX16" s="39"/>
      <c r="HPY16" s="13"/>
      <c r="HPZ16" s="13"/>
      <c r="HQA16" s="4"/>
      <c r="HQB16" s="13"/>
      <c r="HQC16" s="13"/>
      <c r="HQE16" s="26"/>
      <c r="HQF16" s="26"/>
      <c r="HQG16" s="26"/>
      <c r="HQH16" s="18"/>
      <c r="HQI16" s="18"/>
      <c r="HQJ16" s="18"/>
      <c r="HQK16" s="39"/>
      <c r="HQL16" s="18"/>
      <c r="HQM16" s="18"/>
      <c r="HQN16" s="39"/>
      <c r="HQO16" s="18"/>
      <c r="HQP16" s="39"/>
      <c r="HQQ16" s="13"/>
      <c r="HQR16" s="13"/>
      <c r="HQS16" s="4"/>
      <c r="HQT16" s="13"/>
      <c r="HQU16" s="13"/>
      <c r="HQW16" s="26"/>
      <c r="HQX16" s="26"/>
      <c r="HQY16" s="26"/>
      <c r="HQZ16" s="18"/>
      <c r="HRA16" s="18"/>
      <c r="HRB16" s="18"/>
      <c r="HRC16" s="39"/>
      <c r="HRD16" s="18"/>
      <c r="HRE16" s="18"/>
      <c r="HRF16" s="39"/>
      <c r="HRG16" s="18"/>
      <c r="HRH16" s="39"/>
      <c r="HRI16" s="13"/>
      <c r="HRJ16" s="13"/>
      <c r="HRK16" s="4"/>
      <c r="HRL16" s="13"/>
      <c r="HRM16" s="13"/>
      <c r="HRO16" s="26"/>
      <c r="HRP16" s="26"/>
      <c r="HRQ16" s="26"/>
      <c r="HRR16" s="18"/>
      <c r="HRS16" s="18"/>
      <c r="HRT16" s="18"/>
      <c r="HRU16" s="39"/>
      <c r="HRV16" s="18"/>
      <c r="HRW16" s="18"/>
      <c r="HRX16" s="39"/>
      <c r="HRY16" s="18"/>
      <c r="HRZ16" s="39"/>
      <c r="HSA16" s="13"/>
      <c r="HSB16" s="13"/>
      <c r="HSC16" s="4"/>
      <c r="HSD16" s="13"/>
      <c r="HSE16" s="13"/>
      <c r="HSG16" s="26"/>
      <c r="HSH16" s="26"/>
      <c r="HSI16" s="26"/>
      <c r="HSJ16" s="18"/>
      <c r="HSK16" s="18"/>
      <c r="HSL16" s="18"/>
      <c r="HSM16" s="39"/>
      <c r="HSN16" s="18"/>
      <c r="HSO16" s="18"/>
      <c r="HSP16" s="39"/>
      <c r="HSQ16" s="18"/>
      <c r="HSR16" s="39"/>
      <c r="HSS16" s="13"/>
      <c r="HST16" s="13"/>
      <c r="HSU16" s="4"/>
      <c r="HSV16" s="13"/>
      <c r="HSW16" s="13"/>
      <c r="HSY16" s="26"/>
      <c r="HSZ16" s="26"/>
      <c r="HTA16" s="26"/>
      <c r="HTB16" s="18"/>
      <c r="HTC16" s="18"/>
      <c r="HTD16" s="18"/>
      <c r="HTE16" s="39"/>
      <c r="HTF16" s="18"/>
      <c r="HTG16" s="18"/>
      <c r="HTH16" s="39"/>
      <c r="HTI16" s="18"/>
      <c r="HTJ16" s="39"/>
      <c r="HTK16" s="13"/>
      <c r="HTL16" s="13"/>
      <c r="HTM16" s="4"/>
      <c r="HTN16" s="13"/>
      <c r="HTO16" s="13"/>
      <c r="HTQ16" s="26"/>
      <c r="HTR16" s="26"/>
      <c r="HTS16" s="26"/>
      <c r="HTT16" s="18"/>
      <c r="HTU16" s="18"/>
      <c r="HTV16" s="18"/>
      <c r="HTW16" s="39"/>
      <c r="HTX16" s="18"/>
      <c r="HTY16" s="18"/>
      <c r="HTZ16" s="39"/>
      <c r="HUA16" s="18"/>
      <c r="HUB16" s="39"/>
      <c r="HUC16" s="13"/>
      <c r="HUD16" s="13"/>
      <c r="HUE16" s="4"/>
      <c r="HUF16" s="13"/>
      <c r="HUG16" s="13"/>
      <c r="HUI16" s="26"/>
      <c r="HUJ16" s="26"/>
      <c r="HUK16" s="26"/>
      <c r="HUL16" s="18"/>
      <c r="HUM16" s="18"/>
      <c r="HUN16" s="18"/>
      <c r="HUO16" s="39"/>
      <c r="HUP16" s="18"/>
      <c r="HUQ16" s="18"/>
      <c r="HUR16" s="39"/>
      <c r="HUS16" s="18"/>
      <c r="HUT16" s="39"/>
      <c r="HUU16" s="13"/>
      <c r="HUV16" s="13"/>
      <c r="HUW16" s="4"/>
      <c r="HUX16" s="13"/>
      <c r="HUY16" s="13"/>
      <c r="HVA16" s="26"/>
      <c r="HVB16" s="26"/>
      <c r="HVC16" s="26"/>
      <c r="HVD16" s="18"/>
      <c r="HVE16" s="18"/>
      <c r="HVF16" s="18"/>
      <c r="HVG16" s="39"/>
      <c r="HVH16" s="18"/>
      <c r="HVI16" s="18"/>
      <c r="HVJ16" s="39"/>
      <c r="HVK16" s="18"/>
      <c r="HVL16" s="39"/>
      <c r="HVM16" s="13"/>
      <c r="HVN16" s="13"/>
      <c r="HVO16" s="4"/>
      <c r="HVP16" s="13"/>
      <c r="HVQ16" s="13"/>
      <c r="HVS16" s="26"/>
      <c r="HVT16" s="26"/>
      <c r="HVU16" s="26"/>
      <c r="HVV16" s="18"/>
      <c r="HVW16" s="18"/>
      <c r="HVX16" s="18"/>
      <c r="HVY16" s="39"/>
      <c r="HVZ16" s="18"/>
      <c r="HWA16" s="18"/>
      <c r="HWB16" s="39"/>
      <c r="HWC16" s="18"/>
      <c r="HWD16" s="39"/>
      <c r="HWE16" s="13"/>
      <c r="HWF16" s="13"/>
      <c r="HWG16" s="4"/>
      <c r="HWH16" s="13"/>
      <c r="HWI16" s="13"/>
      <c r="HWK16" s="26"/>
      <c r="HWL16" s="26"/>
      <c r="HWM16" s="26"/>
      <c r="HWN16" s="18"/>
      <c r="HWO16" s="18"/>
      <c r="HWP16" s="18"/>
      <c r="HWQ16" s="39"/>
      <c r="HWR16" s="18"/>
      <c r="HWS16" s="18"/>
      <c r="HWT16" s="39"/>
      <c r="HWU16" s="18"/>
      <c r="HWV16" s="39"/>
      <c r="HWW16" s="13"/>
      <c r="HWX16" s="13"/>
      <c r="HWY16" s="4"/>
      <c r="HWZ16" s="13"/>
      <c r="HXA16" s="13"/>
      <c r="HXC16" s="26"/>
      <c r="HXD16" s="26"/>
      <c r="HXE16" s="26"/>
      <c r="HXF16" s="18"/>
      <c r="HXG16" s="18"/>
      <c r="HXH16" s="18"/>
      <c r="HXI16" s="39"/>
      <c r="HXJ16" s="18"/>
      <c r="HXK16" s="18"/>
      <c r="HXL16" s="39"/>
      <c r="HXM16" s="18"/>
      <c r="HXN16" s="39"/>
      <c r="HXO16" s="13"/>
      <c r="HXP16" s="13"/>
      <c r="HXQ16" s="4"/>
      <c r="HXR16" s="13"/>
      <c r="HXS16" s="13"/>
      <c r="HXU16" s="26"/>
      <c r="HXV16" s="26"/>
      <c r="HXW16" s="26"/>
      <c r="HXX16" s="18"/>
      <c r="HXY16" s="18"/>
      <c r="HXZ16" s="18"/>
      <c r="HYA16" s="39"/>
      <c r="HYB16" s="18"/>
      <c r="HYC16" s="18"/>
      <c r="HYD16" s="39"/>
      <c r="HYE16" s="18"/>
      <c r="HYF16" s="39"/>
      <c r="HYG16" s="13"/>
      <c r="HYH16" s="13"/>
      <c r="HYI16" s="4"/>
      <c r="HYJ16" s="13"/>
      <c r="HYK16" s="13"/>
      <c r="HYM16" s="26"/>
      <c r="HYN16" s="26"/>
      <c r="HYO16" s="26"/>
      <c r="HYP16" s="18"/>
      <c r="HYQ16" s="18"/>
      <c r="HYR16" s="18"/>
      <c r="HYS16" s="39"/>
      <c r="HYT16" s="18"/>
      <c r="HYU16" s="18"/>
      <c r="HYV16" s="39"/>
      <c r="HYW16" s="18"/>
      <c r="HYX16" s="39"/>
      <c r="HYY16" s="13"/>
      <c r="HYZ16" s="13"/>
      <c r="HZA16" s="4"/>
      <c r="HZB16" s="13"/>
      <c r="HZC16" s="13"/>
      <c r="HZE16" s="26"/>
      <c r="HZF16" s="26"/>
      <c r="HZG16" s="26"/>
      <c r="HZH16" s="18"/>
      <c r="HZI16" s="18"/>
      <c r="HZJ16" s="18"/>
      <c r="HZK16" s="39"/>
      <c r="HZL16" s="18"/>
      <c r="HZM16" s="18"/>
      <c r="HZN16" s="39"/>
      <c r="HZO16" s="18"/>
      <c r="HZP16" s="39"/>
      <c r="HZQ16" s="13"/>
      <c r="HZR16" s="13"/>
      <c r="HZS16" s="4"/>
      <c r="HZT16" s="13"/>
      <c r="HZU16" s="13"/>
      <c r="HZW16" s="26"/>
      <c r="HZX16" s="26"/>
      <c r="HZY16" s="26"/>
      <c r="HZZ16" s="18"/>
      <c r="IAA16" s="18"/>
      <c r="IAB16" s="18"/>
      <c r="IAC16" s="39"/>
      <c r="IAD16" s="18"/>
      <c r="IAE16" s="18"/>
      <c r="IAF16" s="39"/>
      <c r="IAG16" s="18"/>
      <c r="IAH16" s="39"/>
      <c r="IAI16" s="13"/>
      <c r="IAJ16" s="13"/>
      <c r="IAK16" s="4"/>
      <c r="IAL16" s="13"/>
      <c r="IAM16" s="13"/>
      <c r="IAO16" s="26"/>
      <c r="IAP16" s="26"/>
      <c r="IAQ16" s="26"/>
      <c r="IAR16" s="18"/>
      <c r="IAS16" s="18"/>
      <c r="IAT16" s="18"/>
      <c r="IAU16" s="39"/>
      <c r="IAV16" s="18"/>
      <c r="IAW16" s="18"/>
      <c r="IAX16" s="39"/>
      <c r="IAY16" s="18"/>
      <c r="IAZ16" s="39"/>
      <c r="IBA16" s="13"/>
      <c r="IBB16" s="13"/>
      <c r="IBC16" s="4"/>
      <c r="IBD16" s="13"/>
      <c r="IBE16" s="13"/>
      <c r="IBG16" s="26"/>
      <c r="IBH16" s="26"/>
      <c r="IBI16" s="26"/>
      <c r="IBJ16" s="18"/>
      <c r="IBK16" s="18"/>
      <c r="IBL16" s="18"/>
      <c r="IBM16" s="39"/>
      <c r="IBN16" s="18"/>
      <c r="IBO16" s="18"/>
      <c r="IBP16" s="39"/>
      <c r="IBQ16" s="18"/>
      <c r="IBR16" s="39"/>
      <c r="IBS16" s="13"/>
      <c r="IBT16" s="13"/>
      <c r="IBU16" s="4"/>
      <c r="IBV16" s="13"/>
      <c r="IBW16" s="13"/>
      <c r="IBY16" s="26"/>
      <c r="IBZ16" s="26"/>
      <c r="ICA16" s="26"/>
      <c r="ICB16" s="18"/>
      <c r="ICC16" s="18"/>
      <c r="ICD16" s="18"/>
      <c r="ICE16" s="39"/>
      <c r="ICF16" s="18"/>
      <c r="ICG16" s="18"/>
      <c r="ICH16" s="39"/>
      <c r="ICI16" s="18"/>
      <c r="ICJ16" s="39"/>
      <c r="ICK16" s="13"/>
      <c r="ICL16" s="13"/>
      <c r="ICM16" s="4"/>
      <c r="ICN16" s="13"/>
      <c r="ICO16" s="13"/>
      <c r="ICQ16" s="26"/>
      <c r="ICR16" s="26"/>
      <c r="ICS16" s="26"/>
      <c r="ICT16" s="18"/>
      <c r="ICU16" s="18"/>
      <c r="ICV16" s="18"/>
      <c r="ICW16" s="39"/>
      <c r="ICX16" s="18"/>
      <c r="ICY16" s="18"/>
      <c r="ICZ16" s="39"/>
      <c r="IDA16" s="18"/>
      <c r="IDB16" s="39"/>
      <c r="IDC16" s="13"/>
      <c r="IDD16" s="13"/>
      <c r="IDE16" s="4"/>
      <c r="IDF16" s="13"/>
      <c r="IDG16" s="13"/>
      <c r="IDI16" s="26"/>
      <c r="IDJ16" s="26"/>
      <c r="IDK16" s="26"/>
      <c r="IDL16" s="18"/>
      <c r="IDM16" s="18"/>
      <c r="IDN16" s="18"/>
      <c r="IDO16" s="39"/>
      <c r="IDP16" s="18"/>
      <c r="IDQ16" s="18"/>
      <c r="IDR16" s="39"/>
      <c r="IDS16" s="18"/>
      <c r="IDT16" s="39"/>
      <c r="IDU16" s="13"/>
      <c r="IDV16" s="13"/>
      <c r="IDW16" s="4"/>
      <c r="IDX16" s="13"/>
      <c r="IDY16" s="13"/>
      <c r="IEA16" s="26"/>
      <c r="IEB16" s="26"/>
      <c r="IEC16" s="26"/>
      <c r="IED16" s="18"/>
      <c r="IEE16" s="18"/>
      <c r="IEF16" s="18"/>
      <c r="IEG16" s="39"/>
      <c r="IEH16" s="18"/>
      <c r="IEI16" s="18"/>
      <c r="IEJ16" s="39"/>
      <c r="IEK16" s="18"/>
      <c r="IEL16" s="39"/>
      <c r="IEM16" s="13"/>
      <c r="IEN16" s="13"/>
      <c r="IEO16" s="4"/>
      <c r="IEP16" s="13"/>
      <c r="IEQ16" s="13"/>
      <c r="IES16" s="26"/>
      <c r="IET16" s="26"/>
      <c r="IEU16" s="26"/>
      <c r="IEV16" s="18"/>
      <c r="IEW16" s="18"/>
      <c r="IEX16" s="18"/>
      <c r="IEY16" s="39"/>
      <c r="IEZ16" s="18"/>
      <c r="IFA16" s="18"/>
      <c r="IFB16" s="39"/>
      <c r="IFC16" s="18"/>
      <c r="IFD16" s="39"/>
      <c r="IFE16" s="13"/>
      <c r="IFF16" s="13"/>
      <c r="IFG16" s="4"/>
      <c r="IFH16" s="13"/>
      <c r="IFI16" s="13"/>
      <c r="IFK16" s="26"/>
      <c r="IFL16" s="26"/>
      <c r="IFM16" s="26"/>
      <c r="IFN16" s="18"/>
      <c r="IFO16" s="18"/>
      <c r="IFP16" s="18"/>
      <c r="IFQ16" s="39"/>
      <c r="IFR16" s="18"/>
      <c r="IFS16" s="18"/>
      <c r="IFT16" s="39"/>
      <c r="IFU16" s="18"/>
      <c r="IFV16" s="39"/>
      <c r="IFW16" s="13"/>
      <c r="IFX16" s="13"/>
      <c r="IFY16" s="4"/>
      <c r="IFZ16" s="13"/>
      <c r="IGA16" s="13"/>
      <c r="IGC16" s="26"/>
      <c r="IGD16" s="26"/>
      <c r="IGE16" s="26"/>
      <c r="IGF16" s="18"/>
      <c r="IGG16" s="18"/>
      <c r="IGH16" s="18"/>
      <c r="IGI16" s="39"/>
      <c r="IGJ16" s="18"/>
      <c r="IGK16" s="18"/>
      <c r="IGL16" s="39"/>
      <c r="IGM16" s="18"/>
      <c r="IGN16" s="39"/>
      <c r="IGO16" s="13"/>
      <c r="IGP16" s="13"/>
      <c r="IGQ16" s="4"/>
      <c r="IGR16" s="13"/>
      <c r="IGS16" s="13"/>
      <c r="IGU16" s="26"/>
      <c r="IGV16" s="26"/>
      <c r="IGW16" s="26"/>
      <c r="IGX16" s="18"/>
      <c r="IGY16" s="18"/>
      <c r="IGZ16" s="18"/>
      <c r="IHA16" s="39"/>
      <c r="IHB16" s="18"/>
      <c r="IHC16" s="18"/>
      <c r="IHD16" s="39"/>
      <c r="IHE16" s="18"/>
      <c r="IHF16" s="39"/>
      <c r="IHG16" s="13"/>
      <c r="IHH16" s="13"/>
      <c r="IHI16" s="4"/>
      <c r="IHJ16" s="13"/>
      <c r="IHK16" s="13"/>
      <c r="IHM16" s="26"/>
      <c r="IHN16" s="26"/>
      <c r="IHO16" s="26"/>
      <c r="IHP16" s="18"/>
      <c r="IHQ16" s="18"/>
      <c r="IHR16" s="18"/>
      <c r="IHS16" s="39"/>
      <c r="IHT16" s="18"/>
      <c r="IHU16" s="18"/>
      <c r="IHV16" s="39"/>
      <c r="IHW16" s="18"/>
      <c r="IHX16" s="39"/>
      <c r="IHY16" s="13"/>
      <c r="IHZ16" s="13"/>
      <c r="IIA16" s="4"/>
      <c r="IIB16" s="13"/>
      <c r="IIC16" s="13"/>
      <c r="IIE16" s="26"/>
      <c r="IIF16" s="26"/>
      <c r="IIG16" s="26"/>
      <c r="IIH16" s="18"/>
      <c r="III16" s="18"/>
      <c r="IIJ16" s="18"/>
      <c r="IIK16" s="39"/>
      <c r="IIL16" s="18"/>
      <c r="IIM16" s="18"/>
      <c r="IIN16" s="39"/>
      <c r="IIO16" s="18"/>
      <c r="IIP16" s="39"/>
      <c r="IIQ16" s="13"/>
      <c r="IIR16" s="13"/>
      <c r="IIS16" s="4"/>
      <c r="IIT16" s="13"/>
      <c r="IIU16" s="13"/>
      <c r="IIW16" s="26"/>
      <c r="IIX16" s="26"/>
      <c r="IIY16" s="26"/>
      <c r="IIZ16" s="18"/>
      <c r="IJA16" s="18"/>
      <c r="IJB16" s="18"/>
      <c r="IJC16" s="39"/>
      <c r="IJD16" s="18"/>
      <c r="IJE16" s="18"/>
      <c r="IJF16" s="39"/>
      <c r="IJG16" s="18"/>
      <c r="IJH16" s="39"/>
      <c r="IJI16" s="13"/>
      <c r="IJJ16" s="13"/>
      <c r="IJK16" s="4"/>
      <c r="IJL16" s="13"/>
      <c r="IJM16" s="13"/>
      <c r="IJO16" s="26"/>
      <c r="IJP16" s="26"/>
      <c r="IJQ16" s="26"/>
      <c r="IJR16" s="18"/>
      <c r="IJS16" s="18"/>
      <c r="IJT16" s="18"/>
      <c r="IJU16" s="39"/>
      <c r="IJV16" s="18"/>
      <c r="IJW16" s="18"/>
      <c r="IJX16" s="39"/>
      <c r="IJY16" s="18"/>
      <c r="IJZ16" s="39"/>
      <c r="IKA16" s="13"/>
      <c r="IKB16" s="13"/>
      <c r="IKC16" s="4"/>
      <c r="IKD16" s="13"/>
      <c r="IKE16" s="13"/>
      <c r="IKG16" s="26"/>
      <c r="IKH16" s="26"/>
      <c r="IKI16" s="26"/>
      <c r="IKJ16" s="18"/>
      <c r="IKK16" s="18"/>
      <c r="IKL16" s="18"/>
      <c r="IKM16" s="39"/>
      <c r="IKN16" s="18"/>
      <c r="IKO16" s="18"/>
      <c r="IKP16" s="39"/>
      <c r="IKQ16" s="18"/>
      <c r="IKR16" s="39"/>
      <c r="IKS16" s="13"/>
      <c r="IKT16" s="13"/>
      <c r="IKU16" s="4"/>
      <c r="IKV16" s="13"/>
      <c r="IKW16" s="13"/>
      <c r="IKY16" s="26"/>
      <c r="IKZ16" s="26"/>
      <c r="ILA16" s="26"/>
      <c r="ILB16" s="18"/>
      <c r="ILC16" s="18"/>
      <c r="ILD16" s="18"/>
      <c r="ILE16" s="39"/>
      <c r="ILF16" s="18"/>
      <c r="ILG16" s="18"/>
      <c r="ILH16" s="39"/>
      <c r="ILI16" s="18"/>
      <c r="ILJ16" s="39"/>
      <c r="ILK16" s="13"/>
      <c r="ILL16" s="13"/>
      <c r="ILM16" s="4"/>
      <c r="ILN16" s="13"/>
      <c r="ILO16" s="13"/>
      <c r="ILQ16" s="26"/>
      <c r="ILR16" s="26"/>
      <c r="ILS16" s="26"/>
      <c r="ILT16" s="18"/>
      <c r="ILU16" s="18"/>
      <c r="ILV16" s="18"/>
      <c r="ILW16" s="39"/>
      <c r="ILX16" s="18"/>
      <c r="ILY16" s="18"/>
      <c r="ILZ16" s="39"/>
      <c r="IMA16" s="18"/>
      <c r="IMB16" s="39"/>
      <c r="IMC16" s="13"/>
      <c r="IMD16" s="13"/>
      <c r="IME16" s="4"/>
      <c r="IMF16" s="13"/>
      <c r="IMG16" s="13"/>
      <c r="IMI16" s="26"/>
      <c r="IMJ16" s="26"/>
      <c r="IMK16" s="26"/>
      <c r="IML16" s="18"/>
      <c r="IMM16" s="18"/>
      <c r="IMN16" s="18"/>
      <c r="IMO16" s="39"/>
      <c r="IMP16" s="18"/>
      <c r="IMQ16" s="18"/>
      <c r="IMR16" s="39"/>
      <c r="IMS16" s="18"/>
      <c r="IMT16" s="39"/>
      <c r="IMU16" s="13"/>
      <c r="IMV16" s="13"/>
      <c r="IMW16" s="4"/>
      <c r="IMX16" s="13"/>
      <c r="IMY16" s="13"/>
      <c r="INA16" s="26"/>
      <c r="INB16" s="26"/>
      <c r="INC16" s="26"/>
      <c r="IND16" s="18"/>
      <c r="INE16" s="18"/>
      <c r="INF16" s="18"/>
      <c r="ING16" s="39"/>
      <c r="INH16" s="18"/>
      <c r="INI16" s="18"/>
      <c r="INJ16" s="39"/>
      <c r="INK16" s="18"/>
      <c r="INL16" s="39"/>
      <c r="INM16" s="13"/>
      <c r="INN16" s="13"/>
      <c r="INO16" s="4"/>
      <c r="INP16" s="13"/>
      <c r="INQ16" s="13"/>
      <c r="INS16" s="26"/>
      <c r="INT16" s="26"/>
      <c r="INU16" s="26"/>
      <c r="INV16" s="18"/>
      <c r="INW16" s="18"/>
      <c r="INX16" s="18"/>
      <c r="INY16" s="39"/>
      <c r="INZ16" s="18"/>
      <c r="IOA16" s="18"/>
      <c r="IOB16" s="39"/>
      <c r="IOC16" s="18"/>
      <c r="IOD16" s="39"/>
      <c r="IOE16" s="13"/>
      <c r="IOF16" s="13"/>
      <c r="IOG16" s="4"/>
      <c r="IOH16" s="13"/>
      <c r="IOI16" s="13"/>
      <c r="IOK16" s="26"/>
      <c r="IOL16" s="26"/>
      <c r="IOM16" s="26"/>
      <c r="ION16" s="18"/>
      <c r="IOO16" s="18"/>
      <c r="IOP16" s="18"/>
      <c r="IOQ16" s="39"/>
      <c r="IOR16" s="18"/>
      <c r="IOS16" s="18"/>
      <c r="IOT16" s="39"/>
      <c r="IOU16" s="18"/>
      <c r="IOV16" s="39"/>
      <c r="IOW16" s="13"/>
      <c r="IOX16" s="13"/>
      <c r="IOY16" s="4"/>
      <c r="IOZ16" s="13"/>
      <c r="IPA16" s="13"/>
      <c r="IPC16" s="26"/>
      <c r="IPD16" s="26"/>
      <c r="IPE16" s="26"/>
      <c r="IPF16" s="18"/>
      <c r="IPG16" s="18"/>
      <c r="IPH16" s="18"/>
      <c r="IPI16" s="39"/>
      <c r="IPJ16" s="18"/>
      <c r="IPK16" s="18"/>
      <c r="IPL16" s="39"/>
      <c r="IPM16" s="18"/>
      <c r="IPN16" s="39"/>
      <c r="IPO16" s="13"/>
      <c r="IPP16" s="13"/>
      <c r="IPQ16" s="4"/>
      <c r="IPR16" s="13"/>
      <c r="IPS16" s="13"/>
      <c r="IPU16" s="26"/>
      <c r="IPV16" s="26"/>
      <c r="IPW16" s="26"/>
      <c r="IPX16" s="18"/>
      <c r="IPY16" s="18"/>
      <c r="IPZ16" s="18"/>
      <c r="IQA16" s="39"/>
      <c r="IQB16" s="18"/>
      <c r="IQC16" s="18"/>
      <c r="IQD16" s="39"/>
      <c r="IQE16" s="18"/>
      <c r="IQF16" s="39"/>
      <c r="IQG16" s="13"/>
      <c r="IQH16" s="13"/>
      <c r="IQI16" s="4"/>
      <c r="IQJ16" s="13"/>
      <c r="IQK16" s="13"/>
      <c r="IQM16" s="26"/>
      <c r="IQN16" s="26"/>
      <c r="IQO16" s="26"/>
      <c r="IQP16" s="18"/>
      <c r="IQQ16" s="18"/>
      <c r="IQR16" s="18"/>
      <c r="IQS16" s="39"/>
      <c r="IQT16" s="18"/>
      <c r="IQU16" s="18"/>
      <c r="IQV16" s="39"/>
      <c r="IQW16" s="18"/>
      <c r="IQX16" s="39"/>
      <c r="IQY16" s="13"/>
      <c r="IQZ16" s="13"/>
      <c r="IRA16" s="4"/>
      <c r="IRB16" s="13"/>
      <c r="IRC16" s="13"/>
      <c r="IRE16" s="26"/>
      <c r="IRF16" s="26"/>
      <c r="IRG16" s="26"/>
      <c r="IRH16" s="18"/>
      <c r="IRI16" s="18"/>
      <c r="IRJ16" s="18"/>
      <c r="IRK16" s="39"/>
      <c r="IRL16" s="18"/>
      <c r="IRM16" s="18"/>
      <c r="IRN16" s="39"/>
      <c r="IRO16" s="18"/>
      <c r="IRP16" s="39"/>
      <c r="IRQ16" s="13"/>
      <c r="IRR16" s="13"/>
      <c r="IRS16" s="4"/>
      <c r="IRT16" s="13"/>
      <c r="IRU16" s="13"/>
      <c r="IRW16" s="26"/>
      <c r="IRX16" s="26"/>
      <c r="IRY16" s="26"/>
      <c r="IRZ16" s="18"/>
      <c r="ISA16" s="18"/>
      <c r="ISB16" s="18"/>
      <c r="ISC16" s="39"/>
      <c r="ISD16" s="18"/>
      <c r="ISE16" s="18"/>
      <c r="ISF16" s="39"/>
      <c r="ISG16" s="18"/>
      <c r="ISH16" s="39"/>
      <c r="ISI16" s="13"/>
      <c r="ISJ16" s="13"/>
      <c r="ISK16" s="4"/>
      <c r="ISL16" s="13"/>
      <c r="ISM16" s="13"/>
      <c r="ISO16" s="26"/>
      <c r="ISP16" s="26"/>
      <c r="ISQ16" s="26"/>
      <c r="ISR16" s="18"/>
      <c r="ISS16" s="18"/>
      <c r="IST16" s="18"/>
      <c r="ISU16" s="39"/>
      <c r="ISV16" s="18"/>
      <c r="ISW16" s="18"/>
      <c r="ISX16" s="39"/>
      <c r="ISY16" s="18"/>
      <c r="ISZ16" s="39"/>
      <c r="ITA16" s="13"/>
      <c r="ITB16" s="13"/>
      <c r="ITC16" s="4"/>
      <c r="ITD16" s="13"/>
      <c r="ITE16" s="13"/>
      <c r="ITG16" s="26"/>
      <c r="ITH16" s="26"/>
      <c r="ITI16" s="26"/>
      <c r="ITJ16" s="18"/>
      <c r="ITK16" s="18"/>
      <c r="ITL16" s="18"/>
      <c r="ITM16" s="39"/>
      <c r="ITN16" s="18"/>
      <c r="ITO16" s="18"/>
      <c r="ITP16" s="39"/>
      <c r="ITQ16" s="18"/>
      <c r="ITR16" s="39"/>
      <c r="ITS16" s="13"/>
      <c r="ITT16" s="13"/>
      <c r="ITU16" s="4"/>
      <c r="ITV16" s="13"/>
      <c r="ITW16" s="13"/>
      <c r="ITY16" s="26"/>
      <c r="ITZ16" s="26"/>
      <c r="IUA16" s="26"/>
      <c r="IUB16" s="18"/>
      <c r="IUC16" s="18"/>
      <c r="IUD16" s="18"/>
      <c r="IUE16" s="39"/>
      <c r="IUF16" s="18"/>
      <c r="IUG16" s="18"/>
      <c r="IUH16" s="39"/>
      <c r="IUI16" s="18"/>
      <c r="IUJ16" s="39"/>
      <c r="IUK16" s="13"/>
      <c r="IUL16" s="13"/>
      <c r="IUM16" s="4"/>
      <c r="IUN16" s="13"/>
      <c r="IUO16" s="13"/>
      <c r="IUQ16" s="26"/>
      <c r="IUR16" s="26"/>
      <c r="IUS16" s="26"/>
      <c r="IUT16" s="18"/>
      <c r="IUU16" s="18"/>
      <c r="IUV16" s="18"/>
      <c r="IUW16" s="39"/>
      <c r="IUX16" s="18"/>
      <c r="IUY16" s="18"/>
      <c r="IUZ16" s="39"/>
      <c r="IVA16" s="18"/>
      <c r="IVB16" s="39"/>
      <c r="IVC16" s="13"/>
      <c r="IVD16" s="13"/>
      <c r="IVE16" s="4"/>
      <c r="IVF16" s="13"/>
      <c r="IVG16" s="13"/>
      <c r="IVI16" s="26"/>
      <c r="IVJ16" s="26"/>
      <c r="IVK16" s="26"/>
      <c r="IVL16" s="18"/>
      <c r="IVM16" s="18"/>
      <c r="IVN16" s="18"/>
      <c r="IVO16" s="39"/>
      <c r="IVP16" s="18"/>
      <c r="IVQ16" s="18"/>
      <c r="IVR16" s="39"/>
      <c r="IVS16" s="18"/>
      <c r="IVT16" s="39"/>
      <c r="IVU16" s="13"/>
      <c r="IVV16" s="13"/>
      <c r="IVW16" s="4"/>
      <c r="IVX16" s="13"/>
      <c r="IVY16" s="13"/>
      <c r="IWA16" s="26"/>
      <c r="IWB16" s="26"/>
      <c r="IWC16" s="26"/>
      <c r="IWD16" s="18"/>
      <c r="IWE16" s="18"/>
      <c r="IWF16" s="18"/>
      <c r="IWG16" s="39"/>
      <c r="IWH16" s="18"/>
      <c r="IWI16" s="18"/>
      <c r="IWJ16" s="39"/>
      <c r="IWK16" s="18"/>
      <c r="IWL16" s="39"/>
      <c r="IWM16" s="13"/>
      <c r="IWN16" s="13"/>
      <c r="IWO16" s="4"/>
      <c r="IWP16" s="13"/>
      <c r="IWQ16" s="13"/>
      <c r="IWS16" s="26"/>
      <c r="IWT16" s="26"/>
      <c r="IWU16" s="26"/>
      <c r="IWV16" s="18"/>
      <c r="IWW16" s="18"/>
      <c r="IWX16" s="18"/>
      <c r="IWY16" s="39"/>
      <c r="IWZ16" s="18"/>
      <c r="IXA16" s="18"/>
      <c r="IXB16" s="39"/>
      <c r="IXC16" s="18"/>
      <c r="IXD16" s="39"/>
      <c r="IXE16" s="13"/>
      <c r="IXF16" s="13"/>
      <c r="IXG16" s="4"/>
      <c r="IXH16" s="13"/>
      <c r="IXI16" s="13"/>
      <c r="IXK16" s="26"/>
      <c r="IXL16" s="26"/>
      <c r="IXM16" s="26"/>
      <c r="IXN16" s="18"/>
      <c r="IXO16" s="18"/>
      <c r="IXP16" s="18"/>
      <c r="IXQ16" s="39"/>
      <c r="IXR16" s="18"/>
      <c r="IXS16" s="18"/>
      <c r="IXT16" s="39"/>
      <c r="IXU16" s="18"/>
      <c r="IXV16" s="39"/>
      <c r="IXW16" s="13"/>
      <c r="IXX16" s="13"/>
      <c r="IXY16" s="4"/>
      <c r="IXZ16" s="13"/>
      <c r="IYA16" s="13"/>
      <c r="IYC16" s="26"/>
      <c r="IYD16" s="26"/>
      <c r="IYE16" s="26"/>
      <c r="IYF16" s="18"/>
      <c r="IYG16" s="18"/>
      <c r="IYH16" s="18"/>
      <c r="IYI16" s="39"/>
      <c r="IYJ16" s="18"/>
      <c r="IYK16" s="18"/>
      <c r="IYL16" s="39"/>
      <c r="IYM16" s="18"/>
      <c r="IYN16" s="39"/>
      <c r="IYO16" s="13"/>
      <c r="IYP16" s="13"/>
      <c r="IYQ16" s="4"/>
      <c r="IYR16" s="13"/>
      <c r="IYS16" s="13"/>
      <c r="IYU16" s="26"/>
      <c r="IYV16" s="26"/>
      <c r="IYW16" s="26"/>
      <c r="IYX16" s="18"/>
      <c r="IYY16" s="18"/>
      <c r="IYZ16" s="18"/>
      <c r="IZA16" s="39"/>
      <c r="IZB16" s="18"/>
      <c r="IZC16" s="18"/>
      <c r="IZD16" s="39"/>
      <c r="IZE16" s="18"/>
      <c r="IZF16" s="39"/>
      <c r="IZG16" s="13"/>
      <c r="IZH16" s="13"/>
      <c r="IZI16" s="4"/>
      <c r="IZJ16" s="13"/>
      <c r="IZK16" s="13"/>
      <c r="IZM16" s="26"/>
      <c r="IZN16" s="26"/>
      <c r="IZO16" s="26"/>
      <c r="IZP16" s="18"/>
      <c r="IZQ16" s="18"/>
      <c r="IZR16" s="18"/>
      <c r="IZS16" s="39"/>
      <c r="IZT16" s="18"/>
      <c r="IZU16" s="18"/>
      <c r="IZV16" s="39"/>
      <c r="IZW16" s="18"/>
      <c r="IZX16" s="39"/>
      <c r="IZY16" s="13"/>
      <c r="IZZ16" s="13"/>
      <c r="JAA16" s="4"/>
      <c r="JAB16" s="13"/>
      <c r="JAC16" s="13"/>
      <c r="JAE16" s="26"/>
      <c r="JAF16" s="26"/>
      <c r="JAG16" s="26"/>
      <c r="JAH16" s="18"/>
      <c r="JAI16" s="18"/>
      <c r="JAJ16" s="18"/>
      <c r="JAK16" s="39"/>
      <c r="JAL16" s="18"/>
      <c r="JAM16" s="18"/>
      <c r="JAN16" s="39"/>
      <c r="JAO16" s="18"/>
      <c r="JAP16" s="39"/>
      <c r="JAQ16" s="13"/>
      <c r="JAR16" s="13"/>
      <c r="JAS16" s="4"/>
      <c r="JAT16" s="13"/>
      <c r="JAU16" s="13"/>
      <c r="JAW16" s="26"/>
      <c r="JAX16" s="26"/>
      <c r="JAY16" s="26"/>
      <c r="JAZ16" s="18"/>
      <c r="JBA16" s="18"/>
      <c r="JBB16" s="18"/>
      <c r="JBC16" s="39"/>
      <c r="JBD16" s="18"/>
      <c r="JBE16" s="18"/>
      <c r="JBF16" s="39"/>
      <c r="JBG16" s="18"/>
      <c r="JBH16" s="39"/>
      <c r="JBI16" s="13"/>
      <c r="JBJ16" s="13"/>
      <c r="JBK16" s="4"/>
      <c r="JBL16" s="13"/>
      <c r="JBM16" s="13"/>
      <c r="JBO16" s="26"/>
      <c r="JBP16" s="26"/>
      <c r="JBQ16" s="26"/>
      <c r="JBR16" s="18"/>
      <c r="JBS16" s="18"/>
      <c r="JBT16" s="18"/>
      <c r="JBU16" s="39"/>
      <c r="JBV16" s="18"/>
      <c r="JBW16" s="18"/>
      <c r="JBX16" s="39"/>
      <c r="JBY16" s="18"/>
      <c r="JBZ16" s="39"/>
      <c r="JCA16" s="13"/>
      <c r="JCB16" s="13"/>
      <c r="JCC16" s="4"/>
      <c r="JCD16" s="13"/>
      <c r="JCE16" s="13"/>
      <c r="JCG16" s="26"/>
      <c r="JCH16" s="26"/>
      <c r="JCI16" s="26"/>
      <c r="JCJ16" s="18"/>
      <c r="JCK16" s="18"/>
      <c r="JCL16" s="18"/>
      <c r="JCM16" s="39"/>
      <c r="JCN16" s="18"/>
      <c r="JCO16" s="18"/>
      <c r="JCP16" s="39"/>
      <c r="JCQ16" s="18"/>
      <c r="JCR16" s="39"/>
      <c r="JCS16" s="13"/>
      <c r="JCT16" s="13"/>
      <c r="JCU16" s="4"/>
      <c r="JCV16" s="13"/>
      <c r="JCW16" s="13"/>
      <c r="JCY16" s="26"/>
      <c r="JCZ16" s="26"/>
      <c r="JDA16" s="26"/>
      <c r="JDB16" s="18"/>
      <c r="JDC16" s="18"/>
      <c r="JDD16" s="18"/>
      <c r="JDE16" s="39"/>
      <c r="JDF16" s="18"/>
      <c r="JDG16" s="18"/>
      <c r="JDH16" s="39"/>
      <c r="JDI16" s="18"/>
      <c r="JDJ16" s="39"/>
      <c r="JDK16" s="13"/>
      <c r="JDL16" s="13"/>
      <c r="JDM16" s="4"/>
      <c r="JDN16" s="13"/>
      <c r="JDO16" s="13"/>
      <c r="JDQ16" s="26"/>
      <c r="JDR16" s="26"/>
      <c r="JDS16" s="26"/>
      <c r="JDT16" s="18"/>
      <c r="JDU16" s="18"/>
      <c r="JDV16" s="18"/>
      <c r="JDW16" s="39"/>
      <c r="JDX16" s="18"/>
      <c r="JDY16" s="18"/>
      <c r="JDZ16" s="39"/>
      <c r="JEA16" s="18"/>
      <c r="JEB16" s="39"/>
      <c r="JEC16" s="13"/>
      <c r="JED16" s="13"/>
      <c r="JEE16" s="4"/>
      <c r="JEF16" s="13"/>
      <c r="JEG16" s="13"/>
      <c r="JEI16" s="26"/>
      <c r="JEJ16" s="26"/>
      <c r="JEK16" s="26"/>
      <c r="JEL16" s="18"/>
      <c r="JEM16" s="18"/>
      <c r="JEN16" s="18"/>
      <c r="JEO16" s="39"/>
      <c r="JEP16" s="18"/>
      <c r="JEQ16" s="18"/>
      <c r="JER16" s="39"/>
      <c r="JES16" s="18"/>
      <c r="JET16" s="39"/>
      <c r="JEU16" s="13"/>
      <c r="JEV16" s="13"/>
      <c r="JEW16" s="4"/>
      <c r="JEX16" s="13"/>
      <c r="JEY16" s="13"/>
      <c r="JFA16" s="26"/>
      <c r="JFB16" s="26"/>
      <c r="JFC16" s="26"/>
      <c r="JFD16" s="18"/>
      <c r="JFE16" s="18"/>
      <c r="JFF16" s="18"/>
      <c r="JFG16" s="39"/>
      <c r="JFH16" s="18"/>
      <c r="JFI16" s="18"/>
      <c r="JFJ16" s="39"/>
      <c r="JFK16" s="18"/>
      <c r="JFL16" s="39"/>
      <c r="JFM16" s="13"/>
      <c r="JFN16" s="13"/>
      <c r="JFO16" s="4"/>
      <c r="JFP16" s="13"/>
      <c r="JFQ16" s="13"/>
      <c r="JFS16" s="26"/>
      <c r="JFT16" s="26"/>
      <c r="JFU16" s="26"/>
      <c r="JFV16" s="18"/>
      <c r="JFW16" s="18"/>
      <c r="JFX16" s="18"/>
      <c r="JFY16" s="39"/>
      <c r="JFZ16" s="18"/>
      <c r="JGA16" s="18"/>
      <c r="JGB16" s="39"/>
      <c r="JGC16" s="18"/>
      <c r="JGD16" s="39"/>
      <c r="JGE16" s="13"/>
      <c r="JGF16" s="13"/>
      <c r="JGG16" s="4"/>
      <c r="JGH16" s="13"/>
      <c r="JGI16" s="13"/>
      <c r="JGK16" s="26"/>
      <c r="JGL16" s="26"/>
      <c r="JGM16" s="26"/>
      <c r="JGN16" s="18"/>
      <c r="JGO16" s="18"/>
      <c r="JGP16" s="18"/>
      <c r="JGQ16" s="39"/>
      <c r="JGR16" s="18"/>
      <c r="JGS16" s="18"/>
      <c r="JGT16" s="39"/>
      <c r="JGU16" s="18"/>
      <c r="JGV16" s="39"/>
      <c r="JGW16" s="13"/>
      <c r="JGX16" s="13"/>
      <c r="JGY16" s="4"/>
      <c r="JGZ16" s="13"/>
      <c r="JHA16" s="13"/>
      <c r="JHC16" s="26"/>
      <c r="JHD16" s="26"/>
      <c r="JHE16" s="26"/>
      <c r="JHF16" s="18"/>
      <c r="JHG16" s="18"/>
      <c r="JHH16" s="18"/>
      <c r="JHI16" s="39"/>
      <c r="JHJ16" s="18"/>
      <c r="JHK16" s="18"/>
      <c r="JHL16" s="39"/>
      <c r="JHM16" s="18"/>
      <c r="JHN16" s="39"/>
      <c r="JHO16" s="13"/>
      <c r="JHP16" s="13"/>
      <c r="JHQ16" s="4"/>
      <c r="JHR16" s="13"/>
      <c r="JHS16" s="13"/>
      <c r="JHU16" s="26"/>
      <c r="JHV16" s="26"/>
      <c r="JHW16" s="26"/>
      <c r="JHX16" s="18"/>
      <c r="JHY16" s="18"/>
      <c r="JHZ16" s="18"/>
      <c r="JIA16" s="39"/>
      <c r="JIB16" s="18"/>
      <c r="JIC16" s="18"/>
      <c r="JID16" s="39"/>
      <c r="JIE16" s="18"/>
      <c r="JIF16" s="39"/>
      <c r="JIG16" s="13"/>
      <c r="JIH16" s="13"/>
      <c r="JII16" s="4"/>
      <c r="JIJ16" s="13"/>
      <c r="JIK16" s="13"/>
      <c r="JIM16" s="26"/>
      <c r="JIN16" s="26"/>
      <c r="JIO16" s="26"/>
      <c r="JIP16" s="18"/>
      <c r="JIQ16" s="18"/>
      <c r="JIR16" s="18"/>
      <c r="JIS16" s="39"/>
      <c r="JIT16" s="18"/>
      <c r="JIU16" s="18"/>
      <c r="JIV16" s="39"/>
      <c r="JIW16" s="18"/>
      <c r="JIX16" s="39"/>
      <c r="JIY16" s="13"/>
      <c r="JIZ16" s="13"/>
      <c r="JJA16" s="4"/>
      <c r="JJB16" s="13"/>
      <c r="JJC16" s="13"/>
      <c r="JJE16" s="26"/>
      <c r="JJF16" s="26"/>
      <c r="JJG16" s="26"/>
      <c r="JJH16" s="18"/>
      <c r="JJI16" s="18"/>
      <c r="JJJ16" s="18"/>
      <c r="JJK16" s="39"/>
      <c r="JJL16" s="18"/>
      <c r="JJM16" s="18"/>
      <c r="JJN16" s="39"/>
      <c r="JJO16" s="18"/>
      <c r="JJP16" s="39"/>
      <c r="JJQ16" s="13"/>
      <c r="JJR16" s="13"/>
      <c r="JJS16" s="4"/>
      <c r="JJT16" s="13"/>
      <c r="JJU16" s="13"/>
      <c r="JJW16" s="26"/>
      <c r="JJX16" s="26"/>
      <c r="JJY16" s="26"/>
      <c r="JJZ16" s="18"/>
      <c r="JKA16" s="18"/>
      <c r="JKB16" s="18"/>
      <c r="JKC16" s="39"/>
      <c r="JKD16" s="18"/>
      <c r="JKE16" s="18"/>
      <c r="JKF16" s="39"/>
      <c r="JKG16" s="18"/>
      <c r="JKH16" s="39"/>
      <c r="JKI16" s="13"/>
      <c r="JKJ16" s="13"/>
      <c r="JKK16" s="4"/>
      <c r="JKL16" s="13"/>
      <c r="JKM16" s="13"/>
      <c r="JKO16" s="26"/>
      <c r="JKP16" s="26"/>
      <c r="JKQ16" s="26"/>
      <c r="JKR16" s="18"/>
      <c r="JKS16" s="18"/>
      <c r="JKT16" s="18"/>
      <c r="JKU16" s="39"/>
      <c r="JKV16" s="18"/>
      <c r="JKW16" s="18"/>
      <c r="JKX16" s="39"/>
      <c r="JKY16" s="18"/>
      <c r="JKZ16" s="39"/>
      <c r="JLA16" s="13"/>
      <c r="JLB16" s="13"/>
      <c r="JLC16" s="4"/>
      <c r="JLD16" s="13"/>
      <c r="JLE16" s="13"/>
      <c r="JLG16" s="26"/>
      <c r="JLH16" s="26"/>
      <c r="JLI16" s="26"/>
      <c r="JLJ16" s="18"/>
      <c r="JLK16" s="18"/>
      <c r="JLL16" s="18"/>
      <c r="JLM16" s="39"/>
      <c r="JLN16" s="18"/>
      <c r="JLO16" s="18"/>
      <c r="JLP16" s="39"/>
      <c r="JLQ16" s="18"/>
      <c r="JLR16" s="39"/>
      <c r="JLS16" s="13"/>
      <c r="JLT16" s="13"/>
      <c r="JLU16" s="4"/>
      <c r="JLV16" s="13"/>
      <c r="JLW16" s="13"/>
      <c r="JLY16" s="26"/>
      <c r="JLZ16" s="26"/>
      <c r="JMA16" s="26"/>
      <c r="JMB16" s="18"/>
      <c r="JMC16" s="18"/>
      <c r="JMD16" s="18"/>
      <c r="JME16" s="39"/>
      <c r="JMF16" s="18"/>
      <c r="JMG16" s="18"/>
      <c r="JMH16" s="39"/>
      <c r="JMI16" s="18"/>
      <c r="JMJ16" s="39"/>
      <c r="JMK16" s="13"/>
      <c r="JML16" s="13"/>
      <c r="JMM16" s="4"/>
      <c r="JMN16" s="13"/>
      <c r="JMO16" s="13"/>
      <c r="JMQ16" s="26"/>
      <c r="JMR16" s="26"/>
      <c r="JMS16" s="26"/>
      <c r="JMT16" s="18"/>
      <c r="JMU16" s="18"/>
      <c r="JMV16" s="18"/>
      <c r="JMW16" s="39"/>
      <c r="JMX16" s="18"/>
      <c r="JMY16" s="18"/>
      <c r="JMZ16" s="39"/>
      <c r="JNA16" s="18"/>
      <c r="JNB16" s="39"/>
      <c r="JNC16" s="13"/>
      <c r="JND16" s="13"/>
      <c r="JNE16" s="4"/>
      <c r="JNF16" s="13"/>
      <c r="JNG16" s="13"/>
      <c r="JNI16" s="26"/>
      <c r="JNJ16" s="26"/>
      <c r="JNK16" s="26"/>
      <c r="JNL16" s="18"/>
      <c r="JNM16" s="18"/>
      <c r="JNN16" s="18"/>
      <c r="JNO16" s="39"/>
      <c r="JNP16" s="18"/>
      <c r="JNQ16" s="18"/>
      <c r="JNR16" s="39"/>
      <c r="JNS16" s="18"/>
      <c r="JNT16" s="39"/>
      <c r="JNU16" s="13"/>
      <c r="JNV16" s="13"/>
      <c r="JNW16" s="4"/>
      <c r="JNX16" s="13"/>
      <c r="JNY16" s="13"/>
      <c r="JOA16" s="26"/>
      <c r="JOB16" s="26"/>
      <c r="JOC16" s="26"/>
      <c r="JOD16" s="18"/>
      <c r="JOE16" s="18"/>
      <c r="JOF16" s="18"/>
      <c r="JOG16" s="39"/>
      <c r="JOH16" s="18"/>
      <c r="JOI16" s="18"/>
      <c r="JOJ16" s="39"/>
      <c r="JOK16" s="18"/>
      <c r="JOL16" s="39"/>
      <c r="JOM16" s="13"/>
      <c r="JON16" s="13"/>
      <c r="JOO16" s="4"/>
      <c r="JOP16" s="13"/>
      <c r="JOQ16" s="13"/>
      <c r="JOS16" s="26"/>
      <c r="JOT16" s="26"/>
      <c r="JOU16" s="26"/>
      <c r="JOV16" s="18"/>
      <c r="JOW16" s="18"/>
      <c r="JOX16" s="18"/>
      <c r="JOY16" s="39"/>
      <c r="JOZ16" s="18"/>
      <c r="JPA16" s="18"/>
      <c r="JPB16" s="39"/>
      <c r="JPC16" s="18"/>
      <c r="JPD16" s="39"/>
      <c r="JPE16" s="13"/>
      <c r="JPF16" s="13"/>
      <c r="JPG16" s="4"/>
      <c r="JPH16" s="13"/>
      <c r="JPI16" s="13"/>
      <c r="JPK16" s="26"/>
      <c r="JPL16" s="26"/>
      <c r="JPM16" s="26"/>
      <c r="JPN16" s="18"/>
      <c r="JPO16" s="18"/>
      <c r="JPP16" s="18"/>
      <c r="JPQ16" s="39"/>
      <c r="JPR16" s="18"/>
      <c r="JPS16" s="18"/>
      <c r="JPT16" s="39"/>
      <c r="JPU16" s="18"/>
      <c r="JPV16" s="39"/>
      <c r="JPW16" s="13"/>
      <c r="JPX16" s="13"/>
      <c r="JPY16" s="4"/>
      <c r="JPZ16" s="13"/>
      <c r="JQA16" s="13"/>
      <c r="JQC16" s="26"/>
      <c r="JQD16" s="26"/>
      <c r="JQE16" s="26"/>
      <c r="JQF16" s="18"/>
      <c r="JQG16" s="18"/>
      <c r="JQH16" s="18"/>
      <c r="JQI16" s="39"/>
      <c r="JQJ16" s="18"/>
      <c r="JQK16" s="18"/>
      <c r="JQL16" s="39"/>
      <c r="JQM16" s="18"/>
      <c r="JQN16" s="39"/>
      <c r="JQO16" s="13"/>
      <c r="JQP16" s="13"/>
      <c r="JQQ16" s="4"/>
      <c r="JQR16" s="13"/>
      <c r="JQS16" s="13"/>
      <c r="JQU16" s="26"/>
      <c r="JQV16" s="26"/>
      <c r="JQW16" s="26"/>
      <c r="JQX16" s="18"/>
      <c r="JQY16" s="18"/>
      <c r="JQZ16" s="18"/>
      <c r="JRA16" s="39"/>
      <c r="JRB16" s="18"/>
      <c r="JRC16" s="18"/>
      <c r="JRD16" s="39"/>
      <c r="JRE16" s="18"/>
      <c r="JRF16" s="39"/>
      <c r="JRG16" s="13"/>
      <c r="JRH16" s="13"/>
      <c r="JRI16" s="4"/>
      <c r="JRJ16" s="13"/>
      <c r="JRK16" s="13"/>
      <c r="JRM16" s="26"/>
      <c r="JRN16" s="26"/>
      <c r="JRO16" s="26"/>
      <c r="JRP16" s="18"/>
      <c r="JRQ16" s="18"/>
      <c r="JRR16" s="18"/>
      <c r="JRS16" s="39"/>
      <c r="JRT16" s="18"/>
      <c r="JRU16" s="18"/>
      <c r="JRV16" s="39"/>
      <c r="JRW16" s="18"/>
      <c r="JRX16" s="39"/>
      <c r="JRY16" s="13"/>
      <c r="JRZ16" s="13"/>
      <c r="JSA16" s="4"/>
      <c r="JSB16" s="13"/>
      <c r="JSC16" s="13"/>
      <c r="JSE16" s="26"/>
      <c r="JSF16" s="26"/>
      <c r="JSG16" s="26"/>
      <c r="JSH16" s="18"/>
      <c r="JSI16" s="18"/>
      <c r="JSJ16" s="18"/>
      <c r="JSK16" s="39"/>
      <c r="JSL16" s="18"/>
      <c r="JSM16" s="18"/>
      <c r="JSN16" s="39"/>
      <c r="JSO16" s="18"/>
      <c r="JSP16" s="39"/>
      <c r="JSQ16" s="13"/>
      <c r="JSR16" s="13"/>
      <c r="JSS16" s="4"/>
      <c r="JST16" s="13"/>
      <c r="JSU16" s="13"/>
      <c r="JSW16" s="26"/>
      <c r="JSX16" s="26"/>
      <c r="JSY16" s="26"/>
      <c r="JSZ16" s="18"/>
      <c r="JTA16" s="18"/>
      <c r="JTB16" s="18"/>
      <c r="JTC16" s="39"/>
      <c r="JTD16" s="18"/>
      <c r="JTE16" s="18"/>
      <c r="JTF16" s="39"/>
      <c r="JTG16" s="18"/>
      <c r="JTH16" s="39"/>
      <c r="JTI16" s="13"/>
      <c r="JTJ16" s="13"/>
      <c r="JTK16" s="4"/>
      <c r="JTL16" s="13"/>
      <c r="JTM16" s="13"/>
      <c r="JTO16" s="26"/>
      <c r="JTP16" s="26"/>
      <c r="JTQ16" s="26"/>
      <c r="JTR16" s="18"/>
      <c r="JTS16" s="18"/>
      <c r="JTT16" s="18"/>
      <c r="JTU16" s="39"/>
      <c r="JTV16" s="18"/>
      <c r="JTW16" s="18"/>
      <c r="JTX16" s="39"/>
      <c r="JTY16" s="18"/>
      <c r="JTZ16" s="39"/>
      <c r="JUA16" s="13"/>
      <c r="JUB16" s="13"/>
      <c r="JUC16" s="4"/>
      <c r="JUD16" s="13"/>
      <c r="JUE16" s="13"/>
      <c r="JUG16" s="26"/>
      <c r="JUH16" s="26"/>
      <c r="JUI16" s="26"/>
      <c r="JUJ16" s="18"/>
      <c r="JUK16" s="18"/>
      <c r="JUL16" s="18"/>
      <c r="JUM16" s="39"/>
      <c r="JUN16" s="18"/>
      <c r="JUO16" s="18"/>
      <c r="JUP16" s="39"/>
      <c r="JUQ16" s="18"/>
      <c r="JUR16" s="39"/>
      <c r="JUS16" s="13"/>
      <c r="JUT16" s="13"/>
      <c r="JUU16" s="4"/>
      <c r="JUV16" s="13"/>
      <c r="JUW16" s="13"/>
      <c r="JUY16" s="26"/>
      <c r="JUZ16" s="26"/>
      <c r="JVA16" s="26"/>
      <c r="JVB16" s="18"/>
      <c r="JVC16" s="18"/>
      <c r="JVD16" s="18"/>
      <c r="JVE16" s="39"/>
      <c r="JVF16" s="18"/>
      <c r="JVG16" s="18"/>
      <c r="JVH16" s="39"/>
      <c r="JVI16" s="18"/>
      <c r="JVJ16" s="39"/>
      <c r="JVK16" s="13"/>
      <c r="JVL16" s="13"/>
      <c r="JVM16" s="4"/>
      <c r="JVN16" s="13"/>
      <c r="JVO16" s="13"/>
      <c r="JVQ16" s="26"/>
      <c r="JVR16" s="26"/>
      <c r="JVS16" s="26"/>
      <c r="JVT16" s="18"/>
      <c r="JVU16" s="18"/>
      <c r="JVV16" s="18"/>
      <c r="JVW16" s="39"/>
      <c r="JVX16" s="18"/>
      <c r="JVY16" s="18"/>
      <c r="JVZ16" s="39"/>
      <c r="JWA16" s="18"/>
      <c r="JWB16" s="39"/>
      <c r="JWC16" s="13"/>
      <c r="JWD16" s="13"/>
      <c r="JWE16" s="4"/>
      <c r="JWF16" s="13"/>
      <c r="JWG16" s="13"/>
      <c r="JWI16" s="26"/>
      <c r="JWJ16" s="26"/>
      <c r="JWK16" s="26"/>
      <c r="JWL16" s="18"/>
      <c r="JWM16" s="18"/>
      <c r="JWN16" s="18"/>
      <c r="JWO16" s="39"/>
      <c r="JWP16" s="18"/>
      <c r="JWQ16" s="18"/>
      <c r="JWR16" s="39"/>
      <c r="JWS16" s="18"/>
      <c r="JWT16" s="39"/>
      <c r="JWU16" s="13"/>
      <c r="JWV16" s="13"/>
      <c r="JWW16" s="4"/>
      <c r="JWX16" s="13"/>
      <c r="JWY16" s="13"/>
      <c r="JXA16" s="26"/>
      <c r="JXB16" s="26"/>
      <c r="JXC16" s="26"/>
      <c r="JXD16" s="18"/>
      <c r="JXE16" s="18"/>
      <c r="JXF16" s="18"/>
      <c r="JXG16" s="39"/>
      <c r="JXH16" s="18"/>
      <c r="JXI16" s="18"/>
      <c r="JXJ16" s="39"/>
      <c r="JXK16" s="18"/>
      <c r="JXL16" s="39"/>
      <c r="JXM16" s="13"/>
      <c r="JXN16" s="13"/>
      <c r="JXO16" s="4"/>
      <c r="JXP16" s="13"/>
      <c r="JXQ16" s="13"/>
      <c r="JXS16" s="26"/>
      <c r="JXT16" s="26"/>
      <c r="JXU16" s="26"/>
      <c r="JXV16" s="18"/>
      <c r="JXW16" s="18"/>
      <c r="JXX16" s="18"/>
      <c r="JXY16" s="39"/>
      <c r="JXZ16" s="18"/>
      <c r="JYA16" s="18"/>
      <c r="JYB16" s="39"/>
      <c r="JYC16" s="18"/>
      <c r="JYD16" s="39"/>
      <c r="JYE16" s="13"/>
      <c r="JYF16" s="13"/>
      <c r="JYG16" s="4"/>
      <c r="JYH16" s="13"/>
      <c r="JYI16" s="13"/>
      <c r="JYK16" s="26"/>
      <c r="JYL16" s="26"/>
      <c r="JYM16" s="26"/>
      <c r="JYN16" s="18"/>
      <c r="JYO16" s="18"/>
      <c r="JYP16" s="18"/>
      <c r="JYQ16" s="39"/>
      <c r="JYR16" s="18"/>
      <c r="JYS16" s="18"/>
      <c r="JYT16" s="39"/>
      <c r="JYU16" s="18"/>
      <c r="JYV16" s="39"/>
      <c r="JYW16" s="13"/>
      <c r="JYX16" s="13"/>
      <c r="JYY16" s="4"/>
      <c r="JYZ16" s="13"/>
      <c r="JZA16" s="13"/>
      <c r="JZC16" s="26"/>
      <c r="JZD16" s="26"/>
      <c r="JZE16" s="26"/>
      <c r="JZF16" s="18"/>
      <c r="JZG16" s="18"/>
      <c r="JZH16" s="18"/>
      <c r="JZI16" s="39"/>
      <c r="JZJ16" s="18"/>
      <c r="JZK16" s="18"/>
      <c r="JZL16" s="39"/>
      <c r="JZM16" s="18"/>
      <c r="JZN16" s="39"/>
      <c r="JZO16" s="13"/>
      <c r="JZP16" s="13"/>
      <c r="JZQ16" s="4"/>
      <c r="JZR16" s="13"/>
      <c r="JZS16" s="13"/>
      <c r="JZU16" s="26"/>
      <c r="JZV16" s="26"/>
      <c r="JZW16" s="26"/>
      <c r="JZX16" s="18"/>
      <c r="JZY16" s="18"/>
      <c r="JZZ16" s="18"/>
      <c r="KAA16" s="39"/>
      <c r="KAB16" s="18"/>
      <c r="KAC16" s="18"/>
      <c r="KAD16" s="39"/>
      <c r="KAE16" s="18"/>
      <c r="KAF16" s="39"/>
      <c r="KAG16" s="13"/>
      <c r="KAH16" s="13"/>
      <c r="KAI16" s="4"/>
      <c r="KAJ16" s="13"/>
      <c r="KAK16" s="13"/>
      <c r="KAM16" s="26"/>
      <c r="KAN16" s="26"/>
      <c r="KAO16" s="26"/>
      <c r="KAP16" s="18"/>
      <c r="KAQ16" s="18"/>
      <c r="KAR16" s="18"/>
      <c r="KAS16" s="39"/>
      <c r="KAT16" s="18"/>
      <c r="KAU16" s="18"/>
      <c r="KAV16" s="39"/>
      <c r="KAW16" s="18"/>
      <c r="KAX16" s="39"/>
      <c r="KAY16" s="13"/>
      <c r="KAZ16" s="13"/>
      <c r="KBA16" s="4"/>
      <c r="KBB16" s="13"/>
      <c r="KBC16" s="13"/>
      <c r="KBE16" s="26"/>
      <c r="KBF16" s="26"/>
      <c r="KBG16" s="26"/>
      <c r="KBH16" s="18"/>
      <c r="KBI16" s="18"/>
      <c r="KBJ16" s="18"/>
      <c r="KBK16" s="39"/>
      <c r="KBL16" s="18"/>
      <c r="KBM16" s="18"/>
      <c r="KBN16" s="39"/>
      <c r="KBO16" s="18"/>
      <c r="KBP16" s="39"/>
      <c r="KBQ16" s="13"/>
      <c r="KBR16" s="13"/>
      <c r="KBS16" s="4"/>
      <c r="KBT16" s="13"/>
      <c r="KBU16" s="13"/>
      <c r="KBW16" s="26"/>
      <c r="KBX16" s="26"/>
      <c r="KBY16" s="26"/>
      <c r="KBZ16" s="18"/>
      <c r="KCA16" s="18"/>
      <c r="KCB16" s="18"/>
      <c r="KCC16" s="39"/>
      <c r="KCD16" s="18"/>
      <c r="KCE16" s="18"/>
      <c r="KCF16" s="39"/>
      <c r="KCG16" s="18"/>
      <c r="KCH16" s="39"/>
      <c r="KCI16" s="13"/>
      <c r="KCJ16" s="13"/>
      <c r="KCK16" s="4"/>
      <c r="KCL16" s="13"/>
      <c r="KCM16" s="13"/>
      <c r="KCO16" s="26"/>
      <c r="KCP16" s="26"/>
      <c r="KCQ16" s="26"/>
      <c r="KCR16" s="18"/>
      <c r="KCS16" s="18"/>
      <c r="KCT16" s="18"/>
      <c r="KCU16" s="39"/>
      <c r="KCV16" s="18"/>
      <c r="KCW16" s="18"/>
      <c r="KCX16" s="39"/>
      <c r="KCY16" s="18"/>
      <c r="KCZ16" s="39"/>
      <c r="KDA16" s="13"/>
      <c r="KDB16" s="13"/>
      <c r="KDC16" s="4"/>
      <c r="KDD16" s="13"/>
      <c r="KDE16" s="13"/>
      <c r="KDG16" s="26"/>
      <c r="KDH16" s="26"/>
      <c r="KDI16" s="26"/>
      <c r="KDJ16" s="18"/>
      <c r="KDK16" s="18"/>
      <c r="KDL16" s="18"/>
      <c r="KDM16" s="39"/>
      <c r="KDN16" s="18"/>
      <c r="KDO16" s="18"/>
      <c r="KDP16" s="39"/>
      <c r="KDQ16" s="18"/>
      <c r="KDR16" s="39"/>
      <c r="KDS16" s="13"/>
      <c r="KDT16" s="13"/>
      <c r="KDU16" s="4"/>
      <c r="KDV16" s="13"/>
      <c r="KDW16" s="13"/>
      <c r="KDY16" s="26"/>
      <c r="KDZ16" s="26"/>
      <c r="KEA16" s="26"/>
      <c r="KEB16" s="18"/>
      <c r="KEC16" s="18"/>
      <c r="KED16" s="18"/>
      <c r="KEE16" s="39"/>
      <c r="KEF16" s="18"/>
      <c r="KEG16" s="18"/>
      <c r="KEH16" s="39"/>
      <c r="KEI16" s="18"/>
      <c r="KEJ16" s="39"/>
      <c r="KEK16" s="13"/>
      <c r="KEL16" s="13"/>
      <c r="KEM16" s="4"/>
      <c r="KEN16" s="13"/>
      <c r="KEO16" s="13"/>
      <c r="KEQ16" s="26"/>
      <c r="KER16" s="26"/>
      <c r="KES16" s="26"/>
      <c r="KET16" s="18"/>
      <c r="KEU16" s="18"/>
      <c r="KEV16" s="18"/>
      <c r="KEW16" s="39"/>
      <c r="KEX16" s="18"/>
      <c r="KEY16" s="18"/>
      <c r="KEZ16" s="39"/>
      <c r="KFA16" s="18"/>
      <c r="KFB16" s="39"/>
      <c r="KFC16" s="13"/>
      <c r="KFD16" s="13"/>
      <c r="KFE16" s="4"/>
      <c r="KFF16" s="13"/>
      <c r="KFG16" s="13"/>
      <c r="KFI16" s="26"/>
      <c r="KFJ16" s="26"/>
      <c r="KFK16" s="26"/>
      <c r="KFL16" s="18"/>
      <c r="KFM16" s="18"/>
      <c r="KFN16" s="18"/>
      <c r="KFO16" s="39"/>
      <c r="KFP16" s="18"/>
      <c r="KFQ16" s="18"/>
      <c r="KFR16" s="39"/>
      <c r="KFS16" s="18"/>
      <c r="KFT16" s="39"/>
      <c r="KFU16" s="13"/>
      <c r="KFV16" s="13"/>
      <c r="KFW16" s="4"/>
      <c r="KFX16" s="13"/>
      <c r="KFY16" s="13"/>
      <c r="KGA16" s="26"/>
      <c r="KGB16" s="26"/>
      <c r="KGC16" s="26"/>
      <c r="KGD16" s="18"/>
      <c r="KGE16" s="18"/>
      <c r="KGF16" s="18"/>
      <c r="KGG16" s="39"/>
      <c r="KGH16" s="18"/>
      <c r="KGI16" s="18"/>
      <c r="KGJ16" s="39"/>
      <c r="KGK16" s="18"/>
      <c r="KGL16" s="39"/>
      <c r="KGM16" s="13"/>
      <c r="KGN16" s="13"/>
      <c r="KGO16" s="4"/>
      <c r="KGP16" s="13"/>
      <c r="KGQ16" s="13"/>
      <c r="KGS16" s="26"/>
      <c r="KGT16" s="26"/>
      <c r="KGU16" s="26"/>
      <c r="KGV16" s="18"/>
      <c r="KGW16" s="18"/>
      <c r="KGX16" s="18"/>
      <c r="KGY16" s="39"/>
      <c r="KGZ16" s="18"/>
      <c r="KHA16" s="18"/>
      <c r="KHB16" s="39"/>
      <c r="KHC16" s="18"/>
      <c r="KHD16" s="39"/>
      <c r="KHE16" s="13"/>
      <c r="KHF16" s="13"/>
      <c r="KHG16" s="4"/>
      <c r="KHH16" s="13"/>
      <c r="KHI16" s="13"/>
      <c r="KHK16" s="26"/>
      <c r="KHL16" s="26"/>
      <c r="KHM16" s="26"/>
      <c r="KHN16" s="18"/>
      <c r="KHO16" s="18"/>
      <c r="KHP16" s="18"/>
      <c r="KHQ16" s="39"/>
      <c r="KHR16" s="18"/>
      <c r="KHS16" s="18"/>
      <c r="KHT16" s="39"/>
      <c r="KHU16" s="18"/>
      <c r="KHV16" s="39"/>
      <c r="KHW16" s="13"/>
      <c r="KHX16" s="13"/>
      <c r="KHY16" s="4"/>
      <c r="KHZ16" s="13"/>
      <c r="KIA16" s="13"/>
      <c r="KIC16" s="26"/>
      <c r="KID16" s="26"/>
      <c r="KIE16" s="26"/>
      <c r="KIF16" s="18"/>
      <c r="KIG16" s="18"/>
      <c r="KIH16" s="18"/>
      <c r="KII16" s="39"/>
      <c r="KIJ16" s="18"/>
      <c r="KIK16" s="18"/>
      <c r="KIL16" s="39"/>
      <c r="KIM16" s="18"/>
      <c r="KIN16" s="39"/>
      <c r="KIO16" s="13"/>
      <c r="KIP16" s="13"/>
      <c r="KIQ16" s="4"/>
      <c r="KIR16" s="13"/>
      <c r="KIS16" s="13"/>
      <c r="KIU16" s="26"/>
      <c r="KIV16" s="26"/>
      <c r="KIW16" s="26"/>
      <c r="KIX16" s="18"/>
      <c r="KIY16" s="18"/>
      <c r="KIZ16" s="18"/>
      <c r="KJA16" s="39"/>
      <c r="KJB16" s="18"/>
      <c r="KJC16" s="18"/>
      <c r="KJD16" s="39"/>
      <c r="KJE16" s="18"/>
      <c r="KJF16" s="39"/>
      <c r="KJG16" s="13"/>
      <c r="KJH16" s="13"/>
      <c r="KJI16" s="4"/>
      <c r="KJJ16" s="13"/>
      <c r="KJK16" s="13"/>
      <c r="KJM16" s="26"/>
      <c r="KJN16" s="26"/>
      <c r="KJO16" s="26"/>
      <c r="KJP16" s="18"/>
      <c r="KJQ16" s="18"/>
      <c r="KJR16" s="18"/>
      <c r="KJS16" s="39"/>
      <c r="KJT16" s="18"/>
      <c r="KJU16" s="18"/>
      <c r="KJV16" s="39"/>
      <c r="KJW16" s="18"/>
      <c r="KJX16" s="39"/>
      <c r="KJY16" s="13"/>
      <c r="KJZ16" s="13"/>
      <c r="KKA16" s="4"/>
      <c r="KKB16" s="13"/>
      <c r="KKC16" s="13"/>
      <c r="KKE16" s="26"/>
      <c r="KKF16" s="26"/>
      <c r="KKG16" s="26"/>
      <c r="KKH16" s="18"/>
      <c r="KKI16" s="18"/>
      <c r="KKJ16" s="18"/>
      <c r="KKK16" s="39"/>
      <c r="KKL16" s="18"/>
      <c r="KKM16" s="18"/>
      <c r="KKN16" s="39"/>
      <c r="KKO16" s="18"/>
      <c r="KKP16" s="39"/>
      <c r="KKQ16" s="13"/>
      <c r="KKR16" s="13"/>
      <c r="KKS16" s="4"/>
      <c r="KKT16" s="13"/>
      <c r="KKU16" s="13"/>
      <c r="KKW16" s="26"/>
      <c r="KKX16" s="26"/>
      <c r="KKY16" s="26"/>
      <c r="KKZ16" s="18"/>
      <c r="KLA16" s="18"/>
      <c r="KLB16" s="18"/>
      <c r="KLC16" s="39"/>
      <c r="KLD16" s="18"/>
      <c r="KLE16" s="18"/>
      <c r="KLF16" s="39"/>
      <c r="KLG16" s="18"/>
      <c r="KLH16" s="39"/>
      <c r="KLI16" s="13"/>
      <c r="KLJ16" s="13"/>
      <c r="KLK16" s="4"/>
      <c r="KLL16" s="13"/>
      <c r="KLM16" s="13"/>
      <c r="KLO16" s="26"/>
      <c r="KLP16" s="26"/>
      <c r="KLQ16" s="26"/>
      <c r="KLR16" s="18"/>
      <c r="KLS16" s="18"/>
      <c r="KLT16" s="18"/>
      <c r="KLU16" s="39"/>
      <c r="KLV16" s="18"/>
      <c r="KLW16" s="18"/>
      <c r="KLX16" s="39"/>
      <c r="KLY16" s="18"/>
      <c r="KLZ16" s="39"/>
      <c r="KMA16" s="13"/>
      <c r="KMB16" s="13"/>
      <c r="KMC16" s="4"/>
      <c r="KMD16" s="13"/>
      <c r="KME16" s="13"/>
      <c r="KMG16" s="26"/>
      <c r="KMH16" s="26"/>
      <c r="KMI16" s="26"/>
      <c r="KMJ16" s="18"/>
      <c r="KMK16" s="18"/>
      <c r="KML16" s="18"/>
      <c r="KMM16" s="39"/>
      <c r="KMN16" s="18"/>
      <c r="KMO16" s="18"/>
      <c r="KMP16" s="39"/>
      <c r="KMQ16" s="18"/>
      <c r="KMR16" s="39"/>
      <c r="KMS16" s="13"/>
      <c r="KMT16" s="13"/>
      <c r="KMU16" s="4"/>
      <c r="KMV16" s="13"/>
      <c r="KMW16" s="13"/>
      <c r="KMY16" s="26"/>
      <c r="KMZ16" s="26"/>
      <c r="KNA16" s="26"/>
      <c r="KNB16" s="18"/>
      <c r="KNC16" s="18"/>
      <c r="KND16" s="18"/>
      <c r="KNE16" s="39"/>
      <c r="KNF16" s="18"/>
      <c r="KNG16" s="18"/>
      <c r="KNH16" s="39"/>
      <c r="KNI16" s="18"/>
      <c r="KNJ16" s="39"/>
      <c r="KNK16" s="13"/>
      <c r="KNL16" s="13"/>
      <c r="KNM16" s="4"/>
      <c r="KNN16" s="13"/>
      <c r="KNO16" s="13"/>
      <c r="KNQ16" s="26"/>
      <c r="KNR16" s="26"/>
      <c r="KNS16" s="26"/>
      <c r="KNT16" s="18"/>
      <c r="KNU16" s="18"/>
      <c r="KNV16" s="18"/>
      <c r="KNW16" s="39"/>
      <c r="KNX16" s="18"/>
      <c r="KNY16" s="18"/>
      <c r="KNZ16" s="39"/>
      <c r="KOA16" s="18"/>
      <c r="KOB16" s="39"/>
      <c r="KOC16" s="13"/>
      <c r="KOD16" s="13"/>
      <c r="KOE16" s="4"/>
      <c r="KOF16" s="13"/>
      <c r="KOG16" s="13"/>
      <c r="KOI16" s="26"/>
      <c r="KOJ16" s="26"/>
      <c r="KOK16" s="26"/>
      <c r="KOL16" s="18"/>
      <c r="KOM16" s="18"/>
      <c r="KON16" s="18"/>
      <c r="KOO16" s="39"/>
      <c r="KOP16" s="18"/>
      <c r="KOQ16" s="18"/>
      <c r="KOR16" s="39"/>
      <c r="KOS16" s="18"/>
      <c r="KOT16" s="39"/>
      <c r="KOU16" s="13"/>
      <c r="KOV16" s="13"/>
      <c r="KOW16" s="4"/>
      <c r="KOX16" s="13"/>
      <c r="KOY16" s="13"/>
      <c r="KPA16" s="26"/>
      <c r="KPB16" s="26"/>
      <c r="KPC16" s="26"/>
      <c r="KPD16" s="18"/>
      <c r="KPE16" s="18"/>
      <c r="KPF16" s="18"/>
      <c r="KPG16" s="39"/>
      <c r="KPH16" s="18"/>
      <c r="KPI16" s="18"/>
      <c r="KPJ16" s="39"/>
      <c r="KPK16" s="18"/>
      <c r="KPL16" s="39"/>
      <c r="KPM16" s="13"/>
      <c r="KPN16" s="13"/>
      <c r="KPO16" s="4"/>
      <c r="KPP16" s="13"/>
      <c r="KPQ16" s="13"/>
      <c r="KPS16" s="26"/>
      <c r="KPT16" s="26"/>
      <c r="KPU16" s="26"/>
      <c r="KPV16" s="18"/>
      <c r="KPW16" s="18"/>
      <c r="KPX16" s="18"/>
      <c r="KPY16" s="39"/>
      <c r="KPZ16" s="18"/>
      <c r="KQA16" s="18"/>
      <c r="KQB16" s="39"/>
      <c r="KQC16" s="18"/>
      <c r="KQD16" s="39"/>
      <c r="KQE16" s="13"/>
      <c r="KQF16" s="13"/>
      <c r="KQG16" s="4"/>
      <c r="KQH16" s="13"/>
      <c r="KQI16" s="13"/>
      <c r="KQK16" s="26"/>
      <c r="KQL16" s="26"/>
      <c r="KQM16" s="26"/>
      <c r="KQN16" s="18"/>
      <c r="KQO16" s="18"/>
      <c r="KQP16" s="18"/>
      <c r="KQQ16" s="39"/>
      <c r="KQR16" s="18"/>
      <c r="KQS16" s="18"/>
      <c r="KQT16" s="39"/>
      <c r="KQU16" s="18"/>
      <c r="KQV16" s="39"/>
      <c r="KQW16" s="13"/>
      <c r="KQX16" s="13"/>
      <c r="KQY16" s="4"/>
      <c r="KQZ16" s="13"/>
      <c r="KRA16" s="13"/>
      <c r="KRC16" s="26"/>
      <c r="KRD16" s="26"/>
      <c r="KRE16" s="26"/>
      <c r="KRF16" s="18"/>
      <c r="KRG16" s="18"/>
      <c r="KRH16" s="18"/>
      <c r="KRI16" s="39"/>
      <c r="KRJ16" s="18"/>
      <c r="KRK16" s="18"/>
      <c r="KRL16" s="39"/>
      <c r="KRM16" s="18"/>
      <c r="KRN16" s="39"/>
      <c r="KRO16" s="13"/>
      <c r="KRP16" s="13"/>
      <c r="KRQ16" s="4"/>
      <c r="KRR16" s="13"/>
      <c r="KRS16" s="13"/>
      <c r="KRU16" s="26"/>
      <c r="KRV16" s="26"/>
      <c r="KRW16" s="26"/>
      <c r="KRX16" s="18"/>
      <c r="KRY16" s="18"/>
      <c r="KRZ16" s="18"/>
      <c r="KSA16" s="39"/>
      <c r="KSB16" s="18"/>
      <c r="KSC16" s="18"/>
      <c r="KSD16" s="39"/>
      <c r="KSE16" s="18"/>
      <c r="KSF16" s="39"/>
      <c r="KSG16" s="13"/>
      <c r="KSH16" s="13"/>
      <c r="KSI16" s="4"/>
      <c r="KSJ16" s="13"/>
      <c r="KSK16" s="13"/>
      <c r="KSM16" s="26"/>
      <c r="KSN16" s="26"/>
      <c r="KSO16" s="26"/>
      <c r="KSP16" s="18"/>
      <c r="KSQ16" s="18"/>
      <c r="KSR16" s="18"/>
      <c r="KSS16" s="39"/>
      <c r="KST16" s="18"/>
      <c r="KSU16" s="18"/>
      <c r="KSV16" s="39"/>
      <c r="KSW16" s="18"/>
      <c r="KSX16" s="39"/>
      <c r="KSY16" s="13"/>
      <c r="KSZ16" s="13"/>
      <c r="KTA16" s="4"/>
      <c r="KTB16" s="13"/>
      <c r="KTC16" s="13"/>
      <c r="KTE16" s="26"/>
      <c r="KTF16" s="26"/>
      <c r="KTG16" s="26"/>
      <c r="KTH16" s="18"/>
      <c r="KTI16" s="18"/>
      <c r="KTJ16" s="18"/>
      <c r="KTK16" s="39"/>
      <c r="KTL16" s="18"/>
      <c r="KTM16" s="18"/>
      <c r="KTN16" s="39"/>
      <c r="KTO16" s="18"/>
      <c r="KTP16" s="39"/>
      <c r="KTQ16" s="13"/>
      <c r="KTR16" s="13"/>
      <c r="KTS16" s="4"/>
      <c r="KTT16" s="13"/>
      <c r="KTU16" s="13"/>
      <c r="KTW16" s="26"/>
      <c r="KTX16" s="26"/>
      <c r="KTY16" s="26"/>
      <c r="KTZ16" s="18"/>
      <c r="KUA16" s="18"/>
      <c r="KUB16" s="18"/>
      <c r="KUC16" s="39"/>
      <c r="KUD16" s="18"/>
      <c r="KUE16" s="18"/>
      <c r="KUF16" s="39"/>
      <c r="KUG16" s="18"/>
      <c r="KUH16" s="39"/>
      <c r="KUI16" s="13"/>
      <c r="KUJ16" s="13"/>
      <c r="KUK16" s="4"/>
      <c r="KUL16" s="13"/>
      <c r="KUM16" s="13"/>
      <c r="KUO16" s="26"/>
      <c r="KUP16" s="26"/>
      <c r="KUQ16" s="26"/>
      <c r="KUR16" s="18"/>
      <c r="KUS16" s="18"/>
      <c r="KUT16" s="18"/>
      <c r="KUU16" s="39"/>
      <c r="KUV16" s="18"/>
      <c r="KUW16" s="18"/>
      <c r="KUX16" s="39"/>
      <c r="KUY16" s="18"/>
      <c r="KUZ16" s="39"/>
      <c r="KVA16" s="13"/>
      <c r="KVB16" s="13"/>
      <c r="KVC16" s="4"/>
      <c r="KVD16" s="13"/>
      <c r="KVE16" s="13"/>
      <c r="KVG16" s="26"/>
      <c r="KVH16" s="26"/>
      <c r="KVI16" s="26"/>
      <c r="KVJ16" s="18"/>
      <c r="KVK16" s="18"/>
      <c r="KVL16" s="18"/>
      <c r="KVM16" s="39"/>
      <c r="KVN16" s="18"/>
      <c r="KVO16" s="18"/>
      <c r="KVP16" s="39"/>
      <c r="KVQ16" s="18"/>
      <c r="KVR16" s="39"/>
      <c r="KVS16" s="13"/>
      <c r="KVT16" s="13"/>
      <c r="KVU16" s="4"/>
      <c r="KVV16" s="13"/>
      <c r="KVW16" s="13"/>
      <c r="KVY16" s="26"/>
      <c r="KVZ16" s="26"/>
      <c r="KWA16" s="26"/>
      <c r="KWB16" s="18"/>
      <c r="KWC16" s="18"/>
      <c r="KWD16" s="18"/>
      <c r="KWE16" s="39"/>
      <c r="KWF16" s="18"/>
      <c r="KWG16" s="18"/>
      <c r="KWH16" s="39"/>
      <c r="KWI16" s="18"/>
      <c r="KWJ16" s="39"/>
      <c r="KWK16" s="13"/>
      <c r="KWL16" s="13"/>
      <c r="KWM16" s="4"/>
      <c r="KWN16" s="13"/>
      <c r="KWO16" s="13"/>
      <c r="KWQ16" s="26"/>
      <c r="KWR16" s="26"/>
      <c r="KWS16" s="26"/>
      <c r="KWT16" s="18"/>
      <c r="KWU16" s="18"/>
      <c r="KWV16" s="18"/>
      <c r="KWW16" s="39"/>
      <c r="KWX16" s="18"/>
      <c r="KWY16" s="18"/>
      <c r="KWZ16" s="39"/>
      <c r="KXA16" s="18"/>
      <c r="KXB16" s="39"/>
      <c r="KXC16" s="13"/>
      <c r="KXD16" s="13"/>
      <c r="KXE16" s="4"/>
      <c r="KXF16" s="13"/>
      <c r="KXG16" s="13"/>
      <c r="KXI16" s="26"/>
      <c r="KXJ16" s="26"/>
      <c r="KXK16" s="26"/>
      <c r="KXL16" s="18"/>
      <c r="KXM16" s="18"/>
      <c r="KXN16" s="18"/>
      <c r="KXO16" s="39"/>
      <c r="KXP16" s="18"/>
      <c r="KXQ16" s="18"/>
      <c r="KXR16" s="39"/>
      <c r="KXS16" s="18"/>
      <c r="KXT16" s="39"/>
      <c r="KXU16" s="13"/>
      <c r="KXV16" s="13"/>
      <c r="KXW16" s="4"/>
      <c r="KXX16" s="13"/>
      <c r="KXY16" s="13"/>
      <c r="KYA16" s="26"/>
      <c r="KYB16" s="26"/>
      <c r="KYC16" s="26"/>
      <c r="KYD16" s="18"/>
      <c r="KYE16" s="18"/>
      <c r="KYF16" s="18"/>
      <c r="KYG16" s="39"/>
      <c r="KYH16" s="18"/>
      <c r="KYI16" s="18"/>
      <c r="KYJ16" s="39"/>
      <c r="KYK16" s="18"/>
      <c r="KYL16" s="39"/>
      <c r="KYM16" s="13"/>
      <c r="KYN16" s="13"/>
      <c r="KYO16" s="4"/>
      <c r="KYP16" s="13"/>
      <c r="KYQ16" s="13"/>
      <c r="KYS16" s="26"/>
      <c r="KYT16" s="26"/>
      <c r="KYU16" s="26"/>
      <c r="KYV16" s="18"/>
      <c r="KYW16" s="18"/>
      <c r="KYX16" s="18"/>
      <c r="KYY16" s="39"/>
      <c r="KYZ16" s="18"/>
      <c r="KZA16" s="18"/>
      <c r="KZB16" s="39"/>
      <c r="KZC16" s="18"/>
      <c r="KZD16" s="39"/>
      <c r="KZE16" s="13"/>
      <c r="KZF16" s="13"/>
      <c r="KZG16" s="4"/>
      <c r="KZH16" s="13"/>
      <c r="KZI16" s="13"/>
      <c r="KZK16" s="26"/>
      <c r="KZL16" s="26"/>
      <c r="KZM16" s="26"/>
      <c r="KZN16" s="18"/>
      <c r="KZO16" s="18"/>
      <c r="KZP16" s="18"/>
      <c r="KZQ16" s="39"/>
      <c r="KZR16" s="18"/>
      <c r="KZS16" s="18"/>
      <c r="KZT16" s="39"/>
      <c r="KZU16" s="18"/>
      <c r="KZV16" s="39"/>
      <c r="KZW16" s="13"/>
      <c r="KZX16" s="13"/>
      <c r="KZY16" s="4"/>
      <c r="KZZ16" s="13"/>
      <c r="LAA16" s="13"/>
      <c r="LAC16" s="26"/>
      <c r="LAD16" s="26"/>
      <c r="LAE16" s="26"/>
      <c r="LAF16" s="18"/>
      <c r="LAG16" s="18"/>
      <c r="LAH16" s="18"/>
      <c r="LAI16" s="39"/>
      <c r="LAJ16" s="18"/>
      <c r="LAK16" s="18"/>
      <c r="LAL16" s="39"/>
      <c r="LAM16" s="18"/>
      <c r="LAN16" s="39"/>
      <c r="LAO16" s="13"/>
      <c r="LAP16" s="13"/>
      <c r="LAQ16" s="4"/>
      <c r="LAR16" s="13"/>
      <c r="LAS16" s="13"/>
      <c r="LAU16" s="26"/>
      <c r="LAV16" s="26"/>
      <c r="LAW16" s="26"/>
      <c r="LAX16" s="18"/>
      <c r="LAY16" s="18"/>
      <c r="LAZ16" s="18"/>
      <c r="LBA16" s="39"/>
      <c r="LBB16" s="18"/>
      <c r="LBC16" s="18"/>
      <c r="LBD16" s="39"/>
      <c r="LBE16" s="18"/>
      <c r="LBF16" s="39"/>
      <c r="LBG16" s="13"/>
      <c r="LBH16" s="13"/>
      <c r="LBI16" s="4"/>
      <c r="LBJ16" s="13"/>
      <c r="LBK16" s="13"/>
      <c r="LBM16" s="26"/>
      <c r="LBN16" s="26"/>
      <c r="LBO16" s="26"/>
      <c r="LBP16" s="18"/>
      <c r="LBQ16" s="18"/>
      <c r="LBR16" s="18"/>
      <c r="LBS16" s="39"/>
      <c r="LBT16" s="18"/>
      <c r="LBU16" s="18"/>
      <c r="LBV16" s="39"/>
      <c r="LBW16" s="18"/>
      <c r="LBX16" s="39"/>
      <c r="LBY16" s="13"/>
      <c r="LBZ16" s="13"/>
      <c r="LCA16" s="4"/>
      <c r="LCB16" s="13"/>
      <c r="LCC16" s="13"/>
      <c r="LCE16" s="26"/>
      <c r="LCF16" s="26"/>
      <c r="LCG16" s="26"/>
      <c r="LCH16" s="18"/>
      <c r="LCI16" s="18"/>
      <c r="LCJ16" s="18"/>
      <c r="LCK16" s="39"/>
      <c r="LCL16" s="18"/>
      <c r="LCM16" s="18"/>
      <c r="LCN16" s="39"/>
      <c r="LCO16" s="18"/>
      <c r="LCP16" s="39"/>
      <c r="LCQ16" s="13"/>
      <c r="LCR16" s="13"/>
      <c r="LCS16" s="4"/>
      <c r="LCT16" s="13"/>
      <c r="LCU16" s="13"/>
      <c r="LCW16" s="26"/>
      <c r="LCX16" s="26"/>
      <c r="LCY16" s="26"/>
      <c r="LCZ16" s="18"/>
      <c r="LDA16" s="18"/>
      <c r="LDB16" s="18"/>
      <c r="LDC16" s="39"/>
      <c r="LDD16" s="18"/>
      <c r="LDE16" s="18"/>
      <c r="LDF16" s="39"/>
      <c r="LDG16" s="18"/>
      <c r="LDH16" s="39"/>
      <c r="LDI16" s="13"/>
      <c r="LDJ16" s="13"/>
      <c r="LDK16" s="4"/>
      <c r="LDL16" s="13"/>
      <c r="LDM16" s="13"/>
      <c r="LDO16" s="26"/>
      <c r="LDP16" s="26"/>
      <c r="LDQ16" s="26"/>
      <c r="LDR16" s="18"/>
      <c r="LDS16" s="18"/>
      <c r="LDT16" s="18"/>
      <c r="LDU16" s="39"/>
      <c r="LDV16" s="18"/>
      <c r="LDW16" s="18"/>
      <c r="LDX16" s="39"/>
      <c r="LDY16" s="18"/>
      <c r="LDZ16" s="39"/>
      <c r="LEA16" s="13"/>
      <c r="LEB16" s="13"/>
      <c r="LEC16" s="4"/>
      <c r="LED16" s="13"/>
      <c r="LEE16" s="13"/>
      <c r="LEG16" s="26"/>
      <c r="LEH16" s="26"/>
      <c r="LEI16" s="26"/>
      <c r="LEJ16" s="18"/>
      <c r="LEK16" s="18"/>
      <c r="LEL16" s="18"/>
      <c r="LEM16" s="39"/>
      <c r="LEN16" s="18"/>
      <c r="LEO16" s="18"/>
      <c r="LEP16" s="39"/>
      <c r="LEQ16" s="18"/>
      <c r="LER16" s="39"/>
      <c r="LES16" s="13"/>
      <c r="LET16" s="13"/>
      <c r="LEU16" s="4"/>
      <c r="LEV16" s="13"/>
      <c r="LEW16" s="13"/>
      <c r="LEY16" s="26"/>
      <c r="LEZ16" s="26"/>
      <c r="LFA16" s="26"/>
      <c r="LFB16" s="18"/>
      <c r="LFC16" s="18"/>
      <c r="LFD16" s="18"/>
      <c r="LFE16" s="39"/>
      <c r="LFF16" s="18"/>
      <c r="LFG16" s="18"/>
      <c r="LFH16" s="39"/>
      <c r="LFI16" s="18"/>
      <c r="LFJ16" s="39"/>
      <c r="LFK16" s="13"/>
      <c r="LFL16" s="13"/>
      <c r="LFM16" s="4"/>
      <c r="LFN16" s="13"/>
      <c r="LFO16" s="13"/>
      <c r="LFQ16" s="26"/>
      <c r="LFR16" s="26"/>
      <c r="LFS16" s="26"/>
      <c r="LFT16" s="18"/>
      <c r="LFU16" s="18"/>
      <c r="LFV16" s="18"/>
      <c r="LFW16" s="39"/>
      <c r="LFX16" s="18"/>
      <c r="LFY16" s="18"/>
      <c r="LFZ16" s="39"/>
      <c r="LGA16" s="18"/>
      <c r="LGB16" s="39"/>
      <c r="LGC16" s="13"/>
      <c r="LGD16" s="13"/>
      <c r="LGE16" s="4"/>
      <c r="LGF16" s="13"/>
      <c r="LGG16" s="13"/>
      <c r="LGI16" s="26"/>
      <c r="LGJ16" s="26"/>
      <c r="LGK16" s="26"/>
      <c r="LGL16" s="18"/>
      <c r="LGM16" s="18"/>
      <c r="LGN16" s="18"/>
      <c r="LGO16" s="39"/>
      <c r="LGP16" s="18"/>
      <c r="LGQ16" s="18"/>
      <c r="LGR16" s="39"/>
      <c r="LGS16" s="18"/>
      <c r="LGT16" s="39"/>
      <c r="LGU16" s="13"/>
      <c r="LGV16" s="13"/>
      <c r="LGW16" s="4"/>
      <c r="LGX16" s="13"/>
      <c r="LGY16" s="13"/>
      <c r="LHA16" s="26"/>
      <c r="LHB16" s="26"/>
      <c r="LHC16" s="26"/>
      <c r="LHD16" s="18"/>
      <c r="LHE16" s="18"/>
      <c r="LHF16" s="18"/>
      <c r="LHG16" s="39"/>
      <c r="LHH16" s="18"/>
      <c r="LHI16" s="18"/>
      <c r="LHJ16" s="39"/>
      <c r="LHK16" s="18"/>
      <c r="LHL16" s="39"/>
      <c r="LHM16" s="13"/>
      <c r="LHN16" s="13"/>
      <c r="LHO16" s="4"/>
      <c r="LHP16" s="13"/>
      <c r="LHQ16" s="13"/>
      <c r="LHS16" s="26"/>
      <c r="LHT16" s="26"/>
      <c r="LHU16" s="26"/>
      <c r="LHV16" s="18"/>
      <c r="LHW16" s="18"/>
      <c r="LHX16" s="18"/>
      <c r="LHY16" s="39"/>
      <c r="LHZ16" s="18"/>
      <c r="LIA16" s="18"/>
      <c r="LIB16" s="39"/>
      <c r="LIC16" s="18"/>
      <c r="LID16" s="39"/>
      <c r="LIE16" s="13"/>
      <c r="LIF16" s="13"/>
      <c r="LIG16" s="4"/>
      <c r="LIH16" s="13"/>
      <c r="LII16" s="13"/>
      <c r="LIK16" s="26"/>
      <c r="LIL16" s="26"/>
      <c r="LIM16" s="26"/>
      <c r="LIN16" s="18"/>
      <c r="LIO16" s="18"/>
      <c r="LIP16" s="18"/>
      <c r="LIQ16" s="39"/>
      <c r="LIR16" s="18"/>
      <c r="LIS16" s="18"/>
      <c r="LIT16" s="39"/>
      <c r="LIU16" s="18"/>
      <c r="LIV16" s="39"/>
      <c r="LIW16" s="13"/>
      <c r="LIX16" s="13"/>
      <c r="LIY16" s="4"/>
      <c r="LIZ16" s="13"/>
      <c r="LJA16" s="13"/>
      <c r="LJC16" s="26"/>
      <c r="LJD16" s="26"/>
      <c r="LJE16" s="26"/>
      <c r="LJF16" s="18"/>
      <c r="LJG16" s="18"/>
      <c r="LJH16" s="18"/>
      <c r="LJI16" s="39"/>
      <c r="LJJ16" s="18"/>
      <c r="LJK16" s="18"/>
      <c r="LJL16" s="39"/>
      <c r="LJM16" s="18"/>
      <c r="LJN16" s="39"/>
      <c r="LJO16" s="13"/>
      <c r="LJP16" s="13"/>
      <c r="LJQ16" s="4"/>
      <c r="LJR16" s="13"/>
      <c r="LJS16" s="13"/>
      <c r="LJU16" s="26"/>
      <c r="LJV16" s="26"/>
      <c r="LJW16" s="26"/>
      <c r="LJX16" s="18"/>
      <c r="LJY16" s="18"/>
      <c r="LJZ16" s="18"/>
      <c r="LKA16" s="39"/>
      <c r="LKB16" s="18"/>
      <c r="LKC16" s="18"/>
      <c r="LKD16" s="39"/>
      <c r="LKE16" s="18"/>
      <c r="LKF16" s="39"/>
      <c r="LKG16" s="13"/>
      <c r="LKH16" s="13"/>
      <c r="LKI16" s="4"/>
      <c r="LKJ16" s="13"/>
      <c r="LKK16" s="13"/>
      <c r="LKM16" s="26"/>
      <c r="LKN16" s="26"/>
      <c r="LKO16" s="26"/>
      <c r="LKP16" s="18"/>
      <c r="LKQ16" s="18"/>
      <c r="LKR16" s="18"/>
      <c r="LKS16" s="39"/>
      <c r="LKT16" s="18"/>
      <c r="LKU16" s="18"/>
      <c r="LKV16" s="39"/>
      <c r="LKW16" s="18"/>
      <c r="LKX16" s="39"/>
      <c r="LKY16" s="13"/>
      <c r="LKZ16" s="13"/>
      <c r="LLA16" s="4"/>
      <c r="LLB16" s="13"/>
      <c r="LLC16" s="13"/>
      <c r="LLE16" s="26"/>
      <c r="LLF16" s="26"/>
      <c r="LLG16" s="26"/>
      <c r="LLH16" s="18"/>
      <c r="LLI16" s="18"/>
      <c r="LLJ16" s="18"/>
      <c r="LLK16" s="39"/>
      <c r="LLL16" s="18"/>
      <c r="LLM16" s="18"/>
      <c r="LLN16" s="39"/>
      <c r="LLO16" s="18"/>
      <c r="LLP16" s="39"/>
      <c r="LLQ16" s="13"/>
      <c r="LLR16" s="13"/>
      <c r="LLS16" s="4"/>
      <c r="LLT16" s="13"/>
      <c r="LLU16" s="13"/>
      <c r="LLW16" s="26"/>
      <c r="LLX16" s="26"/>
      <c r="LLY16" s="26"/>
      <c r="LLZ16" s="18"/>
      <c r="LMA16" s="18"/>
      <c r="LMB16" s="18"/>
      <c r="LMC16" s="39"/>
      <c r="LMD16" s="18"/>
      <c r="LME16" s="18"/>
      <c r="LMF16" s="39"/>
      <c r="LMG16" s="18"/>
      <c r="LMH16" s="39"/>
      <c r="LMI16" s="13"/>
      <c r="LMJ16" s="13"/>
      <c r="LMK16" s="4"/>
      <c r="LML16" s="13"/>
      <c r="LMM16" s="13"/>
      <c r="LMO16" s="26"/>
      <c r="LMP16" s="26"/>
      <c r="LMQ16" s="26"/>
      <c r="LMR16" s="18"/>
      <c r="LMS16" s="18"/>
      <c r="LMT16" s="18"/>
      <c r="LMU16" s="39"/>
      <c r="LMV16" s="18"/>
      <c r="LMW16" s="18"/>
      <c r="LMX16" s="39"/>
      <c r="LMY16" s="18"/>
      <c r="LMZ16" s="39"/>
      <c r="LNA16" s="13"/>
      <c r="LNB16" s="13"/>
      <c r="LNC16" s="4"/>
      <c r="LND16" s="13"/>
      <c r="LNE16" s="13"/>
      <c r="LNG16" s="26"/>
      <c r="LNH16" s="26"/>
      <c r="LNI16" s="26"/>
      <c r="LNJ16" s="18"/>
      <c r="LNK16" s="18"/>
      <c r="LNL16" s="18"/>
      <c r="LNM16" s="39"/>
      <c r="LNN16" s="18"/>
      <c r="LNO16" s="18"/>
      <c r="LNP16" s="39"/>
      <c r="LNQ16" s="18"/>
      <c r="LNR16" s="39"/>
      <c r="LNS16" s="13"/>
      <c r="LNT16" s="13"/>
      <c r="LNU16" s="4"/>
      <c r="LNV16" s="13"/>
      <c r="LNW16" s="13"/>
      <c r="LNY16" s="26"/>
      <c r="LNZ16" s="26"/>
      <c r="LOA16" s="26"/>
      <c r="LOB16" s="18"/>
      <c r="LOC16" s="18"/>
      <c r="LOD16" s="18"/>
      <c r="LOE16" s="39"/>
      <c r="LOF16" s="18"/>
      <c r="LOG16" s="18"/>
      <c r="LOH16" s="39"/>
      <c r="LOI16" s="18"/>
      <c r="LOJ16" s="39"/>
      <c r="LOK16" s="13"/>
      <c r="LOL16" s="13"/>
      <c r="LOM16" s="4"/>
      <c r="LON16" s="13"/>
      <c r="LOO16" s="13"/>
      <c r="LOQ16" s="26"/>
      <c r="LOR16" s="26"/>
      <c r="LOS16" s="26"/>
      <c r="LOT16" s="18"/>
      <c r="LOU16" s="18"/>
      <c r="LOV16" s="18"/>
      <c r="LOW16" s="39"/>
      <c r="LOX16" s="18"/>
      <c r="LOY16" s="18"/>
      <c r="LOZ16" s="39"/>
      <c r="LPA16" s="18"/>
      <c r="LPB16" s="39"/>
      <c r="LPC16" s="13"/>
      <c r="LPD16" s="13"/>
      <c r="LPE16" s="4"/>
      <c r="LPF16" s="13"/>
      <c r="LPG16" s="13"/>
      <c r="LPI16" s="26"/>
      <c r="LPJ16" s="26"/>
      <c r="LPK16" s="26"/>
      <c r="LPL16" s="18"/>
      <c r="LPM16" s="18"/>
      <c r="LPN16" s="18"/>
      <c r="LPO16" s="39"/>
      <c r="LPP16" s="18"/>
      <c r="LPQ16" s="18"/>
      <c r="LPR16" s="39"/>
      <c r="LPS16" s="18"/>
      <c r="LPT16" s="39"/>
      <c r="LPU16" s="13"/>
      <c r="LPV16" s="13"/>
      <c r="LPW16" s="4"/>
      <c r="LPX16" s="13"/>
      <c r="LPY16" s="13"/>
      <c r="LQA16" s="26"/>
      <c r="LQB16" s="26"/>
      <c r="LQC16" s="26"/>
      <c r="LQD16" s="18"/>
      <c r="LQE16" s="18"/>
      <c r="LQF16" s="18"/>
      <c r="LQG16" s="39"/>
      <c r="LQH16" s="18"/>
      <c r="LQI16" s="18"/>
      <c r="LQJ16" s="39"/>
      <c r="LQK16" s="18"/>
      <c r="LQL16" s="39"/>
      <c r="LQM16" s="13"/>
      <c r="LQN16" s="13"/>
      <c r="LQO16" s="4"/>
      <c r="LQP16" s="13"/>
      <c r="LQQ16" s="13"/>
      <c r="LQS16" s="26"/>
      <c r="LQT16" s="26"/>
      <c r="LQU16" s="26"/>
      <c r="LQV16" s="18"/>
      <c r="LQW16" s="18"/>
      <c r="LQX16" s="18"/>
      <c r="LQY16" s="39"/>
      <c r="LQZ16" s="18"/>
      <c r="LRA16" s="18"/>
      <c r="LRB16" s="39"/>
      <c r="LRC16" s="18"/>
      <c r="LRD16" s="39"/>
      <c r="LRE16" s="13"/>
      <c r="LRF16" s="13"/>
      <c r="LRG16" s="4"/>
      <c r="LRH16" s="13"/>
      <c r="LRI16" s="13"/>
      <c r="LRK16" s="26"/>
      <c r="LRL16" s="26"/>
      <c r="LRM16" s="26"/>
      <c r="LRN16" s="18"/>
      <c r="LRO16" s="18"/>
      <c r="LRP16" s="18"/>
      <c r="LRQ16" s="39"/>
      <c r="LRR16" s="18"/>
      <c r="LRS16" s="18"/>
      <c r="LRT16" s="39"/>
      <c r="LRU16" s="18"/>
      <c r="LRV16" s="39"/>
      <c r="LRW16" s="13"/>
      <c r="LRX16" s="13"/>
      <c r="LRY16" s="4"/>
      <c r="LRZ16" s="13"/>
      <c r="LSA16" s="13"/>
      <c r="LSC16" s="26"/>
      <c r="LSD16" s="26"/>
      <c r="LSE16" s="26"/>
      <c r="LSF16" s="18"/>
      <c r="LSG16" s="18"/>
      <c r="LSH16" s="18"/>
      <c r="LSI16" s="39"/>
      <c r="LSJ16" s="18"/>
      <c r="LSK16" s="18"/>
      <c r="LSL16" s="39"/>
      <c r="LSM16" s="18"/>
      <c r="LSN16" s="39"/>
      <c r="LSO16" s="13"/>
      <c r="LSP16" s="13"/>
      <c r="LSQ16" s="4"/>
      <c r="LSR16" s="13"/>
      <c r="LSS16" s="13"/>
      <c r="LSU16" s="26"/>
      <c r="LSV16" s="26"/>
      <c r="LSW16" s="26"/>
      <c r="LSX16" s="18"/>
      <c r="LSY16" s="18"/>
      <c r="LSZ16" s="18"/>
      <c r="LTA16" s="39"/>
      <c r="LTB16" s="18"/>
      <c r="LTC16" s="18"/>
      <c r="LTD16" s="39"/>
      <c r="LTE16" s="18"/>
      <c r="LTF16" s="39"/>
      <c r="LTG16" s="13"/>
      <c r="LTH16" s="13"/>
      <c r="LTI16" s="4"/>
      <c r="LTJ16" s="13"/>
      <c r="LTK16" s="13"/>
      <c r="LTM16" s="26"/>
      <c r="LTN16" s="26"/>
      <c r="LTO16" s="26"/>
      <c r="LTP16" s="18"/>
      <c r="LTQ16" s="18"/>
      <c r="LTR16" s="18"/>
      <c r="LTS16" s="39"/>
      <c r="LTT16" s="18"/>
      <c r="LTU16" s="18"/>
      <c r="LTV16" s="39"/>
      <c r="LTW16" s="18"/>
      <c r="LTX16" s="39"/>
      <c r="LTY16" s="13"/>
      <c r="LTZ16" s="13"/>
      <c r="LUA16" s="4"/>
      <c r="LUB16" s="13"/>
      <c r="LUC16" s="13"/>
      <c r="LUE16" s="26"/>
      <c r="LUF16" s="26"/>
      <c r="LUG16" s="26"/>
      <c r="LUH16" s="18"/>
      <c r="LUI16" s="18"/>
      <c r="LUJ16" s="18"/>
      <c r="LUK16" s="39"/>
      <c r="LUL16" s="18"/>
      <c r="LUM16" s="18"/>
      <c r="LUN16" s="39"/>
      <c r="LUO16" s="18"/>
      <c r="LUP16" s="39"/>
      <c r="LUQ16" s="13"/>
      <c r="LUR16" s="13"/>
      <c r="LUS16" s="4"/>
      <c r="LUT16" s="13"/>
      <c r="LUU16" s="13"/>
      <c r="LUW16" s="26"/>
      <c r="LUX16" s="26"/>
      <c r="LUY16" s="26"/>
      <c r="LUZ16" s="18"/>
      <c r="LVA16" s="18"/>
      <c r="LVB16" s="18"/>
      <c r="LVC16" s="39"/>
      <c r="LVD16" s="18"/>
      <c r="LVE16" s="18"/>
      <c r="LVF16" s="39"/>
      <c r="LVG16" s="18"/>
      <c r="LVH16" s="39"/>
      <c r="LVI16" s="13"/>
      <c r="LVJ16" s="13"/>
      <c r="LVK16" s="4"/>
      <c r="LVL16" s="13"/>
      <c r="LVM16" s="13"/>
      <c r="LVO16" s="26"/>
      <c r="LVP16" s="26"/>
      <c r="LVQ16" s="26"/>
      <c r="LVR16" s="18"/>
      <c r="LVS16" s="18"/>
      <c r="LVT16" s="18"/>
      <c r="LVU16" s="39"/>
      <c r="LVV16" s="18"/>
      <c r="LVW16" s="18"/>
      <c r="LVX16" s="39"/>
      <c r="LVY16" s="18"/>
      <c r="LVZ16" s="39"/>
      <c r="LWA16" s="13"/>
      <c r="LWB16" s="13"/>
      <c r="LWC16" s="4"/>
      <c r="LWD16" s="13"/>
      <c r="LWE16" s="13"/>
      <c r="LWG16" s="26"/>
      <c r="LWH16" s="26"/>
      <c r="LWI16" s="26"/>
      <c r="LWJ16" s="18"/>
      <c r="LWK16" s="18"/>
      <c r="LWL16" s="18"/>
      <c r="LWM16" s="39"/>
      <c r="LWN16" s="18"/>
      <c r="LWO16" s="18"/>
      <c r="LWP16" s="39"/>
      <c r="LWQ16" s="18"/>
      <c r="LWR16" s="39"/>
      <c r="LWS16" s="13"/>
      <c r="LWT16" s="13"/>
      <c r="LWU16" s="4"/>
      <c r="LWV16" s="13"/>
      <c r="LWW16" s="13"/>
      <c r="LWY16" s="26"/>
      <c r="LWZ16" s="26"/>
      <c r="LXA16" s="26"/>
      <c r="LXB16" s="18"/>
      <c r="LXC16" s="18"/>
      <c r="LXD16" s="18"/>
      <c r="LXE16" s="39"/>
      <c r="LXF16" s="18"/>
      <c r="LXG16" s="18"/>
      <c r="LXH16" s="39"/>
      <c r="LXI16" s="18"/>
      <c r="LXJ16" s="39"/>
      <c r="LXK16" s="13"/>
      <c r="LXL16" s="13"/>
      <c r="LXM16" s="4"/>
      <c r="LXN16" s="13"/>
      <c r="LXO16" s="13"/>
      <c r="LXQ16" s="26"/>
      <c r="LXR16" s="26"/>
      <c r="LXS16" s="26"/>
      <c r="LXT16" s="18"/>
      <c r="LXU16" s="18"/>
      <c r="LXV16" s="18"/>
      <c r="LXW16" s="39"/>
      <c r="LXX16" s="18"/>
      <c r="LXY16" s="18"/>
      <c r="LXZ16" s="39"/>
      <c r="LYA16" s="18"/>
      <c r="LYB16" s="39"/>
      <c r="LYC16" s="13"/>
      <c r="LYD16" s="13"/>
      <c r="LYE16" s="4"/>
      <c r="LYF16" s="13"/>
      <c r="LYG16" s="13"/>
      <c r="LYI16" s="26"/>
      <c r="LYJ16" s="26"/>
      <c r="LYK16" s="26"/>
      <c r="LYL16" s="18"/>
      <c r="LYM16" s="18"/>
      <c r="LYN16" s="18"/>
      <c r="LYO16" s="39"/>
      <c r="LYP16" s="18"/>
      <c r="LYQ16" s="18"/>
      <c r="LYR16" s="39"/>
      <c r="LYS16" s="18"/>
      <c r="LYT16" s="39"/>
      <c r="LYU16" s="13"/>
      <c r="LYV16" s="13"/>
      <c r="LYW16" s="4"/>
      <c r="LYX16" s="13"/>
      <c r="LYY16" s="13"/>
      <c r="LZA16" s="26"/>
      <c r="LZB16" s="26"/>
      <c r="LZC16" s="26"/>
      <c r="LZD16" s="18"/>
      <c r="LZE16" s="18"/>
      <c r="LZF16" s="18"/>
      <c r="LZG16" s="39"/>
      <c r="LZH16" s="18"/>
      <c r="LZI16" s="18"/>
      <c r="LZJ16" s="39"/>
      <c r="LZK16" s="18"/>
      <c r="LZL16" s="39"/>
      <c r="LZM16" s="13"/>
      <c r="LZN16" s="13"/>
      <c r="LZO16" s="4"/>
      <c r="LZP16" s="13"/>
      <c r="LZQ16" s="13"/>
      <c r="LZS16" s="26"/>
      <c r="LZT16" s="26"/>
      <c r="LZU16" s="26"/>
      <c r="LZV16" s="18"/>
      <c r="LZW16" s="18"/>
      <c r="LZX16" s="18"/>
      <c r="LZY16" s="39"/>
      <c r="LZZ16" s="18"/>
      <c r="MAA16" s="18"/>
      <c r="MAB16" s="39"/>
      <c r="MAC16" s="18"/>
      <c r="MAD16" s="39"/>
      <c r="MAE16" s="13"/>
      <c r="MAF16" s="13"/>
      <c r="MAG16" s="4"/>
      <c r="MAH16" s="13"/>
      <c r="MAI16" s="13"/>
      <c r="MAK16" s="26"/>
      <c r="MAL16" s="26"/>
      <c r="MAM16" s="26"/>
      <c r="MAN16" s="18"/>
      <c r="MAO16" s="18"/>
      <c r="MAP16" s="18"/>
      <c r="MAQ16" s="39"/>
      <c r="MAR16" s="18"/>
      <c r="MAS16" s="18"/>
      <c r="MAT16" s="39"/>
      <c r="MAU16" s="18"/>
      <c r="MAV16" s="39"/>
      <c r="MAW16" s="13"/>
      <c r="MAX16" s="13"/>
      <c r="MAY16" s="4"/>
      <c r="MAZ16" s="13"/>
      <c r="MBA16" s="13"/>
      <c r="MBC16" s="26"/>
      <c r="MBD16" s="26"/>
      <c r="MBE16" s="26"/>
      <c r="MBF16" s="18"/>
      <c r="MBG16" s="18"/>
      <c r="MBH16" s="18"/>
      <c r="MBI16" s="39"/>
      <c r="MBJ16" s="18"/>
      <c r="MBK16" s="18"/>
      <c r="MBL16" s="39"/>
      <c r="MBM16" s="18"/>
      <c r="MBN16" s="39"/>
      <c r="MBO16" s="13"/>
      <c r="MBP16" s="13"/>
      <c r="MBQ16" s="4"/>
      <c r="MBR16" s="13"/>
      <c r="MBS16" s="13"/>
      <c r="MBU16" s="26"/>
      <c r="MBV16" s="26"/>
      <c r="MBW16" s="26"/>
      <c r="MBX16" s="18"/>
      <c r="MBY16" s="18"/>
      <c r="MBZ16" s="18"/>
      <c r="MCA16" s="39"/>
      <c r="MCB16" s="18"/>
      <c r="MCC16" s="18"/>
      <c r="MCD16" s="39"/>
      <c r="MCE16" s="18"/>
      <c r="MCF16" s="39"/>
      <c r="MCG16" s="13"/>
      <c r="MCH16" s="13"/>
      <c r="MCI16" s="4"/>
      <c r="MCJ16" s="13"/>
      <c r="MCK16" s="13"/>
      <c r="MCM16" s="26"/>
      <c r="MCN16" s="26"/>
      <c r="MCO16" s="26"/>
      <c r="MCP16" s="18"/>
      <c r="MCQ16" s="18"/>
      <c r="MCR16" s="18"/>
      <c r="MCS16" s="39"/>
      <c r="MCT16" s="18"/>
      <c r="MCU16" s="18"/>
      <c r="MCV16" s="39"/>
      <c r="MCW16" s="18"/>
      <c r="MCX16" s="39"/>
      <c r="MCY16" s="13"/>
      <c r="MCZ16" s="13"/>
      <c r="MDA16" s="4"/>
      <c r="MDB16" s="13"/>
      <c r="MDC16" s="13"/>
      <c r="MDE16" s="26"/>
      <c r="MDF16" s="26"/>
      <c r="MDG16" s="26"/>
      <c r="MDH16" s="18"/>
      <c r="MDI16" s="18"/>
      <c r="MDJ16" s="18"/>
      <c r="MDK16" s="39"/>
      <c r="MDL16" s="18"/>
      <c r="MDM16" s="18"/>
      <c r="MDN16" s="39"/>
      <c r="MDO16" s="18"/>
      <c r="MDP16" s="39"/>
      <c r="MDQ16" s="13"/>
      <c r="MDR16" s="13"/>
      <c r="MDS16" s="4"/>
      <c r="MDT16" s="13"/>
      <c r="MDU16" s="13"/>
      <c r="MDW16" s="26"/>
      <c r="MDX16" s="26"/>
      <c r="MDY16" s="26"/>
      <c r="MDZ16" s="18"/>
      <c r="MEA16" s="18"/>
      <c r="MEB16" s="18"/>
      <c r="MEC16" s="39"/>
      <c r="MED16" s="18"/>
      <c r="MEE16" s="18"/>
      <c r="MEF16" s="39"/>
      <c r="MEG16" s="18"/>
      <c r="MEH16" s="39"/>
      <c r="MEI16" s="13"/>
      <c r="MEJ16" s="13"/>
      <c r="MEK16" s="4"/>
      <c r="MEL16" s="13"/>
      <c r="MEM16" s="13"/>
      <c r="MEO16" s="26"/>
      <c r="MEP16" s="26"/>
      <c r="MEQ16" s="26"/>
      <c r="MER16" s="18"/>
      <c r="MES16" s="18"/>
      <c r="MET16" s="18"/>
      <c r="MEU16" s="39"/>
      <c r="MEV16" s="18"/>
      <c r="MEW16" s="18"/>
      <c r="MEX16" s="39"/>
      <c r="MEY16" s="18"/>
      <c r="MEZ16" s="39"/>
      <c r="MFA16" s="13"/>
      <c r="MFB16" s="13"/>
      <c r="MFC16" s="4"/>
      <c r="MFD16" s="13"/>
      <c r="MFE16" s="13"/>
      <c r="MFG16" s="26"/>
      <c r="MFH16" s="26"/>
      <c r="MFI16" s="26"/>
      <c r="MFJ16" s="18"/>
      <c r="MFK16" s="18"/>
      <c r="MFL16" s="18"/>
      <c r="MFM16" s="39"/>
      <c r="MFN16" s="18"/>
      <c r="MFO16" s="18"/>
      <c r="MFP16" s="39"/>
      <c r="MFQ16" s="18"/>
      <c r="MFR16" s="39"/>
      <c r="MFS16" s="13"/>
      <c r="MFT16" s="13"/>
      <c r="MFU16" s="4"/>
      <c r="MFV16" s="13"/>
      <c r="MFW16" s="13"/>
      <c r="MFY16" s="26"/>
      <c r="MFZ16" s="26"/>
      <c r="MGA16" s="26"/>
      <c r="MGB16" s="18"/>
      <c r="MGC16" s="18"/>
      <c r="MGD16" s="18"/>
      <c r="MGE16" s="39"/>
      <c r="MGF16" s="18"/>
      <c r="MGG16" s="18"/>
      <c r="MGH16" s="39"/>
      <c r="MGI16" s="18"/>
      <c r="MGJ16" s="39"/>
      <c r="MGK16" s="13"/>
      <c r="MGL16" s="13"/>
      <c r="MGM16" s="4"/>
      <c r="MGN16" s="13"/>
      <c r="MGO16" s="13"/>
      <c r="MGQ16" s="26"/>
      <c r="MGR16" s="26"/>
      <c r="MGS16" s="26"/>
      <c r="MGT16" s="18"/>
      <c r="MGU16" s="18"/>
      <c r="MGV16" s="18"/>
      <c r="MGW16" s="39"/>
      <c r="MGX16" s="18"/>
      <c r="MGY16" s="18"/>
      <c r="MGZ16" s="39"/>
      <c r="MHA16" s="18"/>
      <c r="MHB16" s="39"/>
      <c r="MHC16" s="13"/>
      <c r="MHD16" s="13"/>
      <c r="MHE16" s="4"/>
      <c r="MHF16" s="13"/>
      <c r="MHG16" s="13"/>
      <c r="MHI16" s="26"/>
      <c r="MHJ16" s="26"/>
      <c r="MHK16" s="26"/>
      <c r="MHL16" s="18"/>
      <c r="MHM16" s="18"/>
      <c r="MHN16" s="18"/>
      <c r="MHO16" s="39"/>
      <c r="MHP16" s="18"/>
      <c r="MHQ16" s="18"/>
      <c r="MHR16" s="39"/>
      <c r="MHS16" s="18"/>
      <c r="MHT16" s="39"/>
      <c r="MHU16" s="13"/>
      <c r="MHV16" s="13"/>
      <c r="MHW16" s="4"/>
      <c r="MHX16" s="13"/>
      <c r="MHY16" s="13"/>
      <c r="MIA16" s="26"/>
      <c r="MIB16" s="26"/>
      <c r="MIC16" s="26"/>
      <c r="MID16" s="18"/>
      <c r="MIE16" s="18"/>
      <c r="MIF16" s="18"/>
      <c r="MIG16" s="39"/>
      <c r="MIH16" s="18"/>
      <c r="MII16" s="18"/>
      <c r="MIJ16" s="39"/>
      <c r="MIK16" s="18"/>
      <c r="MIL16" s="39"/>
      <c r="MIM16" s="13"/>
      <c r="MIN16" s="13"/>
      <c r="MIO16" s="4"/>
      <c r="MIP16" s="13"/>
      <c r="MIQ16" s="13"/>
      <c r="MIS16" s="26"/>
      <c r="MIT16" s="26"/>
      <c r="MIU16" s="26"/>
      <c r="MIV16" s="18"/>
      <c r="MIW16" s="18"/>
      <c r="MIX16" s="18"/>
      <c r="MIY16" s="39"/>
      <c r="MIZ16" s="18"/>
      <c r="MJA16" s="18"/>
      <c r="MJB16" s="39"/>
      <c r="MJC16" s="18"/>
      <c r="MJD16" s="39"/>
      <c r="MJE16" s="13"/>
      <c r="MJF16" s="13"/>
      <c r="MJG16" s="4"/>
      <c r="MJH16" s="13"/>
      <c r="MJI16" s="13"/>
      <c r="MJK16" s="26"/>
      <c r="MJL16" s="26"/>
      <c r="MJM16" s="26"/>
      <c r="MJN16" s="18"/>
      <c r="MJO16" s="18"/>
      <c r="MJP16" s="18"/>
      <c r="MJQ16" s="39"/>
      <c r="MJR16" s="18"/>
      <c r="MJS16" s="18"/>
      <c r="MJT16" s="39"/>
      <c r="MJU16" s="18"/>
      <c r="MJV16" s="39"/>
      <c r="MJW16" s="13"/>
      <c r="MJX16" s="13"/>
      <c r="MJY16" s="4"/>
      <c r="MJZ16" s="13"/>
      <c r="MKA16" s="13"/>
      <c r="MKC16" s="26"/>
      <c r="MKD16" s="26"/>
      <c r="MKE16" s="26"/>
      <c r="MKF16" s="18"/>
      <c r="MKG16" s="18"/>
      <c r="MKH16" s="18"/>
      <c r="MKI16" s="39"/>
      <c r="MKJ16" s="18"/>
      <c r="MKK16" s="18"/>
      <c r="MKL16" s="39"/>
      <c r="MKM16" s="18"/>
      <c r="MKN16" s="39"/>
      <c r="MKO16" s="13"/>
      <c r="MKP16" s="13"/>
      <c r="MKQ16" s="4"/>
      <c r="MKR16" s="13"/>
      <c r="MKS16" s="13"/>
      <c r="MKU16" s="26"/>
      <c r="MKV16" s="26"/>
      <c r="MKW16" s="26"/>
      <c r="MKX16" s="18"/>
      <c r="MKY16" s="18"/>
      <c r="MKZ16" s="18"/>
      <c r="MLA16" s="39"/>
      <c r="MLB16" s="18"/>
      <c r="MLC16" s="18"/>
      <c r="MLD16" s="39"/>
      <c r="MLE16" s="18"/>
      <c r="MLF16" s="39"/>
      <c r="MLG16" s="13"/>
      <c r="MLH16" s="13"/>
      <c r="MLI16" s="4"/>
      <c r="MLJ16" s="13"/>
      <c r="MLK16" s="13"/>
      <c r="MLM16" s="26"/>
      <c r="MLN16" s="26"/>
      <c r="MLO16" s="26"/>
      <c r="MLP16" s="18"/>
      <c r="MLQ16" s="18"/>
      <c r="MLR16" s="18"/>
      <c r="MLS16" s="39"/>
      <c r="MLT16" s="18"/>
      <c r="MLU16" s="18"/>
      <c r="MLV16" s="39"/>
      <c r="MLW16" s="18"/>
      <c r="MLX16" s="39"/>
      <c r="MLY16" s="13"/>
      <c r="MLZ16" s="13"/>
      <c r="MMA16" s="4"/>
      <c r="MMB16" s="13"/>
      <c r="MMC16" s="13"/>
      <c r="MME16" s="26"/>
      <c r="MMF16" s="26"/>
      <c r="MMG16" s="26"/>
      <c r="MMH16" s="18"/>
      <c r="MMI16" s="18"/>
      <c r="MMJ16" s="18"/>
      <c r="MMK16" s="39"/>
      <c r="MML16" s="18"/>
      <c r="MMM16" s="18"/>
      <c r="MMN16" s="39"/>
      <c r="MMO16" s="18"/>
      <c r="MMP16" s="39"/>
      <c r="MMQ16" s="13"/>
      <c r="MMR16" s="13"/>
      <c r="MMS16" s="4"/>
      <c r="MMT16" s="13"/>
      <c r="MMU16" s="13"/>
      <c r="MMW16" s="26"/>
      <c r="MMX16" s="26"/>
      <c r="MMY16" s="26"/>
      <c r="MMZ16" s="18"/>
      <c r="MNA16" s="18"/>
      <c r="MNB16" s="18"/>
      <c r="MNC16" s="39"/>
      <c r="MND16" s="18"/>
      <c r="MNE16" s="18"/>
      <c r="MNF16" s="39"/>
      <c r="MNG16" s="18"/>
      <c r="MNH16" s="39"/>
      <c r="MNI16" s="13"/>
      <c r="MNJ16" s="13"/>
      <c r="MNK16" s="4"/>
      <c r="MNL16" s="13"/>
      <c r="MNM16" s="13"/>
      <c r="MNO16" s="26"/>
      <c r="MNP16" s="26"/>
      <c r="MNQ16" s="26"/>
      <c r="MNR16" s="18"/>
      <c r="MNS16" s="18"/>
      <c r="MNT16" s="18"/>
      <c r="MNU16" s="39"/>
      <c r="MNV16" s="18"/>
      <c r="MNW16" s="18"/>
      <c r="MNX16" s="39"/>
      <c r="MNY16" s="18"/>
      <c r="MNZ16" s="39"/>
      <c r="MOA16" s="13"/>
      <c r="MOB16" s="13"/>
      <c r="MOC16" s="4"/>
      <c r="MOD16" s="13"/>
      <c r="MOE16" s="13"/>
      <c r="MOG16" s="26"/>
      <c r="MOH16" s="26"/>
      <c r="MOI16" s="26"/>
      <c r="MOJ16" s="18"/>
      <c r="MOK16" s="18"/>
      <c r="MOL16" s="18"/>
      <c r="MOM16" s="39"/>
      <c r="MON16" s="18"/>
      <c r="MOO16" s="18"/>
      <c r="MOP16" s="39"/>
      <c r="MOQ16" s="18"/>
      <c r="MOR16" s="39"/>
      <c r="MOS16" s="13"/>
      <c r="MOT16" s="13"/>
      <c r="MOU16" s="4"/>
      <c r="MOV16" s="13"/>
      <c r="MOW16" s="13"/>
      <c r="MOY16" s="26"/>
      <c r="MOZ16" s="26"/>
      <c r="MPA16" s="26"/>
      <c r="MPB16" s="18"/>
      <c r="MPC16" s="18"/>
      <c r="MPD16" s="18"/>
      <c r="MPE16" s="39"/>
      <c r="MPF16" s="18"/>
      <c r="MPG16" s="18"/>
      <c r="MPH16" s="39"/>
      <c r="MPI16" s="18"/>
      <c r="MPJ16" s="39"/>
      <c r="MPK16" s="13"/>
      <c r="MPL16" s="13"/>
      <c r="MPM16" s="4"/>
      <c r="MPN16" s="13"/>
      <c r="MPO16" s="13"/>
      <c r="MPQ16" s="26"/>
      <c r="MPR16" s="26"/>
      <c r="MPS16" s="26"/>
      <c r="MPT16" s="18"/>
      <c r="MPU16" s="18"/>
      <c r="MPV16" s="18"/>
      <c r="MPW16" s="39"/>
      <c r="MPX16" s="18"/>
      <c r="MPY16" s="18"/>
      <c r="MPZ16" s="39"/>
      <c r="MQA16" s="18"/>
      <c r="MQB16" s="39"/>
      <c r="MQC16" s="13"/>
      <c r="MQD16" s="13"/>
      <c r="MQE16" s="4"/>
      <c r="MQF16" s="13"/>
      <c r="MQG16" s="13"/>
      <c r="MQI16" s="26"/>
      <c r="MQJ16" s="26"/>
      <c r="MQK16" s="26"/>
      <c r="MQL16" s="18"/>
      <c r="MQM16" s="18"/>
      <c r="MQN16" s="18"/>
      <c r="MQO16" s="39"/>
      <c r="MQP16" s="18"/>
      <c r="MQQ16" s="18"/>
      <c r="MQR16" s="39"/>
      <c r="MQS16" s="18"/>
      <c r="MQT16" s="39"/>
      <c r="MQU16" s="13"/>
      <c r="MQV16" s="13"/>
      <c r="MQW16" s="4"/>
      <c r="MQX16" s="13"/>
      <c r="MQY16" s="13"/>
      <c r="MRA16" s="26"/>
      <c r="MRB16" s="26"/>
      <c r="MRC16" s="26"/>
      <c r="MRD16" s="18"/>
      <c r="MRE16" s="18"/>
      <c r="MRF16" s="18"/>
      <c r="MRG16" s="39"/>
      <c r="MRH16" s="18"/>
      <c r="MRI16" s="18"/>
      <c r="MRJ16" s="39"/>
      <c r="MRK16" s="18"/>
      <c r="MRL16" s="39"/>
      <c r="MRM16" s="13"/>
      <c r="MRN16" s="13"/>
      <c r="MRO16" s="4"/>
      <c r="MRP16" s="13"/>
      <c r="MRQ16" s="13"/>
      <c r="MRS16" s="26"/>
      <c r="MRT16" s="26"/>
      <c r="MRU16" s="26"/>
      <c r="MRV16" s="18"/>
      <c r="MRW16" s="18"/>
      <c r="MRX16" s="18"/>
      <c r="MRY16" s="39"/>
      <c r="MRZ16" s="18"/>
      <c r="MSA16" s="18"/>
      <c r="MSB16" s="39"/>
      <c r="MSC16" s="18"/>
      <c r="MSD16" s="39"/>
      <c r="MSE16" s="13"/>
      <c r="MSF16" s="13"/>
      <c r="MSG16" s="4"/>
      <c r="MSH16" s="13"/>
      <c r="MSI16" s="13"/>
      <c r="MSK16" s="26"/>
      <c r="MSL16" s="26"/>
      <c r="MSM16" s="26"/>
      <c r="MSN16" s="18"/>
      <c r="MSO16" s="18"/>
      <c r="MSP16" s="18"/>
      <c r="MSQ16" s="39"/>
      <c r="MSR16" s="18"/>
      <c r="MSS16" s="18"/>
      <c r="MST16" s="39"/>
      <c r="MSU16" s="18"/>
      <c r="MSV16" s="39"/>
      <c r="MSW16" s="13"/>
      <c r="MSX16" s="13"/>
      <c r="MSY16" s="4"/>
      <c r="MSZ16" s="13"/>
      <c r="MTA16" s="13"/>
      <c r="MTC16" s="26"/>
      <c r="MTD16" s="26"/>
      <c r="MTE16" s="26"/>
      <c r="MTF16" s="18"/>
      <c r="MTG16" s="18"/>
      <c r="MTH16" s="18"/>
      <c r="MTI16" s="39"/>
      <c r="MTJ16" s="18"/>
      <c r="MTK16" s="18"/>
      <c r="MTL16" s="39"/>
      <c r="MTM16" s="18"/>
      <c r="MTN16" s="39"/>
      <c r="MTO16" s="13"/>
      <c r="MTP16" s="13"/>
      <c r="MTQ16" s="4"/>
      <c r="MTR16" s="13"/>
      <c r="MTS16" s="13"/>
      <c r="MTU16" s="26"/>
      <c r="MTV16" s="26"/>
      <c r="MTW16" s="26"/>
      <c r="MTX16" s="18"/>
      <c r="MTY16" s="18"/>
      <c r="MTZ16" s="18"/>
      <c r="MUA16" s="39"/>
      <c r="MUB16" s="18"/>
      <c r="MUC16" s="18"/>
      <c r="MUD16" s="39"/>
      <c r="MUE16" s="18"/>
      <c r="MUF16" s="39"/>
      <c r="MUG16" s="13"/>
      <c r="MUH16" s="13"/>
      <c r="MUI16" s="4"/>
      <c r="MUJ16" s="13"/>
      <c r="MUK16" s="13"/>
      <c r="MUM16" s="26"/>
      <c r="MUN16" s="26"/>
      <c r="MUO16" s="26"/>
      <c r="MUP16" s="18"/>
      <c r="MUQ16" s="18"/>
      <c r="MUR16" s="18"/>
      <c r="MUS16" s="39"/>
      <c r="MUT16" s="18"/>
      <c r="MUU16" s="18"/>
      <c r="MUV16" s="39"/>
      <c r="MUW16" s="18"/>
      <c r="MUX16" s="39"/>
      <c r="MUY16" s="13"/>
      <c r="MUZ16" s="13"/>
      <c r="MVA16" s="4"/>
      <c r="MVB16" s="13"/>
      <c r="MVC16" s="13"/>
      <c r="MVE16" s="26"/>
      <c r="MVF16" s="26"/>
      <c r="MVG16" s="26"/>
      <c r="MVH16" s="18"/>
      <c r="MVI16" s="18"/>
      <c r="MVJ16" s="18"/>
      <c r="MVK16" s="39"/>
      <c r="MVL16" s="18"/>
      <c r="MVM16" s="18"/>
      <c r="MVN16" s="39"/>
      <c r="MVO16" s="18"/>
      <c r="MVP16" s="39"/>
      <c r="MVQ16" s="13"/>
      <c r="MVR16" s="13"/>
      <c r="MVS16" s="4"/>
      <c r="MVT16" s="13"/>
      <c r="MVU16" s="13"/>
      <c r="MVW16" s="26"/>
      <c r="MVX16" s="26"/>
      <c r="MVY16" s="26"/>
      <c r="MVZ16" s="18"/>
      <c r="MWA16" s="18"/>
      <c r="MWB16" s="18"/>
      <c r="MWC16" s="39"/>
      <c r="MWD16" s="18"/>
      <c r="MWE16" s="18"/>
      <c r="MWF16" s="39"/>
      <c r="MWG16" s="18"/>
      <c r="MWH16" s="39"/>
      <c r="MWI16" s="13"/>
      <c r="MWJ16" s="13"/>
      <c r="MWK16" s="4"/>
      <c r="MWL16" s="13"/>
      <c r="MWM16" s="13"/>
      <c r="MWO16" s="26"/>
      <c r="MWP16" s="26"/>
      <c r="MWQ16" s="26"/>
      <c r="MWR16" s="18"/>
      <c r="MWS16" s="18"/>
      <c r="MWT16" s="18"/>
      <c r="MWU16" s="39"/>
      <c r="MWV16" s="18"/>
      <c r="MWW16" s="18"/>
      <c r="MWX16" s="39"/>
      <c r="MWY16" s="18"/>
      <c r="MWZ16" s="39"/>
      <c r="MXA16" s="13"/>
      <c r="MXB16" s="13"/>
      <c r="MXC16" s="4"/>
      <c r="MXD16" s="13"/>
      <c r="MXE16" s="13"/>
      <c r="MXG16" s="26"/>
      <c r="MXH16" s="26"/>
      <c r="MXI16" s="26"/>
      <c r="MXJ16" s="18"/>
      <c r="MXK16" s="18"/>
      <c r="MXL16" s="18"/>
      <c r="MXM16" s="39"/>
      <c r="MXN16" s="18"/>
      <c r="MXO16" s="18"/>
      <c r="MXP16" s="39"/>
      <c r="MXQ16" s="18"/>
      <c r="MXR16" s="39"/>
      <c r="MXS16" s="13"/>
      <c r="MXT16" s="13"/>
      <c r="MXU16" s="4"/>
      <c r="MXV16" s="13"/>
      <c r="MXW16" s="13"/>
      <c r="MXY16" s="26"/>
      <c r="MXZ16" s="26"/>
      <c r="MYA16" s="26"/>
      <c r="MYB16" s="18"/>
      <c r="MYC16" s="18"/>
      <c r="MYD16" s="18"/>
      <c r="MYE16" s="39"/>
      <c r="MYF16" s="18"/>
      <c r="MYG16" s="18"/>
      <c r="MYH16" s="39"/>
      <c r="MYI16" s="18"/>
      <c r="MYJ16" s="39"/>
      <c r="MYK16" s="13"/>
      <c r="MYL16" s="13"/>
      <c r="MYM16" s="4"/>
      <c r="MYN16" s="13"/>
      <c r="MYO16" s="13"/>
      <c r="MYQ16" s="26"/>
      <c r="MYR16" s="26"/>
      <c r="MYS16" s="26"/>
      <c r="MYT16" s="18"/>
      <c r="MYU16" s="18"/>
      <c r="MYV16" s="18"/>
      <c r="MYW16" s="39"/>
      <c r="MYX16" s="18"/>
      <c r="MYY16" s="18"/>
      <c r="MYZ16" s="39"/>
      <c r="MZA16" s="18"/>
      <c r="MZB16" s="39"/>
      <c r="MZC16" s="13"/>
      <c r="MZD16" s="13"/>
      <c r="MZE16" s="4"/>
      <c r="MZF16" s="13"/>
      <c r="MZG16" s="13"/>
      <c r="MZI16" s="26"/>
      <c r="MZJ16" s="26"/>
      <c r="MZK16" s="26"/>
      <c r="MZL16" s="18"/>
      <c r="MZM16" s="18"/>
      <c r="MZN16" s="18"/>
      <c r="MZO16" s="39"/>
      <c r="MZP16" s="18"/>
      <c r="MZQ16" s="18"/>
      <c r="MZR16" s="39"/>
      <c r="MZS16" s="18"/>
      <c r="MZT16" s="39"/>
      <c r="MZU16" s="13"/>
      <c r="MZV16" s="13"/>
      <c r="MZW16" s="4"/>
      <c r="MZX16" s="13"/>
      <c r="MZY16" s="13"/>
      <c r="NAA16" s="26"/>
      <c r="NAB16" s="26"/>
      <c r="NAC16" s="26"/>
      <c r="NAD16" s="18"/>
      <c r="NAE16" s="18"/>
      <c r="NAF16" s="18"/>
      <c r="NAG16" s="39"/>
      <c r="NAH16" s="18"/>
      <c r="NAI16" s="18"/>
      <c r="NAJ16" s="39"/>
      <c r="NAK16" s="18"/>
      <c r="NAL16" s="39"/>
      <c r="NAM16" s="13"/>
      <c r="NAN16" s="13"/>
      <c r="NAO16" s="4"/>
      <c r="NAP16" s="13"/>
      <c r="NAQ16" s="13"/>
      <c r="NAS16" s="26"/>
      <c r="NAT16" s="26"/>
      <c r="NAU16" s="26"/>
      <c r="NAV16" s="18"/>
      <c r="NAW16" s="18"/>
      <c r="NAX16" s="18"/>
      <c r="NAY16" s="39"/>
      <c r="NAZ16" s="18"/>
      <c r="NBA16" s="18"/>
      <c r="NBB16" s="39"/>
      <c r="NBC16" s="18"/>
      <c r="NBD16" s="39"/>
      <c r="NBE16" s="13"/>
      <c r="NBF16" s="13"/>
      <c r="NBG16" s="4"/>
      <c r="NBH16" s="13"/>
      <c r="NBI16" s="13"/>
      <c r="NBK16" s="26"/>
      <c r="NBL16" s="26"/>
      <c r="NBM16" s="26"/>
      <c r="NBN16" s="18"/>
      <c r="NBO16" s="18"/>
      <c r="NBP16" s="18"/>
      <c r="NBQ16" s="39"/>
      <c r="NBR16" s="18"/>
      <c r="NBS16" s="18"/>
      <c r="NBT16" s="39"/>
      <c r="NBU16" s="18"/>
      <c r="NBV16" s="39"/>
      <c r="NBW16" s="13"/>
      <c r="NBX16" s="13"/>
      <c r="NBY16" s="4"/>
      <c r="NBZ16" s="13"/>
      <c r="NCA16" s="13"/>
      <c r="NCC16" s="26"/>
      <c r="NCD16" s="26"/>
      <c r="NCE16" s="26"/>
      <c r="NCF16" s="18"/>
      <c r="NCG16" s="18"/>
      <c r="NCH16" s="18"/>
      <c r="NCI16" s="39"/>
      <c r="NCJ16" s="18"/>
      <c r="NCK16" s="18"/>
      <c r="NCL16" s="39"/>
      <c r="NCM16" s="18"/>
      <c r="NCN16" s="39"/>
      <c r="NCO16" s="13"/>
      <c r="NCP16" s="13"/>
      <c r="NCQ16" s="4"/>
      <c r="NCR16" s="13"/>
      <c r="NCS16" s="13"/>
      <c r="NCU16" s="26"/>
      <c r="NCV16" s="26"/>
      <c r="NCW16" s="26"/>
      <c r="NCX16" s="18"/>
      <c r="NCY16" s="18"/>
      <c r="NCZ16" s="18"/>
      <c r="NDA16" s="39"/>
      <c r="NDB16" s="18"/>
      <c r="NDC16" s="18"/>
      <c r="NDD16" s="39"/>
      <c r="NDE16" s="18"/>
      <c r="NDF16" s="39"/>
      <c r="NDG16" s="13"/>
      <c r="NDH16" s="13"/>
      <c r="NDI16" s="4"/>
      <c r="NDJ16" s="13"/>
      <c r="NDK16" s="13"/>
      <c r="NDM16" s="26"/>
      <c r="NDN16" s="26"/>
      <c r="NDO16" s="26"/>
      <c r="NDP16" s="18"/>
      <c r="NDQ16" s="18"/>
      <c r="NDR16" s="18"/>
      <c r="NDS16" s="39"/>
      <c r="NDT16" s="18"/>
      <c r="NDU16" s="18"/>
      <c r="NDV16" s="39"/>
      <c r="NDW16" s="18"/>
      <c r="NDX16" s="39"/>
      <c r="NDY16" s="13"/>
      <c r="NDZ16" s="13"/>
      <c r="NEA16" s="4"/>
      <c r="NEB16" s="13"/>
      <c r="NEC16" s="13"/>
      <c r="NEE16" s="26"/>
      <c r="NEF16" s="26"/>
      <c r="NEG16" s="26"/>
      <c r="NEH16" s="18"/>
      <c r="NEI16" s="18"/>
      <c r="NEJ16" s="18"/>
      <c r="NEK16" s="39"/>
      <c r="NEL16" s="18"/>
      <c r="NEM16" s="18"/>
      <c r="NEN16" s="39"/>
      <c r="NEO16" s="18"/>
      <c r="NEP16" s="39"/>
      <c r="NEQ16" s="13"/>
      <c r="NER16" s="13"/>
      <c r="NES16" s="4"/>
      <c r="NET16" s="13"/>
      <c r="NEU16" s="13"/>
      <c r="NEW16" s="26"/>
      <c r="NEX16" s="26"/>
      <c r="NEY16" s="26"/>
      <c r="NEZ16" s="18"/>
      <c r="NFA16" s="18"/>
      <c r="NFB16" s="18"/>
      <c r="NFC16" s="39"/>
      <c r="NFD16" s="18"/>
      <c r="NFE16" s="18"/>
      <c r="NFF16" s="39"/>
      <c r="NFG16" s="18"/>
      <c r="NFH16" s="39"/>
      <c r="NFI16" s="13"/>
      <c r="NFJ16" s="13"/>
      <c r="NFK16" s="4"/>
      <c r="NFL16" s="13"/>
      <c r="NFM16" s="13"/>
      <c r="NFO16" s="26"/>
      <c r="NFP16" s="26"/>
      <c r="NFQ16" s="26"/>
      <c r="NFR16" s="18"/>
      <c r="NFS16" s="18"/>
      <c r="NFT16" s="18"/>
      <c r="NFU16" s="39"/>
      <c r="NFV16" s="18"/>
      <c r="NFW16" s="18"/>
      <c r="NFX16" s="39"/>
      <c r="NFY16" s="18"/>
      <c r="NFZ16" s="39"/>
      <c r="NGA16" s="13"/>
      <c r="NGB16" s="13"/>
      <c r="NGC16" s="4"/>
      <c r="NGD16" s="13"/>
      <c r="NGE16" s="13"/>
      <c r="NGG16" s="26"/>
      <c r="NGH16" s="26"/>
      <c r="NGI16" s="26"/>
      <c r="NGJ16" s="18"/>
      <c r="NGK16" s="18"/>
      <c r="NGL16" s="18"/>
      <c r="NGM16" s="39"/>
      <c r="NGN16" s="18"/>
      <c r="NGO16" s="18"/>
      <c r="NGP16" s="39"/>
      <c r="NGQ16" s="18"/>
      <c r="NGR16" s="39"/>
      <c r="NGS16" s="13"/>
      <c r="NGT16" s="13"/>
      <c r="NGU16" s="4"/>
      <c r="NGV16" s="13"/>
      <c r="NGW16" s="13"/>
      <c r="NGY16" s="26"/>
      <c r="NGZ16" s="26"/>
      <c r="NHA16" s="26"/>
      <c r="NHB16" s="18"/>
      <c r="NHC16" s="18"/>
      <c r="NHD16" s="18"/>
      <c r="NHE16" s="39"/>
      <c r="NHF16" s="18"/>
      <c r="NHG16" s="18"/>
      <c r="NHH16" s="39"/>
      <c r="NHI16" s="18"/>
      <c r="NHJ16" s="39"/>
      <c r="NHK16" s="13"/>
      <c r="NHL16" s="13"/>
      <c r="NHM16" s="4"/>
      <c r="NHN16" s="13"/>
      <c r="NHO16" s="13"/>
      <c r="NHQ16" s="26"/>
      <c r="NHR16" s="26"/>
      <c r="NHS16" s="26"/>
      <c r="NHT16" s="18"/>
      <c r="NHU16" s="18"/>
      <c r="NHV16" s="18"/>
      <c r="NHW16" s="39"/>
      <c r="NHX16" s="18"/>
      <c r="NHY16" s="18"/>
      <c r="NHZ16" s="39"/>
      <c r="NIA16" s="18"/>
      <c r="NIB16" s="39"/>
      <c r="NIC16" s="13"/>
      <c r="NID16" s="13"/>
      <c r="NIE16" s="4"/>
      <c r="NIF16" s="13"/>
      <c r="NIG16" s="13"/>
      <c r="NII16" s="26"/>
      <c r="NIJ16" s="26"/>
      <c r="NIK16" s="26"/>
      <c r="NIL16" s="18"/>
      <c r="NIM16" s="18"/>
      <c r="NIN16" s="18"/>
      <c r="NIO16" s="39"/>
      <c r="NIP16" s="18"/>
      <c r="NIQ16" s="18"/>
      <c r="NIR16" s="39"/>
      <c r="NIS16" s="18"/>
      <c r="NIT16" s="39"/>
      <c r="NIU16" s="13"/>
      <c r="NIV16" s="13"/>
      <c r="NIW16" s="4"/>
      <c r="NIX16" s="13"/>
      <c r="NIY16" s="13"/>
      <c r="NJA16" s="26"/>
      <c r="NJB16" s="26"/>
      <c r="NJC16" s="26"/>
      <c r="NJD16" s="18"/>
      <c r="NJE16" s="18"/>
      <c r="NJF16" s="18"/>
      <c r="NJG16" s="39"/>
      <c r="NJH16" s="18"/>
      <c r="NJI16" s="18"/>
      <c r="NJJ16" s="39"/>
      <c r="NJK16" s="18"/>
      <c r="NJL16" s="39"/>
      <c r="NJM16" s="13"/>
      <c r="NJN16" s="13"/>
      <c r="NJO16" s="4"/>
      <c r="NJP16" s="13"/>
      <c r="NJQ16" s="13"/>
      <c r="NJS16" s="26"/>
      <c r="NJT16" s="26"/>
      <c r="NJU16" s="26"/>
      <c r="NJV16" s="18"/>
      <c r="NJW16" s="18"/>
      <c r="NJX16" s="18"/>
      <c r="NJY16" s="39"/>
      <c r="NJZ16" s="18"/>
      <c r="NKA16" s="18"/>
      <c r="NKB16" s="39"/>
      <c r="NKC16" s="18"/>
      <c r="NKD16" s="39"/>
      <c r="NKE16" s="13"/>
      <c r="NKF16" s="13"/>
      <c r="NKG16" s="4"/>
      <c r="NKH16" s="13"/>
      <c r="NKI16" s="13"/>
      <c r="NKK16" s="26"/>
      <c r="NKL16" s="26"/>
      <c r="NKM16" s="26"/>
      <c r="NKN16" s="18"/>
      <c r="NKO16" s="18"/>
      <c r="NKP16" s="18"/>
      <c r="NKQ16" s="39"/>
      <c r="NKR16" s="18"/>
      <c r="NKS16" s="18"/>
      <c r="NKT16" s="39"/>
      <c r="NKU16" s="18"/>
      <c r="NKV16" s="39"/>
      <c r="NKW16" s="13"/>
      <c r="NKX16" s="13"/>
      <c r="NKY16" s="4"/>
      <c r="NKZ16" s="13"/>
      <c r="NLA16" s="13"/>
      <c r="NLC16" s="26"/>
      <c r="NLD16" s="26"/>
      <c r="NLE16" s="26"/>
      <c r="NLF16" s="18"/>
      <c r="NLG16" s="18"/>
      <c r="NLH16" s="18"/>
      <c r="NLI16" s="39"/>
      <c r="NLJ16" s="18"/>
      <c r="NLK16" s="18"/>
      <c r="NLL16" s="39"/>
      <c r="NLM16" s="18"/>
      <c r="NLN16" s="39"/>
      <c r="NLO16" s="13"/>
      <c r="NLP16" s="13"/>
      <c r="NLQ16" s="4"/>
      <c r="NLR16" s="13"/>
      <c r="NLS16" s="13"/>
      <c r="NLU16" s="26"/>
      <c r="NLV16" s="26"/>
      <c r="NLW16" s="26"/>
      <c r="NLX16" s="18"/>
      <c r="NLY16" s="18"/>
      <c r="NLZ16" s="18"/>
      <c r="NMA16" s="39"/>
      <c r="NMB16" s="18"/>
      <c r="NMC16" s="18"/>
      <c r="NMD16" s="39"/>
      <c r="NME16" s="18"/>
      <c r="NMF16" s="39"/>
      <c r="NMG16" s="13"/>
      <c r="NMH16" s="13"/>
      <c r="NMI16" s="4"/>
      <c r="NMJ16" s="13"/>
      <c r="NMK16" s="13"/>
      <c r="NMM16" s="26"/>
      <c r="NMN16" s="26"/>
      <c r="NMO16" s="26"/>
      <c r="NMP16" s="18"/>
      <c r="NMQ16" s="18"/>
      <c r="NMR16" s="18"/>
      <c r="NMS16" s="39"/>
      <c r="NMT16" s="18"/>
      <c r="NMU16" s="18"/>
      <c r="NMV16" s="39"/>
      <c r="NMW16" s="18"/>
      <c r="NMX16" s="39"/>
      <c r="NMY16" s="13"/>
      <c r="NMZ16" s="13"/>
      <c r="NNA16" s="4"/>
      <c r="NNB16" s="13"/>
      <c r="NNC16" s="13"/>
      <c r="NNE16" s="26"/>
      <c r="NNF16" s="26"/>
      <c r="NNG16" s="26"/>
      <c r="NNH16" s="18"/>
      <c r="NNI16" s="18"/>
      <c r="NNJ16" s="18"/>
      <c r="NNK16" s="39"/>
      <c r="NNL16" s="18"/>
      <c r="NNM16" s="18"/>
      <c r="NNN16" s="39"/>
      <c r="NNO16" s="18"/>
      <c r="NNP16" s="39"/>
      <c r="NNQ16" s="13"/>
      <c r="NNR16" s="13"/>
      <c r="NNS16" s="4"/>
      <c r="NNT16" s="13"/>
      <c r="NNU16" s="13"/>
      <c r="NNW16" s="26"/>
      <c r="NNX16" s="26"/>
      <c r="NNY16" s="26"/>
      <c r="NNZ16" s="18"/>
      <c r="NOA16" s="18"/>
      <c r="NOB16" s="18"/>
      <c r="NOC16" s="39"/>
      <c r="NOD16" s="18"/>
      <c r="NOE16" s="18"/>
      <c r="NOF16" s="39"/>
      <c r="NOG16" s="18"/>
      <c r="NOH16" s="39"/>
      <c r="NOI16" s="13"/>
      <c r="NOJ16" s="13"/>
      <c r="NOK16" s="4"/>
      <c r="NOL16" s="13"/>
      <c r="NOM16" s="13"/>
      <c r="NOO16" s="26"/>
      <c r="NOP16" s="26"/>
      <c r="NOQ16" s="26"/>
      <c r="NOR16" s="18"/>
      <c r="NOS16" s="18"/>
      <c r="NOT16" s="18"/>
      <c r="NOU16" s="39"/>
      <c r="NOV16" s="18"/>
      <c r="NOW16" s="18"/>
      <c r="NOX16" s="39"/>
      <c r="NOY16" s="18"/>
      <c r="NOZ16" s="39"/>
      <c r="NPA16" s="13"/>
      <c r="NPB16" s="13"/>
      <c r="NPC16" s="4"/>
      <c r="NPD16" s="13"/>
      <c r="NPE16" s="13"/>
      <c r="NPG16" s="26"/>
      <c r="NPH16" s="26"/>
      <c r="NPI16" s="26"/>
      <c r="NPJ16" s="18"/>
      <c r="NPK16" s="18"/>
      <c r="NPL16" s="18"/>
      <c r="NPM16" s="39"/>
      <c r="NPN16" s="18"/>
      <c r="NPO16" s="18"/>
      <c r="NPP16" s="39"/>
      <c r="NPQ16" s="18"/>
      <c r="NPR16" s="39"/>
      <c r="NPS16" s="13"/>
      <c r="NPT16" s="13"/>
      <c r="NPU16" s="4"/>
      <c r="NPV16" s="13"/>
      <c r="NPW16" s="13"/>
      <c r="NPY16" s="26"/>
      <c r="NPZ16" s="26"/>
      <c r="NQA16" s="26"/>
      <c r="NQB16" s="18"/>
      <c r="NQC16" s="18"/>
      <c r="NQD16" s="18"/>
      <c r="NQE16" s="39"/>
      <c r="NQF16" s="18"/>
      <c r="NQG16" s="18"/>
      <c r="NQH16" s="39"/>
      <c r="NQI16" s="18"/>
      <c r="NQJ16" s="39"/>
      <c r="NQK16" s="13"/>
      <c r="NQL16" s="13"/>
      <c r="NQM16" s="4"/>
      <c r="NQN16" s="13"/>
      <c r="NQO16" s="13"/>
      <c r="NQQ16" s="26"/>
      <c r="NQR16" s="26"/>
      <c r="NQS16" s="26"/>
      <c r="NQT16" s="18"/>
      <c r="NQU16" s="18"/>
      <c r="NQV16" s="18"/>
      <c r="NQW16" s="39"/>
      <c r="NQX16" s="18"/>
      <c r="NQY16" s="18"/>
      <c r="NQZ16" s="39"/>
      <c r="NRA16" s="18"/>
      <c r="NRB16" s="39"/>
      <c r="NRC16" s="13"/>
      <c r="NRD16" s="13"/>
      <c r="NRE16" s="4"/>
      <c r="NRF16" s="13"/>
      <c r="NRG16" s="13"/>
      <c r="NRI16" s="26"/>
      <c r="NRJ16" s="26"/>
      <c r="NRK16" s="26"/>
      <c r="NRL16" s="18"/>
      <c r="NRM16" s="18"/>
      <c r="NRN16" s="18"/>
      <c r="NRO16" s="39"/>
      <c r="NRP16" s="18"/>
      <c r="NRQ16" s="18"/>
      <c r="NRR16" s="39"/>
      <c r="NRS16" s="18"/>
      <c r="NRT16" s="39"/>
      <c r="NRU16" s="13"/>
      <c r="NRV16" s="13"/>
      <c r="NRW16" s="4"/>
      <c r="NRX16" s="13"/>
      <c r="NRY16" s="13"/>
      <c r="NSA16" s="26"/>
      <c r="NSB16" s="26"/>
      <c r="NSC16" s="26"/>
      <c r="NSD16" s="18"/>
      <c r="NSE16" s="18"/>
      <c r="NSF16" s="18"/>
      <c r="NSG16" s="39"/>
      <c r="NSH16" s="18"/>
      <c r="NSI16" s="18"/>
      <c r="NSJ16" s="39"/>
      <c r="NSK16" s="18"/>
      <c r="NSL16" s="39"/>
      <c r="NSM16" s="13"/>
      <c r="NSN16" s="13"/>
      <c r="NSO16" s="4"/>
      <c r="NSP16" s="13"/>
      <c r="NSQ16" s="13"/>
      <c r="NSS16" s="26"/>
      <c r="NST16" s="26"/>
      <c r="NSU16" s="26"/>
      <c r="NSV16" s="18"/>
      <c r="NSW16" s="18"/>
      <c r="NSX16" s="18"/>
      <c r="NSY16" s="39"/>
      <c r="NSZ16" s="18"/>
      <c r="NTA16" s="18"/>
      <c r="NTB16" s="39"/>
      <c r="NTC16" s="18"/>
      <c r="NTD16" s="39"/>
      <c r="NTE16" s="13"/>
      <c r="NTF16" s="13"/>
      <c r="NTG16" s="4"/>
      <c r="NTH16" s="13"/>
      <c r="NTI16" s="13"/>
      <c r="NTK16" s="26"/>
      <c r="NTL16" s="26"/>
      <c r="NTM16" s="26"/>
      <c r="NTN16" s="18"/>
      <c r="NTO16" s="18"/>
      <c r="NTP16" s="18"/>
      <c r="NTQ16" s="39"/>
      <c r="NTR16" s="18"/>
      <c r="NTS16" s="18"/>
      <c r="NTT16" s="39"/>
      <c r="NTU16" s="18"/>
      <c r="NTV16" s="39"/>
      <c r="NTW16" s="13"/>
      <c r="NTX16" s="13"/>
      <c r="NTY16" s="4"/>
      <c r="NTZ16" s="13"/>
      <c r="NUA16" s="13"/>
      <c r="NUC16" s="26"/>
      <c r="NUD16" s="26"/>
      <c r="NUE16" s="26"/>
      <c r="NUF16" s="18"/>
      <c r="NUG16" s="18"/>
      <c r="NUH16" s="18"/>
      <c r="NUI16" s="39"/>
      <c r="NUJ16" s="18"/>
      <c r="NUK16" s="18"/>
      <c r="NUL16" s="39"/>
      <c r="NUM16" s="18"/>
      <c r="NUN16" s="39"/>
      <c r="NUO16" s="13"/>
      <c r="NUP16" s="13"/>
      <c r="NUQ16" s="4"/>
      <c r="NUR16" s="13"/>
      <c r="NUS16" s="13"/>
      <c r="NUU16" s="26"/>
      <c r="NUV16" s="26"/>
      <c r="NUW16" s="26"/>
      <c r="NUX16" s="18"/>
      <c r="NUY16" s="18"/>
      <c r="NUZ16" s="18"/>
      <c r="NVA16" s="39"/>
      <c r="NVB16" s="18"/>
      <c r="NVC16" s="18"/>
      <c r="NVD16" s="39"/>
      <c r="NVE16" s="18"/>
      <c r="NVF16" s="39"/>
      <c r="NVG16" s="13"/>
      <c r="NVH16" s="13"/>
      <c r="NVI16" s="4"/>
      <c r="NVJ16" s="13"/>
      <c r="NVK16" s="13"/>
      <c r="NVM16" s="26"/>
      <c r="NVN16" s="26"/>
      <c r="NVO16" s="26"/>
      <c r="NVP16" s="18"/>
      <c r="NVQ16" s="18"/>
      <c r="NVR16" s="18"/>
      <c r="NVS16" s="39"/>
      <c r="NVT16" s="18"/>
      <c r="NVU16" s="18"/>
      <c r="NVV16" s="39"/>
      <c r="NVW16" s="18"/>
      <c r="NVX16" s="39"/>
      <c r="NVY16" s="13"/>
      <c r="NVZ16" s="13"/>
      <c r="NWA16" s="4"/>
      <c r="NWB16" s="13"/>
      <c r="NWC16" s="13"/>
      <c r="NWE16" s="26"/>
      <c r="NWF16" s="26"/>
      <c r="NWG16" s="26"/>
      <c r="NWH16" s="18"/>
      <c r="NWI16" s="18"/>
      <c r="NWJ16" s="18"/>
      <c r="NWK16" s="39"/>
      <c r="NWL16" s="18"/>
      <c r="NWM16" s="18"/>
      <c r="NWN16" s="39"/>
      <c r="NWO16" s="18"/>
      <c r="NWP16" s="39"/>
      <c r="NWQ16" s="13"/>
      <c r="NWR16" s="13"/>
      <c r="NWS16" s="4"/>
      <c r="NWT16" s="13"/>
      <c r="NWU16" s="13"/>
      <c r="NWW16" s="26"/>
      <c r="NWX16" s="26"/>
      <c r="NWY16" s="26"/>
      <c r="NWZ16" s="18"/>
      <c r="NXA16" s="18"/>
      <c r="NXB16" s="18"/>
      <c r="NXC16" s="39"/>
      <c r="NXD16" s="18"/>
      <c r="NXE16" s="18"/>
      <c r="NXF16" s="39"/>
      <c r="NXG16" s="18"/>
      <c r="NXH16" s="39"/>
      <c r="NXI16" s="13"/>
      <c r="NXJ16" s="13"/>
      <c r="NXK16" s="4"/>
      <c r="NXL16" s="13"/>
      <c r="NXM16" s="13"/>
      <c r="NXO16" s="26"/>
      <c r="NXP16" s="26"/>
      <c r="NXQ16" s="26"/>
      <c r="NXR16" s="18"/>
      <c r="NXS16" s="18"/>
      <c r="NXT16" s="18"/>
      <c r="NXU16" s="39"/>
      <c r="NXV16" s="18"/>
      <c r="NXW16" s="18"/>
      <c r="NXX16" s="39"/>
      <c r="NXY16" s="18"/>
      <c r="NXZ16" s="39"/>
      <c r="NYA16" s="13"/>
      <c r="NYB16" s="13"/>
      <c r="NYC16" s="4"/>
      <c r="NYD16" s="13"/>
      <c r="NYE16" s="13"/>
      <c r="NYG16" s="26"/>
      <c r="NYH16" s="26"/>
      <c r="NYI16" s="26"/>
      <c r="NYJ16" s="18"/>
      <c r="NYK16" s="18"/>
      <c r="NYL16" s="18"/>
      <c r="NYM16" s="39"/>
      <c r="NYN16" s="18"/>
      <c r="NYO16" s="18"/>
      <c r="NYP16" s="39"/>
      <c r="NYQ16" s="18"/>
      <c r="NYR16" s="39"/>
      <c r="NYS16" s="13"/>
      <c r="NYT16" s="13"/>
      <c r="NYU16" s="4"/>
      <c r="NYV16" s="13"/>
      <c r="NYW16" s="13"/>
      <c r="NYY16" s="26"/>
      <c r="NYZ16" s="26"/>
      <c r="NZA16" s="26"/>
      <c r="NZB16" s="18"/>
      <c r="NZC16" s="18"/>
      <c r="NZD16" s="18"/>
      <c r="NZE16" s="39"/>
      <c r="NZF16" s="18"/>
      <c r="NZG16" s="18"/>
      <c r="NZH16" s="39"/>
      <c r="NZI16" s="18"/>
      <c r="NZJ16" s="39"/>
      <c r="NZK16" s="13"/>
      <c r="NZL16" s="13"/>
      <c r="NZM16" s="4"/>
      <c r="NZN16" s="13"/>
      <c r="NZO16" s="13"/>
      <c r="NZQ16" s="26"/>
      <c r="NZR16" s="26"/>
      <c r="NZS16" s="26"/>
      <c r="NZT16" s="18"/>
      <c r="NZU16" s="18"/>
      <c r="NZV16" s="18"/>
      <c r="NZW16" s="39"/>
      <c r="NZX16" s="18"/>
      <c r="NZY16" s="18"/>
      <c r="NZZ16" s="39"/>
      <c r="OAA16" s="18"/>
      <c r="OAB16" s="39"/>
      <c r="OAC16" s="13"/>
      <c r="OAD16" s="13"/>
      <c r="OAE16" s="4"/>
      <c r="OAF16" s="13"/>
      <c r="OAG16" s="13"/>
      <c r="OAI16" s="26"/>
      <c r="OAJ16" s="26"/>
      <c r="OAK16" s="26"/>
      <c r="OAL16" s="18"/>
      <c r="OAM16" s="18"/>
      <c r="OAN16" s="18"/>
      <c r="OAO16" s="39"/>
      <c r="OAP16" s="18"/>
      <c r="OAQ16" s="18"/>
      <c r="OAR16" s="39"/>
      <c r="OAS16" s="18"/>
      <c r="OAT16" s="39"/>
      <c r="OAU16" s="13"/>
      <c r="OAV16" s="13"/>
      <c r="OAW16" s="4"/>
      <c r="OAX16" s="13"/>
      <c r="OAY16" s="13"/>
      <c r="OBA16" s="26"/>
      <c r="OBB16" s="26"/>
      <c r="OBC16" s="26"/>
      <c r="OBD16" s="18"/>
      <c r="OBE16" s="18"/>
      <c r="OBF16" s="18"/>
      <c r="OBG16" s="39"/>
      <c r="OBH16" s="18"/>
      <c r="OBI16" s="18"/>
      <c r="OBJ16" s="39"/>
      <c r="OBK16" s="18"/>
      <c r="OBL16" s="39"/>
      <c r="OBM16" s="13"/>
      <c r="OBN16" s="13"/>
      <c r="OBO16" s="4"/>
      <c r="OBP16" s="13"/>
      <c r="OBQ16" s="13"/>
      <c r="OBS16" s="26"/>
      <c r="OBT16" s="26"/>
      <c r="OBU16" s="26"/>
      <c r="OBV16" s="18"/>
      <c r="OBW16" s="18"/>
      <c r="OBX16" s="18"/>
      <c r="OBY16" s="39"/>
      <c r="OBZ16" s="18"/>
      <c r="OCA16" s="18"/>
      <c r="OCB16" s="39"/>
      <c r="OCC16" s="18"/>
      <c r="OCD16" s="39"/>
      <c r="OCE16" s="13"/>
      <c r="OCF16" s="13"/>
      <c r="OCG16" s="4"/>
      <c r="OCH16" s="13"/>
      <c r="OCI16" s="13"/>
      <c r="OCK16" s="26"/>
      <c r="OCL16" s="26"/>
      <c r="OCM16" s="26"/>
      <c r="OCN16" s="18"/>
      <c r="OCO16" s="18"/>
      <c r="OCP16" s="18"/>
      <c r="OCQ16" s="39"/>
      <c r="OCR16" s="18"/>
      <c r="OCS16" s="18"/>
      <c r="OCT16" s="39"/>
      <c r="OCU16" s="18"/>
      <c r="OCV16" s="39"/>
      <c r="OCW16" s="13"/>
      <c r="OCX16" s="13"/>
      <c r="OCY16" s="4"/>
      <c r="OCZ16" s="13"/>
      <c r="ODA16" s="13"/>
      <c r="ODC16" s="26"/>
      <c r="ODD16" s="26"/>
      <c r="ODE16" s="26"/>
      <c r="ODF16" s="18"/>
      <c r="ODG16" s="18"/>
      <c r="ODH16" s="18"/>
      <c r="ODI16" s="39"/>
      <c r="ODJ16" s="18"/>
      <c r="ODK16" s="18"/>
      <c r="ODL16" s="39"/>
      <c r="ODM16" s="18"/>
      <c r="ODN16" s="39"/>
      <c r="ODO16" s="13"/>
      <c r="ODP16" s="13"/>
      <c r="ODQ16" s="4"/>
      <c r="ODR16" s="13"/>
      <c r="ODS16" s="13"/>
      <c r="ODU16" s="26"/>
      <c r="ODV16" s="26"/>
      <c r="ODW16" s="26"/>
      <c r="ODX16" s="18"/>
      <c r="ODY16" s="18"/>
      <c r="ODZ16" s="18"/>
      <c r="OEA16" s="39"/>
      <c r="OEB16" s="18"/>
      <c r="OEC16" s="18"/>
      <c r="OED16" s="39"/>
      <c r="OEE16" s="18"/>
      <c r="OEF16" s="39"/>
      <c r="OEG16" s="13"/>
      <c r="OEH16" s="13"/>
      <c r="OEI16" s="4"/>
      <c r="OEJ16" s="13"/>
      <c r="OEK16" s="13"/>
      <c r="OEM16" s="26"/>
      <c r="OEN16" s="26"/>
      <c r="OEO16" s="26"/>
      <c r="OEP16" s="18"/>
      <c r="OEQ16" s="18"/>
      <c r="OER16" s="18"/>
      <c r="OES16" s="39"/>
      <c r="OET16" s="18"/>
      <c r="OEU16" s="18"/>
      <c r="OEV16" s="39"/>
      <c r="OEW16" s="18"/>
      <c r="OEX16" s="39"/>
      <c r="OEY16" s="13"/>
      <c r="OEZ16" s="13"/>
      <c r="OFA16" s="4"/>
      <c r="OFB16" s="13"/>
      <c r="OFC16" s="13"/>
      <c r="OFE16" s="26"/>
      <c r="OFF16" s="26"/>
      <c r="OFG16" s="26"/>
      <c r="OFH16" s="18"/>
      <c r="OFI16" s="18"/>
      <c r="OFJ16" s="18"/>
      <c r="OFK16" s="39"/>
      <c r="OFL16" s="18"/>
      <c r="OFM16" s="18"/>
      <c r="OFN16" s="39"/>
      <c r="OFO16" s="18"/>
      <c r="OFP16" s="39"/>
      <c r="OFQ16" s="13"/>
      <c r="OFR16" s="13"/>
      <c r="OFS16" s="4"/>
      <c r="OFT16" s="13"/>
      <c r="OFU16" s="13"/>
      <c r="OFW16" s="26"/>
      <c r="OFX16" s="26"/>
      <c r="OFY16" s="26"/>
      <c r="OFZ16" s="18"/>
      <c r="OGA16" s="18"/>
      <c r="OGB16" s="18"/>
      <c r="OGC16" s="39"/>
      <c r="OGD16" s="18"/>
      <c r="OGE16" s="18"/>
      <c r="OGF16" s="39"/>
      <c r="OGG16" s="18"/>
      <c r="OGH16" s="39"/>
      <c r="OGI16" s="13"/>
      <c r="OGJ16" s="13"/>
      <c r="OGK16" s="4"/>
      <c r="OGL16" s="13"/>
      <c r="OGM16" s="13"/>
      <c r="OGO16" s="26"/>
      <c r="OGP16" s="26"/>
      <c r="OGQ16" s="26"/>
      <c r="OGR16" s="18"/>
      <c r="OGS16" s="18"/>
      <c r="OGT16" s="18"/>
      <c r="OGU16" s="39"/>
      <c r="OGV16" s="18"/>
      <c r="OGW16" s="18"/>
      <c r="OGX16" s="39"/>
      <c r="OGY16" s="18"/>
      <c r="OGZ16" s="39"/>
      <c r="OHA16" s="13"/>
      <c r="OHB16" s="13"/>
      <c r="OHC16" s="4"/>
      <c r="OHD16" s="13"/>
      <c r="OHE16" s="13"/>
      <c r="OHG16" s="26"/>
      <c r="OHH16" s="26"/>
      <c r="OHI16" s="26"/>
      <c r="OHJ16" s="18"/>
      <c r="OHK16" s="18"/>
      <c r="OHL16" s="18"/>
      <c r="OHM16" s="39"/>
      <c r="OHN16" s="18"/>
      <c r="OHO16" s="18"/>
      <c r="OHP16" s="39"/>
      <c r="OHQ16" s="18"/>
      <c r="OHR16" s="39"/>
      <c r="OHS16" s="13"/>
      <c r="OHT16" s="13"/>
      <c r="OHU16" s="4"/>
      <c r="OHV16" s="13"/>
      <c r="OHW16" s="13"/>
      <c r="OHY16" s="26"/>
      <c r="OHZ16" s="26"/>
      <c r="OIA16" s="26"/>
      <c r="OIB16" s="18"/>
      <c r="OIC16" s="18"/>
      <c r="OID16" s="18"/>
      <c r="OIE16" s="39"/>
      <c r="OIF16" s="18"/>
      <c r="OIG16" s="18"/>
      <c r="OIH16" s="39"/>
      <c r="OII16" s="18"/>
      <c r="OIJ16" s="39"/>
      <c r="OIK16" s="13"/>
      <c r="OIL16" s="13"/>
      <c r="OIM16" s="4"/>
      <c r="OIN16" s="13"/>
      <c r="OIO16" s="13"/>
      <c r="OIQ16" s="26"/>
      <c r="OIR16" s="26"/>
      <c r="OIS16" s="26"/>
      <c r="OIT16" s="18"/>
      <c r="OIU16" s="18"/>
      <c r="OIV16" s="18"/>
      <c r="OIW16" s="39"/>
      <c r="OIX16" s="18"/>
      <c r="OIY16" s="18"/>
      <c r="OIZ16" s="39"/>
      <c r="OJA16" s="18"/>
      <c r="OJB16" s="39"/>
      <c r="OJC16" s="13"/>
      <c r="OJD16" s="13"/>
      <c r="OJE16" s="4"/>
      <c r="OJF16" s="13"/>
      <c r="OJG16" s="13"/>
      <c r="OJI16" s="26"/>
      <c r="OJJ16" s="26"/>
      <c r="OJK16" s="26"/>
      <c r="OJL16" s="18"/>
      <c r="OJM16" s="18"/>
      <c r="OJN16" s="18"/>
      <c r="OJO16" s="39"/>
      <c r="OJP16" s="18"/>
      <c r="OJQ16" s="18"/>
      <c r="OJR16" s="39"/>
      <c r="OJS16" s="18"/>
      <c r="OJT16" s="39"/>
      <c r="OJU16" s="13"/>
      <c r="OJV16" s="13"/>
      <c r="OJW16" s="4"/>
      <c r="OJX16" s="13"/>
      <c r="OJY16" s="13"/>
      <c r="OKA16" s="26"/>
      <c r="OKB16" s="26"/>
      <c r="OKC16" s="26"/>
      <c r="OKD16" s="18"/>
      <c r="OKE16" s="18"/>
      <c r="OKF16" s="18"/>
      <c r="OKG16" s="39"/>
      <c r="OKH16" s="18"/>
      <c r="OKI16" s="18"/>
      <c r="OKJ16" s="39"/>
      <c r="OKK16" s="18"/>
      <c r="OKL16" s="39"/>
      <c r="OKM16" s="13"/>
      <c r="OKN16" s="13"/>
      <c r="OKO16" s="4"/>
      <c r="OKP16" s="13"/>
      <c r="OKQ16" s="13"/>
      <c r="OKS16" s="26"/>
      <c r="OKT16" s="26"/>
      <c r="OKU16" s="26"/>
      <c r="OKV16" s="18"/>
      <c r="OKW16" s="18"/>
      <c r="OKX16" s="18"/>
      <c r="OKY16" s="39"/>
      <c r="OKZ16" s="18"/>
      <c r="OLA16" s="18"/>
      <c r="OLB16" s="39"/>
      <c r="OLC16" s="18"/>
      <c r="OLD16" s="39"/>
      <c r="OLE16" s="13"/>
      <c r="OLF16" s="13"/>
      <c r="OLG16" s="4"/>
      <c r="OLH16" s="13"/>
      <c r="OLI16" s="13"/>
      <c r="OLK16" s="26"/>
      <c r="OLL16" s="26"/>
      <c r="OLM16" s="26"/>
      <c r="OLN16" s="18"/>
      <c r="OLO16" s="18"/>
      <c r="OLP16" s="18"/>
      <c r="OLQ16" s="39"/>
      <c r="OLR16" s="18"/>
      <c r="OLS16" s="18"/>
      <c r="OLT16" s="39"/>
      <c r="OLU16" s="18"/>
      <c r="OLV16" s="39"/>
      <c r="OLW16" s="13"/>
      <c r="OLX16" s="13"/>
      <c r="OLY16" s="4"/>
      <c r="OLZ16" s="13"/>
      <c r="OMA16" s="13"/>
      <c r="OMC16" s="26"/>
      <c r="OMD16" s="26"/>
      <c r="OME16" s="26"/>
      <c r="OMF16" s="18"/>
      <c r="OMG16" s="18"/>
      <c r="OMH16" s="18"/>
      <c r="OMI16" s="39"/>
      <c r="OMJ16" s="18"/>
      <c r="OMK16" s="18"/>
      <c r="OML16" s="39"/>
      <c r="OMM16" s="18"/>
      <c r="OMN16" s="39"/>
      <c r="OMO16" s="13"/>
      <c r="OMP16" s="13"/>
      <c r="OMQ16" s="4"/>
      <c r="OMR16" s="13"/>
      <c r="OMS16" s="13"/>
      <c r="OMU16" s="26"/>
      <c r="OMV16" s="26"/>
      <c r="OMW16" s="26"/>
      <c r="OMX16" s="18"/>
      <c r="OMY16" s="18"/>
      <c r="OMZ16" s="18"/>
      <c r="ONA16" s="39"/>
      <c r="ONB16" s="18"/>
      <c r="ONC16" s="18"/>
      <c r="OND16" s="39"/>
      <c r="ONE16" s="18"/>
      <c r="ONF16" s="39"/>
      <c r="ONG16" s="13"/>
      <c r="ONH16" s="13"/>
      <c r="ONI16" s="4"/>
      <c r="ONJ16" s="13"/>
      <c r="ONK16" s="13"/>
      <c r="ONM16" s="26"/>
      <c r="ONN16" s="26"/>
      <c r="ONO16" s="26"/>
      <c r="ONP16" s="18"/>
      <c r="ONQ16" s="18"/>
      <c r="ONR16" s="18"/>
      <c r="ONS16" s="39"/>
      <c r="ONT16" s="18"/>
      <c r="ONU16" s="18"/>
      <c r="ONV16" s="39"/>
      <c r="ONW16" s="18"/>
      <c r="ONX16" s="39"/>
      <c r="ONY16" s="13"/>
      <c r="ONZ16" s="13"/>
      <c r="OOA16" s="4"/>
      <c r="OOB16" s="13"/>
      <c r="OOC16" s="13"/>
      <c r="OOE16" s="26"/>
      <c r="OOF16" s="26"/>
      <c r="OOG16" s="26"/>
      <c r="OOH16" s="18"/>
      <c r="OOI16" s="18"/>
      <c r="OOJ16" s="18"/>
      <c r="OOK16" s="39"/>
      <c r="OOL16" s="18"/>
      <c r="OOM16" s="18"/>
      <c r="OON16" s="39"/>
      <c r="OOO16" s="18"/>
      <c r="OOP16" s="39"/>
      <c r="OOQ16" s="13"/>
      <c r="OOR16" s="13"/>
      <c r="OOS16" s="4"/>
      <c r="OOT16" s="13"/>
      <c r="OOU16" s="13"/>
      <c r="OOW16" s="26"/>
      <c r="OOX16" s="26"/>
      <c r="OOY16" s="26"/>
      <c r="OOZ16" s="18"/>
      <c r="OPA16" s="18"/>
      <c r="OPB16" s="18"/>
      <c r="OPC16" s="39"/>
      <c r="OPD16" s="18"/>
      <c r="OPE16" s="18"/>
      <c r="OPF16" s="39"/>
      <c r="OPG16" s="18"/>
      <c r="OPH16" s="39"/>
      <c r="OPI16" s="13"/>
      <c r="OPJ16" s="13"/>
      <c r="OPK16" s="4"/>
      <c r="OPL16" s="13"/>
      <c r="OPM16" s="13"/>
      <c r="OPO16" s="26"/>
      <c r="OPP16" s="26"/>
      <c r="OPQ16" s="26"/>
      <c r="OPR16" s="18"/>
      <c r="OPS16" s="18"/>
      <c r="OPT16" s="18"/>
      <c r="OPU16" s="39"/>
      <c r="OPV16" s="18"/>
      <c r="OPW16" s="18"/>
      <c r="OPX16" s="39"/>
      <c r="OPY16" s="18"/>
      <c r="OPZ16" s="39"/>
      <c r="OQA16" s="13"/>
      <c r="OQB16" s="13"/>
      <c r="OQC16" s="4"/>
      <c r="OQD16" s="13"/>
      <c r="OQE16" s="13"/>
      <c r="OQG16" s="26"/>
      <c r="OQH16" s="26"/>
      <c r="OQI16" s="26"/>
      <c r="OQJ16" s="18"/>
      <c r="OQK16" s="18"/>
      <c r="OQL16" s="18"/>
      <c r="OQM16" s="39"/>
      <c r="OQN16" s="18"/>
      <c r="OQO16" s="18"/>
      <c r="OQP16" s="39"/>
      <c r="OQQ16" s="18"/>
      <c r="OQR16" s="39"/>
      <c r="OQS16" s="13"/>
      <c r="OQT16" s="13"/>
      <c r="OQU16" s="4"/>
      <c r="OQV16" s="13"/>
      <c r="OQW16" s="13"/>
      <c r="OQY16" s="26"/>
      <c r="OQZ16" s="26"/>
      <c r="ORA16" s="26"/>
      <c r="ORB16" s="18"/>
      <c r="ORC16" s="18"/>
      <c r="ORD16" s="18"/>
      <c r="ORE16" s="39"/>
      <c r="ORF16" s="18"/>
      <c r="ORG16" s="18"/>
      <c r="ORH16" s="39"/>
      <c r="ORI16" s="18"/>
      <c r="ORJ16" s="39"/>
      <c r="ORK16" s="13"/>
      <c r="ORL16" s="13"/>
      <c r="ORM16" s="4"/>
      <c r="ORN16" s="13"/>
      <c r="ORO16" s="13"/>
      <c r="ORQ16" s="26"/>
      <c r="ORR16" s="26"/>
      <c r="ORS16" s="26"/>
      <c r="ORT16" s="18"/>
      <c r="ORU16" s="18"/>
      <c r="ORV16" s="18"/>
      <c r="ORW16" s="39"/>
      <c r="ORX16" s="18"/>
      <c r="ORY16" s="18"/>
      <c r="ORZ16" s="39"/>
      <c r="OSA16" s="18"/>
      <c r="OSB16" s="39"/>
      <c r="OSC16" s="13"/>
      <c r="OSD16" s="13"/>
      <c r="OSE16" s="4"/>
      <c r="OSF16" s="13"/>
      <c r="OSG16" s="13"/>
      <c r="OSI16" s="26"/>
      <c r="OSJ16" s="26"/>
      <c r="OSK16" s="26"/>
      <c r="OSL16" s="18"/>
      <c r="OSM16" s="18"/>
      <c r="OSN16" s="18"/>
      <c r="OSO16" s="39"/>
      <c r="OSP16" s="18"/>
      <c r="OSQ16" s="18"/>
      <c r="OSR16" s="39"/>
      <c r="OSS16" s="18"/>
      <c r="OST16" s="39"/>
      <c r="OSU16" s="13"/>
      <c r="OSV16" s="13"/>
      <c r="OSW16" s="4"/>
      <c r="OSX16" s="13"/>
      <c r="OSY16" s="13"/>
      <c r="OTA16" s="26"/>
      <c r="OTB16" s="26"/>
      <c r="OTC16" s="26"/>
      <c r="OTD16" s="18"/>
      <c r="OTE16" s="18"/>
      <c r="OTF16" s="18"/>
      <c r="OTG16" s="39"/>
      <c r="OTH16" s="18"/>
      <c r="OTI16" s="18"/>
      <c r="OTJ16" s="39"/>
      <c r="OTK16" s="18"/>
      <c r="OTL16" s="39"/>
      <c r="OTM16" s="13"/>
      <c r="OTN16" s="13"/>
      <c r="OTO16" s="4"/>
      <c r="OTP16" s="13"/>
      <c r="OTQ16" s="13"/>
      <c r="OTS16" s="26"/>
      <c r="OTT16" s="26"/>
      <c r="OTU16" s="26"/>
      <c r="OTV16" s="18"/>
      <c r="OTW16" s="18"/>
      <c r="OTX16" s="18"/>
      <c r="OTY16" s="39"/>
      <c r="OTZ16" s="18"/>
      <c r="OUA16" s="18"/>
      <c r="OUB16" s="39"/>
      <c r="OUC16" s="18"/>
      <c r="OUD16" s="39"/>
      <c r="OUE16" s="13"/>
      <c r="OUF16" s="13"/>
      <c r="OUG16" s="4"/>
      <c r="OUH16" s="13"/>
      <c r="OUI16" s="13"/>
      <c r="OUK16" s="26"/>
      <c r="OUL16" s="26"/>
      <c r="OUM16" s="26"/>
      <c r="OUN16" s="18"/>
      <c r="OUO16" s="18"/>
      <c r="OUP16" s="18"/>
      <c r="OUQ16" s="39"/>
      <c r="OUR16" s="18"/>
      <c r="OUS16" s="18"/>
      <c r="OUT16" s="39"/>
      <c r="OUU16" s="18"/>
      <c r="OUV16" s="39"/>
      <c r="OUW16" s="13"/>
      <c r="OUX16" s="13"/>
      <c r="OUY16" s="4"/>
      <c r="OUZ16" s="13"/>
      <c r="OVA16" s="13"/>
      <c r="OVC16" s="26"/>
      <c r="OVD16" s="26"/>
      <c r="OVE16" s="26"/>
      <c r="OVF16" s="18"/>
      <c r="OVG16" s="18"/>
      <c r="OVH16" s="18"/>
      <c r="OVI16" s="39"/>
      <c r="OVJ16" s="18"/>
      <c r="OVK16" s="18"/>
      <c r="OVL16" s="39"/>
      <c r="OVM16" s="18"/>
      <c r="OVN16" s="39"/>
      <c r="OVO16" s="13"/>
      <c r="OVP16" s="13"/>
      <c r="OVQ16" s="4"/>
      <c r="OVR16" s="13"/>
      <c r="OVS16" s="13"/>
      <c r="OVU16" s="26"/>
      <c r="OVV16" s="26"/>
      <c r="OVW16" s="26"/>
      <c r="OVX16" s="18"/>
      <c r="OVY16" s="18"/>
      <c r="OVZ16" s="18"/>
      <c r="OWA16" s="39"/>
      <c r="OWB16" s="18"/>
      <c r="OWC16" s="18"/>
      <c r="OWD16" s="39"/>
      <c r="OWE16" s="18"/>
      <c r="OWF16" s="39"/>
      <c r="OWG16" s="13"/>
      <c r="OWH16" s="13"/>
      <c r="OWI16" s="4"/>
      <c r="OWJ16" s="13"/>
      <c r="OWK16" s="13"/>
      <c r="OWM16" s="26"/>
      <c r="OWN16" s="26"/>
      <c r="OWO16" s="26"/>
      <c r="OWP16" s="18"/>
      <c r="OWQ16" s="18"/>
      <c r="OWR16" s="18"/>
      <c r="OWS16" s="39"/>
      <c r="OWT16" s="18"/>
      <c r="OWU16" s="18"/>
      <c r="OWV16" s="39"/>
      <c r="OWW16" s="18"/>
      <c r="OWX16" s="39"/>
      <c r="OWY16" s="13"/>
      <c r="OWZ16" s="13"/>
      <c r="OXA16" s="4"/>
      <c r="OXB16" s="13"/>
      <c r="OXC16" s="13"/>
      <c r="OXE16" s="26"/>
      <c r="OXF16" s="26"/>
      <c r="OXG16" s="26"/>
      <c r="OXH16" s="18"/>
      <c r="OXI16" s="18"/>
      <c r="OXJ16" s="18"/>
      <c r="OXK16" s="39"/>
      <c r="OXL16" s="18"/>
      <c r="OXM16" s="18"/>
      <c r="OXN16" s="39"/>
      <c r="OXO16" s="18"/>
      <c r="OXP16" s="39"/>
      <c r="OXQ16" s="13"/>
      <c r="OXR16" s="13"/>
      <c r="OXS16" s="4"/>
      <c r="OXT16" s="13"/>
      <c r="OXU16" s="13"/>
      <c r="OXW16" s="26"/>
      <c r="OXX16" s="26"/>
      <c r="OXY16" s="26"/>
      <c r="OXZ16" s="18"/>
      <c r="OYA16" s="18"/>
      <c r="OYB16" s="18"/>
      <c r="OYC16" s="39"/>
      <c r="OYD16" s="18"/>
      <c r="OYE16" s="18"/>
      <c r="OYF16" s="39"/>
      <c r="OYG16" s="18"/>
      <c r="OYH16" s="39"/>
      <c r="OYI16" s="13"/>
      <c r="OYJ16" s="13"/>
      <c r="OYK16" s="4"/>
      <c r="OYL16" s="13"/>
      <c r="OYM16" s="13"/>
      <c r="OYO16" s="26"/>
      <c r="OYP16" s="26"/>
      <c r="OYQ16" s="26"/>
      <c r="OYR16" s="18"/>
      <c r="OYS16" s="18"/>
      <c r="OYT16" s="18"/>
      <c r="OYU16" s="39"/>
      <c r="OYV16" s="18"/>
      <c r="OYW16" s="18"/>
      <c r="OYX16" s="39"/>
      <c r="OYY16" s="18"/>
      <c r="OYZ16" s="39"/>
      <c r="OZA16" s="13"/>
      <c r="OZB16" s="13"/>
      <c r="OZC16" s="4"/>
      <c r="OZD16" s="13"/>
      <c r="OZE16" s="13"/>
      <c r="OZG16" s="26"/>
      <c r="OZH16" s="26"/>
      <c r="OZI16" s="26"/>
      <c r="OZJ16" s="18"/>
      <c r="OZK16" s="18"/>
      <c r="OZL16" s="18"/>
      <c r="OZM16" s="39"/>
      <c r="OZN16" s="18"/>
      <c r="OZO16" s="18"/>
      <c r="OZP16" s="39"/>
      <c r="OZQ16" s="18"/>
      <c r="OZR16" s="39"/>
      <c r="OZS16" s="13"/>
      <c r="OZT16" s="13"/>
      <c r="OZU16" s="4"/>
      <c r="OZV16" s="13"/>
      <c r="OZW16" s="13"/>
      <c r="OZY16" s="26"/>
      <c r="OZZ16" s="26"/>
      <c r="PAA16" s="26"/>
      <c r="PAB16" s="18"/>
      <c r="PAC16" s="18"/>
      <c r="PAD16" s="18"/>
      <c r="PAE16" s="39"/>
      <c r="PAF16" s="18"/>
      <c r="PAG16" s="18"/>
      <c r="PAH16" s="39"/>
      <c r="PAI16" s="18"/>
      <c r="PAJ16" s="39"/>
      <c r="PAK16" s="13"/>
      <c r="PAL16" s="13"/>
      <c r="PAM16" s="4"/>
      <c r="PAN16" s="13"/>
      <c r="PAO16" s="13"/>
      <c r="PAQ16" s="26"/>
      <c r="PAR16" s="26"/>
      <c r="PAS16" s="26"/>
      <c r="PAT16" s="18"/>
      <c r="PAU16" s="18"/>
      <c r="PAV16" s="18"/>
      <c r="PAW16" s="39"/>
      <c r="PAX16" s="18"/>
      <c r="PAY16" s="18"/>
      <c r="PAZ16" s="39"/>
      <c r="PBA16" s="18"/>
      <c r="PBB16" s="39"/>
      <c r="PBC16" s="13"/>
      <c r="PBD16" s="13"/>
      <c r="PBE16" s="4"/>
      <c r="PBF16" s="13"/>
      <c r="PBG16" s="13"/>
      <c r="PBI16" s="26"/>
      <c r="PBJ16" s="26"/>
      <c r="PBK16" s="26"/>
      <c r="PBL16" s="18"/>
      <c r="PBM16" s="18"/>
      <c r="PBN16" s="18"/>
      <c r="PBO16" s="39"/>
      <c r="PBP16" s="18"/>
      <c r="PBQ16" s="18"/>
      <c r="PBR16" s="39"/>
      <c r="PBS16" s="18"/>
      <c r="PBT16" s="39"/>
      <c r="PBU16" s="13"/>
      <c r="PBV16" s="13"/>
      <c r="PBW16" s="4"/>
      <c r="PBX16" s="13"/>
      <c r="PBY16" s="13"/>
      <c r="PCA16" s="26"/>
      <c r="PCB16" s="26"/>
      <c r="PCC16" s="26"/>
      <c r="PCD16" s="18"/>
      <c r="PCE16" s="18"/>
      <c r="PCF16" s="18"/>
      <c r="PCG16" s="39"/>
      <c r="PCH16" s="18"/>
      <c r="PCI16" s="18"/>
      <c r="PCJ16" s="39"/>
      <c r="PCK16" s="18"/>
      <c r="PCL16" s="39"/>
      <c r="PCM16" s="13"/>
      <c r="PCN16" s="13"/>
      <c r="PCO16" s="4"/>
      <c r="PCP16" s="13"/>
      <c r="PCQ16" s="13"/>
      <c r="PCS16" s="26"/>
      <c r="PCT16" s="26"/>
      <c r="PCU16" s="26"/>
      <c r="PCV16" s="18"/>
      <c r="PCW16" s="18"/>
      <c r="PCX16" s="18"/>
      <c r="PCY16" s="39"/>
      <c r="PCZ16" s="18"/>
      <c r="PDA16" s="18"/>
      <c r="PDB16" s="39"/>
      <c r="PDC16" s="18"/>
      <c r="PDD16" s="39"/>
      <c r="PDE16" s="13"/>
      <c r="PDF16" s="13"/>
      <c r="PDG16" s="4"/>
      <c r="PDH16" s="13"/>
      <c r="PDI16" s="13"/>
      <c r="PDK16" s="26"/>
      <c r="PDL16" s="26"/>
      <c r="PDM16" s="26"/>
      <c r="PDN16" s="18"/>
      <c r="PDO16" s="18"/>
      <c r="PDP16" s="18"/>
      <c r="PDQ16" s="39"/>
      <c r="PDR16" s="18"/>
      <c r="PDS16" s="18"/>
      <c r="PDT16" s="39"/>
      <c r="PDU16" s="18"/>
      <c r="PDV16" s="39"/>
      <c r="PDW16" s="13"/>
      <c r="PDX16" s="13"/>
      <c r="PDY16" s="4"/>
      <c r="PDZ16" s="13"/>
      <c r="PEA16" s="13"/>
      <c r="PEC16" s="26"/>
      <c r="PED16" s="26"/>
      <c r="PEE16" s="26"/>
      <c r="PEF16" s="18"/>
      <c r="PEG16" s="18"/>
      <c r="PEH16" s="18"/>
      <c r="PEI16" s="39"/>
      <c r="PEJ16" s="18"/>
      <c r="PEK16" s="18"/>
      <c r="PEL16" s="39"/>
      <c r="PEM16" s="18"/>
      <c r="PEN16" s="39"/>
      <c r="PEO16" s="13"/>
      <c r="PEP16" s="13"/>
      <c r="PEQ16" s="4"/>
      <c r="PER16" s="13"/>
      <c r="PES16" s="13"/>
      <c r="PEU16" s="26"/>
      <c r="PEV16" s="26"/>
      <c r="PEW16" s="26"/>
      <c r="PEX16" s="18"/>
      <c r="PEY16" s="18"/>
      <c r="PEZ16" s="18"/>
      <c r="PFA16" s="39"/>
      <c r="PFB16" s="18"/>
      <c r="PFC16" s="18"/>
      <c r="PFD16" s="39"/>
      <c r="PFE16" s="18"/>
      <c r="PFF16" s="39"/>
      <c r="PFG16" s="13"/>
      <c r="PFH16" s="13"/>
      <c r="PFI16" s="4"/>
      <c r="PFJ16" s="13"/>
      <c r="PFK16" s="13"/>
      <c r="PFM16" s="26"/>
      <c r="PFN16" s="26"/>
      <c r="PFO16" s="26"/>
      <c r="PFP16" s="18"/>
      <c r="PFQ16" s="18"/>
      <c r="PFR16" s="18"/>
      <c r="PFS16" s="39"/>
      <c r="PFT16" s="18"/>
      <c r="PFU16" s="18"/>
      <c r="PFV16" s="39"/>
      <c r="PFW16" s="18"/>
      <c r="PFX16" s="39"/>
      <c r="PFY16" s="13"/>
      <c r="PFZ16" s="13"/>
      <c r="PGA16" s="4"/>
      <c r="PGB16" s="13"/>
      <c r="PGC16" s="13"/>
      <c r="PGE16" s="26"/>
      <c r="PGF16" s="26"/>
      <c r="PGG16" s="26"/>
      <c r="PGH16" s="18"/>
      <c r="PGI16" s="18"/>
      <c r="PGJ16" s="18"/>
      <c r="PGK16" s="39"/>
      <c r="PGL16" s="18"/>
      <c r="PGM16" s="18"/>
      <c r="PGN16" s="39"/>
      <c r="PGO16" s="18"/>
      <c r="PGP16" s="39"/>
      <c r="PGQ16" s="13"/>
      <c r="PGR16" s="13"/>
      <c r="PGS16" s="4"/>
      <c r="PGT16" s="13"/>
      <c r="PGU16" s="13"/>
      <c r="PGW16" s="26"/>
      <c r="PGX16" s="26"/>
      <c r="PGY16" s="26"/>
      <c r="PGZ16" s="18"/>
      <c r="PHA16" s="18"/>
      <c r="PHB16" s="18"/>
      <c r="PHC16" s="39"/>
      <c r="PHD16" s="18"/>
      <c r="PHE16" s="18"/>
      <c r="PHF16" s="39"/>
      <c r="PHG16" s="18"/>
      <c r="PHH16" s="39"/>
      <c r="PHI16" s="13"/>
      <c r="PHJ16" s="13"/>
      <c r="PHK16" s="4"/>
      <c r="PHL16" s="13"/>
      <c r="PHM16" s="13"/>
      <c r="PHO16" s="26"/>
      <c r="PHP16" s="26"/>
      <c r="PHQ16" s="26"/>
      <c r="PHR16" s="18"/>
      <c r="PHS16" s="18"/>
      <c r="PHT16" s="18"/>
      <c r="PHU16" s="39"/>
      <c r="PHV16" s="18"/>
      <c r="PHW16" s="18"/>
      <c r="PHX16" s="39"/>
      <c r="PHY16" s="18"/>
      <c r="PHZ16" s="39"/>
      <c r="PIA16" s="13"/>
      <c r="PIB16" s="13"/>
      <c r="PIC16" s="4"/>
      <c r="PID16" s="13"/>
      <c r="PIE16" s="13"/>
      <c r="PIG16" s="26"/>
      <c r="PIH16" s="26"/>
      <c r="PII16" s="26"/>
      <c r="PIJ16" s="18"/>
      <c r="PIK16" s="18"/>
      <c r="PIL16" s="18"/>
      <c r="PIM16" s="39"/>
      <c r="PIN16" s="18"/>
      <c r="PIO16" s="18"/>
      <c r="PIP16" s="39"/>
      <c r="PIQ16" s="18"/>
      <c r="PIR16" s="39"/>
      <c r="PIS16" s="13"/>
      <c r="PIT16" s="13"/>
      <c r="PIU16" s="4"/>
      <c r="PIV16" s="13"/>
      <c r="PIW16" s="13"/>
      <c r="PIY16" s="26"/>
      <c r="PIZ16" s="26"/>
      <c r="PJA16" s="26"/>
      <c r="PJB16" s="18"/>
      <c r="PJC16" s="18"/>
      <c r="PJD16" s="18"/>
      <c r="PJE16" s="39"/>
      <c r="PJF16" s="18"/>
      <c r="PJG16" s="18"/>
      <c r="PJH16" s="39"/>
      <c r="PJI16" s="18"/>
      <c r="PJJ16" s="39"/>
      <c r="PJK16" s="13"/>
      <c r="PJL16" s="13"/>
      <c r="PJM16" s="4"/>
      <c r="PJN16" s="13"/>
      <c r="PJO16" s="13"/>
      <c r="PJQ16" s="26"/>
      <c r="PJR16" s="26"/>
      <c r="PJS16" s="26"/>
      <c r="PJT16" s="18"/>
      <c r="PJU16" s="18"/>
      <c r="PJV16" s="18"/>
      <c r="PJW16" s="39"/>
      <c r="PJX16" s="18"/>
      <c r="PJY16" s="18"/>
      <c r="PJZ16" s="39"/>
      <c r="PKA16" s="18"/>
      <c r="PKB16" s="39"/>
      <c r="PKC16" s="13"/>
      <c r="PKD16" s="13"/>
      <c r="PKE16" s="4"/>
      <c r="PKF16" s="13"/>
      <c r="PKG16" s="13"/>
      <c r="PKI16" s="26"/>
      <c r="PKJ16" s="26"/>
      <c r="PKK16" s="26"/>
      <c r="PKL16" s="18"/>
      <c r="PKM16" s="18"/>
      <c r="PKN16" s="18"/>
      <c r="PKO16" s="39"/>
      <c r="PKP16" s="18"/>
      <c r="PKQ16" s="18"/>
      <c r="PKR16" s="39"/>
      <c r="PKS16" s="18"/>
      <c r="PKT16" s="39"/>
      <c r="PKU16" s="13"/>
      <c r="PKV16" s="13"/>
      <c r="PKW16" s="4"/>
      <c r="PKX16" s="13"/>
      <c r="PKY16" s="13"/>
      <c r="PLA16" s="26"/>
      <c r="PLB16" s="26"/>
      <c r="PLC16" s="26"/>
      <c r="PLD16" s="18"/>
      <c r="PLE16" s="18"/>
      <c r="PLF16" s="18"/>
      <c r="PLG16" s="39"/>
      <c r="PLH16" s="18"/>
      <c r="PLI16" s="18"/>
      <c r="PLJ16" s="39"/>
      <c r="PLK16" s="18"/>
      <c r="PLL16" s="39"/>
      <c r="PLM16" s="13"/>
      <c r="PLN16" s="13"/>
      <c r="PLO16" s="4"/>
      <c r="PLP16" s="13"/>
      <c r="PLQ16" s="13"/>
      <c r="PLS16" s="26"/>
      <c r="PLT16" s="26"/>
      <c r="PLU16" s="26"/>
      <c r="PLV16" s="18"/>
      <c r="PLW16" s="18"/>
      <c r="PLX16" s="18"/>
      <c r="PLY16" s="39"/>
      <c r="PLZ16" s="18"/>
      <c r="PMA16" s="18"/>
      <c r="PMB16" s="39"/>
      <c r="PMC16" s="18"/>
      <c r="PMD16" s="39"/>
      <c r="PME16" s="13"/>
      <c r="PMF16" s="13"/>
      <c r="PMG16" s="4"/>
      <c r="PMH16" s="13"/>
      <c r="PMI16" s="13"/>
      <c r="PMK16" s="26"/>
      <c r="PML16" s="26"/>
      <c r="PMM16" s="26"/>
      <c r="PMN16" s="18"/>
      <c r="PMO16" s="18"/>
      <c r="PMP16" s="18"/>
      <c r="PMQ16" s="39"/>
      <c r="PMR16" s="18"/>
      <c r="PMS16" s="18"/>
      <c r="PMT16" s="39"/>
      <c r="PMU16" s="18"/>
      <c r="PMV16" s="39"/>
      <c r="PMW16" s="13"/>
      <c r="PMX16" s="13"/>
      <c r="PMY16" s="4"/>
      <c r="PMZ16" s="13"/>
      <c r="PNA16" s="13"/>
      <c r="PNC16" s="26"/>
      <c r="PND16" s="26"/>
      <c r="PNE16" s="26"/>
      <c r="PNF16" s="18"/>
      <c r="PNG16" s="18"/>
      <c r="PNH16" s="18"/>
      <c r="PNI16" s="39"/>
      <c r="PNJ16" s="18"/>
      <c r="PNK16" s="18"/>
      <c r="PNL16" s="39"/>
      <c r="PNM16" s="18"/>
      <c r="PNN16" s="39"/>
      <c r="PNO16" s="13"/>
      <c r="PNP16" s="13"/>
      <c r="PNQ16" s="4"/>
      <c r="PNR16" s="13"/>
      <c r="PNS16" s="13"/>
      <c r="PNU16" s="26"/>
      <c r="PNV16" s="26"/>
      <c r="PNW16" s="26"/>
      <c r="PNX16" s="18"/>
      <c r="PNY16" s="18"/>
      <c r="PNZ16" s="18"/>
      <c r="POA16" s="39"/>
      <c r="POB16" s="18"/>
      <c r="POC16" s="18"/>
      <c r="POD16" s="39"/>
      <c r="POE16" s="18"/>
      <c r="POF16" s="39"/>
      <c r="POG16" s="13"/>
      <c r="POH16" s="13"/>
      <c r="POI16" s="4"/>
      <c r="POJ16" s="13"/>
      <c r="POK16" s="13"/>
      <c r="POM16" s="26"/>
      <c r="PON16" s="26"/>
      <c r="POO16" s="26"/>
      <c r="POP16" s="18"/>
      <c r="POQ16" s="18"/>
      <c r="POR16" s="18"/>
      <c r="POS16" s="39"/>
      <c r="POT16" s="18"/>
      <c r="POU16" s="18"/>
      <c r="POV16" s="39"/>
      <c r="POW16" s="18"/>
      <c r="POX16" s="39"/>
      <c r="POY16" s="13"/>
      <c r="POZ16" s="13"/>
      <c r="PPA16" s="4"/>
      <c r="PPB16" s="13"/>
      <c r="PPC16" s="13"/>
      <c r="PPE16" s="26"/>
      <c r="PPF16" s="26"/>
      <c r="PPG16" s="26"/>
      <c r="PPH16" s="18"/>
      <c r="PPI16" s="18"/>
      <c r="PPJ16" s="18"/>
      <c r="PPK16" s="39"/>
      <c r="PPL16" s="18"/>
      <c r="PPM16" s="18"/>
      <c r="PPN16" s="39"/>
      <c r="PPO16" s="18"/>
      <c r="PPP16" s="39"/>
      <c r="PPQ16" s="13"/>
      <c r="PPR16" s="13"/>
      <c r="PPS16" s="4"/>
      <c r="PPT16" s="13"/>
      <c r="PPU16" s="13"/>
      <c r="PPW16" s="26"/>
      <c r="PPX16" s="26"/>
      <c r="PPY16" s="26"/>
      <c r="PPZ16" s="18"/>
      <c r="PQA16" s="18"/>
      <c r="PQB16" s="18"/>
      <c r="PQC16" s="39"/>
      <c r="PQD16" s="18"/>
      <c r="PQE16" s="18"/>
      <c r="PQF16" s="39"/>
      <c r="PQG16" s="18"/>
      <c r="PQH16" s="39"/>
      <c r="PQI16" s="13"/>
      <c r="PQJ16" s="13"/>
      <c r="PQK16" s="4"/>
      <c r="PQL16" s="13"/>
      <c r="PQM16" s="13"/>
      <c r="PQO16" s="26"/>
      <c r="PQP16" s="26"/>
      <c r="PQQ16" s="26"/>
      <c r="PQR16" s="18"/>
      <c r="PQS16" s="18"/>
      <c r="PQT16" s="18"/>
      <c r="PQU16" s="39"/>
      <c r="PQV16" s="18"/>
      <c r="PQW16" s="18"/>
      <c r="PQX16" s="39"/>
      <c r="PQY16" s="18"/>
      <c r="PQZ16" s="39"/>
      <c r="PRA16" s="13"/>
      <c r="PRB16" s="13"/>
      <c r="PRC16" s="4"/>
      <c r="PRD16" s="13"/>
      <c r="PRE16" s="13"/>
      <c r="PRG16" s="26"/>
      <c r="PRH16" s="26"/>
      <c r="PRI16" s="26"/>
      <c r="PRJ16" s="18"/>
      <c r="PRK16" s="18"/>
      <c r="PRL16" s="18"/>
      <c r="PRM16" s="39"/>
      <c r="PRN16" s="18"/>
      <c r="PRO16" s="18"/>
      <c r="PRP16" s="39"/>
      <c r="PRQ16" s="18"/>
      <c r="PRR16" s="39"/>
      <c r="PRS16" s="13"/>
      <c r="PRT16" s="13"/>
      <c r="PRU16" s="4"/>
      <c r="PRV16" s="13"/>
      <c r="PRW16" s="13"/>
      <c r="PRY16" s="26"/>
      <c r="PRZ16" s="26"/>
      <c r="PSA16" s="26"/>
      <c r="PSB16" s="18"/>
      <c r="PSC16" s="18"/>
      <c r="PSD16" s="18"/>
      <c r="PSE16" s="39"/>
      <c r="PSF16" s="18"/>
      <c r="PSG16" s="18"/>
      <c r="PSH16" s="39"/>
      <c r="PSI16" s="18"/>
      <c r="PSJ16" s="39"/>
      <c r="PSK16" s="13"/>
      <c r="PSL16" s="13"/>
      <c r="PSM16" s="4"/>
      <c r="PSN16" s="13"/>
      <c r="PSO16" s="13"/>
      <c r="PSQ16" s="26"/>
      <c r="PSR16" s="26"/>
      <c r="PSS16" s="26"/>
      <c r="PST16" s="18"/>
      <c r="PSU16" s="18"/>
      <c r="PSV16" s="18"/>
      <c r="PSW16" s="39"/>
      <c r="PSX16" s="18"/>
      <c r="PSY16" s="18"/>
      <c r="PSZ16" s="39"/>
      <c r="PTA16" s="18"/>
      <c r="PTB16" s="39"/>
      <c r="PTC16" s="13"/>
      <c r="PTD16" s="13"/>
      <c r="PTE16" s="4"/>
      <c r="PTF16" s="13"/>
      <c r="PTG16" s="13"/>
      <c r="PTI16" s="26"/>
      <c r="PTJ16" s="26"/>
      <c r="PTK16" s="26"/>
      <c r="PTL16" s="18"/>
      <c r="PTM16" s="18"/>
      <c r="PTN16" s="18"/>
      <c r="PTO16" s="39"/>
      <c r="PTP16" s="18"/>
      <c r="PTQ16" s="18"/>
      <c r="PTR16" s="39"/>
      <c r="PTS16" s="18"/>
      <c r="PTT16" s="39"/>
      <c r="PTU16" s="13"/>
      <c r="PTV16" s="13"/>
      <c r="PTW16" s="4"/>
      <c r="PTX16" s="13"/>
      <c r="PTY16" s="13"/>
      <c r="PUA16" s="26"/>
      <c r="PUB16" s="26"/>
      <c r="PUC16" s="26"/>
      <c r="PUD16" s="18"/>
      <c r="PUE16" s="18"/>
      <c r="PUF16" s="18"/>
      <c r="PUG16" s="39"/>
      <c r="PUH16" s="18"/>
      <c r="PUI16" s="18"/>
      <c r="PUJ16" s="39"/>
      <c r="PUK16" s="18"/>
      <c r="PUL16" s="39"/>
      <c r="PUM16" s="13"/>
      <c r="PUN16" s="13"/>
      <c r="PUO16" s="4"/>
      <c r="PUP16" s="13"/>
      <c r="PUQ16" s="13"/>
      <c r="PUS16" s="26"/>
      <c r="PUT16" s="26"/>
      <c r="PUU16" s="26"/>
      <c r="PUV16" s="18"/>
      <c r="PUW16" s="18"/>
      <c r="PUX16" s="18"/>
      <c r="PUY16" s="39"/>
      <c r="PUZ16" s="18"/>
      <c r="PVA16" s="18"/>
      <c r="PVB16" s="39"/>
      <c r="PVC16" s="18"/>
      <c r="PVD16" s="39"/>
      <c r="PVE16" s="13"/>
      <c r="PVF16" s="13"/>
      <c r="PVG16" s="4"/>
      <c r="PVH16" s="13"/>
      <c r="PVI16" s="13"/>
      <c r="PVK16" s="26"/>
      <c r="PVL16" s="26"/>
      <c r="PVM16" s="26"/>
      <c r="PVN16" s="18"/>
      <c r="PVO16" s="18"/>
      <c r="PVP16" s="18"/>
      <c r="PVQ16" s="39"/>
      <c r="PVR16" s="18"/>
      <c r="PVS16" s="18"/>
      <c r="PVT16" s="39"/>
      <c r="PVU16" s="18"/>
      <c r="PVV16" s="39"/>
      <c r="PVW16" s="13"/>
      <c r="PVX16" s="13"/>
      <c r="PVY16" s="4"/>
      <c r="PVZ16" s="13"/>
      <c r="PWA16" s="13"/>
      <c r="PWC16" s="26"/>
      <c r="PWD16" s="26"/>
      <c r="PWE16" s="26"/>
      <c r="PWF16" s="18"/>
      <c r="PWG16" s="18"/>
      <c r="PWH16" s="18"/>
      <c r="PWI16" s="39"/>
      <c r="PWJ16" s="18"/>
      <c r="PWK16" s="18"/>
      <c r="PWL16" s="39"/>
      <c r="PWM16" s="18"/>
      <c r="PWN16" s="39"/>
      <c r="PWO16" s="13"/>
      <c r="PWP16" s="13"/>
      <c r="PWQ16" s="4"/>
      <c r="PWR16" s="13"/>
      <c r="PWS16" s="13"/>
      <c r="PWU16" s="26"/>
      <c r="PWV16" s="26"/>
      <c r="PWW16" s="26"/>
      <c r="PWX16" s="18"/>
      <c r="PWY16" s="18"/>
      <c r="PWZ16" s="18"/>
      <c r="PXA16" s="39"/>
      <c r="PXB16" s="18"/>
      <c r="PXC16" s="18"/>
      <c r="PXD16" s="39"/>
      <c r="PXE16" s="18"/>
      <c r="PXF16" s="39"/>
      <c r="PXG16" s="13"/>
      <c r="PXH16" s="13"/>
      <c r="PXI16" s="4"/>
      <c r="PXJ16" s="13"/>
      <c r="PXK16" s="13"/>
      <c r="PXM16" s="26"/>
      <c r="PXN16" s="26"/>
      <c r="PXO16" s="26"/>
      <c r="PXP16" s="18"/>
      <c r="PXQ16" s="18"/>
      <c r="PXR16" s="18"/>
      <c r="PXS16" s="39"/>
      <c r="PXT16" s="18"/>
      <c r="PXU16" s="18"/>
      <c r="PXV16" s="39"/>
      <c r="PXW16" s="18"/>
      <c r="PXX16" s="39"/>
      <c r="PXY16" s="13"/>
      <c r="PXZ16" s="13"/>
      <c r="PYA16" s="4"/>
      <c r="PYB16" s="13"/>
      <c r="PYC16" s="13"/>
      <c r="PYE16" s="26"/>
      <c r="PYF16" s="26"/>
      <c r="PYG16" s="26"/>
      <c r="PYH16" s="18"/>
      <c r="PYI16" s="18"/>
      <c r="PYJ16" s="18"/>
      <c r="PYK16" s="39"/>
      <c r="PYL16" s="18"/>
      <c r="PYM16" s="18"/>
      <c r="PYN16" s="39"/>
      <c r="PYO16" s="18"/>
      <c r="PYP16" s="39"/>
      <c r="PYQ16" s="13"/>
      <c r="PYR16" s="13"/>
      <c r="PYS16" s="4"/>
      <c r="PYT16" s="13"/>
      <c r="PYU16" s="13"/>
      <c r="PYW16" s="26"/>
      <c r="PYX16" s="26"/>
      <c r="PYY16" s="26"/>
      <c r="PYZ16" s="18"/>
      <c r="PZA16" s="18"/>
      <c r="PZB16" s="18"/>
      <c r="PZC16" s="39"/>
      <c r="PZD16" s="18"/>
      <c r="PZE16" s="18"/>
      <c r="PZF16" s="39"/>
      <c r="PZG16" s="18"/>
      <c r="PZH16" s="39"/>
      <c r="PZI16" s="13"/>
      <c r="PZJ16" s="13"/>
      <c r="PZK16" s="4"/>
      <c r="PZL16" s="13"/>
      <c r="PZM16" s="13"/>
      <c r="PZO16" s="26"/>
      <c r="PZP16" s="26"/>
      <c r="PZQ16" s="26"/>
      <c r="PZR16" s="18"/>
      <c r="PZS16" s="18"/>
      <c r="PZT16" s="18"/>
      <c r="PZU16" s="39"/>
      <c r="PZV16" s="18"/>
      <c r="PZW16" s="18"/>
      <c r="PZX16" s="39"/>
      <c r="PZY16" s="18"/>
      <c r="PZZ16" s="39"/>
      <c r="QAA16" s="13"/>
      <c r="QAB16" s="13"/>
      <c r="QAC16" s="4"/>
      <c r="QAD16" s="13"/>
      <c r="QAE16" s="13"/>
      <c r="QAG16" s="26"/>
      <c r="QAH16" s="26"/>
      <c r="QAI16" s="26"/>
      <c r="QAJ16" s="18"/>
      <c r="QAK16" s="18"/>
      <c r="QAL16" s="18"/>
      <c r="QAM16" s="39"/>
      <c r="QAN16" s="18"/>
      <c r="QAO16" s="18"/>
      <c r="QAP16" s="39"/>
      <c r="QAQ16" s="18"/>
      <c r="QAR16" s="39"/>
      <c r="QAS16" s="13"/>
      <c r="QAT16" s="13"/>
      <c r="QAU16" s="4"/>
      <c r="QAV16" s="13"/>
      <c r="QAW16" s="13"/>
      <c r="QAY16" s="26"/>
      <c r="QAZ16" s="26"/>
      <c r="QBA16" s="26"/>
      <c r="QBB16" s="18"/>
      <c r="QBC16" s="18"/>
      <c r="QBD16" s="18"/>
      <c r="QBE16" s="39"/>
      <c r="QBF16" s="18"/>
      <c r="QBG16" s="18"/>
      <c r="QBH16" s="39"/>
      <c r="QBI16" s="18"/>
      <c r="QBJ16" s="39"/>
      <c r="QBK16" s="13"/>
      <c r="QBL16" s="13"/>
      <c r="QBM16" s="4"/>
      <c r="QBN16" s="13"/>
      <c r="QBO16" s="13"/>
      <c r="QBQ16" s="26"/>
      <c r="QBR16" s="26"/>
      <c r="QBS16" s="26"/>
      <c r="QBT16" s="18"/>
      <c r="QBU16" s="18"/>
      <c r="QBV16" s="18"/>
      <c r="QBW16" s="39"/>
      <c r="QBX16" s="18"/>
      <c r="QBY16" s="18"/>
      <c r="QBZ16" s="39"/>
      <c r="QCA16" s="18"/>
      <c r="QCB16" s="39"/>
      <c r="QCC16" s="13"/>
      <c r="QCD16" s="13"/>
      <c r="QCE16" s="4"/>
      <c r="QCF16" s="13"/>
      <c r="QCG16" s="13"/>
      <c r="QCI16" s="26"/>
      <c r="QCJ16" s="26"/>
      <c r="QCK16" s="26"/>
      <c r="QCL16" s="18"/>
      <c r="QCM16" s="18"/>
      <c r="QCN16" s="18"/>
      <c r="QCO16" s="39"/>
      <c r="QCP16" s="18"/>
      <c r="QCQ16" s="18"/>
      <c r="QCR16" s="39"/>
      <c r="QCS16" s="18"/>
      <c r="QCT16" s="39"/>
      <c r="QCU16" s="13"/>
      <c r="QCV16" s="13"/>
      <c r="QCW16" s="4"/>
      <c r="QCX16" s="13"/>
      <c r="QCY16" s="13"/>
      <c r="QDA16" s="26"/>
      <c r="QDB16" s="26"/>
      <c r="QDC16" s="26"/>
      <c r="QDD16" s="18"/>
      <c r="QDE16" s="18"/>
      <c r="QDF16" s="18"/>
      <c r="QDG16" s="39"/>
      <c r="QDH16" s="18"/>
      <c r="QDI16" s="18"/>
      <c r="QDJ16" s="39"/>
      <c r="QDK16" s="18"/>
      <c r="QDL16" s="39"/>
      <c r="QDM16" s="13"/>
      <c r="QDN16" s="13"/>
      <c r="QDO16" s="4"/>
      <c r="QDP16" s="13"/>
      <c r="QDQ16" s="13"/>
      <c r="QDS16" s="26"/>
      <c r="QDT16" s="26"/>
      <c r="QDU16" s="26"/>
      <c r="QDV16" s="18"/>
      <c r="QDW16" s="18"/>
      <c r="QDX16" s="18"/>
      <c r="QDY16" s="39"/>
      <c r="QDZ16" s="18"/>
      <c r="QEA16" s="18"/>
      <c r="QEB16" s="39"/>
      <c r="QEC16" s="18"/>
      <c r="QED16" s="39"/>
      <c r="QEE16" s="13"/>
      <c r="QEF16" s="13"/>
      <c r="QEG16" s="4"/>
      <c r="QEH16" s="13"/>
      <c r="QEI16" s="13"/>
      <c r="QEK16" s="26"/>
      <c r="QEL16" s="26"/>
      <c r="QEM16" s="26"/>
      <c r="QEN16" s="18"/>
      <c r="QEO16" s="18"/>
      <c r="QEP16" s="18"/>
      <c r="QEQ16" s="39"/>
      <c r="QER16" s="18"/>
      <c r="QES16" s="18"/>
      <c r="QET16" s="39"/>
      <c r="QEU16" s="18"/>
      <c r="QEV16" s="39"/>
      <c r="QEW16" s="13"/>
      <c r="QEX16" s="13"/>
      <c r="QEY16" s="4"/>
      <c r="QEZ16" s="13"/>
      <c r="QFA16" s="13"/>
      <c r="QFC16" s="26"/>
      <c r="QFD16" s="26"/>
      <c r="QFE16" s="26"/>
      <c r="QFF16" s="18"/>
      <c r="QFG16" s="18"/>
      <c r="QFH16" s="18"/>
      <c r="QFI16" s="39"/>
      <c r="QFJ16" s="18"/>
      <c r="QFK16" s="18"/>
      <c r="QFL16" s="39"/>
      <c r="QFM16" s="18"/>
      <c r="QFN16" s="39"/>
      <c r="QFO16" s="13"/>
      <c r="QFP16" s="13"/>
      <c r="QFQ16" s="4"/>
      <c r="QFR16" s="13"/>
      <c r="QFS16" s="13"/>
      <c r="QFU16" s="26"/>
      <c r="QFV16" s="26"/>
      <c r="QFW16" s="26"/>
      <c r="QFX16" s="18"/>
      <c r="QFY16" s="18"/>
      <c r="QFZ16" s="18"/>
      <c r="QGA16" s="39"/>
      <c r="QGB16" s="18"/>
      <c r="QGC16" s="18"/>
      <c r="QGD16" s="39"/>
      <c r="QGE16" s="18"/>
      <c r="QGF16" s="39"/>
      <c r="QGG16" s="13"/>
      <c r="QGH16" s="13"/>
      <c r="QGI16" s="4"/>
      <c r="QGJ16" s="13"/>
      <c r="QGK16" s="13"/>
      <c r="QGM16" s="26"/>
      <c r="QGN16" s="26"/>
      <c r="QGO16" s="26"/>
      <c r="QGP16" s="18"/>
      <c r="QGQ16" s="18"/>
      <c r="QGR16" s="18"/>
      <c r="QGS16" s="39"/>
      <c r="QGT16" s="18"/>
      <c r="QGU16" s="18"/>
      <c r="QGV16" s="39"/>
      <c r="QGW16" s="18"/>
      <c r="QGX16" s="39"/>
      <c r="QGY16" s="13"/>
      <c r="QGZ16" s="13"/>
      <c r="QHA16" s="4"/>
      <c r="QHB16" s="13"/>
      <c r="QHC16" s="13"/>
      <c r="QHE16" s="26"/>
      <c r="QHF16" s="26"/>
      <c r="QHG16" s="26"/>
      <c r="QHH16" s="18"/>
      <c r="QHI16" s="18"/>
      <c r="QHJ16" s="18"/>
      <c r="QHK16" s="39"/>
      <c r="QHL16" s="18"/>
      <c r="QHM16" s="18"/>
      <c r="QHN16" s="39"/>
      <c r="QHO16" s="18"/>
      <c r="QHP16" s="39"/>
      <c r="QHQ16" s="13"/>
      <c r="QHR16" s="13"/>
      <c r="QHS16" s="4"/>
      <c r="QHT16" s="13"/>
      <c r="QHU16" s="13"/>
      <c r="QHW16" s="26"/>
      <c r="QHX16" s="26"/>
      <c r="QHY16" s="26"/>
      <c r="QHZ16" s="18"/>
      <c r="QIA16" s="18"/>
      <c r="QIB16" s="18"/>
      <c r="QIC16" s="39"/>
      <c r="QID16" s="18"/>
      <c r="QIE16" s="18"/>
      <c r="QIF16" s="39"/>
      <c r="QIG16" s="18"/>
      <c r="QIH16" s="39"/>
      <c r="QII16" s="13"/>
      <c r="QIJ16" s="13"/>
      <c r="QIK16" s="4"/>
      <c r="QIL16" s="13"/>
      <c r="QIM16" s="13"/>
      <c r="QIO16" s="26"/>
      <c r="QIP16" s="26"/>
      <c r="QIQ16" s="26"/>
      <c r="QIR16" s="18"/>
      <c r="QIS16" s="18"/>
      <c r="QIT16" s="18"/>
      <c r="QIU16" s="39"/>
      <c r="QIV16" s="18"/>
      <c r="QIW16" s="18"/>
      <c r="QIX16" s="39"/>
      <c r="QIY16" s="18"/>
      <c r="QIZ16" s="39"/>
      <c r="QJA16" s="13"/>
      <c r="QJB16" s="13"/>
      <c r="QJC16" s="4"/>
      <c r="QJD16" s="13"/>
      <c r="QJE16" s="13"/>
      <c r="QJG16" s="26"/>
      <c r="QJH16" s="26"/>
      <c r="QJI16" s="26"/>
      <c r="QJJ16" s="18"/>
      <c r="QJK16" s="18"/>
      <c r="QJL16" s="18"/>
      <c r="QJM16" s="39"/>
      <c r="QJN16" s="18"/>
      <c r="QJO16" s="18"/>
      <c r="QJP16" s="39"/>
      <c r="QJQ16" s="18"/>
      <c r="QJR16" s="39"/>
      <c r="QJS16" s="13"/>
      <c r="QJT16" s="13"/>
      <c r="QJU16" s="4"/>
      <c r="QJV16" s="13"/>
      <c r="QJW16" s="13"/>
      <c r="QJY16" s="26"/>
      <c r="QJZ16" s="26"/>
      <c r="QKA16" s="26"/>
      <c r="QKB16" s="18"/>
      <c r="QKC16" s="18"/>
      <c r="QKD16" s="18"/>
      <c r="QKE16" s="39"/>
      <c r="QKF16" s="18"/>
      <c r="QKG16" s="18"/>
      <c r="QKH16" s="39"/>
      <c r="QKI16" s="18"/>
      <c r="QKJ16" s="39"/>
      <c r="QKK16" s="13"/>
      <c r="QKL16" s="13"/>
      <c r="QKM16" s="4"/>
      <c r="QKN16" s="13"/>
      <c r="QKO16" s="13"/>
      <c r="QKQ16" s="26"/>
      <c r="QKR16" s="26"/>
      <c r="QKS16" s="26"/>
      <c r="QKT16" s="18"/>
      <c r="QKU16" s="18"/>
      <c r="QKV16" s="18"/>
      <c r="QKW16" s="39"/>
      <c r="QKX16" s="18"/>
      <c r="QKY16" s="18"/>
      <c r="QKZ16" s="39"/>
      <c r="QLA16" s="18"/>
      <c r="QLB16" s="39"/>
      <c r="QLC16" s="13"/>
      <c r="QLD16" s="13"/>
      <c r="QLE16" s="4"/>
      <c r="QLF16" s="13"/>
      <c r="QLG16" s="13"/>
      <c r="QLI16" s="26"/>
      <c r="QLJ16" s="26"/>
      <c r="QLK16" s="26"/>
      <c r="QLL16" s="18"/>
      <c r="QLM16" s="18"/>
      <c r="QLN16" s="18"/>
      <c r="QLO16" s="39"/>
      <c r="QLP16" s="18"/>
      <c r="QLQ16" s="18"/>
      <c r="QLR16" s="39"/>
      <c r="QLS16" s="18"/>
      <c r="QLT16" s="39"/>
      <c r="QLU16" s="13"/>
      <c r="QLV16" s="13"/>
      <c r="QLW16" s="4"/>
      <c r="QLX16" s="13"/>
      <c r="QLY16" s="13"/>
      <c r="QMA16" s="26"/>
      <c r="QMB16" s="26"/>
      <c r="QMC16" s="26"/>
      <c r="QMD16" s="18"/>
      <c r="QME16" s="18"/>
      <c r="QMF16" s="18"/>
      <c r="QMG16" s="39"/>
      <c r="QMH16" s="18"/>
      <c r="QMI16" s="18"/>
      <c r="QMJ16" s="39"/>
      <c r="QMK16" s="18"/>
      <c r="QML16" s="39"/>
      <c r="QMM16" s="13"/>
      <c r="QMN16" s="13"/>
      <c r="QMO16" s="4"/>
      <c r="QMP16" s="13"/>
      <c r="QMQ16" s="13"/>
      <c r="QMS16" s="26"/>
      <c r="QMT16" s="26"/>
      <c r="QMU16" s="26"/>
      <c r="QMV16" s="18"/>
      <c r="QMW16" s="18"/>
      <c r="QMX16" s="18"/>
      <c r="QMY16" s="39"/>
      <c r="QMZ16" s="18"/>
      <c r="QNA16" s="18"/>
      <c r="QNB16" s="39"/>
      <c r="QNC16" s="18"/>
      <c r="QND16" s="39"/>
      <c r="QNE16" s="13"/>
      <c r="QNF16" s="13"/>
      <c r="QNG16" s="4"/>
      <c r="QNH16" s="13"/>
      <c r="QNI16" s="13"/>
      <c r="QNK16" s="26"/>
      <c r="QNL16" s="26"/>
      <c r="QNM16" s="26"/>
      <c r="QNN16" s="18"/>
      <c r="QNO16" s="18"/>
      <c r="QNP16" s="18"/>
      <c r="QNQ16" s="39"/>
      <c r="QNR16" s="18"/>
      <c r="QNS16" s="18"/>
      <c r="QNT16" s="39"/>
      <c r="QNU16" s="18"/>
      <c r="QNV16" s="39"/>
      <c r="QNW16" s="13"/>
      <c r="QNX16" s="13"/>
      <c r="QNY16" s="4"/>
      <c r="QNZ16" s="13"/>
      <c r="QOA16" s="13"/>
      <c r="QOC16" s="26"/>
      <c r="QOD16" s="26"/>
      <c r="QOE16" s="26"/>
      <c r="QOF16" s="18"/>
      <c r="QOG16" s="18"/>
      <c r="QOH16" s="18"/>
      <c r="QOI16" s="39"/>
      <c r="QOJ16" s="18"/>
      <c r="QOK16" s="18"/>
      <c r="QOL16" s="39"/>
      <c r="QOM16" s="18"/>
      <c r="QON16" s="39"/>
      <c r="QOO16" s="13"/>
      <c r="QOP16" s="13"/>
      <c r="QOQ16" s="4"/>
      <c r="QOR16" s="13"/>
      <c r="QOS16" s="13"/>
      <c r="QOU16" s="26"/>
      <c r="QOV16" s="26"/>
      <c r="QOW16" s="26"/>
      <c r="QOX16" s="18"/>
      <c r="QOY16" s="18"/>
      <c r="QOZ16" s="18"/>
      <c r="QPA16" s="39"/>
      <c r="QPB16" s="18"/>
      <c r="QPC16" s="18"/>
      <c r="QPD16" s="39"/>
      <c r="QPE16" s="18"/>
      <c r="QPF16" s="39"/>
      <c r="QPG16" s="13"/>
      <c r="QPH16" s="13"/>
      <c r="QPI16" s="4"/>
      <c r="QPJ16" s="13"/>
      <c r="QPK16" s="13"/>
      <c r="QPM16" s="26"/>
      <c r="QPN16" s="26"/>
      <c r="QPO16" s="26"/>
      <c r="QPP16" s="18"/>
      <c r="QPQ16" s="18"/>
      <c r="QPR16" s="18"/>
      <c r="QPS16" s="39"/>
      <c r="QPT16" s="18"/>
      <c r="QPU16" s="18"/>
      <c r="QPV16" s="39"/>
      <c r="QPW16" s="18"/>
      <c r="QPX16" s="39"/>
      <c r="QPY16" s="13"/>
      <c r="QPZ16" s="13"/>
      <c r="QQA16" s="4"/>
      <c r="QQB16" s="13"/>
      <c r="QQC16" s="13"/>
      <c r="QQE16" s="26"/>
      <c r="QQF16" s="26"/>
      <c r="QQG16" s="26"/>
      <c r="QQH16" s="18"/>
      <c r="QQI16" s="18"/>
      <c r="QQJ16" s="18"/>
      <c r="QQK16" s="39"/>
      <c r="QQL16" s="18"/>
      <c r="QQM16" s="18"/>
      <c r="QQN16" s="39"/>
      <c r="QQO16" s="18"/>
      <c r="QQP16" s="39"/>
      <c r="QQQ16" s="13"/>
      <c r="QQR16" s="13"/>
      <c r="QQS16" s="4"/>
      <c r="QQT16" s="13"/>
      <c r="QQU16" s="13"/>
      <c r="QQW16" s="26"/>
      <c r="QQX16" s="26"/>
      <c r="QQY16" s="26"/>
      <c r="QQZ16" s="18"/>
      <c r="QRA16" s="18"/>
      <c r="QRB16" s="18"/>
      <c r="QRC16" s="39"/>
      <c r="QRD16" s="18"/>
      <c r="QRE16" s="18"/>
      <c r="QRF16" s="39"/>
      <c r="QRG16" s="18"/>
      <c r="QRH16" s="39"/>
      <c r="QRI16" s="13"/>
      <c r="QRJ16" s="13"/>
      <c r="QRK16" s="4"/>
      <c r="QRL16" s="13"/>
      <c r="QRM16" s="13"/>
      <c r="QRO16" s="26"/>
      <c r="QRP16" s="26"/>
      <c r="QRQ16" s="26"/>
      <c r="QRR16" s="18"/>
      <c r="QRS16" s="18"/>
      <c r="QRT16" s="18"/>
      <c r="QRU16" s="39"/>
      <c r="QRV16" s="18"/>
      <c r="QRW16" s="18"/>
      <c r="QRX16" s="39"/>
      <c r="QRY16" s="18"/>
      <c r="QRZ16" s="39"/>
      <c r="QSA16" s="13"/>
      <c r="QSB16" s="13"/>
      <c r="QSC16" s="4"/>
      <c r="QSD16" s="13"/>
      <c r="QSE16" s="13"/>
      <c r="QSG16" s="26"/>
      <c r="QSH16" s="26"/>
      <c r="QSI16" s="26"/>
      <c r="QSJ16" s="18"/>
      <c r="QSK16" s="18"/>
      <c r="QSL16" s="18"/>
      <c r="QSM16" s="39"/>
      <c r="QSN16" s="18"/>
      <c r="QSO16" s="18"/>
      <c r="QSP16" s="39"/>
      <c r="QSQ16" s="18"/>
      <c r="QSR16" s="39"/>
      <c r="QSS16" s="13"/>
      <c r="QST16" s="13"/>
      <c r="QSU16" s="4"/>
      <c r="QSV16" s="13"/>
      <c r="QSW16" s="13"/>
      <c r="QSY16" s="26"/>
      <c r="QSZ16" s="26"/>
      <c r="QTA16" s="26"/>
      <c r="QTB16" s="18"/>
      <c r="QTC16" s="18"/>
      <c r="QTD16" s="18"/>
      <c r="QTE16" s="39"/>
      <c r="QTF16" s="18"/>
      <c r="QTG16" s="18"/>
      <c r="QTH16" s="39"/>
      <c r="QTI16" s="18"/>
      <c r="QTJ16" s="39"/>
      <c r="QTK16" s="13"/>
      <c r="QTL16" s="13"/>
      <c r="QTM16" s="4"/>
      <c r="QTN16" s="13"/>
      <c r="QTO16" s="13"/>
      <c r="QTQ16" s="26"/>
      <c r="QTR16" s="26"/>
      <c r="QTS16" s="26"/>
      <c r="QTT16" s="18"/>
      <c r="QTU16" s="18"/>
      <c r="QTV16" s="18"/>
      <c r="QTW16" s="39"/>
      <c r="QTX16" s="18"/>
      <c r="QTY16" s="18"/>
      <c r="QTZ16" s="39"/>
      <c r="QUA16" s="18"/>
      <c r="QUB16" s="39"/>
      <c r="QUC16" s="13"/>
      <c r="QUD16" s="13"/>
      <c r="QUE16" s="4"/>
      <c r="QUF16" s="13"/>
      <c r="QUG16" s="13"/>
      <c r="QUI16" s="26"/>
      <c r="QUJ16" s="26"/>
      <c r="QUK16" s="26"/>
      <c r="QUL16" s="18"/>
      <c r="QUM16" s="18"/>
      <c r="QUN16" s="18"/>
      <c r="QUO16" s="39"/>
      <c r="QUP16" s="18"/>
      <c r="QUQ16" s="18"/>
      <c r="QUR16" s="39"/>
      <c r="QUS16" s="18"/>
      <c r="QUT16" s="39"/>
      <c r="QUU16" s="13"/>
      <c r="QUV16" s="13"/>
      <c r="QUW16" s="4"/>
      <c r="QUX16" s="13"/>
      <c r="QUY16" s="13"/>
      <c r="QVA16" s="26"/>
      <c r="QVB16" s="26"/>
      <c r="QVC16" s="26"/>
      <c r="QVD16" s="18"/>
      <c r="QVE16" s="18"/>
      <c r="QVF16" s="18"/>
      <c r="QVG16" s="39"/>
      <c r="QVH16" s="18"/>
      <c r="QVI16" s="18"/>
      <c r="QVJ16" s="39"/>
      <c r="QVK16" s="18"/>
      <c r="QVL16" s="39"/>
      <c r="QVM16" s="13"/>
      <c r="QVN16" s="13"/>
      <c r="QVO16" s="4"/>
      <c r="QVP16" s="13"/>
      <c r="QVQ16" s="13"/>
      <c r="QVS16" s="26"/>
      <c r="QVT16" s="26"/>
      <c r="QVU16" s="26"/>
      <c r="QVV16" s="18"/>
      <c r="QVW16" s="18"/>
      <c r="QVX16" s="18"/>
      <c r="QVY16" s="39"/>
      <c r="QVZ16" s="18"/>
      <c r="QWA16" s="18"/>
      <c r="QWB16" s="39"/>
      <c r="QWC16" s="18"/>
      <c r="QWD16" s="39"/>
      <c r="QWE16" s="13"/>
      <c r="QWF16" s="13"/>
      <c r="QWG16" s="4"/>
      <c r="QWH16" s="13"/>
      <c r="QWI16" s="13"/>
      <c r="QWK16" s="26"/>
      <c r="QWL16" s="26"/>
      <c r="QWM16" s="26"/>
      <c r="QWN16" s="18"/>
      <c r="QWO16" s="18"/>
      <c r="QWP16" s="18"/>
      <c r="QWQ16" s="39"/>
      <c r="QWR16" s="18"/>
      <c r="QWS16" s="18"/>
      <c r="QWT16" s="39"/>
      <c r="QWU16" s="18"/>
      <c r="QWV16" s="39"/>
      <c r="QWW16" s="13"/>
      <c r="QWX16" s="13"/>
      <c r="QWY16" s="4"/>
      <c r="QWZ16" s="13"/>
      <c r="QXA16" s="13"/>
      <c r="QXC16" s="26"/>
      <c r="QXD16" s="26"/>
      <c r="QXE16" s="26"/>
      <c r="QXF16" s="18"/>
      <c r="QXG16" s="18"/>
      <c r="QXH16" s="18"/>
      <c r="QXI16" s="39"/>
      <c r="QXJ16" s="18"/>
      <c r="QXK16" s="18"/>
      <c r="QXL16" s="39"/>
      <c r="QXM16" s="18"/>
      <c r="QXN16" s="39"/>
      <c r="QXO16" s="13"/>
      <c r="QXP16" s="13"/>
      <c r="QXQ16" s="4"/>
      <c r="QXR16" s="13"/>
      <c r="QXS16" s="13"/>
      <c r="QXU16" s="26"/>
      <c r="QXV16" s="26"/>
      <c r="QXW16" s="26"/>
      <c r="QXX16" s="18"/>
      <c r="QXY16" s="18"/>
      <c r="QXZ16" s="18"/>
      <c r="QYA16" s="39"/>
      <c r="QYB16" s="18"/>
      <c r="QYC16" s="18"/>
      <c r="QYD16" s="39"/>
      <c r="QYE16" s="18"/>
      <c r="QYF16" s="39"/>
      <c r="QYG16" s="13"/>
      <c r="QYH16" s="13"/>
      <c r="QYI16" s="4"/>
      <c r="QYJ16" s="13"/>
      <c r="QYK16" s="13"/>
      <c r="QYM16" s="26"/>
      <c r="QYN16" s="26"/>
      <c r="QYO16" s="26"/>
      <c r="QYP16" s="18"/>
      <c r="QYQ16" s="18"/>
      <c r="QYR16" s="18"/>
      <c r="QYS16" s="39"/>
      <c r="QYT16" s="18"/>
      <c r="QYU16" s="18"/>
      <c r="QYV16" s="39"/>
      <c r="QYW16" s="18"/>
      <c r="QYX16" s="39"/>
      <c r="QYY16" s="13"/>
      <c r="QYZ16" s="13"/>
      <c r="QZA16" s="4"/>
      <c r="QZB16" s="13"/>
      <c r="QZC16" s="13"/>
      <c r="QZE16" s="26"/>
      <c r="QZF16" s="26"/>
      <c r="QZG16" s="26"/>
      <c r="QZH16" s="18"/>
      <c r="QZI16" s="18"/>
      <c r="QZJ16" s="18"/>
      <c r="QZK16" s="39"/>
      <c r="QZL16" s="18"/>
      <c r="QZM16" s="18"/>
      <c r="QZN16" s="39"/>
      <c r="QZO16" s="18"/>
      <c r="QZP16" s="39"/>
      <c r="QZQ16" s="13"/>
      <c r="QZR16" s="13"/>
      <c r="QZS16" s="4"/>
      <c r="QZT16" s="13"/>
      <c r="QZU16" s="13"/>
      <c r="QZW16" s="26"/>
      <c r="QZX16" s="26"/>
      <c r="QZY16" s="26"/>
      <c r="QZZ16" s="18"/>
      <c r="RAA16" s="18"/>
      <c r="RAB16" s="18"/>
      <c r="RAC16" s="39"/>
      <c r="RAD16" s="18"/>
      <c r="RAE16" s="18"/>
      <c r="RAF16" s="39"/>
      <c r="RAG16" s="18"/>
      <c r="RAH16" s="39"/>
      <c r="RAI16" s="13"/>
      <c r="RAJ16" s="13"/>
      <c r="RAK16" s="4"/>
      <c r="RAL16" s="13"/>
      <c r="RAM16" s="13"/>
      <c r="RAO16" s="26"/>
      <c r="RAP16" s="26"/>
      <c r="RAQ16" s="26"/>
      <c r="RAR16" s="18"/>
      <c r="RAS16" s="18"/>
      <c r="RAT16" s="18"/>
      <c r="RAU16" s="39"/>
      <c r="RAV16" s="18"/>
      <c r="RAW16" s="18"/>
      <c r="RAX16" s="39"/>
      <c r="RAY16" s="18"/>
      <c r="RAZ16" s="39"/>
      <c r="RBA16" s="13"/>
      <c r="RBB16" s="13"/>
      <c r="RBC16" s="4"/>
      <c r="RBD16" s="13"/>
      <c r="RBE16" s="13"/>
      <c r="RBG16" s="26"/>
      <c r="RBH16" s="26"/>
      <c r="RBI16" s="26"/>
      <c r="RBJ16" s="18"/>
      <c r="RBK16" s="18"/>
      <c r="RBL16" s="18"/>
      <c r="RBM16" s="39"/>
      <c r="RBN16" s="18"/>
      <c r="RBO16" s="18"/>
      <c r="RBP16" s="39"/>
      <c r="RBQ16" s="18"/>
      <c r="RBR16" s="39"/>
      <c r="RBS16" s="13"/>
      <c r="RBT16" s="13"/>
      <c r="RBU16" s="4"/>
      <c r="RBV16" s="13"/>
      <c r="RBW16" s="13"/>
      <c r="RBY16" s="26"/>
      <c r="RBZ16" s="26"/>
      <c r="RCA16" s="26"/>
      <c r="RCB16" s="18"/>
      <c r="RCC16" s="18"/>
      <c r="RCD16" s="18"/>
      <c r="RCE16" s="39"/>
      <c r="RCF16" s="18"/>
      <c r="RCG16" s="18"/>
      <c r="RCH16" s="39"/>
      <c r="RCI16" s="18"/>
      <c r="RCJ16" s="39"/>
      <c r="RCK16" s="13"/>
      <c r="RCL16" s="13"/>
      <c r="RCM16" s="4"/>
      <c r="RCN16" s="13"/>
      <c r="RCO16" s="13"/>
      <c r="RCQ16" s="26"/>
      <c r="RCR16" s="26"/>
      <c r="RCS16" s="26"/>
      <c r="RCT16" s="18"/>
      <c r="RCU16" s="18"/>
      <c r="RCV16" s="18"/>
      <c r="RCW16" s="39"/>
      <c r="RCX16" s="18"/>
      <c r="RCY16" s="18"/>
      <c r="RCZ16" s="39"/>
      <c r="RDA16" s="18"/>
      <c r="RDB16" s="39"/>
      <c r="RDC16" s="13"/>
      <c r="RDD16" s="13"/>
      <c r="RDE16" s="4"/>
      <c r="RDF16" s="13"/>
      <c r="RDG16" s="13"/>
      <c r="RDI16" s="26"/>
      <c r="RDJ16" s="26"/>
      <c r="RDK16" s="26"/>
      <c r="RDL16" s="18"/>
      <c r="RDM16" s="18"/>
      <c r="RDN16" s="18"/>
      <c r="RDO16" s="39"/>
      <c r="RDP16" s="18"/>
      <c r="RDQ16" s="18"/>
      <c r="RDR16" s="39"/>
      <c r="RDS16" s="18"/>
      <c r="RDT16" s="39"/>
      <c r="RDU16" s="13"/>
      <c r="RDV16" s="13"/>
      <c r="RDW16" s="4"/>
      <c r="RDX16" s="13"/>
      <c r="RDY16" s="13"/>
      <c r="REA16" s="26"/>
      <c r="REB16" s="26"/>
      <c r="REC16" s="26"/>
      <c r="RED16" s="18"/>
      <c r="REE16" s="18"/>
      <c r="REF16" s="18"/>
      <c r="REG16" s="39"/>
      <c r="REH16" s="18"/>
      <c r="REI16" s="18"/>
      <c r="REJ16" s="39"/>
      <c r="REK16" s="18"/>
      <c r="REL16" s="39"/>
      <c r="REM16" s="13"/>
      <c r="REN16" s="13"/>
      <c r="REO16" s="4"/>
      <c r="REP16" s="13"/>
      <c r="REQ16" s="13"/>
      <c r="RES16" s="26"/>
      <c r="RET16" s="26"/>
      <c r="REU16" s="26"/>
      <c r="REV16" s="18"/>
      <c r="REW16" s="18"/>
      <c r="REX16" s="18"/>
      <c r="REY16" s="39"/>
      <c r="REZ16" s="18"/>
      <c r="RFA16" s="18"/>
      <c r="RFB16" s="39"/>
      <c r="RFC16" s="18"/>
      <c r="RFD16" s="39"/>
      <c r="RFE16" s="13"/>
      <c r="RFF16" s="13"/>
      <c r="RFG16" s="4"/>
      <c r="RFH16" s="13"/>
      <c r="RFI16" s="13"/>
      <c r="RFK16" s="26"/>
      <c r="RFL16" s="26"/>
      <c r="RFM16" s="26"/>
      <c r="RFN16" s="18"/>
      <c r="RFO16" s="18"/>
      <c r="RFP16" s="18"/>
      <c r="RFQ16" s="39"/>
      <c r="RFR16" s="18"/>
      <c r="RFS16" s="18"/>
      <c r="RFT16" s="39"/>
      <c r="RFU16" s="18"/>
      <c r="RFV16" s="39"/>
      <c r="RFW16" s="13"/>
      <c r="RFX16" s="13"/>
      <c r="RFY16" s="4"/>
      <c r="RFZ16" s="13"/>
      <c r="RGA16" s="13"/>
      <c r="RGC16" s="26"/>
      <c r="RGD16" s="26"/>
      <c r="RGE16" s="26"/>
      <c r="RGF16" s="18"/>
      <c r="RGG16" s="18"/>
      <c r="RGH16" s="18"/>
      <c r="RGI16" s="39"/>
      <c r="RGJ16" s="18"/>
      <c r="RGK16" s="18"/>
      <c r="RGL16" s="39"/>
      <c r="RGM16" s="18"/>
      <c r="RGN16" s="39"/>
      <c r="RGO16" s="13"/>
      <c r="RGP16" s="13"/>
      <c r="RGQ16" s="4"/>
      <c r="RGR16" s="13"/>
      <c r="RGS16" s="13"/>
      <c r="RGU16" s="26"/>
      <c r="RGV16" s="26"/>
      <c r="RGW16" s="26"/>
      <c r="RGX16" s="18"/>
      <c r="RGY16" s="18"/>
      <c r="RGZ16" s="18"/>
      <c r="RHA16" s="39"/>
      <c r="RHB16" s="18"/>
      <c r="RHC16" s="18"/>
      <c r="RHD16" s="39"/>
      <c r="RHE16" s="18"/>
      <c r="RHF16" s="39"/>
      <c r="RHG16" s="13"/>
      <c r="RHH16" s="13"/>
      <c r="RHI16" s="4"/>
      <c r="RHJ16" s="13"/>
      <c r="RHK16" s="13"/>
      <c r="RHM16" s="26"/>
      <c r="RHN16" s="26"/>
      <c r="RHO16" s="26"/>
      <c r="RHP16" s="18"/>
      <c r="RHQ16" s="18"/>
      <c r="RHR16" s="18"/>
      <c r="RHS16" s="39"/>
      <c r="RHT16" s="18"/>
      <c r="RHU16" s="18"/>
      <c r="RHV16" s="39"/>
      <c r="RHW16" s="18"/>
      <c r="RHX16" s="39"/>
      <c r="RHY16" s="13"/>
      <c r="RHZ16" s="13"/>
      <c r="RIA16" s="4"/>
      <c r="RIB16" s="13"/>
      <c r="RIC16" s="13"/>
      <c r="RIE16" s="26"/>
      <c r="RIF16" s="26"/>
      <c r="RIG16" s="26"/>
      <c r="RIH16" s="18"/>
      <c r="RII16" s="18"/>
      <c r="RIJ16" s="18"/>
      <c r="RIK16" s="39"/>
      <c r="RIL16" s="18"/>
      <c r="RIM16" s="18"/>
      <c r="RIN16" s="39"/>
      <c r="RIO16" s="18"/>
      <c r="RIP16" s="39"/>
      <c r="RIQ16" s="13"/>
      <c r="RIR16" s="13"/>
      <c r="RIS16" s="4"/>
      <c r="RIT16" s="13"/>
      <c r="RIU16" s="13"/>
      <c r="RIW16" s="26"/>
      <c r="RIX16" s="26"/>
      <c r="RIY16" s="26"/>
      <c r="RIZ16" s="18"/>
      <c r="RJA16" s="18"/>
      <c r="RJB16" s="18"/>
      <c r="RJC16" s="39"/>
      <c r="RJD16" s="18"/>
      <c r="RJE16" s="18"/>
      <c r="RJF16" s="39"/>
      <c r="RJG16" s="18"/>
      <c r="RJH16" s="39"/>
      <c r="RJI16" s="13"/>
      <c r="RJJ16" s="13"/>
      <c r="RJK16" s="4"/>
      <c r="RJL16" s="13"/>
      <c r="RJM16" s="13"/>
      <c r="RJO16" s="26"/>
      <c r="RJP16" s="26"/>
      <c r="RJQ16" s="26"/>
      <c r="RJR16" s="18"/>
      <c r="RJS16" s="18"/>
      <c r="RJT16" s="18"/>
      <c r="RJU16" s="39"/>
      <c r="RJV16" s="18"/>
      <c r="RJW16" s="18"/>
      <c r="RJX16" s="39"/>
      <c r="RJY16" s="18"/>
      <c r="RJZ16" s="39"/>
      <c r="RKA16" s="13"/>
      <c r="RKB16" s="13"/>
      <c r="RKC16" s="4"/>
      <c r="RKD16" s="13"/>
      <c r="RKE16" s="13"/>
      <c r="RKG16" s="26"/>
      <c r="RKH16" s="26"/>
      <c r="RKI16" s="26"/>
      <c r="RKJ16" s="18"/>
      <c r="RKK16" s="18"/>
      <c r="RKL16" s="18"/>
      <c r="RKM16" s="39"/>
      <c r="RKN16" s="18"/>
      <c r="RKO16" s="18"/>
      <c r="RKP16" s="39"/>
      <c r="RKQ16" s="18"/>
      <c r="RKR16" s="39"/>
      <c r="RKS16" s="13"/>
      <c r="RKT16" s="13"/>
      <c r="RKU16" s="4"/>
      <c r="RKV16" s="13"/>
      <c r="RKW16" s="13"/>
      <c r="RKY16" s="26"/>
      <c r="RKZ16" s="26"/>
      <c r="RLA16" s="26"/>
      <c r="RLB16" s="18"/>
      <c r="RLC16" s="18"/>
      <c r="RLD16" s="18"/>
      <c r="RLE16" s="39"/>
      <c r="RLF16" s="18"/>
      <c r="RLG16" s="18"/>
      <c r="RLH16" s="39"/>
      <c r="RLI16" s="18"/>
      <c r="RLJ16" s="39"/>
      <c r="RLK16" s="13"/>
      <c r="RLL16" s="13"/>
      <c r="RLM16" s="4"/>
      <c r="RLN16" s="13"/>
      <c r="RLO16" s="13"/>
      <c r="RLQ16" s="26"/>
      <c r="RLR16" s="26"/>
      <c r="RLS16" s="26"/>
      <c r="RLT16" s="18"/>
      <c r="RLU16" s="18"/>
      <c r="RLV16" s="18"/>
      <c r="RLW16" s="39"/>
      <c r="RLX16" s="18"/>
      <c r="RLY16" s="18"/>
      <c r="RLZ16" s="39"/>
      <c r="RMA16" s="18"/>
      <c r="RMB16" s="39"/>
      <c r="RMC16" s="13"/>
      <c r="RMD16" s="13"/>
      <c r="RME16" s="4"/>
      <c r="RMF16" s="13"/>
      <c r="RMG16" s="13"/>
      <c r="RMI16" s="26"/>
      <c r="RMJ16" s="26"/>
      <c r="RMK16" s="26"/>
      <c r="RML16" s="18"/>
      <c r="RMM16" s="18"/>
      <c r="RMN16" s="18"/>
      <c r="RMO16" s="39"/>
      <c r="RMP16" s="18"/>
      <c r="RMQ16" s="18"/>
      <c r="RMR16" s="39"/>
      <c r="RMS16" s="18"/>
      <c r="RMT16" s="39"/>
      <c r="RMU16" s="13"/>
      <c r="RMV16" s="13"/>
      <c r="RMW16" s="4"/>
      <c r="RMX16" s="13"/>
      <c r="RMY16" s="13"/>
      <c r="RNA16" s="26"/>
      <c r="RNB16" s="26"/>
      <c r="RNC16" s="26"/>
      <c r="RND16" s="18"/>
      <c r="RNE16" s="18"/>
      <c r="RNF16" s="18"/>
      <c r="RNG16" s="39"/>
      <c r="RNH16" s="18"/>
      <c r="RNI16" s="18"/>
      <c r="RNJ16" s="39"/>
      <c r="RNK16" s="18"/>
      <c r="RNL16" s="39"/>
      <c r="RNM16" s="13"/>
      <c r="RNN16" s="13"/>
      <c r="RNO16" s="4"/>
      <c r="RNP16" s="13"/>
      <c r="RNQ16" s="13"/>
      <c r="RNS16" s="26"/>
      <c r="RNT16" s="26"/>
      <c r="RNU16" s="26"/>
      <c r="RNV16" s="18"/>
      <c r="RNW16" s="18"/>
      <c r="RNX16" s="18"/>
      <c r="RNY16" s="39"/>
      <c r="RNZ16" s="18"/>
      <c r="ROA16" s="18"/>
      <c r="ROB16" s="39"/>
      <c r="ROC16" s="18"/>
      <c r="ROD16" s="39"/>
      <c r="ROE16" s="13"/>
      <c r="ROF16" s="13"/>
      <c r="ROG16" s="4"/>
      <c r="ROH16" s="13"/>
      <c r="ROI16" s="13"/>
      <c r="ROK16" s="26"/>
      <c r="ROL16" s="26"/>
      <c r="ROM16" s="26"/>
      <c r="RON16" s="18"/>
      <c r="ROO16" s="18"/>
      <c r="ROP16" s="18"/>
      <c r="ROQ16" s="39"/>
      <c r="ROR16" s="18"/>
      <c r="ROS16" s="18"/>
      <c r="ROT16" s="39"/>
      <c r="ROU16" s="18"/>
      <c r="ROV16" s="39"/>
      <c r="ROW16" s="13"/>
      <c r="ROX16" s="13"/>
      <c r="ROY16" s="4"/>
      <c r="ROZ16" s="13"/>
      <c r="RPA16" s="13"/>
      <c r="RPC16" s="26"/>
      <c r="RPD16" s="26"/>
      <c r="RPE16" s="26"/>
      <c r="RPF16" s="18"/>
      <c r="RPG16" s="18"/>
      <c r="RPH16" s="18"/>
      <c r="RPI16" s="39"/>
      <c r="RPJ16" s="18"/>
      <c r="RPK16" s="18"/>
      <c r="RPL16" s="39"/>
      <c r="RPM16" s="18"/>
      <c r="RPN16" s="39"/>
      <c r="RPO16" s="13"/>
      <c r="RPP16" s="13"/>
      <c r="RPQ16" s="4"/>
      <c r="RPR16" s="13"/>
      <c r="RPS16" s="13"/>
      <c r="RPU16" s="26"/>
      <c r="RPV16" s="26"/>
      <c r="RPW16" s="26"/>
      <c r="RPX16" s="18"/>
      <c r="RPY16" s="18"/>
      <c r="RPZ16" s="18"/>
      <c r="RQA16" s="39"/>
      <c r="RQB16" s="18"/>
      <c r="RQC16" s="18"/>
      <c r="RQD16" s="39"/>
      <c r="RQE16" s="18"/>
      <c r="RQF16" s="39"/>
      <c r="RQG16" s="13"/>
      <c r="RQH16" s="13"/>
      <c r="RQI16" s="4"/>
      <c r="RQJ16" s="13"/>
      <c r="RQK16" s="13"/>
      <c r="RQM16" s="26"/>
      <c r="RQN16" s="26"/>
      <c r="RQO16" s="26"/>
      <c r="RQP16" s="18"/>
      <c r="RQQ16" s="18"/>
      <c r="RQR16" s="18"/>
      <c r="RQS16" s="39"/>
      <c r="RQT16" s="18"/>
      <c r="RQU16" s="18"/>
      <c r="RQV16" s="39"/>
      <c r="RQW16" s="18"/>
      <c r="RQX16" s="39"/>
      <c r="RQY16" s="13"/>
      <c r="RQZ16" s="13"/>
      <c r="RRA16" s="4"/>
      <c r="RRB16" s="13"/>
      <c r="RRC16" s="13"/>
      <c r="RRE16" s="26"/>
      <c r="RRF16" s="26"/>
      <c r="RRG16" s="26"/>
      <c r="RRH16" s="18"/>
      <c r="RRI16" s="18"/>
      <c r="RRJ16" s="18"/>
      <c r="RRK16" s="39"/>
      <c r="RRL16" s="18"/>
      <c r="RRM16" s="18"/>
      <c r="RRN16" s="39"/>
      <c r="RRO16" s="18"/>
      <c r="RRP16" s="39"/>
      <c r="RRQ16" s="13"/>
      <c r="RRR16" s="13"/>
      <c r="RRS16" s="4"/>
      <c r="RRT16" s="13"/>
      <c r="RRU16" s="13"/>
      <c r="RRW16" s="26"/>
      <c r="RRX16" s="26"/>
      <c r="RRY16" s="26"/>
      <c r="RRZ16" s="18"/>
      <c r="RSA16" s="18"/>
      <c r="RSB16" s="18"/>
      <c r="RSC16" s="39"/>
      <c r="RSD16" s="18"/>
      <c r="RSE16" s="18"/>
      <c r="RSF16" s="39"/>
      <c r="RSG16" s="18"/>
      <c r="RSH16" s="39"/>
      <c r="RSI16" s="13"/>
      <c r="RSJ16" s="13"/>
      <c r="RSK16" s="4"/>
      <c r="RSL16" s="13"/>
      <c r="RSM16" s="13"/>
      <c r="RSO16" s="26"/>
      <c r="RSP16" s="26"/>
      <c r="RSQ16" s="26"/>
      <c r="RSR16" s="18"/>
      <c r="RSS16" s="18"/>
      <c r="RST16" s="18"/>
      <c r="RSU16" s="39"/>
      <c r="RSV16" s="18"/>
      <c r="RSW16" s="18"/>
      <c r="RSX16" s="39"/>
      <c r="RSY16" s="18"/>
      <c r="RSZ16" s="39"/>
      <c r="RTA16" s="13"/>
      <c r="RTB16" s="13"/>
      <c r="RTC16" s="4"/>
      <c r="RTD16" s="13"/>
      <c r="RTE16" s="13"/>
      <c r="RTG16" s="26"/>
      <c r="RTH16" s="26"/>
      <c r="RTI16" s="26"/>
      <c r="RTJ16" s="18"/>
      <c r="RTK16" s="18"/>
      <c r="RTL16" s="18"/>
      <c r="RTM16" s="39"/>
      <c r="RTN16" s="18"/>
      <c r="RTO16" s="18"/>
      <c r="RTP16" s="39"/>
      <c r="RTQ16" s="18"/>
      <c r="RTR16" s="39"/>
      <c r="RTS16" s="13"/>
      <c r="RTT16" s="13"/>
      <c r="RTU16" s="4"/>
      <c r="RTV16" s="13"/>
      <c r="RTW16" s="13"/>
      <c r="RTY16" s="26"/>
      <c r="RTZ16" s="26"/>
      <c r="RUA16" s="26"/>
      <c r="RUB16" s="18"/>
      <c r="RUC16" s="18"/>
      <c r="RUD16" s="18"/>
      <c r="RUE16" s="39"/>
      <c r="RUF16" s="18"/>
      <c r="RUG16" s="18"/>
      <c r="RUH16" s="39"/>
      <c r="RUI16" s="18"/>
      <c r="RUJ16" s="39"/>
      <c r="RUK16" s="13"/>
      <c r="RUL16" s="13"/>
      <c r="RUM16" s="4"/>
      <c r="RUN16" s="13"/>
      <c r="RUO16" s="13"/>
      <c r="RUQ16" s="26"/>
      <c r="RUR16" s="26"/>
      <c r="RUS16" s="26"/>
      <c r="RUT16" s="18"/>
      <c r="RUU16" s="18"/>
      <c r="RUV16" s="18"/>
      <c r="RUW16" s="39"/>
      <c r="RUX16" s="18"/>
      <c r="RUY16" s="18"/>
      <c r="RUZ16" s="39"/>
      <c r="RVA16" s="18"/>
      <c r="RVB16" s="39"/>
      <c r="RVC16" s="13"/>
      <c r="RVD16" s="13"/>
      <c r="RVE16" s="4"/>
      <c r="RVF16" s="13"/>
      <c r="RVG16" s="13"/>
      <c r="RVI16" s="26"/>
      <c r="RVJ16" s="26"/>
      <c r="RVK16" s="26"/>
      <c r="RVL16" s="18"/>
      <c r="RVM16" s="18"/>
      <c r="RVN16" s="18"/>
      <c r="RVO16" s="39"/>
      <c r="RVP16" s="18"/>
      <c r="RVQ16" s="18"/>
      <c r="RVR16" s="39"/>
      <c r="RVS16" s="18"/>
      <c r="RVT16" s="39"/>
      <c r="RVU16" s="13"/>
      <c r="RVV16" s="13"/>
      <c r="RVW16" s="4"/>
      <c r="RVX16" s="13"/>
      <c r="RVY16" s="13"/>
      <c r="RWA16" s="26"/>
      <c r="RWB16" s="26"/>
      <c r="RWC16" s="26"/>
      <c r="RWD16" s="18"/>
      <c r="RWE16" s="18"/>
      <c r="RWF16" s="18"/>
      <c r="RWG16" s="39"/>
      <c r="RWH16" s="18"/>
      <c r="RWI16" s="18"/>
      <c r="RWJ16" s="39"/>
      <c r="RWK16" s="18"/>
      <c r="RWL16" s="39"/>
      <c r="RWM16" s="13"/>
      <c r="RWN16" s="13"/>
      <c r="RWO16" s="4"/>
      <c r="RWP16" s="13"/>
      <c r="RWQ16" s="13"/>
      <c r="RWS16" s="26"/>
      <c r="RWT16" s="26"/>
      <c r="RWU16" s="26"/>
      <c r="RWV16" s="18"/>
      <c r="RWW16" s="18"/>
      <c r="RWX16" s="18"/>
      <c r="RWY16" s="39"/>
      <c r="RWZ16" s="18"/>
      <c r="RXA16" s="18"/>
      <c r="RXB16" s="39"/>
      <c r="RXC16" s="18"/>
      <c r="RXD16" s="39"/>
      <c r="RXE16" s="13"/>
      <c r="RXF16" s="13"/>
      <c r="RXG16" s="4"/>
      <c r="RXH16" s="13"/>
      <c r="RXI16" s="13"/>
      <c r="RXK16" s="26"/>
      <c r="RXL16" s="26"/>
      <c r="RXM16" s="26"/>
      <c r="RXN16" s="18"/>
      <c r="RXO16" s="18"/>
      <c r="RXP16" s="18"/>
      <c r="RXQ16" s="39"/>
      <c r="RXR16" s="18"/>
      <c r="RXS16" s="18"/>
      <c r="RXT16" s="39"/>
      <c r="RXU16" s="18"/>
      <c r="RXV16" s="39"/>
      <c r="RXW16" s="13"/>
      <c r="RXX16" s="13"/>
      <c r="RXY16" s="4"/>
      <c r="RXZ16" s="13"/>
      <c r="RYA16" s="13"/>
      <c r="RYC16" s="26"/>
      <c r="RYD16" s="26"/>
      <c r="RYE16" s="26"/>
      <c r="RYF16" s="18"/>
      <c r="RYG16" s="18"/>
      <c r="RYH16" s="18"/>
      <c r="RYI16" s="39"/>
      <c r="RYJ16" s="18"/>
      <c r="RYK16" s="18"/>
      <c r="RYL16" s="39"/>
      <c r="RYM16" s="18"/>
      <c r="RYN16" s="39"/>
      <c r="RYO16" s="13"/>
      <c r="RYP16" s="13"/>
      <c r="RYQ16" s="4"/>
      <c r="RYR16" s="13"/>
      <c r="RYS16" s="13"/>
      <c r="RYU16" s="26"/>
      <c r="RYV16" s="26"/>
      <c r="RYW16" s="26"/>
      <c r="RYX16" s="18"/>
      <c r="RYY16" s="18"/>
      <c r="RYZ16" s="18"/>
      <c r="RZA16" s="39"/>
      <c r="RZB16" s="18"/>
      <c r="RZC16" s="18"/>
      <c r="RZD16" s="39"/>
      <c r="RZE16" s="18"/>
      <c r="RZF16" s="39"/>
      <c r="RZG16" s="13"/>
      <c r="RZH16" s="13"/>
      <c r="RZI16" s="4"/>
      <c r="RZJ16" s="13"/>
      <c r="RZK16" s="13"/>
      <c r="RZM16" s="26"/>
      <c r="RZN16" s="26"/>
      <c r="RZO16" s="26"/>
      <c r="RZP16" s="18"/>
      <c r="RZQ16" s="18"/>
      <c r="RZR16" s="18"/>
      <c r="RZS16" s="39"/>
      <c r="RZT16" s="18"/>
      <c r="RZU16" s="18"/>
      <c r="RZV16" s="39"/>
      <c r="RZW16" s="18"/>
      <c r="RZX16" s="39"/>
      <c r="RZY16" s="13"/>
      <c r="RZZ16" s="13"/>
      <c r="SAA16" s="4"/>
      <c r="SAB16" s="13"/>
      <c r="SAC16" s="13"/>
      <c r="SAE16" s="26"/>
      <c r="SAF16" s="26"/>
      <c r="SAG16" s="26"/>
      <c r="SAH16" s="18"/>
      <c r="SAI16" s="18"/>
      <c r="SAJ16" s="18"/>
      <c r="SAK16" s="39"/>
      <c r="SAL16" s="18"/>
      <c r="SAM16" s="18"/>
      <c r="SAN16" s="39"/>
      <c r="SAO16" s="18"/>
      <c r="SAP16" s="39"/>
      <c r="SAQ16" s="13"/>
      <c r="SAR16" s="13"/>
      <c r="SAS16" s="4"/>
      <c r="SAT16" s="13"/>
      <c r="SAU16" s="13"/>
      <c r="SAW16" s="26"/>
      <c r="SAX16" s="26"/>
      <c r="SAY16" s="26"/>
      <c r="SAZ16" s="18"/>
      <c r="SBA16" s="18"/>
      <c r="SBB16" s="18"/>
      <c r="SBC16" s="39"/>
      <c r="SBD16" s="18"/>
      <c r="SBE16" s="18"/>
      <c r="SBF16" s="39"/>
      <c r="SBG16" s="18"/>
      <c r="SBH16" s="39"/>
      <c r="SBI16" s="13"/>
      <c r="SBJ16" s="13"/>
      <c r="SBK16" s="4"/>
      <c r="SBL16" s="13"/>
      <c r="SBM16" s="13"/>
      <c r="SBO16" s="26"/>
      <c r="SBP16" s="26"/>
      <c r="SBQ16" s="26"/>
      <c r="SBR16" s="18"/>
      <c r="SBS16" s="18"/>
      <c r="SBT16" s="18"/>
      <c r="SBU16" s="39"/>
      <c r="SBV16" s="18"/>
      <c r="SBW16" s="18"/>
      <c r="SBX16" s="39"/>
      <c r="SBY16" s="18"/>
      <c r="SBZ16" s="39"/>
      <c r="SCA16" s="13"/>
      <c r="SCB16" s="13"/>
      <c r="SCC16" s="4"/>
      <c r="SCD16" s="13"/>
      <c r="SCE16" s="13"/>
      <c r="SCG16" s="26"/>
      <c r="SCH16" s="26"/>
      <c r="SCI16" s="26"/>
      <c r="SCJ16" s="18"/>
      <c r="SCK16" s="18"/>
      <c r="SCL16" s="18"/>
      <c r="SCM16" s="39"/>
      <c r="SCN16" s="18"/>
      <c r="SCO16" s="18"/>
      <c r="SCP16" s="39"/>
      <c r="SCQ16" s="18"/>
      <c r="SCR16" s="39"/>
      <c r="SCS16" s="13"/>
      <c r="SCT16" s="13"/>
      <c r="SCU16" s="4"/>
      <c r="SCV16" s="13"/>
      <c r="SCW16" s="13"/>
      <c r="SCY16" s="26"/>
      <c r="SCZ16" s="26"/>
      <c r="SDA16" s="26"/>
      <c r="SDB16" s="18"/>
      <c r="SDC16" s="18"/>
      <c r="SDD16" s="18"/>
      <c r="SDE16" s="39"/>
      <c r="SDF16" s="18"/>
      <c r="SDG16" s="18"/>
      <c r="SDH16" s="39"/>
      <c r="SDI16" s="18"/>
      <c r="SDJ16" s="39"/>
      <c r="SDK16" s="13"/>
      <c r="SDL16" s="13"/>
      <c r="SDM16" s="4"/>
      <c r="SDN16" s="13"/>
      <c r="SDO16" s="13"/>
      <c r="SDQ16" s="26"/>
      <c r="SDR16" s="26"/>
      <c r="SDS16" s="26"/>
      <c r="SDT16" s="18"/>
      <c r="SDU16" s="18"/>
      <c r="SDV16" s="18"/>
      <c r="SDW16" s="39"/>
      <c r="SDX16" s="18"/>
      <c r="SDY16" s="18"/>
      <c r="SDZ16" s="39"/>
      <c r="SEA16" s="18"/>
      <c r="SEB16" s="39"/>
      <c r="SEC16" s="13"/>
      <c r="SED16" s="13"/>
      <c r="SEE16" s="4"/>
      <c r="SEF16" s="13"/>
      <c r="SEG16" s="13"/>
      <c r="SEI16" s="26"/>
      <c r="SEJ16" s="26"/>
      <c r="SEK16" s="26"/>
      <c r="SEL16" s="18"/>
      <c r="SEM16" s="18"/>
      <c r="SEN16" s="18"/>
      <c r="SEO16" s="39"/>
      <c r="SEP16" s="18"/>
      <c r="SEQ16" s="18"/>
      <c r="SER16" s="39"/>
      <c r="SES16" s="18"/>
      <c r="SET16" s="39"/>
      <c r="SEU16" s="13"/>
      <c r="SEV16" s="13"/>
      <c r="SEW16" s="4"/>
      <c r="SEX16" s="13"/>
      <c r="SEY16" s="13"/>
      <c r="SFA16" s="26"/>
      <c r="SFB16" s="26"/>
      <c r="SFC16" s="26"/>
      <c r="SFD16" s="18"/>
      <c r="SFE16" s="18"/>
      <c r="SFF16" s="18"/>
      <c r="SFG16" s="39"/>
      <c r="SFH16" s="18"/>
      <c r="SFI16" s="18"/>
      <c r="SFJ16" s="39"/>
      <c r="SFK16" s="18"/>
      <c r="SFL16" s="39"/>
      <c r="SFM16" s="13"/>
      <c r="SFN16" s="13"/>
      <c r="SFO16" s="4"/>
      <c r="SFP16" s="13"/>
      <c r="SFQ16" s="13"/>
      <c r="SFS16" s="26"/>
      <c r="SFT16" s="26"/>
      <c r="SFU16" s="26"/>
      <c r="SFV16" s="18"/>
      <c r="SFW16" s="18"/>
      <c r="SFX16" s="18"/>
      <c r="SFY16" s="39"/>
      <c r="SFZ16" s="18"/>
      <c r="SGA16" s="18"/>
      <c r="SGB16" s="39"/>
      <c r="SGC16" s="18"/>
      <c r="SGD16" s="39"/>
      <c r="SGE16" s="13"/>
      <c r="SGF16" s="13"/>
      <c r="SGG16" s="4"/>
      <c r="SGH16" s="13"/>
      <c r="SGI16" s="13"/>
      <c r="SGK16" s="26"/>
      <c r="SGL16" s="26"/>
      <c r="SGM16" s="26"/>
      <c r="SGN16" s="18"/>
      <c r="SGO16" s="18"/>
      <c r="SGP16" s="18"/>
      <c r="SGQ16" s="39"/>
      <c r="SGR16" s="18"/>
      <c r="SGS16" s="18"/>
      <c r="SGT16" s="39"/>
      <c r="SGU16" s="18"/>
      <c r="SGV16" s="39"/>
      <c r="SGW16" s="13"/>
      <c r="SGX16" s="13"/>
      <c r="SGY16" s="4"/>
      <c r="SGZ16" s="13"/>
      <c r="SHA16" s="13"/>
      <c r="SHC16" s="26"/>
      <c r="SHD16" s="26"/>
      <c r="SHE16" s="26"/>
      <c r="SHF16" s="18"/>
      <c r="SHG16" s="18"/>
      <c r="SHH16" s="18"/>
      <c r="SHI16" s="39"/>
      <c r="SHJ16" s="18"/>
      <c r="SHK16" s="18"/>
      <c r="SHL16" s="39"/>
      <c r="SHM16" s="18"/>
      <c r="SHN16" s="39"/>
      <c r="SHO16" s="13"/>
      <c r="SHP16" s="13"/>
      <c r="SHQ16" s="4"/>
      <c r="SHR16" s="13"/>
      <c r="SHS16" s="13"/>
      <c r="SHU16" s="26"/>
      <c r="SHV16" s="26"/>
      <c r="SHW16" s="26"/>
      <c r="SHX16" s="18"/>
      <c r="SHY16" s="18"/>
      <c r="SHZ16" s="18"/>
      <c r="SIA16" s="39"/>
      <c r="SIB16" s="18"/>
      <c r="SIC16" s="18"/>
      <c r="SID16" s="39"/>
      <c r="SIE16" s="18"/>
      <c r="SIF16" s="39"/>
      <c r="SIG16" s="13"/>
      <c r="SIH16" s="13"/>
      <c r="SII16" s="4"/>
      <c r="SIJ16" s="13"/>
      <c r="SIK16" s="13"/>
      <c r="SIM16" s="26"/>
      <c r="SIN16" s="26"/>
      <c r="SIO16" s="26"/>
      <c r="SIP16" s="18"/>
      <c r="SIQ16" s="18"/>
      <c r="SIR16" s="18"/>
      <c r="SIS16" s="39"/>
      <c r="SIT16" s="18"/>
      <c r="SIU16" s="18"/>
      <c r="SIV16" s="39"/>
      <c r="SIW16" s="18"/>
      <c r="SIX16" s="39"/>
      <c r="SIY16" s="13"/>
      <c r="SIZ16" s="13"/>
      <c r="SJA16" s="4"/>
      <c r="SJB16" s="13"/>
      <c r="SJC16" s="13"/>
      <c r="SJE16" s="26"/>
      <c r="SJF16" s="26"/>
      <c r="SJG16" s="26"/>
      <c r="SJH16" s="18"/>
      <c r="SJI16" s="18"/>
      <c r="SJJ16" s="18"/>
      <c r="SJK16" s="39"/>
      <c r="SJL16" s="18"/>
      <c r="SJM16" s="18"/>
      <c r="SJN16" s="39"/>
      <c r="SJO16" s="18"/>
      <c r="SJP16" s="39"/>
      <c r="SJQ16" s="13"/>
      <c r="SJR16" s="13"/>
      <c r="SJS16" s="4"/>
      <c r="SJT16" s="13"/>
      <c r="SJU16" s="13"/>
      <c r="SJW16" s="26"/>
      <c r="SJX16" s="26"/>
      <c r="SJY16" s="26"/>
      <c r="SJZ16" s="18"/>
      <c r="SKA16" s="18"/>
      <c r="SKB16" s="18"/>
      <c r="SKC16" s="39"/>
      <c r="SKD16" s="18"/>
      <c r="SKE16" s="18"/>
      <c r="SKF16" s="39"/>
      <c r="SKG16" s="18"/>
      <c r="SKH16" s="39"/>
      <c r="SKI16" s="13"/>
      <c r="SKJ16" s="13"/>
      <c r="SKK16" s="4"/>
      <c r="SKL16" s="13"/>
      <c r="SKM16" s="13"/>
      <c r="SKO16" s="26"/>
      <c r="SKP16" s="26"/>
      <c r="SKQ16" s="26"/>
      <c r="SKR16" s="18"/>
      <c r="SKS16" s="18"/>
      <c r="SKT16" s="18"/>
      <c r="SKU16" s="39"/>
      <c r="SKV16" s="18"/>
      <c r="SKW16" s="18"/>
      <c r="SKX16" s="39"/>
      <c r="SKY16" s="18"/>
      <c r="SKZ16" s="39"/>
      <c r="SLA16" s="13"/>
      <c r="SLB16" s="13"/>
      <c r="SLC16" s="4"/>
      <c r="SLD16" s="13"/>
      <c r="SLE16" s="13"/>
      <c r="SLG16" s="26"/>
      <c r="SLH16" s="26"/>
      <c r="SLI16" s="26"/>
      <c r="SLJ16" s="18"/>
      <c r="SLK16" s="18"/>
      <c r="SLL16" s="18"/>
      <c r="SLM16" s="39"/>
      <c r="SLN16" s="18"/>
      <c r="SLO16" s="18"/>
      <c r="SLP16" s="39"/>
      <c r="SLQ16" s="18"/>
      <c r="SLR16" s="39"/>
      <c r="SLS16" s="13"/>
      <c r="SLT16" s="13"/>
      <c r="SLU16" s="4"/>
      <c r="SLV16" s="13"/>
      <c r="SLW16" s="13"/>
      <c r="SLY16" s="26"/>
      <c r="SLZ16" s="26"/>
      <c r="SMA16" s="26"/>
      <c r="SMB16" s="18"/>
      <c r="SMC16" s="18"/>
      <c r="SMD16" s="18"/>
      <c r="SME16" s="39"/>
      <c r="SMF16" s="18"/>
      <c r="SMG16" s="18"/>
      <c r="SMH16" s="39"/>
      <c r="SMI16" s="18"/>
      <c r="SMJ16" s="39"/>
      <c r="SMK16" s="13"/>
      <c r="SML16" s="13"/>
      <c r="SMM16" s="4"/>
      <c r="SMN16" s="13"/>
      <c r="SMO16" s="13"/>
      <c r="SMQ16" s="26"/>
      <c r="SMR16" s="26"/>
      <c r="SMS16" s="26"/>
      <c r="SMT16" s="18"/>
      <c r="SMU16" s="18"/>
      <c r="SMV16" s="18"/>
      <c r="SMW16" s="39"/>
      <c r="SMX16" s="18"/>
      <c r="SMY16" s="18"/>
      <c r="SMZ16" s="39"/>
      <c r="SNA16" s="18"/>
      <c r="SNB16" s="39"/>
      <c r="SNC16" s="13"/>
      <c r="SND16" s="13"/>
      <c r="SNE16" s="4"/>
      <c r="SNF16" s="13"/>
      <c r="SNG16" s="13"/>
      <c r="SNI16" s="26"/>
      <c r="SNJ16" s="26"/>
      <c r="SNK16" s="26"/>
      <c r="SNL16" s="18"/>
      <c r="SNM16" s="18"/>
      <c r="SNN16" s="18"/>
      <c r="SNO16" s="39"/>
      <c r="SNP16" s="18"/>
      <c r="SNQ16" s="18"/>
      <c r="SNR16" s="39"/>
      <c r="SNS16" s="18"/>
      <c r="SNT16" s="39"/>
      <c r="SNU16" s="13"/>
      <c r="SNV16" s="13"/>
      <c r="SNW16" s="4"/>
      <c r="SNX16" s="13"/>
      <c r="SNY16" s="13"/>
      <c r="SOA16" s="26"/>
      <c r="SOB16" s="26"/>
      <c r="SOC16" s="26"/>
      <c r="SOD16" s="18"/>
      <c r="SOE16" s="18"/>
      <c r="SOF16" s="18"/>
      <c r="SOG16" s="39"/>
      <c r="SOH16" s="18"/>
      <c r="SOI16" s="18"/>
      <c r="SOJ16" s="39"/>
      <c r="SOK16" s="18"/>
      <c r="SOL16" s="39"/>
      <c r="SOM16" s="13"/>
      <c r="SON16" s="13"/>
      <c r="SOO16" s="4"/>
      <c r="SOP16" s="13"/>
      <c r="SOQ16" s="13"/>
      <c r="SOS16" s="26"/>
      <c r="SOT16" s="26"/>
      <c r="SOU16" s="26"/>
      <c r="SOV16" s="18"/>
      <c r="SOW16" s="18"/>
      <c r="SOX16" s="18"/>
      <c r="SOY16" s="39"/>
      <c r="SOZ16" s="18"/>
      <c r="SPA16" s="18"/>
      <c r="SPB16" s="39"/>
      <c r="SPC16" s="18"/>
      <c r="SPD16" s="39"/>
      <c r="SPE16" s="13"/>
      <c r="SPF16" s="13"/>
      <c r="SPG16" s="4"/>
      <c r="SPH16" s="13"/>
      <c r="SPI16" s="13"/>
      <c r="SPK16" s="26"/>
      <c r="SPL16" s="26"/>
      <c r="SPM16" s="26"/>
      <c r="SPN16" s="18"/>
      <c r="SPO16" s="18"/>
      <c r="SPP16" s="18"/>
      <c r="SPQ16" s="39"/>
      <c r="SPR16" s="18"/>
      <c r="SPS16" s="18"/>
      <c r="SPT16" s="39"/>
      <c r="SPU16" s="18"/>
      <c r="SPV16" s="39"/>
      <c r="SPW16" s="13"/>
      <c r="SPX16" s="13"/>
      <c r="SPY16" s="4"/>
      <c r="SPZ16" s="13"/>
      <c r="SQA16" s="13"/>
      <c r="SQC16" s="26"/>
      <c r="SQD16" s="26"/>
      <c r="SQE16" s="26"/>
      <c r="SQF16" s="18"/>
      <c r="SQG16" s="18"/>
      <c r="SQH16" s="18"/>
      <c r="SQI16" s="39"/>
      <c r="SQJ16" s="18"/>
      <c r="SQK16" s="18"/>
      <c r="SQL16" s="39"/>
      <c r="SQM16" s="18"/>
      <c r="SQN16" s="39"/>
      <c r="SQO16" s="13"/>
      <c r="SQP16" s="13"/>
      <c r="SQQ16" s="4"/>
      <c r="SQR16" s="13"/>
      <c r="SQS16" s="13"/>
      <c r="SQU16" s="26"/>
      <c r="SQV16" s="26"/>
      <c r="SQW16" s="26"/>
      <c r="SQX16" s="18"/>
      <c r="SQY16" s="18"/>
      <c r="SQZ16" s="18"/>
      <c r="SRA16" s="39"/>
      <c r="SRB16" s="18"/>
      <c r="SRC16" s="18"/>
      <c r="SRD16" s="39"/>
      <c r="SRE16" s="18"/>
      <c r="SRF16" s="39"/>
      <c r="SRG16" s="13"/>
      <c r="SRH16" s="13"/>
      <c r="SRI16" s="4"/>
      <c r="SRJ16" s="13"/>
      <c r="SRK16" s="13"/>
      <c r="SRM16" s="26"/>
      <c r="SRN16" s="26"/>
      <c r="SRO16" s="26"/>
      <c r="SRP16" s="18"/>
      <c r="SRQ16" s="18"/>
      <c r="SRR16" s="18"/>
      <c r="SRS16" s="39"/>
      <c r="SRT16" s="18"/>
      <c r="SRU16" s="18"/>
      <c r="SRV16" s="39"/>
      <c r="SRW16" s="18"/>
      <c r="SRX16" s="39"/>
      <c r="SRY16" s="13"/>
      <c r="SRZ16" s="13"/>
      <c r="SSA16" s="4"/>
      <c r="SSB16" s="13"/>
      <c r="SSC16" s="13"/>
      <c r="SSE16" s="26"/>
      <c r="SSF16" s="26"/>
      <c r="SSG16" s="26"/>
      <c r="SSH16" s="18"/>
      <c r="SSI16" s="18"/>
      <c r="SSJ16" s="18"/>
      <c r="SSK16" s="39"/>
      <c r="SSL16" s="18"/>
      <c r="SSM16" s="18"/>
      <c r="SSN16" s="39"/>
      <c r="SSO16" s="18"/>
      <c r="SSP16" s="39"/>
      <c r="SSQ16" s="13"/>
      <c r="SSR16" s="13"/>
      <c r="SSS16" s="4"/>
      <c r="SST16" s="13"/>
      <c r="SSU16" s="13"/>
      <c r="SSW16" s="26"/>
      <c r="SSX16" s="26"/>
      <c r="SSY16" s="26"/>
      <c r="SSZ16" s="18"/>
      <c r="STA16" s="18"/>
      <c r="STB16" s="18"/>
      <c r="STC16" s="39"/>
      <c r="STD16" s="18"/>
      <c r="STE16" s="18"/>
      <c r="STF16" s="39"/>
      <c r="STG16" s="18"/>
      <c r="STH16" s="39"/>
      <c r="STI16" s="13"/>
      <c r="STJ16" s="13"/>
      <c r="STK16" s="4"/>
      <c r="STL16" s="13"/>
      <c r="STM16" s="13"/>
      <c r="STO16" s="26"/>
      <c r="STP16" s="26"/>
      <c r="STQ16" s="26"/>
      <c r="STR16" s="18"/>
      <c r="STS16" s="18"/>
      <c r="STT16" s="18"/>
      <c r="STU16" s="39"/>
      <c r="STV16" s="18"/>
      <c r="STW16" s="18"/>
      <c r="STX16" s="39"/>
      <c r="STY16" s="18"/>
      <c r="STZ16" s="39"/>
      <c r="SUA16" s="13"/>
      <c r="SUB16" s="13"/>
      <c r="SUC16" s="4"/>
      <c r="SUD16" s="13"/>
      <c r="SUE16" s="13"/>
      <c r="SUG16" s="26"/>
      <c r="SUH16" s="26"/>
      <c r="SUI16" s="26"/>
      <c r="SUJ16" s="18"/>
      <c r="SUK16" s="18"/>
      <c r="SUL16" s="18"/>
      <c r="SUM16" s="39"/>
      <c r="SUN16" s="18"/>
      <c r="SUO16" s="18"/>
      <c r="SUP16" s="39"/>
      <c r="SUQ16" s="18"/>
      <c r="SUR16" s="39"/>
      <c r="SUS16" s="13"/>
      <c r="SUT16" s="13"/>
      <c r="SUU16" s="4"/>
      <c r="SUV16" s="13"/>
      <c r="SUW16" s="13"/>
      <c r="SUY16" s="26"/>
      <c r="SUZ16" s="26"/>
      <c r="SVA16" s="26"/>
      <c r="SVB16" s="18"/>
      <c r="SVC16" s="18"/>
      <c r="SVD16" s="18"/>
      <c r="SVE16" s="39"/>
      <c r="SVF16" s="18"/>
      <c r="SVG16" s="18"/>
      <c r="SVH16" s="39"/>
      <c r="SVI16" s="18"/>
      <c r="SVJ16" s="39"/>
      <c r="SVK16" s="13"/>
      <c r="SVL16" s="13"/>
      <c r="SVM16" s="4"/>
      <c r="SVN16" s="13"/>
      <c r="SVO16" s="13"/>
      <c r="SVQ16" s="26"/>
      <c r="SVR16" s="26"/>
      <c r="SVS16" s="26"/>
      <c r="SVT16" s="18"/>
      <c r="SVU16" s="18"/>
      <c r="SVV16" s="18"/>
      <c r="SVW16" s="39"/>
      <c r="SVX16" s="18"/>
      <c r="SVY16" s="18"/>
      <c r="SVZ16" s="39"/>
      <c r="SWA16" s="18"/>
      <c r="SWB16" s="39"/>
      <c r="SWC16" s="13"/>
      <c r="SWD16" s="13"/>
      <c r="SWE16" s="4"/>
      <c r="SWF16" s="13"/>
      <c r="SWG16" s="13"/>
      <c r="SWI16" s="26"/>
      <c r="SWJ16" s="26"/>
      <c r="SWK16" s="26"/>
      <c r="SWL16" s="18"/>
      <c r="SWM16" s="18"/>
      <c r="SWN16" s="18"/>
      <c r="SWO16" s="39"/>
      <c r="SWP16" s="18"/>
      <c r="SWQ16" s="18"/>
      <c r="SWR16" s="39"/>
      <c r="SWS16" s="18"/>
      <c r="SWT16" s="39"/>
      <c r="SWU16" s="13"/>
      <c r="SWV16" s="13"/>
      <c r="SWW16" s="4"/>
      <c r="SWX16" s="13"/>
      <c r="SWY16" s="13"/>
      <c r="SXA16" s="26"/>
      <c r="SXB16" s="26"/>
      <c r="SXC16" s="26"/>
      <c r="SXD16" s="18"/>
      <c r="SXE16" s="18"/>
      <c r="SXF16" s="18"/>
      <c r="SXG16" s="39"/>
      <c r="SXH16" s="18"/>
      <c r="SXI16" s="18"/>
      <c r="SXJ16" s="39"/>
      <c r="SXK16" s="18"/>
      <c r="SXL16" s="39"/>
      <c r="SXM16" s="13"/>
      <c r="SXN16" s="13"/>
      <c r="SXO16" s="4"/>
      <c r="SXP16" s="13"/>
      <c r="SXQ16" s="13"/>
      <c r="SXS16" s="26"/>
      <c r="SXT16" s="26"/>
      <c r="SXU16" s="26"/>
      <c r="SXV16" s="18"/>
      <c r="SXW16" s="18"/>
      <c r="SXX16" s="18"/>
      <c r="SXY16" s="39"/>
      <c r="SXZ16" s="18"/>
      <c r="SYA16" s="18"/>
      <c r="SYB16" s="39"/>
      <c r="SYC16" s="18"/>
      <c r="SYD16" s="39"/>
      <c r="SYE16" s="13"/>
      <c r="SYF16" s="13"/>
      <c r="SYG16" s="4"/>
      <c r="SYH16" s="13"/>
      <c r="SYI16" s="13"/>
      <c r="SYK16" s="26"/>
      <c r="SYL16" s="26"/>
      <c r="SYM16" s="26"/>
      <c r="SYN16" s="18"/>
      <c r="SYO16" s="18"/>
      <c r="SYP16" s="18"/>
      <c r="SYQ16" s="39"/>
      <c r="SYR16" s="18"/>
      <c r="SYS16" s="18"/>
      <c r="SYT16" s="39"/>
      <c r="SYU16" s="18"/>
      <c r="SYV16" s="39"/>
      <c r="SYW16" s="13"/>
      <c r="SYX16" s="13"/>
      <c r="SYY16" s="4"/>
      <c r="SYZ16" s="13"/>
      <c r="SZA16" s="13"/>
      <c r="SZC16" s="26"/>
      <c r="SZD16" s="26"/>
      <c r="SZE16" s="26"/>
      <c r="SZF16" s="18"/>
      <c r="SZG16" s="18"/>
      <c r="SZH16" s="18"/>
      <c r="SZI16" s="39"/>
      <c r="SZJ16" s="18"/>
      <c r="SZK16" s="18"/>
      <c r="SZL16" s="39"/>
      <c r="SZM16" s="18"/>
      <c r="SZN16" s="39"/>
      <c r="SZO16" s="13"/>
      <c r="SZP16" s="13"/>
      <c r="SZQ16" s="4"/>
      <c r="SZR16" s="13"/>
      <c r="SZS16" s="13"/>
      <c r="SZU16" s="26"/>
      <c r="SZV16" s="26"/>
      <c r="SZW16" s="26"/>
      <c r="SZX16" s="18"/>
      <c r="SZY16" s="18"/>
      <c r="SZZ16" s="18"/>
      <c r="TAA16" s="39"/>
      <c r="TAB16" s="18"/>
      <c r="TAC16" s="18"/>
      <c r="TAD16" s="39"/>
      <c r="TAE16" s="18"/>
      <c r="TAF16" s="39"/>
      <c r="TAG16" s="13"/>
      <c r="TAH16" s="13"/>
      <c r="TAI16" s="4"/>
      <c r="TAJ16" s="13"/>
      <c r="TAK16" s="13"/>
      <c r="TAM16" s="26"/>
      <c r="TAN16" s="26"/>
      <c r="TAO16" s="26"/>
      <c r="TAP16" s="18"/>
      <c r="TAQ16" s="18"/>
      <c r="TAR16" s="18"/>
      <c r="TAS16" s="39"/>
      <c r="TAT16" s="18"/>
      <c r="TAU16" s="18"/>
      <c r="TAV16" s="39"/>
      <c r="TAW16" s="18"/>
      <c r="TAX16" s="39"/>
      <c r="TAY16" s="13"/>
      <c r="TAZ16" s="13"/>
      <c r="TBA16" s="4"/>
      <c r="TBB16" s="13"/>
      <c r="TBC16" s="13"/>
      <c r="TBE16" s="26"/>
      <c r="TBF16" s="26"/>
      <c r="TBG16" s="26"/>
      <c r="TBH16" s="18"/>
      <c r="TBI16" s="18"/>
      <c r="TBJ16" s="18"/>
      <c r="TBK16" s="39"/>
      <c r="TBL16" s="18"/>
      <c r="TBM16" s="18"/>
      <c r="TBN16" s="39"/>
      <c r="TBO16" s="18"/>
      <c r="TBP16" s="39"/>
      <c r="TBQ16" s="13"/>
      <c r="TBR16" s="13"/>
      <c r="TBS16" s="4"/>
      <c r="TBT16" s="13"/>
      <c r="TBU16" s="13"/>
      <c r="TBW16" s="26"/>
      <c r="TBX16" s="26"/>
      <c r="TBY16" s="26"/>
      <c r="TBZ16" s="18"/>
      <c r="TCA16" s="18"/>
      <c r="TCB16" s="18"/>
      <c r="TCC16" s="39"/>
      <c r="TCD16" s="18"/>
      <c r="TCE16" s="18"/>
      <c r="TCF16" s="39"/>
      <c r="TCG16" s="18"/>
      <c r="TCH16" s="39"/>
      <c r="TCI16" s="13"/>
      <c r="TCJ16" s="13"/>
      <c r="TCK16" s="4"/>
      <c r="TCL16" s="13"/>
      <c r="TCM16" s="13"/>
      <c r="TCO16" s="26"/>
      <c r="TCP16" s="26"/>
      <c r="TCQ16" s="26"/>
      <c r="TCR16" s="18"/>
      <c r="TCS16" s="18"/>
      <c r="TCT16" s="18"/>
      <c r="TCU16" s="39"/>
      <c r="TCV16" s="18"/>
      <c r="TCW16" s="18"/>
      <c r="TCX16" s="39"/>
      <c r="TCY16" s="18"/>
      <c r="TCZ16" s="39"/>
      <c r="TDA16" s="13"/>
      <c r="TDB16" s="13"/>
      <c r="TDC16" s="4"/>
      <c r="TDD16" s="13"/>
      <c r="TDE16" s="13"/>
      <c r="TDG16" s="26"/>
      <c r="TDH16" s="26"/>
      <c r="TDI16" s="26"/>
      <c r="TDJ16" s="18"/>
      <c r="TDK16" s="18"/>
      <c r="TDL16" s="18"/>
      <c r="TDM16" s="39"/>
      <c r="TDN16" s="18"/>
      <c r="TDO16" s="18"/>
      <c r="TDP16" s="39"/>
      <c r="TDQ16" s="18"/>
      <c r="TDR16" s="39"/>
      <c r="TDS16" s="13"/>
      <c r="TDT16" s="13"/>
      <c r="TDU16" s="4"/>
      <c r="TDV16" s="13"/>
      <c r="TDW16" s="13"/>
      <c r="TDY16" s="26"/>
      <c r="TDZ16" s="26"/>
      <c r="TEA16" s="26"/>
      <c r="TEB16" s="18"/>
      <c r="TEC16" s="18"/>
      <c r="TED16" s="18"/>
      <c r="TEE16" s="39"/>
      <c r="TEF16" s="18"/>
      <c r="TEG16" s="18"/>
      <c r="TEH16" s="39"/>
      <c r="TEI16" s="18"/>
      <c r="TEJ16" s="39"/>
      <c r="TEK16" s="13"/>
      <c r="TEL16" s="13"/>
      <c r="TEM16" s="4"/>
      <c r="TEN16" s="13"/>
      <c r="TEO16" s="13"/>
      <c r="TEQ16" s="26"/>
      <c r="TER16" s="26"/>
      <c r="TES16" s="26"/>
      <c r="TET16" s="18"/>
      <c r="TEU16" s="18"/>
      <c r="TEV16" s="18"/>
      <c r="TEW16" s="39"/>
      <c r="TEX16" s="18"/>
      <c r="TEY16" s="18"/>
      <c r="TEZ16" s="39"/>
      <c r="TFA16" s="18"/>
      <c r="TFB16" s="39"/>
      <c r="TFC16" s="13"/>
      <c r="TFD16" s="13"/>
      <c r="TFE16" s="4"/>
      <c r="TFF16" s="13"/>
      <c r="TFG16" s="13"/>
      <c r="TFI16" s="26"/>
      <c r="TFJ16" s="26"/>
      <c r="TFK16" s="26"/>
      <c r="TFL16" s="18"/>
      <c r="TFM16" s="18"/>
      <c r="TFN16" s="18"/>
      <c r="TFO16" s="39"/>
      <c r="TFP16" s="18"/>
      <c r="TFQ16" s="18"/>
      <c r="TFR16" s="39"/>
      <c r="TFS16" s="18"/>
      <c r="TFT16" s="39"/>
      <c r="TFU16" s="13"/>
      <c r="TFV16" s="13"/>
      <c r="TFW16" s="4"/>
      <c r="TFX16" s="13"/>
      <c r="TFY16" s="13"/>
      <c r="TGA16" s="26"/>
      <c r="TGB16" s="26"/>
      <c r="TGC16" s="26"/>
      <c r="TGD16" s="18"/>
      <c r="TGE16" s="18"/>
      <c r="TGF16" s="18"/>
      <c r="TGG16" s="39"/>
      <c r="TGH16" s="18"/>
      <c r="TGI16" s="18"/>
      <c r="TGJ16" s="39"/>
      <c r="TGK16" s="18"/>
      <c r="TGL16" s="39"/>
      <c r="TGM16" s="13"/>
      <c r="TGN16" s="13"/>
      <c r="TGO16" s="4"/>
      <c r="TGP16" s="13"/>
      <c r="TGQ16" s="13"/>
      <c r="TGS16" s="26"/>
      <c r="TGT16" s="26"/>
      <c r="TGU16" s="26"/>
      <c r="TGV16" s="18"/>
      <c r="TGW16" s="18"/>
      <c r="TGX16" s="18"/>
      <c r="TGY16" s="39"/>
      <c r="TGZ16" s="18"/>
      <c r="THA16" s="18"/>
      <c r="THB16" s="39"/>
      <c r="THC16" s="18"/>
      <c r="THD16" s="39"/>
      <c r="THE16" s="13"/>
      <c r="THF16" s="13"/>
      <c r="THG16" s="4"/>
      <c r="THH16" s="13"/>
      <c r="THI16" s="13"/>
      <c r="THK16" s="26"/>
      <c r="THL16" s="26"/>
      <c r="THM16" s="26"/>
      <c r="THN16" s="18"/>
      <c r="THO16" s="18"/>
      <c r="THP16" s="18"/>
      <c r="THQ16" s="39"/>
      <c r="THR16" s="18"/>
      <c r="THS16" s="18"/>
      <c r="THT16" s="39"/>
      <c r="THU16" s="18"/>
      <c r="THV16" s="39"/>
      <c r="THW16" s="13"/>
      <c r="THX16" s="13"/>
      <c r="THY16" s="4"/>
      <c r="THZ16" s="13"/>
      <c r="TIA16" s="13"/>
      <c r="TIC16" s="26"/>
      <c r="TID16" s="26"/>
      <c r="TIE16" s="26"/>
      <c r="TIF16" s="18"/>
      <c r="TIG16" s="18"/>
      <c r="TIH16" s="18"/>
      <c r="TII16" s="39"/>
      <c r="TIJ16" s="18"/>
      <c r="TIK16" s="18"/>
      <c r="TIL16" s="39"/>
      <c r="TIM16" s="18"/>
      <c r="TIN16" s="39"/>
      <c r="TIO16" s="13"/>
      <c r="TIP16" s="13"/>
      <c r="TIQ16" s="4"/>
      <c r="TIR16" s="13"/>
      <c r="TIS16" s="13"/>
      <c r="TIU16" s="26"/>
      <c r="TIV16" s="26"/>
      <c r="TIW16" s="26"/>
      <c r="TIX16" s="18"/>
      <c r="TIY16" s="18"/>
      <c r="TIZ16" s="18"/>
      <c r="TJA16" s="39"/>
      <c r="TJB16" s="18"/>
      <c r="TJC16" s="18"/>
      <c r="TJD16" s="39"/>
      <c r="TJE16" s="18"/>
      <c r="TJF16" s="39"/>
      <c r="TJG16" s="13"/>
      <c r="TJH16" s="13"/>
      <c r="TJI16" s="4"/>
      <c r="TJJ16" s="13"/>
      <c r="TJK16" s="13"/>
      <c r="TJM16" s="26"/>
      <c r="TJN16" s="26"/>
      <c r="TJO16" s="26"/>
      <c r="TJP16" s="18"/>
      <c r="TJQ16" s="18"/>
      <c r="TJR16" s="18"/>
      <c r="TJS16" s="39"/>
      <c r="TJT16" s="18"/>
      <c r="TJU16" s="18"/>
      <c r="TJV16" s="39"/>
      <c r="TJW16" s="18"/>
      <c r="TJX16" s="39"/>
      <c r="TJY16" s="13"/>
      <c r="TJZ16" s="13"/>
      <c r="TKA16" s="4"/>
      <c r="TKB16" s="13"/>
      <c r="TKC16" s="13"/>
      <c r="TKE16" s="26"/>
      <c r="TKF16" s="26"/>
      <c r="TKG16" s="26"/>
      <c r="TKH16" s="18"/>
      <c r="TKI16" s="18"/>
      <c r="TKJ16" s="18"/>
      <c r="TKK16" s="39"/>
      <c r="TKL16" s="18"/>
      <c r="TKM16" s="18"/>
      <c r="TKN16" s="39"/>
      <c r="TKO16" s="18"/>
      <c r="TKP16" s="39"/>
      <c r="TKQ16" s="13"/>
      <c r="TKR16" s="13"/>
      <c r="TKS16" s="4"/>
      <c r="TKT16" s="13"/>
      <c r="TKU16" s="13"/>
      <c r="TKW16" s="26"/>
      <c r="TKX16" s="26"/>
      <c r="TKY16" s="26"/>
      <c r="TKZ16" s="18"/>
      <c r="TLA16" s="18"/>
      <c r="TLB16" s="18"/>
      <c r="TLC16" s="39"/>
      <c r="TLD16" s="18"/>
      <c r="TLE16" s="18"/>
      <c r="TLF16" s="39"/>
      <c r="TLG16" s="18"/>
      <c r="TLH16" s="39"/>
      <c r="TLI16" s="13"/>
      <c r="TLJ16" s="13"/>
      <c r="TLK16" s="4"/>
      <c r="TLL16" s="13"/>
      <c r="TLM16" s="13"/>
      <c r="TLO16" s="26"/>
      <c r="TLP16" s="26"/>
      <c r="TLQ16" s="26"/>
      <c r="TLR16" s="18"/>
      <c r="TLS16" s="18"/>
      <c r="TLT16" s="18"/>
      <c r="TLU16" s="39"/>
      <c r="TLV16" s="18"/>
      <c r="TLW16" s="18"/>
      <c r="TLX16" s="39"/>
      <c r="TLY16" s="18"/>
      <c r="TLZ16" s="39"/>
      <c r="TMA16" s="13"/>
      <c r="TMB16" s="13"/>
      <c r="TMC16" s="4"/>
      <c r="TMD16" s="13"/>
      <c r="TME16" s="13"/>
      <c r="TMG16" s="26"/>
      <c r="TMH16" s="26"/>
      <c r="TMI16" s="26"/>
      <c r="TMJ16" s="18"/>
      <c r="TMK16" s="18"/>
      <c r="TML16" s="18"/>
      <c r="TMM16" s="39"/>
      <c r="TMN16" s="18"/>
      <c r="TMO16" s="18"/>
      <c r="TMP16" s="39"/>
      <c r="TMQ16" s="18"/>
      <c r="TMR16" s="39"/>
      <c r="TMS16" s="13"/>
      <c r="TMT16" s="13"/>
      <c r="TMU16" s="4"/>
      <c r="TMV16" s="13"/>
      <c r="TMW16" s="13"/>
      <c r="TMY16" s="26"/>
      <c r="TMZ16" s="26"/>
      <c r="TNA16" s="26"/>
      <c r="TNB16" s="18"/>
      <c r="TNC16" s="18"/>
      <c r="TND16" s="18"/>
      <c r="TNE16" s="39"/>
      <c r="TNF16" s="18"/>
      <c r="TNG16" s="18"/>
      <c r="TNH16" s="39"/>
      <c r="TNI16" s="18"/>
      <c r="TNJ16" s="39"/>
      <c r="TNK16" s="13"/>
      <c r="TNL16" s="13"/>
      <c r="TNM16" s="4"/>
      <c r="TNN16" s="13"/>
      <c r="TNO16" s="13"/>
      <c r="TNQ16" s="26"/>
      <c r="TNR16" s="26"/>
      <c r="TNS16" s="26"/>
      <c r="TNT16" s="18"/>
      <c r="TNU16" s="18"/>
      <c r="TNV16" s="18"/>
      <c r="TNW16" s="39"/>
      <c r="TNX16" s="18"/>
      <c r="TNY16" s="18"/>
      <c r="TNZ16" s="39"/>
      <c r="TOA16" s="18"/>
      <c r="TOB16" s="39"/>
      <c r="TOC16" s="13"/>
      <c r="TOD16" s="13"/>
      <c r="TOE16" s="4"/>
      <c r="TOF16" s="13"/>
      <c r="TOG16" s="13"/>
      <c r="TOI16" s="26"/>
      <c r="TOJ16" s="26"/>
      <c r="TOK16" s="26"/>
      <c r="TOL16" s="18"/>
      <c r="TOM16" s="18"/>
      <c r="TON16" s="18"/>
      <c r="TOO16" s="39"/>
      <c r="TOP16" s="18"/>
      <c r="TOQ16" s="18"/>
      <c r="TOR16" s="39"/>
      <c r="TOS16" s="18"/>
      <c r="TOT16" s="39"/>
      <c r="TOU16" s="13"/>
      <c r="TOV16" s="13"/>
      <c r="TOW16" s="4"/>
      <c r="TOX16" s="13"/>
      <c r="TOY16" s="13"/>
      <c r="TPA16" s="26"/>
      <c r="TPB16" s="26"/>
      <c r="TPC16" s="26"/>
      <c r="TPD16" s="18"/>
      <c r="TPE16" s="18"/>
      <c r="TPF16" s="18"/>
      <c r="TPG16" s="39"/>
      <c r="TPH16" s="18"/>
      <c r="TPI16" s="18"/>
      <c r="TPJ16" s="39"/>
      <c r="TPK16" s="18"/>
      <c r="TPL16" s="39"/>
      <c r="TPM16" s="13"/>
      <c r="TPN16" s="13"/>
      <c r="TPO16" s="4"/>
      <c r="TPP16" s="13"/>
      <c r="TPQ16" s="13"/>
      <c r="TPS16" s="26"/>
      <c r="TPT16" s="26"/>
      <c r="TPU16" s="26"/>
      <c r="TPV16" s="18"/>
      <c r="TPW16" s="18"/>
      <c r="TPX16" s="18"/>
      <c r="TPY16" s="39"/>
      <c r="TPZ16" s="18"/>
      <c r="TQA16" s="18"/>
      <c r="TQB16" s="39"/>
      <c r="TQC16" s="18"/>
      <c r="TQD16" s="39"/>
      <c r="TQE16" s="13"/>
      <c r="TQF16" s="13"/>
      <c r="TQG16" s="4"/>
      <c r="TQH16" s="13"/>
      <c r="TQI16" s="13"/>
      <c r="TQK16" s="26"/>
      <c r="TQL16" s="26"/>
      <c r="TQM16" s="26"/>
      <c r="TQN16" s="18"/>
      <c r="TQO16" s="18"/>
      <c r="TQP16" s="18"/>
      <c r="TQQ16" s="39"/>
      <c r="TQR16" s="18"/>
      <c r="TQS16" s="18"/>
      <c r="TQT16" s="39"/>
      <c r="TQU16" s="18"/>
      <c r="TQV16" s="39"/>
      <c r="TQW16" s="13"/>
      <c r="TQX16" s="13"/>
      <c r="TQY16" s="4"/>
      <c r="TQZ16" s="13"/>
      <c r="TRA16" s="13"/>
      <c r="TRC16" s="26"/>
      <c r="TRD16" s="26"/>
      <c r="TRE16" s="26"/>
      <c r="TRF16" s="18"/>
      <c r="TRG16" s="18"/>
      <c r="TRH16" s="18"/>
      <c r="TRI16" s="39"/>
      <c r="TRJ16" s="18"/>
      <c r="TRK16" s="18"/>
      <c r="TRL16" s="39"/>
      <c r="TRM16" s="18"/>
      <c r="TRN16" s="39"/>
      <c r="TRO16" s="13"/>
      <c r="TRP16" s="13"/>
      <c r="TRQ16" s="4"/>
      <c r="TRR16" s="13"/>
      <c r="TRS16" s="13"/>
      <c r="TRU16" s="26"/>
      <c r="TRV16" s="26"/>
      <c r="TRW16" s="26"/>
      <c r="TRX16" s="18"/>
      <c r="TRY16" s="18"/>
      <c r="TRZ16" s="18"/>
      <c r="TSA16" s="39"/>
      <c r="TSB16" s="18"/>
      <c r="TSC16" s="18"/>
      <c r="TSD16" s="39"/>
      <c r="TSE16" s="18"/>
      <c r="TSF16" s="39"/>
      <c r="TSG16" s="13"/>
      <c r="TSH16" s="13"/>
      <c r="TSI16" s="4"/>
      <c r="TSJ16" s="13"/>
      <c r="TSK16" s="13"/>
      <c r="TSM16" s="26"/>
      <c r="TSN16" s="26"/>
      <c r="TSO16" s="26"/>
      <c r="TSP16" s="18"/>
      <c r="TSQ16" s="18"/>
      <c r="TSR16" s="18"/>
      <c r="TSS16" s="39"/>
      <c r="TST16" s="18"/>
      <c r="TSU16" s="18"/>
      <c r="TSV16" s="39"/>
      <c r="TSW16" s="18"/>
      <c r="TSX16" s="39"/>
      <c r="TSY16" s="13"/>
      <c r="TSZ16" s="13"/>
      <c r="TTA16" s="4"/>
      <c r="TTB16" s="13"/>
      <c r="TTC16" s="13"/>
      <c r="TTE16" s="26"/>
      <c r="TTF16" s="26"/>
      <c r="TTG16" s="26"/>
      <c r="TTH16" s="18"/>
      <c r="TTI16" s="18"/>
      <c r="TTJ16" s="18"/>
      <c r="TTK16" s="39"/>
      <c r="TTL16" s="18"/>
      <c r="TTM16" s="18"/>
      <c r="TTN16" s="39"/>
      <c r="TTO16" s="18"/>
      <c r="TTP16" s="39"/>
      <c r="TTQ16" s="13"/>
      <c r="TTR16" s="13"/>
      <c r="TTS16" s="4"/>
      <c r="TTT16" s="13"/>
      <c r="TTU16" s="13"/>
      <c r="TTW16" s="26"/>
      <c r="TTX16" s="26"/>
      <c r="TTY16" s="26"/>
      <c r="TTZ16" s="18"/>
      <c r="TUA16" s="18"/>
      <c r="TUB16" s="18"/>
      <c r="TUC16" s="39"/>
      <c r="TUD16" s="18"/>
      <c r="TUE16" s="18"/>
      <c r="TUF16" s="39"/>
      <c r="TUG16" s="18"/>
      <c r="TUH16" s="39"/>
      <c r="TUI16" s="13"/>
      <c r="TUJ16" s="13"/>
      <c r="TUK16" s="4"/>
      <c r="TUL16" s="13"/>
      <c r="TUM16" s="13"/>
      <c r="TUO16" s="26"/>
      <c r="TUP16" s="26"/>
      <c r="TUQ16" s="26"/>
      <c r="TUR16" s="18"/>
      <c r="TUS16" s="18"/>
      <c r="TUT16" s="18"/>
      <c r="TUU16" s="39"/>
      <c r="TUV16" s="18"/>
      <c r="TUW16" s="18"/>
      <c r="TUX16" s="39"/>
      <c r="TUY16" s="18"/>
      <c r="TUZ16" s="39"/>
      <c r="TVA16" s="13"/>
      <c r="TVB16" s="13"/>
      <c r="TVC16" s="4"/>
      <c r="TVD16" s="13"/>
      <c r="TVE16" s="13"/>
      <c r="TVG16" s="26"/>
      <c r="TVH16" s="26"/>
      <c r="TVI16" s="26"/>
      <c r="TVJ16" s="18"/>
      <c r="TVK16" s="18"/>
      <c r="TVL16" s="18"/>
      <c r="TVM16" s="39"/>
      <c r="TVN16" s="18"/>
      <c r="TVO16" s="18"/>
      <c r="TVP16" s="39"/>
      <c r="TVQ16" s="18"/>
      <c r="TVR16" s="39"/>
      <c r="TVS16" s="13"/>
      <c r="TVT16" s="13"/>
      <c r="TVU16" s="4"/>
      <c r="TVV16" s="13"/>
      <c r="TVW16" s="13"/>
      <c r="TVY16" s="26"/>
      <c r="TVZ16" s="26"/>
      <c r="TWA16" s="26"/>
      <c r="TWB16" s="18"/>
      <c r="TWC16" s="18"/>
      <c r="TWD16" s="18"/>
      <c r="TWE16" s="39"/>
      <c r="TWF16" s="18"/>
      <c r="TWG16" s="18"/>
      <c r="TWH16" s="39"/>
      <c r="TWI16" s="18"/>
      <c r="TWJ16" s="39"/>
      <c r="TWK16" s="13"/>
      <c r="TWL16" s="13"/>
      <c r="TWM16" s="4"/>
      <c r="TWN16" s="13"/>
      <c r="TWO16" s="13"/>
      <c r="TWQ16" s="26"/>
      <c r="TWR16" s="26"/>
      <c r="TWS16" s="26"/>
      <c r="TWT16" s="18"/>
      <c r="TWU16" s="18"/>
      <c r="TWV16" s="18"/>
      <c r="TWW16" s="39"/>
      <c r="TWX16" s="18"/>
      <c r="TWY16" s="18"/>
      <c r="TWZ16" s="39"/>
      <c r="TXA16" s="18"/>
      <c r="TXB16" s="39"/>
      <c r="TXC16" s="13"/>
      <c r="TXD16" s="13"/>
      <c r="TXE16" s="4"/>
      <c r="TXF16" s="13"/>
      <c r="TXG16" s="13"/>
      <c r="TXI16" s="26"/>
      <c r="TXJ16" s="26"/>
      <c r="TXK16" s="26"/>
      <c r="TXL16" s="18"/>
      <c r="TXM16" s="18"/>
      <c r="TXN16" s="18"/>
      <c r="TXO16" s="39"/>
      <c r="TXP16" s="18"/>
      <c r="TXQ16" s="18"/>
      <c r="TXR16" s="39"/>
      <c r="TXS16" s="18"/>
      <c r="TXT16" s="39"/>
      <c r="TXU16" s="13"/>
      <c r="TXV16" s="13"/>
      <c r="TXW16" s="4"/>
      <c r="TXX16" s="13"/>
      <c r="TXY16" s="13"/>
      <c r="TYA16" s="26"/>
      <c r="TYB16" s="26"/>
      <c r="TYC16" s="26"/>
      <c r="TYD16" s="18"/>
      <c r="TYE16" s="18"/>
      <c r="TYF16" s="18"/>
      <c r="TYG16" s="39"/>
      <c r="TYH16" s="18"/>
      <c r="TYI16" s="18"/>
      <c r="TYJ16" s="39"/>
      <c r="TYK16" s="18"/>
      <c r="TYL16" s="39"/>
      <c r="TYM16" s="13"/>
      <c r="TYN16" s="13"/>
      <c r="TYO16" s="4"/>
      <c r="TYP16" s="13"/>
      <c r="TYQ16" s="13"/>
      <c r="TYS16" s="26"/>
      <c r="TYT16" s="26"/>
      <c r="TYU16" s="26"/>
      <c r="TYV16" s="18"/>
      <c r="TYW16" s="18"/>
      <c r="TYX16" s="18"/>
      <c r="TYY16" s="39"/>
      <c r="TYZ16" s="18"/>
      <c r="TZA16" s="18"/>
      <c r="TZB16" s="39"/>
      <c r="TZC16" s="18"/>
      <c r="TZD16" s="39"/>
      <c r="TZE16" s="13"/>
      <c r="TZF16" s="13"/>
      <c r="TZG16" s="4"/>
      <c r="TZH16" s="13"/>
      <c r="TZI16" s="13"/>
      <c r="TZK16" s="26"/>
      <c r="TZL16" s="26"/>
      <c r="TZM16" s="26"/>
      <c r="TZN16" s="18"/>
      <c r="TZO16" s="18"/>
      <c r="TZP16" s="18"/>
      <c r="TZQ16" s="39"/>
      <c r="TZR16" s="18"/>
      <c r="TZS16" s="18"/>
      <c r="TZT16" s="39"/>
      <c r="TZU16" s="18"/>
      <c r="TZV16" s="39"/>
      <c r="TZW16" s="13"/>
      <c r="TZX16" s="13"/>
      <c r="TZY16" s="4"/>
      <c r="TZZ16" s="13"/>
      <c r="UAA16" s="13"/>
      <c r="UAC16" s="26"/>
      <c r="UAD16" s="26"/>
      <c r="UAE16" s="26"/>
      <c r="UAF16" s="18"/>
      <c r="UAG16" s="18"/>
      <c r="UAH16" s="18"/>
      <c r="UAI16" s="39"/>
      <c r="UAJ16" s="18"/>
      <c r="UAK16" s="18"/>
      <c r="UAL16" s="39"/>
      <c r="UAM16" s="18"/>
      <c r="UAN16" s="39"/>
      <c r="UAO16" s="13"/>
      <c r="UAP16" s="13"/>
      <c r="UAQ16" s="4"/>
      <c r="UAR16" s="13"/>
      <c r="UAS16" s="13"/>
      <c r="UAU16" s="26"/>
      <c r="UAV16" s="26"/>
      <c r="UAW16" s="26"/>
      <c r="UAX16" s="18"/>
      <c r="UAY16" s="18"/>
      <c r="UAZ16" s="18"/>
      <c r="UBA16" s="39"/>
      <c r="UBB16" s="18"/>
      <c r="UBC16" s="18"/>
      <c r="UBD16" s="39"/>
      <c r="UBE16" s="18"/>
      <c r="UBF16" s="39"/>
      <c r="UBG16" s="13"/>
      <c r="UBH16" s="13"/>
      <c r="UBI16" s="4"/>
      <c r="UBJ16" s="13"/>
      <c r="UBK16" s="13"/>
      <c r="UBM16" s="26"/>
      <c r="UBN16" s="26"/>
      <c r="UBO16" s="26"/>
      <c r="UBP16" s="18"/>
      <c r="UBQ16" s="18"/>
      <c r="UBR16" s="18"/>
      <c r="UBS16" s="39"/>
      <c r="UBT16" s="18"/>
      <c r="UBU16" s="18"/>
      <c r="UBV16" s="39"/>
      <c r="UBW16" s="18"/>
      <c r="UBX16" s="39"/>
      <c r="UBY16" s="13"/>
      <c r="UBZ16" s="13"/>
      <c r="UCA16" s="4"/>
      <c r="UCB16" s="13"/>
      <c r="UCC16" s="13"/>
      <c r="UCE16" s="26"/>
      <c r="UCF16" s="26"/>
      <c r="UCG16" s="26"/>
      <c r="UCH16" s="18"/>
      <c r="UCI16" s="18"/>
      <c r="UCJ16" s="18"/>
      <c r="UCK16" s="39"/>
      <c r="UCL16" s="18"/>
      <c r="UCM16" s="18"/>
      <c r="UCN16" s="39"/>
      <c r="UCO16" s="18"/>
      <c r="UCP16" s="39"/>
      <c r="UCQ16" s="13"/>
      <c r="UCR16" s="13"/>
      <c r="UCS16" s="4"/>
      <c r="UCT16" s="13"/>
      <c r="UCU16" s="13"/>
      <c r="UCW16" s="26"/>
      <c r="UCX16" s="26"/>
      <c r="UCY16" s="26"/>
      <c r="UCZ16" s="18"/>
      <c r="UDA16" s="18"/>
      <c r="UDB16" s="18"/>
      <c r="UDC16" s="39"/>
      <c r="UDD16" s="18"/>
      <c r="UDE16" s="18"/>
      <c r="UDF16" s="39"/>
      <c r="UDG16" s="18"/>
      <c r="UDH16" s="39"/>
      <c r="UDI16" s="13"/>
      <c r="UDJ16" s="13"/>
      <c r="UDK16" s="4"/>
      <c r="UDL16" s="13"/>
      <c r="UDM16" s="13"/>
      <c r="UDO16" s="26"/>
      <c r="UDP16" s="26"/>
      <c r="UDQ16" s="26"/>
      <c r="UDR16" s="18"/>
      <c r="UDS16" s="18"/>
      <c r="UDT16" s="18"/>
      <c r="UDU16" s="39"/>
      <c r="UDV16" s="18"/>
      <c r="UDW16" s="18"/>
      <c r="UDX16" s="39"/>
      <c r="UDY16" s="18"/>
      <c r="UDZ16" s="39"/>
      <c r="UEA16" s="13"/>
      <c r="UEB16" s="13"/>
      <c r="UEC16" s="4"/>
      <c r="UED16" s="13"/>
      <c r="UEE16" s="13"/>
      <c r="UEG16" s="26"/>
      <c r="UEH16" s="26"/>
      <c r="UEI16" s="26"/>
      <c r="UEJ16" s="18"/>
      <c r="UEK16" s="18"/>
      <c r="UEL16" s="18"/>
      <c r="UEM16" s="39"/>
      <c r="UEN16" s="18"/>
      <c r="UEO16" s="18"/>
      <c r="UEP16" s="39"/>
      <c r="UEQ16" s="18"/>
      <c r="UER16" s="39"/>
      <c r="UES16" s="13"/>
      <c r="UET16" s="13"/>
      <c r="UEU16" s="4"/>
      <c r="UEV16" s="13"/>
      <c r="UEW16" s="13"/>
      <c r="UEY16" s="26"/>
      <c r="UEZ16" s="26"/>
      <c r="UFA16" s="26"/>
      <c r="UFB16" s="18"/>
      <c r="UFC16" s="18"/>
      <c r="UFD16" s="18"/>
      <c r="UFE16" s="39"/>
      <c r="UFF16" s="18"/>
      <c r="UFG16" s="18"/>
      <c r="UFH16" s="39"/>
      <c r="UFI16" s="18"/>
      <c r="UFJ16" s="39"/>
      <c r="UFK16" s="13"/>
      <c r="UFL16" s="13"/>
      <c r="UFM16" s="4"/>
      <c r="UFN16" s="13"/>
      <c r="UFO16" s="13"/>
      <c r="UFQ16" s="26"/>
      <c r="UFR16" s="26"/>
      <c r="UFS16" s="26"/>
      <c r="UFT16" s="18"/>
      <c r="UFU16" s="18"/>
      <c r="UFV16" s="18"/>
      <c r="UFW16" s="39"/>
      <c r="UFX16" s="18"/>
      <c r="UFY16" s="18"/>
      <c r="UFZ16" s="39"/>
      <c r="UGA16" s="18"/>
      <c r="UGB16" s="39"/>
      <c r="UGC16" s="13"/>
      <c r="UGD16" s="13"/>
      <c r="UGE16" s="4"/>
      <c r="UGF16" s="13"/>
      <c r="UGG16" s="13"/>
      <c r="UGI16" s="26"/>
      <c r="UGJ16" s="26"/>
      <c r="UGK16" s="26"/>
      <c r="UGL16" s="18"/>
      <c r="UGM16" s="18"/>
      <c r="UGN16" s="18"/>
      <c r="UGO16" s="39"/>
      <c r="UGP16" s="18"/>
      <c r="UGQ16" s="18"/>
      <c r="UGR16" s="39"/>
      <c r="UGS16" s="18"/>
      <c r="UGT16" s="39"/>
      <c r="UGU16" s="13"/>
      <c r="UGV16" s="13"/>
      <c r="UGW16" s="4"/>
      <c r="UGX16" s="13"/>
      <c r="UGY16" s="13"/>
      <c r="UHA16" s="26"/>
      <c r="UHB16" s="26"/>
      <c r="UHC16" s="26"/>
      <c r="UHD16" s="18"/>
      <c r="UHE16" s="18"/>
      <c r="UHF16" s="18"/>
      <c r="UHG16" s="39"/>
      <c r="UHH16" s="18"/>
      <c r="UHI16" s="18"/>
      <c r="UHJ16" s="39"/>
      <c r="UHK16" s="18"/>
      <c r="UHL16" s="39"/>
      <c r="UHM16" s="13"/>
      <c r="UHN16" s="13"/>
      <c r="UHO16" s="4"/>
      <c r="UHP16" s="13"/>
      <c r="UHQ16" s="13"/>
      <c r="UHS16" s="26"/>
      <c r="UHT16" s="26"/>
      <c r="UHU16" s="26"/>
      <c r="UHV16" s="18"/>
      <c r="UHW16" s="18"/>
      <c r="UHX16" s="18"/>
      <c r="UHY16" s="39"/>
      <c r="UHZ16" s="18"/>
      <c r="UIA16" s="18"/>
      <c r="UIB16" s="39"/>
      <c r="UIC16" s="18"/>
      <c r="UID16" s="39"/>
      <c r="UIE16" s="13"/>
      <c r="UIF16" s="13"/>
      <c r="UIG16" s="4"/>
      <c r="UIH16" s="13"/>
      <c r="UII16" s="13"/>
      <c r="UIK16" s="26"/>
      <c r="UIL16" s="26"/>
      <c r="UIM16" s="26"/>
      <c r="UIN16" s="18"/>
      <c r="UIO16" s="18"/>
      <c r="UIP16" s="18"/>
      <c r="UIQ16" s="39"/>
      <c r="UIR16" s="18"/>
      <c r="UIS16" s="18"/>
      <c r="UIT16" s="39"/>
      <c r="UIU16" s="18"/>
      <c r="UIV16" s="39"/>
      <c r="UIW16" s="13"/>
      <c r="UIX16" s="13"/>
      <c r="UIY16" s="4"/>
      <c r="UIZ16" s="13"/>
      <c r="UJA16" s="13"/>
      <c r="UJC16" s="26"/>
      <c r="UJD16" s="26"/>
      <c r="UJE16" s="26"/>
      <c r="UJF16" s="18"/>
      <c r="UJG16" s="18"/>
      <c r="UJH16" s="18"/>
      <c r="UJI16" s="39"/>
      <c r="UJJ16" s="18"/>
      <c r="UJK16" s="18"/>
      <c r="UJL16" s="39"/>
      <c r="UJM16" s="18"/>
      <c r="UJN16" s="39"/>
      <c r="UJO16" s="13"/>
      <c r="UJP16" s="13"/>
      <c r="UJQ16" s="4"/>
      <c r="UJR16" s="13"/>
      <c r="UJS16" s="13"/>
      <c r="UJU16" s="26"/>
      <c r="UJV16" s="26"/>
      <c r="UJW16" s="26"/>
      <c r="UJX16" s="18"/>
      <c r="UJY16" s="18"/>
      <c r="UJZ16" s="18"/>
      <c r="UKA16" s="39"/>
      <c r="UKB16" s="18"/>
      <c r="UKC16" s="18"/>
      <c r="UKD16" s="39"/>
      <c r="UKE16" s="18"/>
      <c r="UKF16" s="39"/>
      <c r="UKG16" s="13"/>
      <c r="UKH16" s="13"/>
      <c r="UKI16" s="4"/>
      <c r="UKJ16" s="13"/>
      <c r="UKK16" s="13"/>
      <c r="UKM16" s="26"/>
      <c r="UKN16" s="26"/>
      <c r="UKO16" s="26"/>
      <c r="UKP16" s="18"/>
      <c r="UKQ16" s="18"/>
      <c r="UKR16" s="18"/>
      <c r="UKS16" s="39"/>
      <c r="UKT16" s="18"/>
      <c r="UKU16" s="18"/>
      <c r="UKV16" s="39"/>
      <c r="UKW16" s="18"/>
      <c r="UKX16" s="39"/>
      <c r="UKY16" s="13"/>
      <c r="UKZ16" s="13"/>
      <c r="ULA16" s="4"/>
      <c r="ULB16" s="13"/>
      <c r="ULC16" s="13"/>
      <c r="ULE16" s="26"/>
      <c r="ULF16" s="26"/>
      <c r="ULG16" s="26"/>
      <c r="ULH16" s="18"/>
      <c r="ULI16" s="18"/>
      <c r="ULJ16" s="18"/>
      <c r="ULK16" s="39"/>
      <c r="ULL16" s="18"/>
      <c r="ULM16" s="18"/>
      <c r="ULN16" s="39"/>
      <c r="ULO16" s="18"/>
      <c r="ULP16" s="39"/>
      <c r="ULQ16" s="13"/>
      <c r="ULR16" s="13"/>
      <c r="ULS16" s="4"/>
      <c r="ULT16" s="13"/>
      <c r="ULU16" s="13"/>
      <c r="ULW16" s="26"/>
      <c r="ULX16" s="26"/>
      <c r="ULY16" s="26"/>
      <c r="ULZ16" s="18"/>
      <c r="UMA16" s="18"/>
      <c r="UMB16" s="18"/>
      <c r="UMC16" s="39"/>
      <c r="UMD16" s="18"/>
      <c r="UME16" s="18"/>
      <c r="UMF16" s="39"/>
      <c r="UMG16" s="18"/>
      <c r="UMH16" s="39"/>
      <c r="UMI16" s="13"/>
      <c r="UMJ16" s="13"/>
      <c r="UMK16" s="4"/>
      <c r="UML16" s="13"/>
      <c r="UMM16" s="13"/>
      <c r="UMO16" s="26"/>
      <c r="UMP16" s="26"/>
      <c r="UMQ16" s="26"/>
      <c r="UMR16" s="18"/>
      <c r="UMS16" s="18"/>
      <c r="UMT16" s="18"/>
      <c r="UMU16" s="39"/>
      <c r="UMV16" s="18"/>
      <c r="UMW16" s="18"/>
      <c r="UMX16" s="39"/>
      <c r="UMY16" s="18"/>
      <c r="UMZ16" s="39"/>
      <c r="UNA16" s="13"/>
      <c r="UNB16" s="13"/>
      <c r="UNC16" s="4"/>
      <c r="UND16" s="13"/>
      <c r="UNE16" s="13"/>
      <c r="UNG16" s="26"/>
      <c r="UNH16" s="26"/>
      <c r="UNI16" s="26"/>
      <c r="UNJ16" s="18"/>
      <c r="UNK16" s="18"/>
      <c r="UNL16" s="18"/>
      <c r="UNM16" s="39"/>
      <c r="UNN16" s="18"/>
      <c r="UNO16" s="18"/>
      <c r="UNP16" s="39"/>
      <c r="UNQ16" s="18"/>
      <c r="UNR16" s="39"/>
      <c r="UNS16" s="13"/>
      <c r="UNT16" s="13"/>
      <c r="UNU16" s="4"/>
      <c r="UNV16" s="13"/>
      <c r="UNW16" s="13"/>
      <c r="UNY16" s="26"/>
      <c r="UNZ16" s="26"/>
      <c r="UOA16" s="26"/>
      <c r="UOB16" s="18"/>
      <c r="UOC16" s="18"/>
      <c r="UOD16" s="18"/>
      <c r="UOE16" s="39"/>
      <c r="UOF16" s="18"/>
      <c r="UOG16" s="18"/>
      <c r="UOH16" s="39"/>
      <c r="UOI16" s="18"/>
      <c r="UOJ16" s="39"/>
      <c r="UOK16" s="13"/>
      <c r="UOL16" s="13"/>
      <c r="UOM16" s="4"/>
      <c r="UON16" s="13"/>
      <c r="UOO16" s="13"/>
      <c r="UOQ16" s="26"/>
      <c r="UOR16" s="26"/>
      <c r="UOS16" s="26"/>
      <c r="UOT16" s="18"/>
      <c r="UOU16" s="18"/>
      <c r="UOV16" s="18"/>
      <c r="UOW16" s="39"/>
      <c r="UOX16" s="18"/>
      <c r="UOY16" s="18"/>
      <c r="UOZ16" s="39"/>
      <c r="UPA16" s="18"/>
      <c r="UPB16" s="39"/>
      <c r="UPC16" s="13"/>
      <c r="UPD16" s="13"/>
      <c r="UPE16" s="4"/>
      <c r="UPF16" s="13"/>
      <c r="UPG16" s="13"/>
      <c r="UPI16" s="26"/>
      <c r="UPJ16" s="26"/>
      <c r="UPK16" s="26"/>
      <c r="UPL16" s="18"/>
      <c r="UPM16" s="18"/>
      <c r="UPN16" s="18"/>
      <c r="UPO16" s="39"/>
      <c r="UPP16" s="18"/>
      <c r="UPQ16" s="18"/>
      <c r="UPR16" s="39"/>
      <c r="UPS16" s="18"/>
      <c r="UPT16" s="39"/>
      <c r="UPU16" s="13"/>
      <c r="UPV16" s="13"/>
      <c r="UPW16" s="4"/>
      <c r="UPX16" s="13"/>
      <c r="UPY16" s="13"/>
      <c r="UQA16" s="26"/>
      <c r="UQB16" s="26"/>
      <c r="UQC16" s="26"/>
      <c r="UQD16" s="18"/>
      <c r="UQE16" s="18"/>
      <c r="UQF16" s="18"/>
      <c r="UQG16" s="39"/>
      <c r="UQH16" s="18"/>
      <c r="UQI16" s="18"/>
      <c r="UQJ16" s="39"/>
      <c r="UQK16" s="18"/>
      <c r="UQL16" s="39"/>
      <c r="UQM16" s="13"/>
      <c r="UQN16" s="13"/>
      <c r="UQO16" s="4"/>
      <c r="UQP16" s="13"/>
      <c r="UQQ16" s="13"/>
      <c r="UQS16" s="26"/>
      <c r="UQT16" s="26"/>
      <c r="UQU16" s="26"/>
      <c r="UQV16" s="18"/>
      <c r="UQW16" s="18"/>
      <c r="UQX16" s="18"/>
      <c r="UQY16" s="39"/>
      <c r="UQZ16" s="18"/>
      <c r="URA16" s="18"/>
      <c r="URB16" s="39"/>
      <c r="URC16" s="18"/>
      <c r="URD16" s="39"/>
      <c r="URE16" s="13"/>
      <c r="URF16" s="13"/>
      <c r="URG16" s="4"/>
      <c r="URH16" s="13"/>
      <c r="URI16" s="13"/>
      <c r="URK16" s="26"/>
      <c r="URL16" s="26"/>
      <c r="URM16" s="26"/>
      <c r="URN16" s="18"/>
      <c r="URO16" s="18"/>
      <c r="URP16" s="18"/>
      <c r="URQ16" s="39"/>
      <c r="URR16" s="18"/>
      <c r="URS16" s="18"/>
      <c r="URT16" s="39"/>
      <c r="URU16" s="18"/>
      <c r="URV16" s="39"/>
      <c r="URW16" s="13"/>
      <c r="URX16" s="13"/>
      <c r="URY16" s="4"/>
      <c r="URZ16" s="13"/>
      <c r="USA16" s="13"/>
      <c r="USC16" s="26"/>
      <c r="USD16" s="26"/>
      <c r="USE16" s="26"/>
      <c r="USF16" s="18"/>
      <c r="USG16" s="18"/>
      <c r="USH16" s="18"/>
      <c r="USI16" s="39"/>
      <c r="USJ16" s="18"/>
      <c r="USK16" s="18"/>
      <c r="USL16" s="39"/>
      <c r="USM16" s="18"/>
      <c r="USN16" s="39"/>
      <c r="USO16" s="13"/>
      <c r="USP16" s="13"/>
      <c r="USQ16" s="4"/>
      <c r="USR16" s="13"/>
      <c r="USS16" s="13"/>
      <c r="USU16" s="26"/>
      <c r="USV16" s="26"/>
      <c r="USW16" s="26"/>
      <c r="USX16" s="18"/>
      <c r="USY16" s="18"/>
      <c r="USZ16" s="18"/>
      <c r="UTA16" s="39"/>
      <c r="UTB16" s="18"/>
      <c r="UTC16" s="18"/>
      <c r="UTD16" s="39"/>
      <c r="UTE16" s="18"/>
      <c r="UTF16" s="39"/>
      <c r="UTG16" s="13"/>
      <c r="UTH16" s="13"/>
      <c r="UTI16" s="4"/>
      <c r="UTJ16" s="13"/>
      <c r="UTK16" s="13"/>
      <c r="UTM16" s="26"/>
      <c r="UTN16" s="26"/>
      <c r="UTO16" s="26"/>
      <c r="UTP16" s="18"/>
      <c r="UTQ16" s="18"/>
      <c r="UTR16" s="18"/>
      <c r="UTS16" s="39"/>
      <c r="UTT16" s="18"/>
      <c r="UTU16" s="18"/>
      <c r="UTV16" s="39"/>
      <c r="UTW16" s="18"/>
      <c r="UTX16" s="39"/>
      <c r="UTY16" s="13"/>
      <c r="UTZ16" s="13"/>
      <c r="UUA16" s="4"/>
      <c r="UUB16" s="13"/>
      <c r="UUC16" s="13"/>
      <c r="UUE16" s="26"/>
      <c r="UUF16" s="26"/>
      <c r="UUG16" s="26"/>
      <c r="UUH16" s="18"/>
      <c r="UUI16" s="18"/>
      <c r="UUJ16" s="18"/>
      <c r="UUK16" s="39"/>
      <c r="UUL16" s="18"/>
      <c r="UUM16" s="18"/>
      <c r="UUN16" s="39"/>
      <c r="UUO16" s="18"/>
      <c r="UUP16" s="39"/>
      <c r="UUQ16" s="13"/>
      <c r="UUR16" s="13"/>
      <c r="UUS16" s="4"/>
      <c r="UUT16" s="13"/>
      <c r="UUU16" s="13"/>
      <c r="UUW16" s="26"/>
      <c r="UUX16" s="26"/>
      <c r="UUY16" s="26"/>
      <c r="UUZ16" s="18"/>
      <c r="UVA16" s="18"/>
      <c r="UVB16" s="18"/>
      <c r="UVC16" s="39"/>
      <c r="UVD16" s="18"/>
      <c r="UVE16" s="18"/>
      <c r="UVF16" s="39"/>
      <c r="UVG16" s="18"/>
      <c r="UVH16" s="39"/>
      <c r="UVI16" s="13"/>
      <c r="UVJ16" s="13"/>
      <c r="UVK16" s="4"/>
      <c r="UVL16" s="13"/>
      <c r="UVM16" s="13"/>
      <c r="UVO16" s="26"/>
      <c r="UVP16" s="26"/>
      <c r="UVQ16" s="26"/>
      <c r="UVR16" s="18"/>
      <c r="UVS16" s="18"/>
      <c r="UVT16" s="18"/>
      <c r="UVU16" s="39"/>
      <c r="UVV16" s="18"/>
      <c r="UVW16" s="18"/>
      <c r="UVX16" s="39"/>
      <c r="UVY16" s="18"/>
      <c r="UVZ16" s="39"/>
      <c r="UWA16" s="13"/>
      <c r="UWB16" s="13"/>
      <c r="UWC16" s="4"/>
      <c r="UWD16" s="13"/>
      <c r="UWE16" s="13"/>
      <c r="UWG16" s="26"/>
      <c r="UWH16" s="26"/>
      <c r="UWI16" s="26"/>
      <c r="UWJ16" s="18"/>
      <c r="UWK16" s="18"/>
      <c r="UWL16" s="18"/>
      <c r="UWM16" s="39"/>
      <c r="UWN16" s="18"/>
      <c r="UWO16" s="18"/>
      <c r="UWP16" s="39"/>
      <c r="UWQ16" s="18"/>
      <c r="UWR16" s="39"/>
      <c r="UWS16" s="13"/>
      <c r="UWT16" s="13"/>
      <c r="UWU16" s="4"/>
      <c r="UWV16" s="13"/>
      <c r="UWW16" s="13"/>
      <c r="UWY16" s="26"/>
      <c r="UWZ16" s="26"/>
      <c r="UXA16" s="26"/>
      <c r="UXB16" s="18"/>
      <c r="UXC16" s="18"/>
      <c r="UXD16" s="18"/>
      <c r="UXE16" s="39"/>
      <c r="UXF16" s="18"/>
      <c r="UXG16" s="18"/>
      <c r="UXH16" s="39"/>
      <c r="UXI16" s="18"/>
      <c r="UXJ16" s="39"/>
      <c r="UXK16" s="13"/>
      <c r="UXL16" s="13"/>
      <c r="UXM16" s="4"/>
      <c r="UXN16" s="13"/>
      <c r="UXO16" s="13"/>
      <c r="UXQ16" s="26"/>
      <c r="UXR16" s="26"/>
      <c r="UXS16" s="26"/>
      <c r="UXT16" s="18"/>
      <c r="UXU16" s="18"/>
      <c r="UXV16" s="18"/>
      <c r="UXW16" s="39"/>
      <c r="UXX16" s="18"/>
      <c r="UXY16" s="18"/>
      <c r="UXZ16" s="39"/>
      <c r="UYA16" s="18"/>
      <c r="UYB16" s="39"/>
      <c r="UYC16" s="13"/>
      <c r="UYD16" s="13"/>
      <c r="UYE16" s="4"/>
      <c r="UYF16" s="13"/>
      <c r="UYG16" s="13"/>
      <c r="UYI16" s="26"/>
      <c r="UYJ16" s="26"/>
      <c r="UYK16" s="26"/>
      <c r="UYL16" s="18"/>
      <c r="UYM16" s="18"/>
      <c r="UYN16" s="18"/>
      <c r="UYO16" s="39"/>
      <c r="UYP16" s="18"/>
      <c r="UYQ16" s="18"/>
      <c r="UYR16" s="39"/>
      <c r="UYS16" s="18"/>
      <c r="UYT16" s="39"/>
      <c r="UYU16" s="13"/>
      <c r="UYV16" s="13"/>
      <c r="UYW16" s="4"/>
      <c r="UYX16" s="13"/>
      <c r="UYY16" s="13"/>
      <c r="UZA16" s="26"/>
      <c r="UZB16" s="26"/>
      <c r="UZC16" s="26"/>
      <c r="UZD16" s="18"/>
      <c r="UZE16" s="18"/>
      <c r="UZF16" s="18"/>
      <c r="UZG16" s="39"/>
      <c r="UZH16" s="18"/>
      <c r="UZI16" s="18"/>
      <c r="UZJ16" s="39"/>
      <c r="UZK16" s="18"/>
      <c r="UZL16" s="39"/>
      <c r="UZM16" s="13"/>
      <c r="UZN16" s="13"/>
      <c r="UZO16" s="4"/>
      <c r="UZP16" s="13"/>
      <c r="UZQ16" s="13"/>
      <c r="UZS16" s="26"/>
      <c r="UZT16" s="26"/>
      <c r="UZU16" s="26"/>
      <c r="UZV16" s="18"/>
      <c r="UZW16" s="18"/>
      <c r="UZX16" s="18"/>
      <c r="UZY16" s="39"/>
      <c r="UZZ16" s="18"/>
      <c r="VAA16" s="18"/>
      <c r="VAB16" s="39"/>
      <c r="VAC16" s="18"/>
      <c r="VAD16" s="39"/>
      <c r="VAE16" s="13"/>
      <c r="VAF16" s="13"/>
      <c r="VAG16" s="4"/>
      <c r="VAH16" s="13"/>
      <c r="VAI16" s="13"/>
      <c r="VAK16" s="26"/>
      <c r="VAL16" s="26"/>
      <c r="VAM16" s="26"/>
      <c r="VAN16" s="18"/>
      <c r="VAO16" s="18"/>
      <c r="VAP16" s="18"/>
      <c r="VAQ16" s="39"/>
      <c r="VAR16" s="18"/>
      <c r="VAS16" s="18"/>
      <c r="VAT16" s="39"/>
      <c r="VAU16" s="18"/>
      <c r="VAV16" s="39"/>
      <c r="VAW16" s="13"/>
      <c r="VAX16" s="13"/>
      <c r="VAY16" s="4"/>
      <c r="VAZ16" s="13"/>
      <c r="VBA16" s="13"/>
      <c r="VBC16" s="26"/>
      <c r="VBD16" s="26"/>
      <c r="VBE16" s="26"/>
      <c r="VBF16" s="18"/>
      <c r="VBG16" s="18"/>
      <c r="VBH16" s="18"/>
      <c r="VBI16" s="39"/>
      <c r="VBJ16" s="18"/>
      <c r="VBK16" s="18"/>
      <c r="VBL16" s="39"/>
      <c r="VBM16" s="18"/>
      <c r="VBN16" s="39"/>
      <c r="VBO16" s="13"/>
      <c r="VBP16" s="13"/>
      <c r="VBQ16" s="4"/>
      <c r="VBR16" s="13"/>
      <c r="VBS16" s="13"/>
      <c r="VBU16" s="26"/>
      <c r="VBV16" s="26"/>
      <c r="VBW16" s="26"/>
      <c r="VBX16" s="18"/>
      <c r="VBY16" s="18"/>
      <c r="VBZ16" s="18"/>
      <c r="VCA16" s="39"/>
      <c r="VCB16" s="18"/>
      <c r="VCC16" s="18"/>
      <c r="VCD16" s="39"/>
      <c r="VCE16" s="18"/>
      <c r="VCF16" s="39"/>
      <c r="VCG16" s="13"/>
      <c r="VCH16" s="13"/>
      <c r="VCI16" s="4"/>
      <c r="VCJ16" s="13"/>
      <c r="VCK16" s="13"/>
      <c r="VCM16" s="26"/>
      <c r="VCN16" s="26"/>
      <c r="VCO16" s="26"/>
      <c r="VCP16" s="18"/>
      <c r="VCQ16" s="18"/>
      <c r="VCR16" s="18"/>
      <c r="VCS16" s="39"/>
      <c r="VCT16" s="18"/>
      <c r="VCU16" s="18"/>
      <c r="VCV16" s="39"/>
      <c r="VCW16" s="18"/>
      <c r="VCX16" s="39"/>
      <c r="VCY16" s="13"/>
      <c r="VCZ16" s="13"/>
      <c r="VDA16" s="4"/>
      <c r="VDB16" s="13"/>
      <c r="VDC16" s="13"/>
      <c r="VDE16" s="26"/>
      <c r="VDF16" s="26"/>
      <c r="VDG16" s="26"/>
      <c r="VDH16" s="18"/>
      <c r="VDI16" s="18"/>
      <c r="VDJ16" s="18"/>
      <c r="VDK16" s="39"/>
      <c r="VDL16" s="18"/>
      <c r="VDM16" s="18"/>
      <c r="VDN16" s="39"/>
      <c r="VDO16" s="18"/>
      <c r="VDP16" s="39"/>
      <c r="VDQ16" s="13"/>
      <c r="VDR16" s="13"/>
      <c r="VDS16" s="4"/>
      <c r="VDT16" s="13"/>
      <c r="VDU16" s="13"/>
      <c r="VDW16" s="26"/>
      <c r="VDX16" s="26"/>
      <c r="VDY16" s="26"/>
      <c r="VDZ16" s="18"/>
      <c r="VEA16" s="18"/>
      <c r="VEB16" s="18"/>
      <c r="VEC16" s="39"/>
      <c r="VED16" s="18"/>
      <c r="VEE16" s="18"/>
      <c r="VEF16" s="39"/>
      <c r="VEG16" s="18"/>
      <c r="VEH16" s="39"/>
      <c r="VEI16" s="13"/>
      <c r="VEJ16" s="13"/>
      <c r="VEK16" s="4"/>
      <c r="VEL16" s="13"/>
      <c r="VEM16" s="13"/>
      <c r="VEO16" s="26"/>
      <c r="VEP16" s="26"/>
      <c r="VEQ16" s="26"/>
      <c r="VER16" s="18"/>
      <c r="VES16" s="18"/>
      <c r="VET16" s="18"/>
      <c r="VEU16" s="39"/>
      <c r="VEV16" s="18"/>
      <c r="VEW16" s="18"/>
      <c r="VEX16" s="39"/>
      <c r="VEY16" s="18"/>
      <c r="VEZ16" s="39"/>
      <c r="VFA16" s="13"/>
      <c r="VFB16" s="13"/>
      <c r="VFC16" s="4"/>
      <c r="VFD16" s="13"/>
      <c r="VFE16" s="13"/>
      <c r="VFG16" s="26"/>
      <c r="VFH16" s="26"/>
      <c r="VFI16" s="26"/>
      <c r="VFJ16" s="18"/>
      <c r="VFK16" s="18"/>
      <c r="VFL16" s="18"/>
      <c r="VFM16" s="39"/>
      <c r="VFN16" s="18"/>
      <c r="VFO16" s="18"/>
      <c r="VFP16" s="39"/>
      <c r="VFQ16" s="18"/>
      <c r="VFR16" s="39"/>
      <c r="VFS16" s="13"/>
      <c r="VFT16" s="13"/>
      <c r="VFU16" s="4"/>
      <c r="VFV16" s="13"/>
      <c r="VFW16" s="13"/>
      <c r="VFY16" s="26"/>
      <c r="VFZ16" s="26"/>
      <c r="VGA16" s="26"/>
      <c r="VGB16" s="18"/>
      <c r="VGC16" s="18"/>
      <c r="VGD16" s="18"/>
      <c r="VGE16" s="39"/>
      <c r="VGF16" s="18"/>
      <c r="VGG16" s="18"/>
      <c r="VGH16" s="39"/>
      <c r="VGI16" s="18"/>
      <c r="VGJ16" s="39"/>
      <c r="VGK16" s="13"/>
      <c r="VGL16" s="13"/>
      <c r="VGM16" s="4"/>
      <c r="VGN16" s="13"/>
      <c r="VGO16" s="13"/>
      <c r="VGQ16" s="26"/>
      <c r="VGR16" s="26"/>
      <c r="VGS16" s="26"/>
      <c r="VGT16" s="18"/>
      <c r="VGU16" s="18"/>
      <c r="VGV16" s="18"/>
      <c r="VGW16" s="39"/>
      <c r="VGX16" s="18"/>
      <c r="VGY16" s="18"/>
      <c r="VGZ16" s="39"/>
      <c r="VHA16" s="18"/>
      <c r="VHB16" s="39"/>
      <c r="VHC16" s="13"/>
      <c r="VHD16" s="13"/>
      <c r="VHE16" s="4"/>
      <c r="VHF16" s="13"/>
      <c r="VHG16" s="13"/>
      <c r="VHI16" s="26"/>
      <c r="VHJ16" s="26"/>
      <c r="VHK16" s="26"/>
      <c r="VHL16" s="18"/>
      <c r="VHM16" s="18"/>
      <c r="VHN16" s="18"/>
      <c r="VHO16" s="39"/>
      <c r="VHP16" s="18"/>
      <c r="VHQ16" s="18"/>
      <c r="VHR16" s="39"/>
      <c r="VHS16" s="18"/>
      <c r="VHT16" s="39"/>
      <c r="VHU16" s="13"/>
      <c r="VHV16" s="13"/>
      <c r="VHW16" s="4"/>
      <c r="VHX16" s="13"/>
      <c r="VHY16" s="13"/>
      <c r="VIA16" s="26"/>
      <c r="VIB16" s="26"/>
      <c r="VIC16" s="26"/>
      <c r="VID16" s="18"/>
      <c r="VIE16" s="18"/>
      <c r="VIF16" s="18"/>
      <c r="VIG16" s="39"/>
      <c r="VIH16" s="18"/>
      <c r="VII16" s="18"/>
      <c r="VIJ16" s="39"/>
      <c r="VIK16" s="18"/>
      <c r="VIL16" s="39"/>
      <c r="VIM16" s="13"/>
      <c r="VIN16" s="13"/>
      <c r="VIO16" s="4"/>
      <c r="VIP16" s="13"/>
      <c r="VIQ16" s="13"/>
      <c r="VIS16" s="26"/>
      <c r="VIT16" s="26"/>
      <c r="VIU16" s="26"/>
      <c r="VIV16" s="18"/>
      <c r="VIW16" s="18"/>
      <c r="VIX16" s="18"/>
      <c r="VIY16" s="39"/>
      <c r="VIZ16" s="18"/>
      <c r="VJA16" s="18"/>
      <c r="VJB16" s="39"/>
      <c r="VJC16" s="18"/>
      <c r="VJD16" s="39"/>
      <c r="VJE16" s="13"/>
      <c r="VJF16" s="13"/>
      <c r="VJG16" s="4"/>
      <c r="VJH16" s="13"/>
      <c r="VJI16" s="13"/>
      <c r="VJK16" s="26"/>
      <c r="VJL16" s="26"/>
      <c r="VJM16" s="26"/>
      <c r="VJN16" s="18"/>
      <c r="VJO16" s="18"/>
      <c r="VJP16" s="18"/>
      <c r="VJQ16" s="39"/>
      <c r="VJR16" s="18"/>
      <c r="VJS16" s="18"/>
      <c r="VJT16" s="39"/>
      <c r="VJU16" s="18"/>
      <c r="VJV16" s="39"/>
      <c r="VJW16" s="13"/>
      <c r="VJX16" s="13"/>
      <c r="VJY16" s="4"/>
      <c r="VJZ16" s="13"/>
      <c r="VKA16" s="13"/>
      <c r="VKC16" s="26"/>
      <c r="VKD16" s="26"/>
      <c r="VKE16" s="26"/>
      <c r="VKF16" s="18"/>
      <c r="VKG16" s="18"/>
      <c r="VKH16" s="18"/>
      <c r="VKI16" s="39"/>
      <c r="VKJ16" s="18"/>
      <c r="VKK16" s="18"/>
      <c r="VKL16" s="39"/>
      <c r="VKM16" s="18"/>
      <c r="VKN16" s="39"/>
      <c r="VKO16" s="13"/>
      <c r="VKP16" s="13"/>
      <c r="VKQ16" s="4"/>
      <c r="VKR16" s="13"/>
      <c r="VKS16" s="13"/>
      <c r="VKU16" s="26"/>
      <c r="VKV16" s="26"/>
      <c r="VKW16" s="26"/>
      <c r="VKX16" s="18"/>
      <c r="VKY16" s="18"/>
      <c r="VKZ16" s="18"/>
      <c r="VLA16" s="39"/>
      <c r="VLB16" s="18"/>
      <c r="VLC16" s="18"/>
      <c r="VLD16" s="39"/>
      <c r="VLE16" s="18"/>
      <c r="VLF16" s="39"/>
      <c r="VLG16" s="13"/>
      <c r="VLH16" s="13"/>
      <c r="VLI16" s="4"/>
      <c r="VLJ16" s="13"/>
      <c r="VLK16" s="13"/>
      <c r="VLM16" s="26"/>
      <c r="VLN16" s="26"/>
      <c r="VLO16" s="26"/>
      <c r="VLP16" s="18"/>
      <c r="VLQ16" s="18"/>
      <c r="VLR16" s="18"/>
      <c r="VLS16" s="39"/>
      <c r="VLT16" s="18"/>
      <c r="VLU16" s="18"/>
      <c r="VLV16" s="39"/>
      <c r="VLW16" s="18"/>
      <c r="VLX16" s="39"/>
      <c r="VLY16" s="13"/>
      <c r="VLZ16" s="13"/>
      <c r="VMA16" s="4"/>
      <c r="VMB16" s="13"/>
      <c r="VMC16" s="13"/>
      <c r="VME16" s="26"/>
      <c r="VMF16" s="26"/>
      <c r="VMG16" s="26"/>
      <c r="VMH16" s="18"/>
      <c r="VMI16" s="18"/>
      <c r="VMJ16" s="18"/>
      <c r="VMK16" s="39"/>
      <c r="VML16" s="18"/>
      <c r="VMM16" s="18"/>
      <c r="VMN16" s="39"/>
      <c r="VMO16" s="18"/>
      <c r="VMP16" s="39"/>
      <c r="VMQ16" s="13"/>
      <c r="VMR16" s="13"/>
      <c r="VMS16" s="4"/>
      <c r="VMT16" s="13"/>
      <c r="VMU16" s="13"/>
      <c r="VMW16" s="26"/>
      <c r="VMX16" s="26"/>
      <c r="VMY16" s="26"/>
      <c r="VMZ16" s="18"/>
      <c r="VNA16" s="18"/>
      <c r="VNB16" s="18"/>
      <c r="VNC16" s="39"/>
      <c r="VND16" s="18"/>
      <c r="VNE16" s="18"/>
      <c r="VNF16" s="39"/>
      <c r="VNG16" s="18"/>
      <c r="VNH16" s="39"/>
      <c r="VNI16" s="13"/>
      <c r="VNJ16" s="13"/>
      <c r="VNK16" s="4"/>
      <c r="VNL16" s="13"/>
      <c r="VNM16" s="13"/>
      <c r="VNO16" s="26"/>
      <c r="VNP16" s="26"/>
      <c r="VNQ16" s="26"/>
      <c r="VNR16" s="18"/>
      <c r="VNS16" s="18"/>
      <c r="VNT16" s="18"/>
      <c r="VNU16" s="39"/>
      <c r="VNV16" s="18"/>
      <c r="VNW16" s="18"/>
      <c r="VNX16" s="39"/>
      <c r="VNY16" s="18"/>
      <c r="VNZ16" s="39"/>
      <c r="VOA16" s="13"/>
      <c r="VOB16" s="13"/>
      <c r="VOC16" s="4"/>
      <c r="VOD16" s="13"/>
      <c r="VOE16" s="13"/>
      <c r="VOG16" s="26"/>
      <c r="VOH16" s="26"/>
      <c r="VOI16" s="26"/>
      <c r="VOJ16" s="18"/>
      <c r="VOK16" s="18"/>
      <c r="VOL16" s="18"/>
      <c r="VOM16" s="39"/>
      <c r="VON16" s="18"/>
      <c r="VOO16" s="18"/>
      <c r="VOP16" s="39"/>
      <c r="VOQ16" s="18"/>
      <c r="VOR16" s="39"/>
      <c r="VOS16" s="13"/>
      <c r="VOT16" s="13"/>
      <c r="VOU16" s="4"/>
      <c r="VOV16" s="13"/>
      <c r="VOW16" s="13"/>
      <c r="VOY16" s="26"/>
      <c r="VOZ16" s="26"/>
      <c r="VPA16" s="26"/>
      <c r="VPB16" s="18"/>
      <c r="VPC16" s="18"/>
      <c r="VPD16" s="18"/>
      <c r="VPE16" s="39"/>
      <c r="VPF16" s="18"/>
      <c r="VPG16" s="18"/>
      <c r="VPH16" s="39"/>
      <c r="VPI16" s="18"/>
      <c r="VPJ16" s="39"/>
      <c r="VPK16" s="13"/>
      <c r="VPL16" s="13"/>
      <c r="VPM16" s="4"/>
      <c r="VPN16" s="13"/>
      <c r="VPO16" s="13"/>
      <c r="VPQ16" s="26"/>
      <c r="VPR16" s="26"/>
      <c r="VPS16" s="26"/>
      <c r="VPT16" s="18"/>
      <c r="VPU16" s="18"/>
      <c r="VPV16" s="18"/>
      <c r="VPW16" s="39"/>
      <c r="VPX16" s="18"/>
      <c r="VPY16" s="18"/>
      <c r="VPZ16" s="39"/>
      <c r="VQA16" s="18"/>
      <c r="VQB16" s="39"/>
      <c r="VQC16" s="13"/>
      <c r="VQD16" s="13"/>
      <c r="VQE16" s="4"/>
      <c r="VQF16" s="13"/>
      <c r="VQG16" s="13"/>
      <c r="VQI16" s="26"/>
      <c r="VQJ16" s="26"/>
      <c r="VQK16" s="26"/>
      <c r="VQL16" s="18"/>
      <c r="VQM16" s="18"/>
      <c r="VQN16" s="18"/>
      <c r="VQO16" s="39"/>
      <c r="VQP16" s="18"/>
      <c r="VQQ16" s="18"/>
      <c r="VQR16" s="39"/>
      <c r="VQS16" s="18"/>
      <c r="VQT16" s="39"/>
      <c r="VQU16" s="13"/>
      <c r="VQV16" s="13"/>
      <c r="VQW16" s="4"/>
      <c r="VQX16" s="13"/>
      <c r="VQY16" s="13"/>
      <c r="VRA16" s="26"/>
      <c r="VRB16" s="26"/>
      <c r="VRC16" s="26"/>
      <c r="VRD16" s="18"/>
      <c r="VRE16" s="18"/>
      <c r="VRF16" s="18"/>
      <c r="VRG16" s="39"/>
      <c r="VRH16" s="18"/>
      <c r="VRI16" s="18"/>
      <c r="VRJ16" s="39"/>
      <c r="VRK16" s="18"/>
      <c r="VRL16" s="39"/>
      <c r="VRM16" s="13"/>
      <c r="VRN16" s="13"/>
      <c r="VRO16" s="4"/>
      <c r="VRP16" s="13"/>
      <c r="VRQ16" s="13"/>
      <c r="VRS16" s="26"/>
      <c r="VRT16" s="26"/>
      <c r="VRU16" s="26"/>
      <c r="VRV16" s="18"/>
      <c r="VRW16" s="18"/>
      <c r="VRX16" s="18"/>
      <c r="VRY16" s="39"/>
      <c r="VRZ16" s="18"/>
      <c r="VSA16" s="18"/>
      <c r="VSB16" s="39"/>
      <c r="VSC16" s="18"/>
      <c r="VSD16" s="39"/>
      <c r="VSE16" s="13"/>
      <c r="VSF16" s="13"/>
      <c r="VSG16" s="4"/>
      <c r="VSH16" s="13"/>
      <c r="VSI16" s="13"/>
      <c r="VSK16" s="26"/>
      <c r="VSL16" s="26"/>
      <c r="VSM16" s="26"/>
      <c r="VSN16" s="18"/>
      <c r="VSO16" s="18"/>
      <c r="VSP16" s="18"/>
      <c r="VSQ16" s="39"/>
      <c r="VSR16" s="18"/>
      <c r="VSS16" s="18"/>
      <c r="VST16" s="39"/>
      <c r="VSU16" s="18"/>
      <c r="VSV16" s="39"/>
      <c r="VSW16" s="13"/>
      <c r="VSX16" s="13"/>
      <c r="VSY16" s="4"/>
      <c r="VSZ16" s="13"/>
      <c r="VTA16" s="13"/>
      <c r="VTC16" s="26"/>
      <c r="VTD16" s="26"/>
      <c r="VTE16" s="26"/>
      <c r="VTF16" s="18"/>
      <c r="VTG16" s="18"/>
      <c r="VTH16" s="18"/>
      <c r="VTI16" s="39"/>
      <c r="VTJ16" s="18"/>
      <c r="VTK16" s="18"/>
      <c r="VTL16" s="39"/>
      <c r="VTM16" s="18"/>
      <c r="VTN16" s="39"/>
      <c r="VTO16" s="13"/>
      <c r="VTP16" s="13"/>
      <c r="VTQ16" s="4"/>
      <c r="VTR16" s="13"/>
      <c r="VTS16" s="13"/>
      <c r="VTU16" s="26"/>
      <c r="VTV16" s="26"/>
      <c r="VTW16" s="26"/>
      <c r="VTX16" s="18"/>
      <c r="VTY16" s="18"/>
      <c r="VTZ16" s="18"/>
      <c r="VUA16" s="39"/>
      <c r="VUB16" s="18"/>
      <c r="VUC16" s="18"/>
      <c r="VUD16" s="39"/>
      <c r="VUE16" s="18"/>
      <c r="VUF16" s="39"/>
      <c r="VUG16" s="13"/>
      <c r="VUH16" s="13"/>
      <c r="VUI16" s="4"/>
      <c r="VUJ16" s="13"/>
      <c r="VUK16" s="13"/>
      <c r="VUM16" s="26"/>
      <c r="VUN16" s="26"/>
      <c r="VUO16" s="26"/>
      <c r="VUP16" s="18"/>
      <c r="VUQ16" s="18"/>
      <c r="VUR16" s="18"/>
      <c r="VUS16" s="39"/>
      <c r="VUT16" s="18"/>
      <c r="VUU16" s="18"/>
      <c r="VUV16" s="39"/>
      <c r="VUW16" s="18"/>
      <c r="VUX16" s="39"/>
      <c r="VUY16" s="13"/>
      <c r="VUZ16" s="13"/>
      <c r="VVA16" s="4"/>
      <c r="VVB16" s="13"/>
      <c r="VVC16" s="13"/>
      <c r="VVE16" s="26"/>
      <c r="VVF16" s="26"/>
      <c r="VVG16" s="26"/>
      <c r="VVH16" s="18"/>
      <c r="VVI16" s="18"/>
      <c r="VVJ16" s="18"/>
      <c r="VVK16" s="39"/>
      <c r="VVL16" s="18"/>
      <c r="VVM16" s="18"/>
      <c r="VVN16" s="39"/>
      <c r="VVO16" s="18"/>
      <c r="VVP16" s="39"/>
      <c r="VVQ16" s="13"/>
      <c r="VVR16" s="13"/>
      <c r="VVS16" s="4"/>
      <c r="VVT16" s="13"/>
      <c r="VVU16" s="13"/>
      <c r="VVW16" s="26"/>
      <c r="VVX16" s="26"/>
      <c r="VVY16" s="26"/>
      <c r="VVZ16" s="18"/>
      <c r="VWA16" s="18"/>
      <c r="VWB16" s="18"/>
      <c r="VWC16" s="39"/>
      <c r="VWD16" s="18"/>
      <c r="VWE16" s="18"/>
      <c r="VWF16" s="39"/>
      <c r="VWG16" s="18"/>
      <c r="VWH16" s="39"/>
      <c r="VWI16" s="13"/>
      <c r="VWJ16" s="13"/>
      <c r="VWK16" s="4"/>
      <c r="VWL16" s="13"/>
      <c r="VWM16" s="13"/>
      <c r="VWO16" s="26"/>
      <c r="VWP16" s="26"/>
      <c r="VWQ16" s="26"/>
      <c r="VWR16" s="18"/>
      <c r="VWS16" s="18"/>
      <c r="VWT16" s="18"/>
      <c r="VWU16" s="39"/>
      <c r="VWV16" s="18"/>
      <c r="VWW16" s="18"/>
      <c r="VWX16" s="39"/>
      <c r="VWY16" s="18"/>
      <c r="VWZ16" s="39"/>
      <c r="VXA16" s="13"/>
      <c r="VXB16" s="13"/>
      <c r="VXC16" s="4"/>
      <c r="VXD16" s="13"/>
      <c r="VXE16" s="13"/>
      <c r="VXG16" s="26"/>
      <c r="VXH16" s="26"/>
      <c r="VXI16" s="26"/>
      <c r="VXJ16" s="18"/>
      <c r="VXK16" s="18"/>
      <c r="VXL16" s="18"/>
      <c r="VXM16" s="39"/>
      <c r="VXN16" s="18"/>
      <c r="VXO16" s="18"/>
      <c r="VXP16" s="39"/>
      <c r="VXQ16" s="18"/>
      <c r="VXR16" s="39"/>
      <c r="VXS16" s="13"/>
      <c r="VXT16" s="13"/>
      <c r="VXU16" s="4"/>
      <c r="VXV16" s="13"/>
      <c r="VXW16" s="13"/>
      <c r="VXY16" s="26"/>
      <c r="VXZ16" s="26"/>
      <c r="VYA16" s="26"/>
      <c r="VYB16" s="18"/>
      <c r="VYC16" s="18"/>
      <c r="VYD16" s="18"/>
      <c r="VYE16" s="39"/>
      <c r="VYF16" s="18"/>
      <c r="VYG16" s="18"/>
      <c r="VYH16" s="39"/>
      <c r="VYI16" s="18"/>
      <c r="VYJ16" s="39"/>
      <c r="VYK16" s="13"/>
      <c r="VYL16" s="13"/>
      <c r="VYM16" s="4"/>
      <c r="VYN16" s="13"/>
      <c r="VYO16" s="13"/>
      <c r="VYQ16" s="26"/>
      <c r="VYR16" s="26"/>
      <c r="VYS16" s="26"/>
      <c r="VYT16" s="18"/>
      <c r="VYU16" s="18"/>
      <c r="VYV16" s="18"/>
      <c r="VYW16" s="39"/>
      <c r="VYX16" s="18"/>
      <c r="VYY16" s="18"/>
      <c r="VYZ16" s="39"/>
      <c r="VZA16" s="18"/>
      <c r="VZB16" s="39"/>
      <c r="VZC16" s="13"/>
      <c r="VZD16" s="13"/>
      <c r="VZE16" s="4"/>
      <c r="VZF16" s="13"/>
      <c r="VZG16" s="13"/>
      <c r="VZI16" s="26"/>
      <c r="VZJ16" s="26"/>
      <c r="VZK16" s="26"/>
      <c r="VZL16" s="18"/>
      <c r="VZM16" s="18"/>
      <c r="VZN16" s="18"/>
      <c r="VZO16" s="39"/>
      <c r="VZP16" s="18"/>
      <c r="VZQ16" s="18"/>
      <c r="VZR16" s="39"/>
      <c r="VZS16" s="18"/>
      <c r="VZT16" s="39"/>
      <c r="VZU16" s="13"/>
      <c r="VZV16" s="13"/>
      <c r="VZW16" s="4"/>
      <c r="VZX16" s="13"/>
      <c r="VZY16" s="13"/>
      <c r="WAA16" s="26"/>
      <c r="WAB16" s="26"/>
      <c r="WAC16" s="26"/>
      <c r="WAD16" s="18"/>
      <c r="WAE16" s="18"/>
      <c r="WAF16" s="18"/>
      <c r="WAG16" s="39"/>
      <c r="WAH16" s="18"/>
      <c r="WAI16" s="18"/>
      <c r="WAJ16" s="39"/>
      <c r="WAK16" s="18"/>
      <c r="WAL16" s="39"/>
      <c r="WAM16" s="13"/>
      <c r="WAN16" s="13"/>
      <c r="WAO16" s="4"/>
      <c r="WAP16" s="13"/>
      <c r="WAQ16" s="13"/>
      <c r="WAS16" s="26"/>
      <c r="WAT16" s="26"/>
      <c r="WAU16" s="26"/>
      <c r="WAV16" s="18"/>
      <c r="WAW16" s="18"/>
      <c r="WAX16" s="18"/>
      <c r="WAY16" s="39"/>
      <c r="WAZ16" s="18"/>
      <c r="WBA16" s="18"/>
      <c r="WBB16" s="39"/>
      <c r="WBC16" s="18"/>
      <c r="WBD16" s="39"/>
      <c r="WBE16" s="13"/>
      <c r="WBF16" s="13"/>
      <c r="WBG16" s="4"/>
      <c r="WBH16" s="13"/>
      <c r="WBI16" s="13"/>
      <c r="WBK16" s="26"/>
      <c r="WBL16" s="26"/>
      <c r="WBM16" s="26"/>
      <c r="WBN16" s="18"/>
      <c r="WBO16" s="18"/>
      <c r="WBP16" s="18"/>
      <c r="WBQ16" s="39"/>
      <c r="WBR16" s="18"/>
      <c r="WBS16" s="18"/>
      <c r="WBT16" s="39"/>
      <c r="WBU16" s="18"/>
      <c r="WBV16" s="39"/>
      <c r="WBW16" s="13"/>
      <c r="WBX16" s="13"/>
      <c r="WBY16" s="4"/>
      <c r="WBZ16" s="13"/>
      <c r="WCA16" s="13"/>
      <c r="WCC16" s="26"/>
      <c r="WCD16" s="26"/>
      <c r="WCE16" s="26"/>
      <c r="WCF16" s="18"/>
      <c r="WCG16" s="18"/>
      <c r="WCH16" s="18"/>
      <c r="WCI16" s="39"/>
      <c r="WCJ16" s="18"/>
      <c r="WCK16" s="18"/>
      <c r="WCL16" s="39"/>
      <c r="WCM16" s="18"/>
      <c r="WCN16" s="39"/>
      <c r="WCO16" s="13"/>
      <c r="WCP16" s="13"/>
      <c r="WCQ16" s="4"/>
      <c r="WCR16" s="13"/>
      <c r="WCS16" s="13"/>
      <c r="WCU16" s="26"/>
      <c r="WCV16" s="26"/>
      <c r="WCW16" s="26"/>
      <c r="WCX16" s="18"/>
      <c r="WCY16" s="18"/>
      <c r="WCZ16" s="18"/>
      <c r="WDA16" s="39"/>
      <c r="WDB16" s="18"/>
      <c r="WDC16" s="18"/>
      <c r="WDD16" s="39"/>
      <c r="WDE16" s="18"/>
      <c r="WDF16" s="39"/>
      <c r="WDG16" s="13"/>
      <c r="WDH16" s="13"/>
      <c r="WDI16" s="4"/>
      <c r="WDJ16" s="13"/>
      <c r="WDK16" s="13"/>
      <c r="WDM16" s="26"/>
      <c r="WDN16" s="26"/>
      <c r="WDO16" s="26"/>
      <c r="WDP16" s="18"/>
      <c r="WDQ16" s="18"/>
      <c r="WDR16" s="18"/>
      <c r="WDS16" s="39"/>
      <c r="WDT16" s="18"/>
      <c r="WDU16" s="18"/>
      <c r="WDV16" s="39"/>
      <c r="WDW16" s="18"/>
      <c r="WDX16" s="39"/>
      <c r="WDY16" s="13"/>
      <c r="WDZ16" s="13"/>
      <c r="WEA16" s="4"/>
      <c r="WEB16" s="13"/>
      <c r="WEC16" s="13"/>
      <c r="WEE16" s="26"/>
      <c r="WEF16" s="26"/>
      <c r="WEG16" s="26"/>
      <c r="WEH16" s="18"/>
      <c r="WEI16" s="18"/>
      <c r="WEJ16" s="18"/>
      <c r="WEK16" s="39"/>
      <c r="WEL16" s="18"/>
      <c r="WEM16" s="18"/>
      <c r="WEN16" s="39"/>
      <c r="WEO16" s="18"/>
      <c r="WEP16" s="39"/>
      <c r="WEQ16" s="13"/>
      <c r="WER16" s="13"/>
      <c r="WES16" s="4"/>
      <c r="WET16" s="13"/>
      <c r="WEU16" s="13"/>
      <c r="WEW16" s="26"/>
      <c r="WEX16" s="26"/>
      <c r="WEY16" s="26"/>
      <c r="WEZ16" s="18"/>
      <c r="WFA16" s="18"/>
      <c r="WFB16" s="18"/>
      <c r="WFC16" s="39"/>
      <c r="WFD16" s="18"/>
      <c r="WFE16" s="18"/>
      <c r="WFF16" s="39"/>
      <c r="WFG16" s="18"/>
      <c r="WFH16" s="39"/>
      <c r="WFI16" s="13"/>
      <c r="WFJ16" s="13"/>
      <c r="WFK16" s="4"/>
      <c r="WFL16" s="13"/>
      <c r="WFM16" s="13"/>
      <c r="WFO16" s="26"/>
      <c r="WFP16" s="26"/>
      <c r="WFQ16" s="26"/>
      <c r="WFR16" s="18"/>
      <c r="WFS16" s="18"/>
      <c r="WFT16" s="18"/>
      <c r="WFU16" s="39"/>
      <c r="WFV16" s="18"/>
      <c r="WFW16" s="18"/>
      <c r="WFX16" s="39"/>
      <c r="WFY16" s="18"/>
      <c r="WFZ16" s="39"/>
      <c r="WGA16" s="13"/>
      <c r="WGB16" s="13"/>
      <c r="WGC16" s="4"/>
      <c r="WGD16" s="13"/>
      <c r="WGE16" s="13"/>
      <c r="WGG16" s="26"/>
      <c r="WGH16" s="26"/>
      <c r="WGI16" s="26"/>
      <c r="WGJ16" s="18"/>
      <c r="WGK16" s="18"/>
      <c r="WGL16" s="18"/>
      <c r="WGM16" s="39"/>
      <c r="WGN16" s="18"/>
      <c r="WGO16" s="18"/>
      <c r="WGP16" s="39"/>
      <c r="WGQ16" s="18"/>
      <c r="WGR16" s="39"/>
      <c r="WGS16" s="13"/>
      <c r="WGT16" s="13"/>
      <c r="WGU16" s="4"/>
      <c r="WGV16" s="13"/>
      <c r="WGW16" s="13"/>
      <c r="WGY16" s="26"/>
      <c r="WGZ16" s="26"/>
      <c r="WHA16" s="26"/>
      <c r="WHB16" s="18"/>
      <c r="WHC16" s="18"/>
      <c r="WHD16" s="18"/>
      <c r="WHE16" s="39"/>
      <c r="WHF16" s="18"/>
      <c r="WHG16" s="18"/>
      <c r="WHH16" s="39"/>
      <c r="WHI16" s="18"/>
      <c r="WHJ16" s="39"/>
      <c r="WHK16" s="13"/>
      <c r="WHL16" s="13"/>
      <c r="WHM16" s="4"/>
      <c r="WHN16" s="13"/>
      <c r="WHO16" s="13"/>
      <c r="WHQ16" s="26"/>
      <c r="WHR16" s="26"/>
      <c r="WHS16" s="26"/>
      <c r="WHT16" s="18"/>
      <c r="WHU16" s="18"/>
      <c r="WHV16" s="18"/>
      <c r="WHW16" s="39"/>
      <c r="WHX16" s="18"/>
      <c r="WHY16" s="18"/>
      <c r="WHZ16" s="39"/>
      <c r="WIA16" s="18"/>
      <c r="WIB16" s="39"/>
      <c r="WIC16" s="13"/>
      <c r="WID16" s="13"/>
      <c r="WIE16" s="4"/>
      <c r="WIF16" s="13"/>
      <c r="WIG16" s="13"/>
      <c r="WII16" s="26"/>
      <c r="WIJ16" s="26"/>
      <c r="WIK16" s="26"/>
      <c r="WIL16" s="18"/>
      <c r="WIM16" s="18"/>
      <c r="WIN16" s="18"/>
      <c r="WIO16" s="39"/>
      <c r="WIP16" s="18"/>
      <c r="WIQ16" s="18"/>
      <c r="WIR16" s="39"/>
      <c r="WIS16" s="18"/>
      <c r="WIT16" s="39"/>
      <c r="WIU16" s="13"/>
      <c r="WIV16" s="13"/>
      <c r="WIW16" s="4"/>
      <c r="WIX16" s="13"/>
      <c r="WIY16" s="13"/>
      <c r="WJA16" s="26"/>
      <c r="WJB16" s="26"/>
      <c r="WJC16" s="26"/>
      <c r="WJD16" s="18"/>
      <c r="WJE16" s="18"/>
      <c r="WJF16" s="18"/>
      <c r="WJG16" s="39"/>
      <c r="WJH16" s="18"/>
      <c r="WJI16" s="18"/>
      <c r="WJJ16" s="39"/>
      <c r="WJK16" s="18"/>
      <c r="WJL16" s="39"/>
      <c r="WJM16" s="13"/>
      <c r="WJN16" s="13"/>
      <c r="WJO16" s="4"/>
      <c r="WJP16" s="13"/>
      <c r="WJQ16" s="13"/>
      <c r="WJS16" s="26"/>
      <c r="WJT16" s="26"/>
      <c r="WJU16" s="26"/>
      <c r="WJV16" s="18"/>
      <c r="WJW16" s="18"/>
      <c r="WJX16" s="18"/>
      <c r="WJY16" s="39"/>
      <c r="WJZ16" s="18"/>
      <c r="WKA16" s="18"/>
      <c r="WKB16" s="39"/>
      <c r="WKC16" s="18"/>
      <c r="WKD16" s="39"/>
      <c r="WKE16" s="13"/>
      <c r="WKF16" s="13"/>
      <c r="WKG16" s="4"/>
      <c r="WKH16" s="13"/>
      <c r="WKI16" s="13"/>
      <c r="WKK16" s="26"/>
      <c r="WKL16" s="26"/>
      <c r="WKM16" s="26"/>
      <c r="WKN16" s="18"/>
      <c r="WKO16" s="18"/>
      <c r="WKP16" s="18"/>
      <c r="WKQ16" s="39"/>
      <c r="WKR16" s="18"/>
      <c r="WKS16" s="18"/>
      <c r="WKT16" s="39"/>
      <c r="WKU16" s="18"/>
      <c r="WKV16" s="39"/>
      <c r="WKW16" s="13"/>
      <c r="WKX16" s="13"/>
      <c r="WKY16" s="4"/>
      <c r="WKZ16" s="13"/>
      <c r="WLA16" s="13"/>
      <c r="WLC16" s="26"/>
      <c r="WLD16" s="26"/>
      <c r="WLE16" s="26"/>
      <c r="WLF16" s="18"/>
      <c r="WLG16" s="18"/>
      <c r="WLH16" s="18"/>
      <c r="WLI16" s="39"/>
      <c r="WLJ16" s="18"/>
      <c r="WLK16" s="18"/>
      <c r="WLL16" s="39"/>
      <c r="WLM16" s="18"/>
      <c r="WLN16" s="39"/>
      <c r="WLO16" s="13"/>
      <c r="WLP16" s="13"/>
      <c r="WLQ16" s="4"/>
      <c r="WLR16" s="13"/>
      <c r="WLS16" s="13"/>
      <c r="WLU16" s="26"/>
      <c r="WLV16" s="26"/>
      <c r="WLW16" s="26"/>
      <c r="WLX16" s="18"/>
      <c r="WLY16" s="18"/>
      <c r="WLZ16" s="18"/>
      <c r="WMA16" s="39"/>
      <c r="WMB16" s="18"/>
      <c r="WMC16" s="18"/>
      <c r="WMD16" s="39"/>
      <c r="WME16" s="18"/>
      <c r="WMF16" s="39"/>
      <c r="WMG16" s="13"/>
      <c r="WMH16" s="13"/>
      <c r="WMI16" s="4"/>
      <c r="WMJ16" s="13"/>
      <c r="WMK16" s="13"/>
      <c r="WMM16" s="26"/>
      <c r="WMN16" s="26"/>
      <c r="WMO16" s="26"/>
      <c r="WMP16" s="18"/>
      <c r="WMQ16" s="18"/>
      <c r="WMR16" s="18"/>
      <c r="WMS16" s="39"/>
      <c r="WMT16" s="18"/>
      <c r="WMU16" s="18"/>
      <c r="WMV16" s="39"/>
      <c r="WMW16" s="18"/>
      <c r="WMX16" s="39"/>
      <c r="WMY16" s="13"/>
      <c r="WMZ16" s="13"/>
      <c r="WNA16" s="4"/>
      <c r="WNB16" s="13"/>
      <c r="WNC16" s="13"/>
      <c r="WNE16" s="26"/>
      <c r="WNF16" s="26"/>
      <c r="WNG16" s="26"/>
      <c r="WNH16" s="18"/>
      <c r="WNI16" s="18"/>
      <c r="WNJ16" s="18"/>
      <c r="WNK16" s="39"/>
      <c r="WNL16" s="18"/>
      <c r="WNM16" s="18"/>
      <c r="WNN16" s="39"/>
      <c r="WNO16" s="18"/>
      <c r="WNP16" s="39"/>
      <c r="WNQ16" s="13"/>
      <c r="WNR16" s="13"/>
      <c r="WNS16" s="4"/>
      <c r="WNT16" s="13"/>
      <c r="WNU16" s="13"/>
      <c r="WNW16" s="26"/>
      <c r="WNX16" s="26"/>
      <c r="WNY16" s="26"/>
      <c r="WNZ16" s="18"/>
      <c r="WOA16" s="18"/>
      <c r="WOB16" s="18"/>
      <c r="WOC16" s="39"/>
      <c r="WOD16" s="18"/>
      <c r="WOE16" s="18"/>
      <c r="WOF16" s="39"/>
      <c r="WOG16" s="18"/>
      <c r="WOH16" s="39"/>
      <c r="WOI16" s="13"/>
      <c r="WOJ16" s="13"/>
      <c r="WOK16" s="4"/>
      <c r="WOL16" s="13"/>
      <c r="WOM16" s="13"/>
      <c r="WOO16" s="26"/>
      <c r="WOP16" s="26"/>
      <c r="WOQ16" s="26"/>
      <c r="WOR16" s="18"/>
      <c r="WOS16" s="18"/>
      <c r="WOT16" s="18"/>
      <c r="WOU16" s="39"/>
      <c r="WOV16" s="18"/>
      <c r="WOW16" s="18"/>
      <c r="WOX16" s="39"/>
      <c r="WOY16" s="18"/>
      <c r="WOZ16" s="39"/>
      <c r="WPA16" s="13"/>
      <c r="WPB16" s="13"/>
      <c r="WPC16" s="4"/>
      <c r="WPD16" s="13"/>
      <c r="WPE16" s="13"/>
      <c r="WPG16" s="26"/>
      <c r="WPH16" s="26"/>
      <c r="WPI16" s="26"/>
      <c r="WPJ16" s="18"/>
      <c r="WPK16" s="18"/>
      <c r="WPL16" s="18"/>
      <c r="WPM16" s="39"/>
      <c r="WPN16" s="18"/>
      <c r="WPO16" s="18"/>
      <c r="WPP16" s="39"/>
      <c r="WPQ16" s="18"/>
      <c r="WPR16" s="39"/>
      <c r="WPS16" s="13"/>
      <c r="WPT16" s="13"/>
      <c r="WPU16" s="4"/>
      <c r="WPV16" s="13"/>
      <c r="WPW16" s="13"/>
      <c r="WPY16" s="26"/>
      <c r="WPZ16" s="26"/>
      <c r="WQA16" s="26"/>
      <c r="WQB16" s="18"/>
      <c r="WQC16" s="18"/>
      <c r="WQD16" s="18"/>
      <c r="WQE16" s="39"/>
      <c r="WQF16" s="18"/>
      <c r="WQG16" s="18"/>
      <c r="WQH16" s="39"/>
      <c r="WQI16" s="18"/>
      <c r="WQJ16" s="39"/>
      <c r="WQK16" s="13"/>
      <c r="WQL16" s="13"/>
      <c r="WQM16" s="4"/>
      <c r="WQN16" s="13"/>
      <c r="WQO16" s="13"/>
      <c r="WQQ16" s="26"/>
      <c r="WQR16" s="26"/>
      <c r="WQS16" s="26"/>
      <c r="WQT16" s="18"/>
      <c r="WQU16" s="18"/>
      <c r="WQV16" s="18"/>
      <c r="WQW16" s="39"/>
      <c r="WQX16" s="18"/>
      <c r="WQY16" s="18"/>
      <c r="WQZ16" s="39"/>
      <c r="WRA16" s="18"/>
      <c r="WRB16" s="39"/>
      <c r="WRC16" s="13"/>
      <c r="WRD16" s="13"/>
      <c r="WRE16" s="4"/>
      <c r="WRF16" s="13"/>
      <c r="WRG16" s="13"/>
      <c r="WRI16" s="26"/>
      <c r="WRJ16" s="26"/>
      <c r="WRK16" s="26"/>
      <c r="WRL16" s="18"/>
      <c r="WRM16" s="18"/>
      <c r="WRN16" s="18"/>
      <c r="WRO16" s="39"/>
      <c r="WRP16" s="18"/>
      <c r="WRQ16" s="18"/>
      <c r="WRR16" s="39"/>
      <c r="WRS16" s="18"/>
      <c r="WRT16" s="39"/>
      <c r="WRU16" s="13"/>
      <c r="WRV16" s="13"/>
      <c r="WRW16" s="4"/>
      <c r="WRX16" s="13"/>
      <c r="WRY16" s="13"/>
      <c r="WSA16" s="26"/>
      <c r="WSB16" s="26"/>
      <c r="WSC16" s="26"/>
      <c r="WSD16" s="18"/>
      <c r="WSE16" s="18"/>
      <c r="WSF16" s="18"/>
      <c r="WSG16" s="39"/>
      <c r="WSH16" s="18"/>
      <c r="WSI16" s="18"/>
      <c r="WSJ16" s="39"/>
      <c r="WSK16" s="18"/>
      <c r="WSL16" s="39"/>
      <c r="WSM16" s="13"/>
      <c r="WSN16" s="13"/>
      <c r="WSO16" s="4"/>
      <c r="WSP16" s="13"/>
      <c r="WSQ16" s="13"/>
      <c r="WSS16" s="26"/>
      <c r="WST16" s="26"/>
      <c r="WSU16" s="26"/>
      <c r="WSV16" s="18"/>
      <c r="WSW16" s="18"/>
      <c r="WSX16" s="18"/>
      <c r="WSY16" s="39"/>
      <c r="WSZ16" s="18"/>
      <c r="WTA16" s="18"/>
      <c r="WTB16" s="39"/>
      <c r="WTC16" s="18"/>
      <c r="WTD16" s="39"/>
      <c r="WTE16" s="13"/>
      <c r="WTF16" s="13"/>
      <c r="WTG16" s="4"/>
      <c r="WTH16" s="13"/>
      <c r="WTI16" s="13"/>
      <c r="WTK16" s="26"/>
      <c r="WTL16" s="26"/>
      <c r="WTM16" s="26"/>
      <c r="WTN16" s="18"/>
      <c r="WTO16" s="18"/>
      <c r="WTP16" s="18"/>
      <c r="WTQ16" s="39"/>
      <c r="WTR16" s="18"/>
      <c r="WTS16" s="18"/>
      <c r="WTT16" s="39"/>
      <c r="WTU16" s="18"/>
      <c r="WTV16" s="39"/>
      <c r="WTW16" s="13"/>
      <c r="WTX16" s="13"/>
      <c r="WTY16" s="4"/>
      <c r="WTZ16" s="13"/>
      <c r="WUA16" s="13"/>
      <c r="WUC16" s="26"/>
      <c r="WUD16" s="26"/>
      <c r="WUE16" s="26"/>
      <c r="WUF16" s="18"/>
      <c r="WUG16" s="18"/>
      <c r="WUH16" s="18"/>
      <c r="WUI16" s="39"/>
      <c r="WUJ16" s="18"/>
      <c r="WUK16" s="18"/>
      <c r="WUL16" s="39"/>
      <c r="WUM16" s="18"/>
      <c r="WUN16" s="39"/>
      <c r="WUO16" s="13"/>
      <c r="WUP16" s="13"/>
      <c r="WUQ16" s="4"/>
      <c r="WUR16" s="13"/>
      <c r="WUS16" s="13"/>
      <c r="WUU16" s="26"/>
      <c r="WUV16" s="26"/>
      <c r="WUW16" s="26"/>
      <c r="WUX16" s="18"/>
      <c r="WUY16" s="18"/>
      <c r="WUZ16" s="18"/>
      <c r="WVA16" s="39"/>
      <c r="WVB16" s="18"/>
      <c r="WVC16" s="18"/>
      <c r="WVD16" s="39"/>
      <c r="WVE16" s="18"/>
      <c r="WVF16" s="39"/>
      <c r="WVG16" s="13"/>
      <c r="WVH16" s="13"/>
      <c r="WVI16" s="4"/>
      <c r="WVJ16" s="13"/>
      <c r="WVK16" s="13"/>
      <c r="WVM16" s="26"/>
      <c r="WVN16" s="26"/>
      <c r="WVO16" s="26"/>
      <c r="WVP16" s="18"/>
      <c r="WVQ16" s="18"/>
      <c r="WVR16" s="18"/>
      <c r="WVS16" s="39"/>
      <c r="WVT16" s="18"/>
      <c r="WVU16" s="18"/>
      <c r="WVV16" s="39"/>
      <c r="WVW16" s="18"/>
      <c r="WVX16" s="39"/>
      <c r="WVY16" s="13"/>
      <c r="WVZ16" s="13"/>
      <c r="WWA16" s="4"/>
      <c r="WWB16" s="13"/>
      <c r="WWC16" s="13"/>
      <c r="WWE16" s="26"/>
      <c r="WWF16" s="26"/>
      <c r="WWG16" s="26"/>
      <c r="WWH16" s="18"/>
      <c r="WWI16" s="18"/>
      <c r="WWJ16" s="18"/>
      <c r="WWK16" s="39"/>
      <c r="WWL16" s="18"/>
      <c r="WWM16" s="18"/>
      <c r="WWN16" s="39"/>
      <c r="WWO16" s="18"/>
      <c r="WWP16" s="39"/>
      <c r="WWQ16" s="13"/>
      <c r="WWR16" s="13"/>
      <c r="WWS16" s="4"/>
      <c r="WWT16" s="13"/>
      <c r="WWU16" s="13"/>
      <c r="WWW16" s="26"/>
      <c r="WWX16" s="26"/>
      <c r="WWY16" s="26"/>
      <c r="WWZ16" s="18"/>
      <c r="WXA16" s="18"/>
      <c r="WXB16" s="18"/>
      <c r="WXC16" s="39"/>
      <c r="WXD16" s="18"/>
      <c r="WXE16" s="18"/>
      <c r="WXF16" s="39"/>
      <c r="WXG16" s="18"/>
      <c r="WXH16" s="39"/>
      <c r="WXI16" s="13"/>
      <c r="WXJ16" s="13"/>
      <c r="WXK16" s="4"/>
      <c r="WXL16" s="13"/>
      <c r="WXM16" s="13"/>
      <c r="WXO16" s="26"/>
      <c r="WXP16" s="26"/>
      <c r="WXQ16" s="26"/>
      <c r="WXR16" s="18"/>
      <c r="WXS16" s="18"/>
      <c r="WXT16" s="18"/>
      <c r="WXU16" s="39"/>
      <c r="WXV16" s="18"/>
      <c r="WXW16" s="18"/>
      <c r="WXX16" s="39"/>
      <c r="WXY16" s="18"/>
      <c r="WXZ16" s="39"/>
      <c r="WYA16" s="13"/>
      <c r="WYB16" s="13"/>
      <c r="WYC16" s="4"/>
      <c r="WYD16" s="13"/>
      <c r="WYE16" s="13"/>
      <c r="WYG16" s="26"/>
      <c r="WYH16" s="26"/>
      <c r="WYI16" s="26"/>
      <c r="WYJ16" s="18"/>
      <c r="WYK16" s="18"/>
      <c r="WYL16" s="18"/>
      <c r="WYM16" s="39"/>
      <c r="WYN16" s="18"/>
      <c r="WYO16" s="18"/>
      <c r="WYP16" s="39"/>
      <c r="WYQ16" s="18"/>
      <c r="WYR16" s="39"/>
      <c r="WYS16" s="13"/>
      <c r="WYT16" s="13"/>
      <c r="WYU16" s="4"/>
      <c r="WYV16" s="13"/>
      <c r="WYW16" s="13"/>
      <c r="WYY16" s="26"/>
      <c r="WYZ16" s="26"/>
      <c r="WZA16" s="26"/>
      <c r="WZB16" s="18"/>
      <c r="WZC16" s="18"/>
      <c r="WZD16" s="18"/>
      <c r="WZE16" s="39"/>
      <c r="WZF16" s="18"/>
      <c r="WZG16" s="18"/>
      <c r="WZH16" s="39"/>
      <c r="WZI16" s="18"/>
      <c r="WZJ16" s="39"/>
      <c r="WZK16" s="13"/>
      <c r="WZL16" s="13"/>
      <c r="WZM16" s="4"/>
      <c r="WZN16" s="13"/>
      <c r="WZO16" s="13"/>
      <c r="WZQ16" s="26"/>
      <c r="WZR16" s="26"/>
      <c r="WZS16" s="26"/>
      <c r="WZT16" s="18"/>
      <c r="WZU16" s="18"/>
      <c r="WZV16" s="18"/>
      <c r="WZW16" s="39"/>
      <c r="WZX16" s="18"/>
      <c r="WZY16" s="18"/>
      <c r="WZZ16" s="39"/>
      <c r="XAA16" s="18"/>
      <c r="XAB16" s="39"/>
      <c r="XAC16" s="13"/>
      <c r="XAD16" s="13"/>
      <c r="XAE16" s="4"/>
      <c r="XAF16" s="13"/>
      <c r="XAG16" s="13"/>
      <c r="XAI16" s="26"/>
      <c r="XAJ16" s="26"/>
      <c r="XAK16" s="26"/>
      <c r="XAL16" s="18"/>
      <c r="XAM16" s="18"/>
      <c r="XAN16" s="18"/>
      <c r="XAO16" s="39"/>
      <c r="XAP16" s="18"/>
      <c r="XAQ16" s="18"/>
      <c r="XAR16" s="39"/>
      <c r="XAS16" s="18"/>
      <c r="XAT16" s="39"/>
      <c r="XAU16" s="13"/>
      <c r="XAV16" s="13"/>
      <c r="XAW16" s="4"/>
      <c r="XAX16" s="13"/>
      <c r="XAY16" s="13"/>
      <c r="XBA16" s="26"/>
      <c r="XBB16" s="26"/>
      <c r="XBC16" s="26"/>
      <c r="XBD16" s="18"/>
      <c r="XBE16" s="18"/>
      <c r="XBF16" s="18"/>
      <c r="XBG16" s="39"/>
      <c r="XBH16" s="18"/>
      <c r="XBI16" s="18"/>
      <c r="XBJ16" s="39"/>
      <c r="XBK16" s="18"/>
      <c r="XBL16" s="39"/>
      <c r="XBM16" s="13"/>
      <c r="XBN16" s="13"/>
      <c r="XBO16" s="4"/>
      <c r="XBP16" s="13"/>
      <c r="XBQ16" s="13"/>
      <c r="XBS16" s="26"/>
      <c r="XBT16" s="26"/>
      <c r="XBU16" s="26"/>
      <c r="XBV16" s="18"/>
      <c r="XBW16" s="18"/>
      <c r="XBX16" s="18"/>
      <c r="XBY16" s="39"/>
      <c r="XBZ16" s="18"/>
      <c r="XCA16" s="18"/>
      <c r="XCB16" s="39"/>
      <c r="XCC16" s="18"/>
      <c r="XCD16" s="39"/>
      <c r="XCE16" s="13"/>
      <c r="XCF16" s="13"/>
      <c r="XCG16" s="4"/>
      <c r="XCH16" s="13"/>
      <c r="XCI16" s="13"/>
      <c r="XCK16" s="26"/>
      <c r="XCL16" s="26"/>
      <c r="XCM16" s="26"/>
      <c r="XCN16" s="18"/>
      <c r="XCO16" s="18"/>
      <c r="XCP16" s="18"/>
      <c r="XCQ16" s="39"/>
      <c r="XCR16" s="18"/>
      <c r="XCS16" s="18"/>
      <c r="XCT16" s="39"/>
      <c r="XCU16" s="18"/>
      <c r="XCV16" s="39"/>
      <c r="XCW16" s="13"/>
      <c r="XCX16" s="13"/>
      <c r="XCY16" s="4"/>
      <c r="XCZ16" s="13"/>
      <c r="XDA16" s="13"/>
      <c r="XDC16" s="26"/>
      <c r="XDD16" s="26"/>
      <c r="XDE16" s="26"/>
      <c r="XDF16" s="18"/>
      <c r="XDG16" s="18"/>
      <c r="XDH16" s="18"/>
      <c r="XDI16" s="39"/>
      <c r="XDJ16" s="18"/>
      <c r="XDK16" s="18"/>
      <c r="XDL16" s="39"/>
      <c r="XDM16" s="18"/>
      <c r="XDN16" s="39"/>
      <c r="XDO16" s="13"/>
      <c r="XDP16" s="13"/>
      <c r="XDQ16" s="4"/>
      <c r="XDR16" s="13"/>
      <c r="XDS16" s="13"/>
      <c r="XDU16" s="26"/>
      <c r="XDV16" s="26"/>
      <c r="XDW16" s="26"/>
      <c r="XDX16" s="18"/>
      <c r="XDY16" s="18"/>
      <c r="XDZ16" s="18"/>
      <c r="XEA16" s="39"/>
      <c r="XEB16" s="18"/>
      <c r="XEC16" s="18"/>
      <c r="XED16" s="39"/>
      <c r="XEE16" s="18"/>
      <c r="XEF16" s="39"/>
      <c r="XEG16" s="13"/>
      <c r="XEH16" s="13"/>
      <c r="XEI16" s="4"/>
      <c r="XEJ16" s="13"/>
      <c r="XEK16" s="13"/>
      <c r="XEM16" s="26"/>
      <c r="XEN16" s="26"/>
      <c r="XEO16" s="26"/>
      <c r="XEP16" s="18"/>
      <c r="XEQ16" s="18"/>
      <c r="XER16" s="18"/>
      <c r="XES16" s="39"/>
      <c r="XET16" s="18"/>
      <c r="XEU16" s="18"/>
      <c r="XEV16" s="39"/>
      <c r="XEW16" s="18"/>
      <c r="XEX16" s="39"/>
      <c r="XEY16" s="13"/>
      <c r="XEZ16" s="13"/>
      <c r="XFA16" s="4"/>
      <c r="XFB16" s="13"/>
      <c r="XFC16" s="13"/>
    </row>
    <row r="17" spans="1:7167 7169:16383" x14ac:dyDescent="0.25">
      <c r="A17" s="92" t="s">
        <v>1071</v>
      </c>
      <c r="B17" s="13" cm="1">
        <f t="array" ref="B17">SUM(LARGE(H17:Z17,{1,2,3,4}))</f>
        <v>262.50700000000001</v>
      </c>
      <c r="C17" s="13" cm="1">
        <f t="array" ref="C17">SUM(LARGE(H17:Z17,{1,2,3}))</f>
        <v>198.83699999999999</v>
      </c>
      <c r="D17" s="5" t="s">
        <v>837</v>
      </c>
      <c r="E17" s="26" t="s">
        <v>838</v>
      </c>
      <c r="F17" s="26" t="s">
        <v>840</v>
      </c>
      <c r="G17" s="26" t="s">
        <v>636</v>
      </c>
      <c r="H17" s="18"/>
      <c r="I17" s="18"/>
      <c r="J17" s="18"/>
      <c r="K17" s="39"/>
      <c r="L17" s="18"/>
      <c r="M17" s="18"/>
      <c r="N17" s="39"/>
      <c r="O17" s="18"/>
      <c r="P17" s="39">
        <v>65.167000000000002</v>
      </c>
      <c r="S17" s="18">
        <v>64.5</v>
      </c>
      <c r="T17" s="13">
        <v>63.67</v>
      </c>
      <c r="U17" s="18">
        <v>69.17</v>
      </c>
      <c r="W17" s="26"/>
      <c r="X17" s="26"/>
      <c r="Y17" s="26"/>
      <c r="Z17" s="18"/>
      <c r="AA17" s="18"/>
      <c r="AB17" s="18"/>
      <c r="AC17" s="39"/>
      <c r="AD17" s="18"/>
      <c r="AE17" s="18"/>
      <c r="AF17" s="39"/>
      <c r="AG17" s="18"/>
      <c r="AH17" s="39"/>
      <c r="AI17" s="13"/>
      <c r="AJ17" s="13"/>
      <c r="AK17" s="4"/>
      <c r="AL17" s="13"/>
      <c r="AM17" s="13"/>
      <c r="AO17" s="26"/>
      <c r="AP17" s="26"/>
      <c r="AQ17" s="26"/>
      <c r="AR17" s="18"/>
      <c r="AS17" s="18"/>
      <c r="AT17" s="18"/>
      <c r="AU17" s="39"/>
      <c r="AV17" s="18"/>
      <c r="AW17" s="18"/>
      <c r="AX17" s="39"/>
      <c r="AY17" s="18"/>
      <c r="AZ17" s="39"/>
      <c r="BA17" s="13"/>
      <c r="BB17" s="13"/>
      <c r="BC17" s="4"/>
      <c r="BD17" s="13"/>
      <c r="BE17" s="13"/>
      <c r="BG17" s="26"/>
      <c r="BH17" s="26"/>
      <c r="BI17" s="26"/>
      <c r="BJ17" s="18"/>
      <c r="BK17" s="18"/>
      <c r="BL17" s="18"/>
      <c r="BM17" s="39"/>
      <c r="BN17" s="18"/>
      <c r="BO17" s="18"/>
      <c r="BP17" s="39"/>
      <c r="BQ17" s="18"/>
      <c r="BR17" s="39"/>
      <c r="BS17" s="13"/>
      <c r="BT17" s="13"/>
      <c r="BU17" s="4"/>
      <c r="BV17" s="13"/>
      <c r="BW17" s="13"/>
      <c r="BY17" s="26"/>
      <c r="BZ17" s="26"/>
      <c r="CA17" s="26"/>
      <c r="CB17" s="18"/>
      <c r="CC17" s="18"/>
      <c r="CD17" s="18"/>
      <c r="CE17" s="39"/>
      <c r="CF17" s="18"/>
      <c r="CG17" s="18"/>
      <c r="CH17" s="39"/>
      <c r="CI17" s="18"/>
      <c r="CJ17" s="39"/>
      <c r="CK17" s="13"/>
      <c r="CL17" s="13"/>
      <c r="CM17" s="4"/>
      <c r="CN17" s="13"/>
      <c r="CO17" s="13"/>
      <c r="CQ17" s="26"/>
      <c r="CR17" s="26"/>
      <c r="CS17" s="26"/>
      <c r="CT17" s="18"/>
      <c r="CU17" s="18"/>
      <c r="CV17" s="18"/>
      <c r="CW17" s="39"/>
      <c r="CX17" s="18"/>
      <c r="CY17" s="18"/>
      <c r="CZ17" s="39"/>
      <c r="DA17" s="18"/>
      <c r="DB17" s="39"/>
      <c r="DC17" s="13"/>
      <c r="DD17" s="13"/>
      <c r="DE17" s="4"/>
      <c r="DF17" s="13"/>
      <c r="DG17" s="13"/>
      <c r="DI17" s="26"/>
      <c r="DJ17" s="26"/>
      <c r="DK17" s="26"/>
      <c r="DL17" s="18"/>
      <c r="DM17" s="18"/>
      <c r="DN17" s="18"/>
      <c r="DO17" s="39"/>
      <c r="DP17" s="18"/>
      <c r="DQ17" s="18"/>
      <c r="DR17" s="39"/>
      <c r="DS17" s="18"/>
      <c r="DT17" s="39"/>
      <c r="DU17" s="13"/>
      <c r="DV17" s="13"/>
      <c r="DW17" s="4"/>
      <c r="DX17" s="13"/>
      <c r="DY17" s="13"/>
      <c r="EA17" s="26"/>
      <c r="EB17" s="26"/>
      <c r="EC17" s="26"/>
      <c r="ED17" s="18"/>
      <c r="EE17" s="18"/>
      <c r="EF17" s="18"/>
      <c r="EG17" s="39"/>
      <c r="EH17" s="18"/>
      <c r="EI17" s="18"/>
      <c r="EJ17" s="39"/>
      <c r="EK17" s="18"/>
      <c r="EL17" s="39"/>
      <c r="EM17" s="13"/>
      <c r="EN17" s="13"/>
      <c r="EO17" s="4"/>
      <c r="EP17" s="13"/>
      <c r="EQ17" s="13"/>
      <c r="ES17" s="26"/>
      <c r="ET17" s="26"/>
      <c r="EU17" s="26"/>
      <c r="EV17" s="18"/>
      <c r="EW17" s="18"/>
      <c r="EX17" s="18"/>
      <c r="EY17" s="39"/>
      <c r="EZ17" s="18"/>
      <c r="FA17" s="18"/>
      <c r="FB17" s="39"/>
      <c r="FC17" s="18"/>
      <c r="FD17" s="39"/>
      <c r="FE17" s="13"/>
      <c r="FF17" s="13"/>
      <c r="FG17" s="4"/>
      <c r="FH17" s="13"/>
      <c r="FI17" s="13"/>
      <c r="FK17" s="26"/>
      <c r="FL17" s="26"/>
      <c r="FM17" s="26"/>
      <c r="FN17" s="18"/>
      <c r="FO17" s="18"/>
      <c r="FP17" s="18"/>
      <c r="FQ17" s="39"/>
      <c r="FR17" s="18"/>
      <c r="FS17" s="18"/>
      <c r="FT17" s="39"/>
      <c r="FU17" s="18"/>
      <c r="FV17" s="39"/>
      <c r="FW17" s="13"/>
      <c r="FX17" s="13"/>
      <c r="FY17" s="4"/>
      <c r="FZ17" s="13"/>
      <c r="GA17" s="13"/>
      <c r="GC17" s="26"/>
      <c r="GD17" s="26"/>
      <c r="GE17" s="26"/>
      <c r="GF17" s="18"/>
      <c r="GG17" s="18"/>
      <c r="GH17" s="18"/>
      <c r="GI17" s="39"/>
      <c r="GJ17" s="18"/>
      <c r="GK17" s="18"/>
      <c r="GL17" s="39"/>
      <c r="GM17" s="18"/>
      <c r="GN17" s="39"/>
      <c r="GO17" s="13"/>
      <c r="GP17" s="13"/>
      <c r="GQ17" s="4"/>
      <c r="GR17" s="13"/>
      <c r="GS17" s="13"/>
      <c r="GU17" s="26"/>
      <c r="GV17" s="26"/>
      <c r="GW17" s="26"/>
      <c r="GX17" s="18"/>
      <c r="GY17" s="18"/>
      <c r="GZ17" s="18"/>
      <c r="HA17" s="39"/>
      <c r="HB17" s="18"/>
      <c r="HC17" s="18"/>
      <c r="HD17" s="39"/>
      <c r="HE17" s="18"/>
      <c r="HF17" s="39"/>
      <c r="HG17" s="13"/>
      <c r="HH17" s="13"/>
      <c r="HI17" s="4"/>
      <c r="HJ17" s="13"/>
      <c r="HK17" s="13"/>
      <c r="HM17" s="26"/>
      <c r="HN17" s="26"/>
      <c r="HO17" s="26"/>
      <c r="HP17" s="18"/>
      <c r="HQ17" s="18"/>
      <c r="HR17" s="18"/>
      <c r="HS17" s="39"/>
      <c r="HT17" s="18"/>
      <c r="HU17" s="18"/>
      <c r="HV17" s="39"/>
      <c r="HW17" s="18"/>
      <c r="HX17" s="39"/>
      <c r="HY17" s="13"/>
      <c r="HZ17" s="13"/>
      <c r="IA17" s="4"/>
      <c r="IB17" s="13"/>
      <c r="IC17" s="13"/>
      <c r="IE17" s="26"/>
      <c r="IF17" s="26"/>
      <c r="IG17" s="26"/>
      <c r="IH17" s="18"/>
      <c r="II17" s="18"/>
      <c r="IJ17" s="18"/>
      <c r="IK17" s="39"/>
      <c r="IL17" s="18"/>
      <c r="IM17" s="18"/>
      <c r="IN17" s="39"/>
      <c r="IO17" s="18"/>
      <c r="IP17" s="39"/>
      <c r="IQ17" s="13"/>
      <c r="IR17" s="13"/>
      <c r="IS17" s="4"/>
      <c r="IT17" s="13"/>
      <c r="IU17" s="13"/>
      <c r="IW17" s="26"/>
      <c r="IX17" s="26"/>
      <c r="IY17" s="26"/>
      <c r="IZ17" s="18"/>
      <c r="JA17" s="18"/>
      <c r="JB17" s="18"/>
      <c r="JC17" s="39"/>
      <c r="JD17" s="18"/>
      <c r="JE17" s="18"/>
      <c r="JF17" s="39"/>
      <c r="JG17" s="18"/>
      <c r="JH17" s="39"/>
      <c r="JI17" s="13"/>
      <c r="JJ17" s="13"/>
      <c r="JK17" s="4"/>
      <c r="JL17" s="13"/>
      <c r="JM17" s="13"/>
      <c r="JO17" s="26"/>
      <c r="JP17" s="26"/>
      <c r="JQ17" s="26"/>
      <c r="JR17" s="18"/>
      <c r="JS17" s="18"/>
      <c r="JT17" s="18"/>
      <c r="JU17" s="39"/>
      <c r="JV17" s="18"/>
      <c r="JW17" s="18"/>
      <c r="JX17" s="39"/>
      <c r="JY17" s="18"/>
      <c r="JZ17" s="39"/>
      <c r="KA17" s="13"/>
      <c r="KB17" s="13"/>
      <c r="KC17" s="4"/>
      <c r="KD17" s="13"/>
      <c r="KE17" s="13"/>
      <c r="KG17" s="26"/>
      <c r="KH17" s="26"/>
      <c r="KI17" s="26"/>
      <c r="KJ17" s="18"/>
      <c r="KK17" s="18"/>
      <c r="KL17" s="18"/>
      <c r="KM17" s="39"/>
      <c r="KN17" s="18"/>
      <c r="KO17" s="18"/>
      <c r="KP17" s="39"/>
      <c r="KQ17" s="18"/>
      <c r="KR17" s="39"/>
      <c r="KS17" s="13"/>
      <c r="KT17" s="13"/>
      <c r="KU17" s="4"/>
      <c r="KV17" s="13"/>
      <c r="KW17" s="13"/>
      <c r="KY17" s="26"/>
      <c r="KZ17" s="26"/>
      <c r="LA17" s="26"/>
      <c r="LB17" s="18"/>
      <c r="LC17" s="18"/>
      <c r="LD17" s="18"/>
      <c r="LE17" s="39"/>
      <c r="LF17" s="18"/>
      <c r="LG17" s="18"/>
      <c r="LH17" s="39"/>
      <c r="LI17" s="18"/>
      <c r="LJ17" s="39"/>
      <c r="LK17" s="13"/>
      <c r="LL17" s="13"/>
      <c r="LM17" s="4"/>
      <c r="LN17" s="13"/>
      <c r="LO17" s="13"/>
      <c r="LQ17" s="26"/>
      <c r="LR17" s="26"/>
      <c r="LS17" s="26"/>
      <c r="LT17" s="18"/>
      <c r="LU17" s="18"/>
      <c r="LV17" s="18"/>
      <c r="LW17" s="39"/>
      <c r="LX17" s="18"/>
      <c r="LY17" s="18"/>
      <c r="LZ17" s="39"/>
      <c r="MA17" s="18"/>
      <c r="MB17" s="39"/>
      <c r="MC17" s="13"/>
      <c r="MD17" s="13"/>
      <c r="ME17" s="4"/>
      <c r="MF17" s="13"/>
      <c r="MG17" s="13"/>
      <c r="MI17" s="26"/>
      <c r="MJ17" s="26"/>
      <c r="MK17" s="26"/>
      <c r="ML17" s="18"/>
      <c r="MM17" s="18"/>
      <c r="MN17" s="18"/>
      <c r="MO17" s="39"/>
      <c r="MP17" s="18"/>
      <c r="MQ17" s="18"/>
      <c r="MR17" s="39"/>
      <c r="MS17" s="18"/>
      <c r="MT17" s="39"/>
      <c r="MU17" s="13"/>
      <c r="MV17" s="13"/>
      <c r="MW17" s="4"/>
      <c r="MX17" s="13"/>
      <c r="MY17" s="13"/>
      <c r="NA17" s="26"/>
      <c r="NB17" s="26"/>
      <c r="NC17" s="26"/>
      <c r="ND17" s="18"/>
      <c r="NE17" s="18"/>
      <c r="NF17" s="18"/>
      <c r="NG17" s="39"/>
      <c r="NH17" s="18"/>
      <c r="NI17" s="18"/>
      <c r="NJ17" s="39"/>
      <c r="NK17" s="18"/>
      <c r="NL17" s="39"/>
      <c r="NM17" s="13"/>
      <c r="NN17" s="13"/>
      <c r="NO17" s="4"/>
      <c r="NP17" s="13"/>
      <c r="NQ17" s="13"/>
      <c r="NS17" s="26"/>
      <c r="NT17" s="26"/>
      <c r="NU17" s="26"/>
      <c r="NV17" s="18"/>
      <c r="NW17" s="18"/>
      <c r="NX17" s="18"/>
      <c r="NY17" s="39"/>
      <c r="NZ17" s="18"/>
      <c r="OA17" s="18"/>
      <c r="OB17" s="39"/>
      <c r="OC17" s="18"/>
      <c r="OD17" s="39"/>
      <c r="OE17" s="13"/>
      <c r="OF17" s="13"/>
      <c r="OG17" s="4"/>
      <c r="OH17" s="13"/>
      <c r="OI17" s="13"/>
      <c r="OK17" s="26"/>
      <c r="OL17" s="26"/>
      <c r="OM17" s="26"/>
      <c r="ON17" s="18"/>
      <c r="OO17" s="18"/>
      <c r="OP17" s="18"/>
      <c r="OQ17" s="39"/>
      <c r="OR17" s="18"/>
      <c r="OS17" s="18"/>
      <c r="OT17" s="39"/>
      <c r="OU17" s="18"/>
      <c r="OV17" s="39"/>
      <c r="OW17" s="13"/>
      <c r="OX17" s="13"/>
      <c r="OY17" s="4"/>
      <c r="OZ17" s="13"/>
      <c r="PA17" s="13"/>
      <c r="PC17" s="26"/>
      <c r="PD17" s="26"/>
      <c r="PE17" s="26"/>
      <c r="PF17" s="18"/>
      <c r="PG17" s="18"/>
      <c r="PH17" s="18"/>
      <c r="PI17" s="39"/>
      <c r="PJ17" s="18"/>
      <c r="PK17" s="18"/>
      <c r="PL17" s="39"/>
      <c r="PM17" s="18"/>
      <c r="PN17" s="39"/>
      <c r="PO17" s="13"/>
      <c r="PP17" s="13"/>
      <c r="PQ17" s="4"/>
      <c r="PR17" s="13"/>
      <c r="PS17" s="13"/>
      <c r="PU17" s="26"/>
      <c r="PV17" s="26"/>
      <c r="PW17" s="26"/>
      <c r="PX17" s="18"/>
      <c r="PY17" s="18"/>
      <c r="PZ17" s="18"/>
      <c r="QA17" s="39"/>
      <c r="QB17" s="18"/>
      <c r="QC17" s="18"/>
      <c r="QD17" s="39"/>
      <c r="QE17" s="18"/>
      <c r="QF17" s="39"/>
      <c r="QG17" s="13"/>
      <c r="QH17" s="13"/>
      <c r="QI17" s="4"/>
      <c r="QJ17" s="13"/>
      <c r="QK17" s="13"/>
      <c r="QM17" s="26"/>
      <c r="QN17" s="26"/>
      <c r="QO17" s="26"/>
      <c r="QP17" s="18"/>
      <c r="QQ17" s="18"/>
      <c r="QR17" s="18"/>
      <c r="QS17" s="39"/>
      <c r="QT17" s="18"/>
      <c r="QU17" s="18"/>
      <c r="QV17" s="39"/>
      <c r="QW17" s="18"/>
      <c r="QX17" s="39"/>
      <c r="QY17" s="13"/>
      <c r="QZ17" s="13"/>
      <c r="RA17" s="4"/>
      <c r="RB17" s="13"/>
      <c r="RC17" s="13"/>
      <c r="RE17" s="26"/>
      <c r="RF17" s="26"/>
      <c r="RG17" s="26"/>
      <c r="RH17" s="18"/>
      <c r="RI17" s="18"/>
      <c r="RJ17" s="18"/>
      <c r="RK17" s="39"/>
      <c r="RL17" s="18"/>
      <c r="RM17" s="18"/>
      <c r="RN17" s="39"/>
      <c r="RO17" s="18"/>
      <c r="RP17" s="39"/>
      <c r="RQ17" s="13"/>
      <c r="RR17" s="13"/>
      <c r="RS17" s="4"/>
      <c r="RT17" s="13"/>
      <c r="RU17" s="13"/>
      <c r="RW17" s="26"/>
      <c r="RX17" s="26"/>
      <c r="RY17" s="26"/>
      <c r="RZ17" s="18"/>
      <c r="SA17" s="18"/>
      <c r="SB17" s="18"/>
      <c r="SC17" s="39"/>
      <c r="SD17" s="18"/>
      <c r="SE17" s="18"/>
      <c r="SF17" s="39"/>
      <c r="SG17" s="18"/>
      <c r="SH17" s="39"/>
      <c r="SI17" s="13"/>
      <c r="SJ17" s="13"/>
      <c r="SK17" s="4"/>
      <c r="SL17" s="13"/>
      <c r="SM17" s="13"/>
      <c r="SO17" s="26"/>
      <c r="SP17" s="26"/>
      <c r="SQ17" s="26"/>
      <c r="SR17" s="18"/>
      <c r="SS17" s="18"/>
      <c r="ST17" s="18"/>
      <c r="SU17" s="39"/>
      <c r="SV17" s="18"/>
      <c r="SW17" s="18"/>
      <c r="SX17" s="39"/>
      <c r="SY17" s="18"/>
      <c r="SZ17" s="39"/>
      <c r="TA17" s="13"/>
      <c r="TB17" s="13"/>
      <c r="TC17" s="4"/>
      <c r="TD17" s="13"/>
      <c r="TE17" s="13"/>
      <c r="TG17" s="26"/>
      <c r="TH17" s="26"/>
      <c r="TI17" s="26"/>
      <c r="TJ17" s="18"/>
      <c r="TK17" s="18"/>
      <c r="TL17" s="18"/>
      <c r="TM17" s="39"/>
      <c r="TN17" s="18"/>
      <c r="TO17" s="18"/>
      <c r="TP17" s="39"/>
      <c r="TQ17" s="18"/>
      <c r="TR17" s="39"/>
      <c r="TS17" s="13"/>
      <c r="TT17" s="13"/>
      <c r="TU17" s="4"/>
      <c r="TV17" s="13"/>
      <c r="TW17" s="13"/>
      <c r="TY17" s="26"/>
      <c r="TZ17" s="26"/>
      <c r="UA17" s="26"/>
      <c r="UB17" s="18"/>
      <c r="UC17" s="18"/>
      <c r="UD17" s="18"/>
      <c r="UE17" s="39"/>
      <c r="UF17" s="18"/>
      <c r="UG17" s="18"/>
      <c r="UH17" s="39"/>
      <c r="UI17" s="18"/>
      <c r="UJ17" s="39"/>
      <c r="UK17" s="13"/>
      <c r="UL17" s="13"/>
      <c r="UM17" s="4"/>
      <c r="UN17" s="13"/>
      <c r="UO17" s="13"/>
      <c r="UQ17" s="26"/>
      <c r="UR17" s="26"/>
      <c r="US17" s="26"/>
      <c r="UT17" s="18"/>
      <c r="UU17" s="18"/>
      <c r="UV17" s="18"/>
      <c r="UW17" s="39"/>
      <c r="UX17" s="18"/>
      <c r="UY17" s="18"/>
      <c r="UZ17" s="39"/>
      <c r="VA17" s="18"/>
      <c r="VB17" s="39"/>
      <c r="VC17" s="13"/>
      <c r="VD17" s="13"/>
      <c r="VE17" s="4"/>
      <c r="VF17" s="13"/>
      <c r="VG17" s="13"/>
      <c r="VI17" s="26"/>
      <c r="VJ17" s="26"/>
      <c r="VK17" s="26"/>
      <c r="VL17" s="18"/>
      <c r="VM17" s="18"/>
      <c r="VN17" s="18"/>
      <c r="VO17" s="39"/>
      <c r="VP17" s="18"/>
      <c r="VQ17" s="18"/>
      <c r="VR17" s="39"/>
      <c r="VS17" s="18"/>
      <c r="VT17" s="39"/>
      <c r="VU17" s="13"/>
      <c r="VV17" s="13"/>
      <c r="VW17" s="4"/>
      <c r="VX17" s="13"/>
      <c r="VY17" s="13"/>
      <c r="WA17" s="26"/>
      <c r="WB17" s="26"/>
      <c r="WC17" s="26"/>
      <c r="WD17" s="18"/>
      <c r="WE17" s="18"/>
      <c r="WF17" s="18"/>
      <c r="WG17" s="39"/>
      <c r="WH17" s="18"/>
      <c r="WI17" s="18"/>
      <c r="WJ17" s="39"/>
      <c r="WK17" s="18"/>
      <c r="WL17" s="39"/>
      <c r="WM17" s="13"/>
      <c r="WN17" s="13"/>
      <c r="WO17" s="4"/>
      <c r="WP17" s="13"/>
      <c r="WQ17" s="13"/>
      <c r="WS17" s="26"/>
      <c r="WT17" s="26"/>
      <c r="WU17" s="26"/>
      <c r="WV17" s="18"/>
      <c r="WW17" s="18"/>
      <c r="WX17" s="18"/>
      <c r="WY17" s="39"/>
      <c r="WZ17" s="18"/>
      <c r="XA17" s="18"/>
      <c r="XB17" s="39"/>
      <c r="XC17" s="18"/>
      <c r="XD17" s="39"/>
      <c r="XE17" s="13"/>
      <c r="XF17" s="13"/>
      <c r="XG17" s="4"/>
      <c r="XH17" s="13"/>
      <c r="XI17" s="13"/>
      <c r="XK17" s="26"/>
      <c r="XL17" s="26"/>
      <c r="XM17" s="26"/>
      <c r="XN17" s="18"/>
      <c r="XO17" s="18"/>
      <c r="XP17" s="18"/>
      <c r="XQ17" s="39"/>
      <c r="XR17" s="18"/>
      <c r="XS17" s="18"/>
      <c r="XT17" s="39"/>
      <c r="XU17" s="18"/>
      <c r="XV17" s="39"/>
      <c r="XW17" s="13"/>
      <c r="XX17" s="13"/>
      <c r="XY17" s="4"/>
      <c r="XZ17" s="13"/>
      <c r="YA17" s="13"/>
      <c r="YC17" s="26"/>
      <c r="YD17" s="26"/>
      <c r="YE17" s="26"/>
      <c r="YF17" s="18"/>
      <c r="YG17" s="18"/>
      <c r="YH17" s="18"/>
      <c r="YI17" s="39"/>
      <c r="YJ17" s="18"/>
      <c r="YK17" s="18"/>
      <c r="YL17" s="39"/>
      <c r="YM17" s="18"/>
      <c r="YN17" s="39"/>
      <c r="YO17" s="13"/>
      <c r="YP17" s="13"/>
      <c r="YQ17" s="4"/>
      <c r="YR17" s="13"/>
      <c r="YS17" s="13"/>
      <c r="YU17" s="26"/>
      <c r="YV17" s="26"/>
      <c r="YW17" s="26"/>
      <c r="YX17" s="18"/>
      <c r="YY17" s="18"/>
      <c r="YZ17" s="18"/>
      <c r="ZA17" s="39"/>
      <c r="ZB17" s="18"/>
      <c r="ZC17" s="18"/>
      <c r="ZD17" s="39"/>
      <c r="ZE17" s="18"/>
      <c r="ZF17" s="39"/>
      <c r="ZG17" s="13"/>
      <c r="ZH17" s="13"/>
      <c r="ZI17" s="4"/>
      <c r="ZJ17" s="13"/>
      <c r="ZK17" s="13"/>
      <c r="ZM17" s="26"/>
      <c r="ZN17" s="26"/>
      <c r="ZO17" s="26"/>
      <c r="ZP17" s="18"/>
      <c r="ZQ17" s="18"/>
      <c r="ZR17" s="18"/>
      <c r="ZS17" s="39"/>
      <c r="ZT17" s="18"/>
      <c r="ZU17" s="18"/>
      <c r="ZV17" s="39"/>
      <c r="ZW17" s="18"/>
      <c r="ZX17" s="39"/>
      <c r="ZY17" s="13"/>
      <c r="ZZ17" s="13"/>
      <c r="AAA17" s="4"/>
      <c r="AAB17" s="13"/>
      <c r="AAC17" s="13"/>
      <c r="AAE17" s="26"/>
      <c r="AAF17" s="26"/>
      <c r="AAG17" s="26"/>
      <c r="AAH17" s="18"/>
      <c r="AAI17" s="18"/>
      <c r="AAJ17" s="18"/>
      <c r="AAK17" s="39"/>
      <c r="AAL17" s="18"/>
      <c r="AAM17" s="18"/>
      <c r="AAN17" s="39"/>
      <c r="AAO17" s="18"/>
      <c r="AAP17" s="39"/>
      <c r="AAQ17" s="13"/>
      <c r="AAR17" s="13"/>
      <c r="AAS17" s="4"/>
      <c r="AAT17" s="13"/>
      <c r="AAU17" s="13"/>
      <c r="AAW17" s="26"/>
      <c r="AAX17" s="26"/>
      <c r="AAY17" s="26"/>
      <c r="AAZ17" s="18"/>
      <c r="ABA17" s="18"/>
      <c r="ABB17" s="18"/>
      <c r="ABC17" s="39"/>
      <c r="ABD17" s="18"/>
      <c r="ABE17" s="18"/>
      <c r="ABF17" s="39"/>
      <c r="ABG17" s="18"/>
      <c r="ABH17" s="39"/>
      <c r="ABI17" s="13"/>
      <c r="ABJ17" s="13"/>
      <c r="ABK17" s="4"/>
      <c r="ABL17" s="13"/>
      <c r="ABM17" s="13"/>
      <c r="ABO17" s="26"/>
      <c r="ABP17" s="26"/>
      <c r="ABQ17" s="26"/>
      <c r="ABR17" s="18"/>
      <c r="ABS17" s="18"/>
      <c r="ABT17" s="18"/>
      <c r="ABU17" s="39"/>
      <c r="ABV17" s="18"/>
      <c r="ABW17" s="18"/>
      <c r="ABX17" s="39"/>
      <c r="ABY17" s="18"/>
      <c r="ABZ17" s="39"/>
      <c r="ACA17" s="13"/>
      <c r="ACB17" s="13"/>
      <c r="ACC17" s="4"/>
      <c r="ACD17" s="13"/>
      <c r="ACE17" s="13"/>
      <c r="ACG17" s="26"/>
      <c r="ACH17" s="26"/>
      <c r="ACI17" s="26"/>
      <c r="ACJ17" s="18"/>
      <c r="ACK17" s="18"/>
      <c r="ACL17" s="18"/>
      <c r="ACM17" s="39"/>
      <c r="ACN17" s="18"/>
      <c r="ACO17" s="18"/>
      <c r="ACP17" s="39"/>
      <c r="ACQ17" s="18"/>
      <c r="ACR17" s="39"/>
      <c r="ACS17" s="13"/>
      <c r="ACT17" s="13"/>
      <c r="ACU17" s="4"/>
      <c r="ACV17" s="13"/>
      <c r="ACW17" s="13"/>
      <c r="ACY17" s="26"/>
      <c r="ACZ17" s="26"/>
      <c r="ADA17" s="26"/>
      <c r="ADB17" s="18"/>
      <c r="ADC17" s="18"/>
      <c r="ADD17" s="18"/>
      <c r="ADE17" s="39"/>
      <c r="ADF17" s="18"/>
      <c r="ADG17" s="18"/>
      <c r="ADH17" s="39"/>
      <c r="ADI17" s="18"/>
      <c r="ADJ17" s="39"/>
      <c r="ADK17" s="13"/>
      <c r="ADL17" s="13"/>
      <c r="ADM17" s="4"/>
      <c r="ADN17" s="13"/>
      <c r="ADO17" s="13"/>
      <c r="ADQ17" s="26"/>
      <c r="ADR17" s="26"/>
      <c r="ADS17" s="26"/>
      <c r="ADT17" s="18"/>
      <c r="ADU17" s="18"/>
      <c r="ADV17" s="18"/>
      <c r="ADW17" s="39"/>
      <c r="ADX17" s="18"/>
      <c r="ADY17" s="18"/>
      <c r="ADZ17" s="39"/>
      <c r="AEA17" s="18"/>
      <c r="AEB17" s="39"/>
      <c r="AEC17" s="13"/>
      <c r="AED17" s="13"/>
      <c r="AEE17" s="4"/>
      <c r="AEF17" s="13"/>
      <c r="AEG17" s="13"/>
      <c r="AEI17" s="26"/>
      <c r="AEJ17" s="26"/>
      <c r="AEK17" s="26"/>
      <c r="AEL17" s="18"/>
      <c r="AEM17" s="18"/>
      <c r="AEN17" s="18"/>
      <c r="AEO17" s="39"/>
      <c r="AEP17" s="18"/>
      <c r="AEQ17" s="18"/>
      <c r="AER17" s="39"/>
      <c r="AES17" s="18"/>
      <c r="AET17" s="39"/>
      <c r="AEU17" s="13"/>
      <c r="AEV17" s="13"/>
      <c r="AEW17" s="4"/>
      <c r="AEX17" s="13"/>
      <c r="AEY17" s="13"/>
      <c r="AFA17" s="26"/>
      <c r="AFB17" s="26"/>
      <c r="AFC17" s="26"/>
      <c r="AFD17" s="18"/>
      <c r="AFE17" s="18"/>
      <c r="AFF17" s="18"/>
      <c r="AFG17" s="39"/>
      <c r="AFH17" s="18"/>
      <c r="AFI17" s="18"/>
      <c r="AFJ17" s="39"/>
      <c r="AFK17" s="18"/>
      <c r="AFL17" s="39"/>
      <c r="AFM17" s="13"/>
      <c r="AFN17" s="13"/>
      <c r="AFO17" s="4"/>
      <c r="AFP17" s="13"/>
      <c r="AFQ17" s="13"/>
      <c r="AFS17" s="26"/>
      <c r="AFT17" s="26"/>
      <c r="AFU17" s="26"/>
      <c r="AFV17" s="18"/>
      <c r="AFW17" s="18"/>
      <c r="AFX17" s="18"/>
      <c r="AFY17" s="39"/>
      <c r="AFZ17" s="18"/>
      <c r="AGA17" s="18"/>
      <c r="AGB17" s="39"/>
      <c r="AGC17" s="18"/>
      <c r="AGD17" s="39"/>
      <c r="AGE17" s="13"/>
      <c r="AGF17" s="13"/>
      <c r="AGG17" s="4"/>
      <c r="AGH17" s="13"/>
      <c r="AGI17" s="13"/>
      <c r="AGK17" s="26"/>
      <c r="AGL17" s="26"/>
      <c r="AGM17" s="26"/>
      <c r="AGN17" s="18"/>
      <c r="AGO17" s="18"/>
      <c r="AGP17" s="18"/>
      <c r="AGQ17" s="39"/>
      <c r="AGR17" s="18"/>
      <c r="AGS17" s="18"/>
      <c r="AGT17" s="39"/>
      <c r="AGU17" s="18"/>
      <c r="AGV17" s="39"/>
      <c r="AGW17" s="13"/>
      <c r="AGX17" s="13"/>
      <c r="AGY17" s="4"/>
      <c r="AGZ17" s="13"/>
      <c r="AHA17" s="13"/>
      <c r="AHC17" s="26"/>
      <c r="AHD17" s="26"/>
      <c r="AHE17" s="26"/>
      <c r="AHF17" s="18"/>
      <c r="AHG17" s="18"/>
      <c r="AHH17" s="18"/>
      <c r="AHI17" s="39"/>
      <c r="AHJ17" s="18"/>
      <c r="AHK17" s="18"/>
      <c r="AHL17" s="39"/>
      <c r="AHM17" s="18"/>
      <c r="AHN17" s="39"/>
      <c r="AHO17" s="13"/>
      <c r="AHP17" s="13"/>
      <c r="AHQ17" s="4"/>
      <c r="AHR17" s="13"/>
      <c r="AHS17" s="13"/>
      <c r="AHU17" s="26"/>
      <c r="AHV17" s="26"/>
      <c r="AHW17" s="26"/>
      <c r="AHX17" s="18"/>
      <c r="AHY17" s="18"/>
      <c r="AHZ17" s="18"/>
      <c r="AIA17" s="39"/>
      <c r="AIB17" s="18"/>
      <c r="AIC17" s="18"/>
      <c r="AID17" s="39"/>
      <c r="AIE17" s="18"/>
      <c r="AIF17" s="39"/>
      <c r="AIG17" s="13"/>
      <c r="AIH17" s="13"/>
      <c r="AII17" s="4"/>
      <c r="AIJ17" s="13"/>
      <c r="AIK17" s="13"/>
      <c r="AIM17" s="26"/>
      <c r="AIN17" s="26"/>
      <c r="AIO17" s="26"/>
      <c r="AIP17" s="18"/>
      <c r="AIQ17" s="18"/>
      <c r="AIR17" s="18"/>
      <c r="AIS17" s="39"/>
      <c r="AIT17" s="18"/>
      <c r="AIU17" s="18"/>
      <c r="AIV17" s="39"/>
      <c r="AIW17" s="18"/>
      <c r="AIX17" s="39"/>
      <c r="AIY17" s="13"/>
      <c r="AIZ17" s="13"/>
      <c r="AJA17" s="4"/>
      <c r="AJB17" s="13"/>
      <c r="AJC17" s="13"/>
      <c r="AJE17" s="26"/>
      <c r="AJF17" s="26"/>
      <c r="AJG17" s="26"/>
      <c r="AJH17" s="18"/>
      <c r="AJI17" s="18"/>
      <c r="AJJ17" s="18"/>
      <c r="AJK17" s="39"/>
      <c r="AJL17" s="18"/>
      <c r="AJM17" s="18"/>
      <c r="AJN17" s="39"/>
      <c r="AJO17" s="18"/>
      <c r="AJP17" s="39"/>
      <c r="AJQ17" s="13"/>
      <c r="AJR17" s="13"/>
      <c r="AJS17" s="4"/>
      <c r="AJT17" s="13"/>
      <c r="AJU17" s="13"/>
      <c r="AJW17" s="26"/>
      <c r="AJX17" s="26"/>
      <c r="AJY17" s="26"/>
      <c r="AJZ17" s="18"/>
      <c r="AKA17" s="18"/>
      <c r="AKB17" s="18"/>
      <c r="AKC17" s="39"/>
      <c r="AKD17" s="18"/>
      <c r="AKE17" s="18"/>
      <c r="AKF17" s="39"/>
      <c r="AKG17" s="18"/>
      <c r="AKH17" s="39"/>
      <c r="AKI17" s="13"/>
      <c r="AKJ17" s="13"/>
      <c r="AKK17" s="4"/>
      <c r="AKL17" s="13"/>
      <c r="AKM17" s="13"/>
      <c r="AKO17" s="26"/>
      <c r="AKP17" s="26"/>
      <c r="AKQ17" s="26"/>
      <c r="AKR17" s="18"/>
      <c r="AKS17" s="18"/>
      <c r="AKT17" s="18"/>
      <c r="AKU17" s="39"/>
      <c r="AKV17" s="18"/>
      <c r="AKW17" s="18"/>
      <c r="AKX17" s="39"/>
      <c r="AKY17" s="18"/>
      <c r="AKZ17" s="39"/>
      <c r="ALA17" s="13"/>
      <c r="ALB17" s="13"/>
      <c r="ALC17" s="4"/>
      <c r="ALD17" s="13"/>
      <c r="ALE17" s="13"/>
      <c r="ALG17" s="26"/>
      <c r="ALH17" s="26"/>
      <c r="ALI17" s="26"/>
      <c r="ALJ17" s="18"/>
      <c r="ALK17" s="18"/>
      <c r="ALL17" s="18"/>
      <c r="ALM17" s="39"/>
      <c r="ALN17" s="18"/>
      <c r="ALO17" s="18"/>
      <c r="ALP17" s="39"/>
      <c r="ALQ17" s="18"/>
      <c r="ALR17" s="39"/>
      <c r="ALS17" s="13"/>
      <c r="ALT17" s="13"/>
      <c r="ALU17" s="4"/>
      <c r="ALV17" s="13"/>
      <c r="ALW17" s="13"/>
      <c r="ALY17" s="26"/>
      <c r="ALZ17" s="26"/>
      <c r="AMA17" s="26"/>
      <c r="AMB17" s="18"/>
      <c r="AMC17" s="18"/>
      <c r="AMD17" s="18"/>
      <c r="AME17" s="39"/>
      <c r="AMF17" s="18"/>
      <c r="AMG17" s="18"/>
      <c r="AMH17" s="39"/>
      <c r="AMI17" s="18"/>
      <c r="AMJ17" s="39"/>
      <c r="AMK17" s="13"/>
      <c r="AML17" s="13"/>
      <c r="AMM17" s="4"/>
      <c r="AMN17" s="13"/>
      <c r="AMO17" s="13"/>
      <c r="AMQ17" s="26"/>
      <c r="AMR17" s="26"/>
      <c r="AMS17" s="26"/>
      <c r="AMT17" s="18"/>
      <c r="AMU17" s="18"/>
      <c r="AMV17" s="18"/>
      <c r="AMW17" s="39"/>
      <c r="AMX17" s="18"/>
      <c r="AMY17" s="18"/>
      <c r="AMZ17" s="39"/>
      <c r="ANA17" s="18"/>
      <c r="ANB17" s="39"/>
      <c r="ANC17" s="13"/>
      <c r="AND17" s="13"/>
      <c r="ANE17" s="4"/>
      <c r="ANF17" s="13"/>
      <c r="ANG17" s="13"/>
      <c r="ANI17" s="26"/>
      <c r="ANJ17" s="26"/>
      <c r="ANK17" s="26"/>
      <c r="ANL17" s="18"/>
      <c r="ANM17" s="18"/>
      <c r="ANN17" s="18"/>
      <c r="ANO17" s="39"/>
      <c r="ANP17" s="18"/>
      <c r="ANQ17" s="18"/>
      <c r="ANR17" s="39"/>
      <c r="ANS17" s="18"/>
      <c r="ANT17" s="39"/>
      <c r="ANU17" s="13"/>
      <c r="ANV17" s="13"/>
      <c r="ANW17" s="4"/>
      <c r="ANX17" s="13"/>
      <c r="ANY17" s="13"/>
      <c r="AOA17" s="26"/>
      <c r="AOB17" s="26"/>
      <c r="AOC17" s="26"/>
      <c r="AOD17" s="18"/>
      <c r="AOE17" s="18"/>
      <c r="AOF17" s="18"/>
      <c r="AOG17" s="39"/>
      <c r="AOH17" s="18"/>
      <c r="AOI17" s="18"/>
      <c r="AOJ17" s="39"/>
      <c r="AOK17" s="18"/>
      <c r="AOL17" s="39"/>
      <c r="AOM17" s="13"/>
      <c r="AON17" s="13"/>
      <c r="AOO17" s="4"/>
      <c r="AOP17" s="13"/>
      <c r="AOQ17" s="13"/>
      <c r="AOS17" s="26"/>
      <c r="AOT17" s="26"/>
      <c r="AOU17" s="26"/>
      <c r="AOV17" s="18"/>
      <c r="AOW17" s="18"/>
      <c r="AOX17" s="18"/>
      <c r="AOY17" s="39"/>
      <c r="AOZ17" s="18"/>
      <c r="APA17" s="18"/>
      <c r="APB17" s="39"/>
      <c r="APC17" s="18"/>
      <c r="APD17" s="39"/>
      <c r="APE17" s="13"/>
      <c r="APF17" s="13"/>
      <c r="APG17" s="4"/>
      <c r="APH17" s="13"/>
      <c r="API17" s="13"/>
      <c r="APK17" s="26"/>
      <c r="APL17" s="26"/>
      <c r="APM17" s="26"/>
      <c r="APN17" s="18"/>
      <c r="APO17" s="18"/>
      <c r="APP17" s="18"/>
      <c r="APQ17" s="39"/>
      <c r="APR17" s="18"/>
      <c r="APS17" s="18"/>
      <c r="APT17" s="39"/>
      <c r="APU17" s="18"/>
      <c r="APV17" s="39"/>
      <c r="APW17" s="13"/>
      <c r="APX17" s="13"/>
      <c r="APY17" s="4"/>
      <c r="APZ17" s="13"/>
      <c r="AQA17" s="13"/>
      <c r="AQC17" s="26"/>
      <c r="AQD17" s="26"/>
      <c r="AQE17" s="26"/>
      <c r="AQF17" s="18"/>
      <c r="AQG17" s="18"/>
      <c r="AQH17" s="18"/>
      <c r="AQI17" s="39"/>
      <c r="AQJ17" s="18"/>
      <c r="AQK17" s="18"/>
      <c r="AQL17" s="39"/>
      <c r="AQM17" s="18"/>
      <c r="AQN17" s="39"/>
      <c r="AQO17" s="13"/>
      <c r="AQP17" s="13"/>
      <c r="AQQ17" s="4"/>
      <c r="AQR17" s="13"/>
      <c r="AQS17" s="13"/>
      <c r="AQU17" s="26"/>
      <c r="AQV17" s="26"/>
      <c r="AQW17" s="26"/>
      <c r="AQX17" s="18"/>
      <c r="AQY17" s="18"/>
      <c r="AQZ17" s="18"/>
      <c r="ARA17" s="39"/>
      <c r="ARB17" s="18"/>
      <c r="ARC17" s="18"/>
      <c r="ARD17" s="39"/>
      <c r="ARE17" s="18"/>
      <c r="ARF17" s="39"/>
      <c r="ARG17" s="13"/>
      <c r="ARH17" s="13"/>
      <c r="ARI17" s="4"/>
      <c r="ARJ17" s="13"/>
      <c r="ARK17" s="13"/>
      <c r="ARM17" s="26"/>
      <c r="ARN17" s="26"/>
      <c r="ARO17" s="26"/>
      <c r="ARP17" s="18"/>
      <c r="ARQ17" s="18"/>
      <c r="ARR17" s="18"/>
      <c r="ARS17" s="39"/>
      <c r="ART17" s="18"/>
      <c r="ARU17" s="18"/>
      <c r="ARV17" s="39"/>
      <c r="ARW17" s="18"/>
      <c r="ARX17" s="39"/>
      <c r="ARY17" s="13"/>
      <c r="ARZ17" s="13"/>
      <c r="ASA17" s="4"/>
      <c r="ASB17" s="13"/>
      <c r="ASC17" s="13"/>
      <c r="ASE17" s="26"/>
      <c r="ASF17" s="26"/>
      <c r="ASG17" s="26"/>
      <c r="ASH17" s="18"/>
      <c r="ASI17" s="18"/>
      <c r="ASJ17" s="18"/>
      <c r="ASK17" s="39"/>
      <c r="ASL17" s="18"/>
      <c r="ASM17" s="18"/>
      <c r="ASN17" s="39"/>
      <c r="ASO17" s="18"/>
      <c r="ASP17" s="39"/>
      <c r="ASQ17" s="13"/>
      <c r="ASR17" s="13"/>
      <c r="ASS17" s="4"/>
      <c r="AST17" s="13"/>
      <c r="ASU17" s="13"/>
      <c r="ASW17" s="26"/>
      <c r="ASX17" s="26"/>
      <c r="ASY17" s="26"/>
      <c r="ASZ17" s="18"/>
      <c r="ATA17" s="18"/>
      <c r="ATB17" s="18"/>
      <c r="ATC17" s="39"/>
      <c r="ATD17" s="18"/>
      <c r="ATE17" s="18"/>
      <c r="ATF17" s="39"/>
      <c r="ATG17" s="18"/>
      <c r="ATH17" s="39"/>
      <c r="ATI17" s="13"/>
      <c r="ATJ17" s="13"/>
      <c r="ATK17" s="4"/>
      <c r="ATL17" s="13"/>
      <c r="ATM17" s="13"/>
      <c r="ATO17" s="26"/>
      <c r="ATP17" s="26"/>
      <c r="ATQ17" s="26"/>
      <c r="ATR17" s="18"/>
      <c r="ATS17" s="18"/>
      <c r="ATT17" s="18"/>
      <c r="ATU17" s="39"/>
      <c r="ATV17" s="18"/>
      <c r="ATW17" s="18"/>
      <c r="ATX17" s="39"/>
      <c r="ATY17" s="18"/>
      <c r="ATZ17" s="39"/>
      <c r="AUA17" s="13"/>
      <c r="AUB17" s="13"/>
      <c r="AUC17" s="4"/>
      <c r="AUD17" s="13"/>
      <c r="AUE17" s="13"/>
      <c r="AUG17" s="26"/>
      <c r="AUH17" s="26"/>
      <c r="AUI17" s="26"/>
      <c r="AUJ17" s="18"/>
      <c r="AUK17" s="18"/>
      <c r="AUL17" s="18"/>
      <c r="AUM17" s="39"/>
      <c r="AUN17" s="18"/>
      <c r="AUO17" s="18"/>
      <c r="AUP17" s="39"/>
      <c r="AUQ17" s="18"/>
      <c r="AUR17" s="39"/>
      <c r="AUS17" s="13"/>
      <c r="AUT17" s="13"/>
      <c r="AUU17" s="4"/>
      <c r="AUV17" s="13"/>
      <c r="AUW17" s="13"/>
      <c r="AUY17" s="26"/>
      <c r="AUZ17" s="26"/>
      <c r="AVA17" s="26"/>
      <c r="AVB17" s="18"/>
      <c r="AVC17" s="18"/>
      <c r="AVD17" s="18"/>
      <c r="AVE17" s="39"/>
      <c r="AVF17" s="18"/>
      <c r="AVG17" s="18"/>
      <c r="AVH17" s="39"/>
      <c r="AVI17" s="18"/>
      <c r="AVJ17" s="39"/>
      <c r="AVK17" s="13"/>
      <c r="AVL17" s="13"/>
      <c r="AVM17" s="4"/>
      <c r="AVN17" s="13"/>
      <c r="AVO17" s="13"/>
      <c r="AVQ17" s="26"/>
      <c r="AVR17" s="26"/>
      <c r="AVS17" s="26"/>
      <c r="AVT17" s="18"/>
      <c r="AVU17" s="18"/>
      <c r="AVV17" s="18"/>
      <c r="AVW17" s="39"/>
      <c r="AVX17" s="18"/>
      <c r="AVY17" s="18"/>
      <c r="AVZ17" s="39"/>
      <c r="AWA17" s="18"/>
      <c r="AWB17" s="39"/>
      <c r="AWC17" s="13"/>
      <c r="AWD17" s="13"/>
      <c r="AWE17" s="4"/>
      <c r="AWF17" s="13"/>
      <c r="AWG17" s="13"/>
      <c r="AWI17" s="26"/>
      <c r="AWJ17" s="26"/>
      <c r="AWK17" s="26"/>
      <c r="AWL17" s="18"/>
      <c r="AWM17" s="18"/>
      <c r="AWN17" s="18"/>
      <c r="AWO17" s="39"/>
      <c r="AWP17" s="18"/>
      <c r="AWQ17" s="18"/>
      <c r="AWR17" s="39"/>
      <c r="AWS17" s="18"/>
      <c r="AWT17" s="39"/>
      <c r="AWU17" s="13"/>
      <c r="AWV17" s="13"/>
      <c r="AWW17" s="4"/>
      <c r="AWX17" s="13"/>
      <c r="AWY17" s="13"/>
      <c r="AXA17" s="26"/>
      <c r="AXB17" s="26"/>
      <c r="AXC17" s="26"/>
      <c r="AXD17" s="18"/>
      <c r="AXE17" s="18"/>
      <c r="AXF17" s="18"/>
      <c r="AXG17" s="39"/>
      <c r="AXH17" s="18"/>
      <c r="AXI17" s="18"/>
      <c r="AXJ17" s="39"/>
      <c r="AXK17" s="18"/>
      <c r="AXL17" s="39"/>
      <c r="AXM17" s="13"/>
      <c r="AXN17" s="13"/>
      <c r="AXO17" s="4"/>
      <c r="AXP17" s="13"/>
      <c r="AXQ17" s="13"/>
      <c r="AXS17" s="26"/>
      <c r="AXT17" s="26"/>
      <c r="AXU17" s="26"/>
      <c r="AXV17" s="18"/>
      <c r="AXW17" s="18"/>
      <c r="AXX17" s="18"/>
      <c r="AXY17" s="39"/>
      <c r="AXZ17" s="18"/>
      <c r="AYA17" s="18"/>
      <c r="AYB17" s="39"/>
      <c r="AYC17" s="18"/>
      <c r="AYD17" s="39"/>
      <c r="AYE17" s="13"/>
      <c r="AYF17" s="13"/>
      <c r="AYG17" s="4"/>
      <c r="AYH17" s="13"/>
      <c r="AYI17" s="13"/>
      <c r="AYK17" s="26"/>
      <c r="AYL17" s="26"/>
      <c r="AYM17" s="26"/>
      <c r="AYN17" s="18"/>
      <c r="AYO17" s="18"/>
      <c r="AYP17" s="18"/>
      <c r="AYQ17" s="39"/>
      <c r="AYR17" s="18"/>
      <c r="AYS17" s="18"/>
      <c r="AYT17" s="39"/>
      <c r="AYU17" s="18"/>
      <c r="AYV17" s="39"/>
      <c r="AYW17" s="13"/>
      <c r="AYX17" s="13"/>
      <c r="AYY17" s="4"/>
      <c r="AYZ17" s="13"/>
      <c r="AZA17" s="13"/>
      <c r="AZC17" s="26"/>
      <c r="AZD17" s="26"/>
      <c r="AZE17" s="26"/>
      <c r="AZF17" s="18"/>
      <c r="AZG17" s="18"/>
      <c r="AZH17" s="18"/>
      <c r="AZI17" s="39"/>
      <c r="AZJ17" s="18"/>
      <c r="AZK17" s="18"/>
      <c r="AZL17" s="39"/>
      <c r="AZM17" s="18"/>
      <c r="AZN17" s="39"/>
      <c r="AZO17" s="13"/>
      <c r="AZP17" s="13"/>
      <c r="AZQ17" s="4"/>
      <c r="AZR17" s="13"/>
      <c r="AZS17" s="13"/>
      <c r="AZU17" s="26"/>
      <c r="AZV17" s="26"/>
      <c r="AZW17" s="26"/>
      <c r="AZX17" s="18"/>
      <c r="AZY17" s="18"/>
      <c r="AZZ17" s="18"/>
      <c r="BAA17" s="39"/>
      <c r="BAB17" s="18"/>
      <c r="BAC17" s="18"/>
      <c r="BAD17" s="39"/>
      <c r="BAE17" s="18"/>
      <c r="BAF17" s="39"/>
      <c r="BAG17" s="13"/>
      <c r="BAH17" s="13"/>
      <c r="BAI17" s="4"/>
      <c r="BAJ17" s="13"/>
      <c r="BAK17" s="13"/>
      <c r="BAM17" s="26"/>
      <c r="BAN17" s="26"/>
      <c r="BAO17" s="26"/>
      <c r="BAP17" s="18"/>
      <c r="BAQ17" s="18"/>
      <c r="BAR17" s="18"/>
      <c r="BAS17" s="39"/>
      <c r="BAT17" s="18"/>
      <c r="BAU17" s="18"/>
      <c r="BAV17" s="39"/>
      <c r="BAW17" s="18"/>
      <c r="BAX17" s="39"/>
      <c r="BAY17" s="13"/>
      <c r="BAZ17" s="13"/>
      <c r="BBA17" s="4"/>
      <c r="BBB17" s="13"/>
      <c r="BBC17" s="13"/>
      <c r="BBE17" s="26"/>
      <c r="BBF17" s="26"/>
      <c r="BBG17" s="26"/>
      <c r="BBH17" s="18"/>
      <c r="BBI17" s="18"/>
      <c r="BBJ17" s="18"/>
      <c r="BBK17" s="39"/>
      <c r="BBL17" s="18"/>
      <c r="BBM17" s="18"/>
      <c r="BBN17" s="39"/>
      <c r="BBO17" s="18"/>
      <c r="BBP17" s="39"/>
      <c r="BBQ17" s="13"/>
      <c r="BBR17" s="13"/>
      <c r="BBS17" s="4"/>
      <c r="BBT17" s="13"/>
      <c r="BBU17" s="13"/>
      <c r="BBW17" s="26"/>
      <c r="BBX17" s="26"/>
      <c r="BBY17" s="26"/>
      <c r="BBZ17" s="18"/>
      <c r="BCA17" s="18"/>
      <c r="BCB17" s="18"/>
      <c r="BCC17" s="39"/>
      <c r="BCD17" s="18"/>
      <c r="BCE17" s="18"/>
      <c r="BCF17" s="39"/>
      <c r="BCG17" s="18"/>
      <c r="BCH17" s="39"/>
      <c r="BCI17" s="13"/>
      <c r="BCJ17" s="13"/>
      <c r="BCK17" s="4"/>
      <c r="BCL17" s="13"/>
      <c r="BCM17" s="13"/>
      <c r="BCO17" s="26"/>
      <c r="BCP17" s="26"/>
      <c r="BCQ17" s="26"/>
      <c r="BCR17" s="18"/>
      <c r="BCS17" s="18"/>
      <c r="BCT17" s="18"/>
      <c r="BCU17" s="39"/>
      <c r="BCV17" s="18"/>
      <c r="BCW17" s="18"/>
      <c r="BCX17" s="39"/>
      <c r="BCY17" s="18"/>
      <c r="BCZ17" s="39"/>
      <c r="BDA17" s="13"/>
      <c r="BDB17" s="13"/>
      <c r="BDC17" s="4"/>
      <c r="BDD17" s="13"/>
      <c r="BDE17" s="13"/>
      <c r="BDG17" s="26"/>
      <c r="BDH17" s="26"/>
      <c r="BDI17" s="26"/>
      <c r="BDJ17" s="18"/>
      <c r="BDK17" s="18"/>
      <c r="BDL17" s="18"/>
      <c r="BDM17" s="39"/>
      <c r="BDN17" s="18"/>
      <c r="BDO17" s="18"/>
      <c r="BDP17" s="39"/>
      <c r="BDQ17" s="18"/>
      <c r="BDR17" s="39"/>
      <c r="BDS17" s="13"/>
      <c r="BDT17" s="13"/>
      <c r="BDU17" s="4"/>
      <c r="BDV17" s="13"/>
      <c r="BDW17" s="13"/>
      <c r="BDY17" s="26"/>
      <c r="BDZ17" s="26"/>
      <c r="BEA17" s="26"/>
      <c r="BEB17" s="18"/>
      <c r="BEC17" s="18"/>
      <c r="BED17" s="18"/>
      <c r="BEE17" s="39"/>
      <c r="BEF17" s="18"/>
      <c r="BEG17" s="18"/>
      <c r="BEH17" s="39"/>
      <c r="BEI17" s="18"/>
      <c r="BEJ17" s="39"/>
      <c r="BEK17" s="13"/>
      <c r="BEL17" s="13"/>
      <c r="BEM17" s="4"/>
      <c r="BEN17" s="13"/>
      <c r="BEO17" s="13"/>
      <c r="BEQ17" s="26"/>
      <c r="BER17" s="26"/>
      <c r="BES17" s="26"/>
      <c r="BET17" s="18"/>
      <c r="BEU17" s="18"/>
      <c r="BEV17" s="18"/>
      <c r="BEW17" s="39"/>
      <c r="BEX17" s="18"/>
      <c r="BEY17" s="18"/>
      <c r="BEZ17" s="39"/>
      <c r="BFA17" s="18"/>
      <c r="BFB17" s="39"/>
      <c r="BFC17" s="13"/>
      <c r="BFD17" s="13"/>
      <c r="BFE17" s="4"/>
      <c r="BFF17" s="13"/>
      <c r="BFG17" s="13"/>
      <c r="BFI17" s="26"/>
      <c r="BFJ17" s="26"/>
      <c r="BFK17" s="26"/>
      <c r="BFL17" s="18"/>
      <c r="BFM17" s="18"/>
      <c r="BFN17" s="18"/>
      <c r="BFO17" s="39"/>
      <c r="BFP17" s="18"/>
      <c r="BFQ17" s="18"/>
      <c r="BFR17" s="39"/>
      <c r="BFS17" s="18"/>
      <c r="BFT17" s="39"/>
      <c r="BFU17" s="13"/>
      <c r="BFV17" s="13"/>
      <c r="BFW17" s="4"/>
      <c r="BFX17" s="13"/>
      <c r="BFY17" s="13"/>
      <c r="BGA17" s="26"/>
      <c r="BGB17" s="26"/>
      <c r="BGC17" s="26"/>
      <c r="BGD17" s="18"/>
      <c r="BGE17" s="18"/>
      <c r="BGF17" s="18"/>
      <c r="BGG17" s="39"/>
      <c r="BGH17" s="18"/>
      <c r="BGI17" s="18"/>
      <c r="BGJ17" s="39"/>
      <c r="BGK17" s="18"/>
      <c r="BGL17" s="39"/>
      <c r="BGM17" s="13"/>
      <c r="BGN17" s="13"/>
      <c r="BGO17" s="4"/>
      <c r="BGP17" s="13"/>
      <c r="BGQ17" s="13"/>
      <c r="BGS17" s="26"/>
      <c r="BGT17" s="26"/>
      <c r="BGU17" s="26"/>
      <c r="BGV17" s="18"/>
      <c r="BGW17" s="18"/>
      <c r="BGX17" s="18"/>
      <c r="BGY17" s="39"/>
      <c r="BGZ17" s="18"/>
      <c r="BHA17" s="18"/>
      <c r="BHB17" s="39"/>
      <c r="BHC17" s="18"/>
      <c r="BHD17" s="39"/>
      <c r="BHE17" s="13"/>
      <c r="BHF17" s="13"/>
      <c r="BHG17" s="4"/>
      <c r="BHH17" s="13"/>
      <c r="BHI17" s="13"/>
      <c r="BHK17" s="26"/>
      <c r="BHL17" s="26"/>
      <c r="BHM17" s="26"/>
      <c r="BHN17" s="18"/>
      <c r="BHO17" s="18"/>
      <c r="BHP17" s="18"/>
      <c r="BHQ17" s="39"/>
      <c r="BHR17" s="18"/>
      <c r="BHS17" s="18"/>
      <c r="BHT17" s="39"/>
      <c r="BHU17" s="18"/>
      <c r="BHV17" s="39"/>
      <c r="BHW17" s="13"/>
      <c r="BHX17" s="13"/>
      <c r="BHY17" s="4"/>
      <c r="BHZ17" s="13"/>
      <c r="BIA17" s="13"/>
      <c r="BIC17" s="26"/>
      <c r="BID17" s="26"/>
      <c r="BIE17" s="26"/>
      <c r="BIF17" s="18"/>
      <c r="BIG17" s="18"/>
      <c r="BIH17" s="18"/>
      <c r="BII17" s="39"/>
      <c r="BIJ17" s="18"/>
      <c r="BIK17" s="18"/>
      <c r="BIL17" s="39"/>
      <c r="BIM17" s="18"/>
      <c r="BIN17" s="39"/>
      <c r="BIO17" s="13"/>
      <c r="BIP17" s="13"/>
      <c r="BIQ17" s="4"/>
      <c r="BIR17" s="13"/>
      <c r="BIS17" s="13"/>
      <c r="BIU17" s="26"/>
      <c r="BIV17" s="26"/>
      <c r="BIW17" s="26"/>
      <c r="BIX17" s="18"/>
      <c r="BIY17" s="18"/>
      <c r="BIZ17" s="18"/>
      <c r="BJA17" s="39"/>
      <c r="BJB17" s="18"/>
      <c r="BJC17" s="18"/>
      <c r="BJD17" s="39"/>
      <c r="BJE17" s="18"/>
      <c r="BJF17" s="39"/>
      <c r="BJG17" s="13"/>
      <c r="BJH17" s="13"/>
      <c r="BJI17" s="4"/>
      <c r="BJJ17" s="13"/>
      <c r="BJK17" s="13"/>
      <c r="BJM17" s="26"/>
      <c r="BJN17" s="26"/>
      <c r="BJO17" s="26"/>
      <c r="BJP17" s="18"/>
      <c r="BJQ17" s="18"/>
      <c r="BJR17" s="18"/>
      <c r="BJS17" s="39"/>
      <c r="BJT17" s="18"/>
      <c r="BJU17" s="18"/>
      <c r="BJV17" s="39"/>
      <c r="BJW17" s="18"/>
      <c r="BJX17" s="39"/>
      <c r="BJY17" s="13"/>
      <c r="BJZ17" s="13"/>
      <c r="BKA17" s="4"/>
      <c r="BKB17" s="13"/>
      <c r="BKC17" s="13"/>
      <c r="BKE17" s="26"/>
      <c r="BKF17" s="26"/>
      <c r="BKG17" s="26"/>
      <c r="BKH17" s="18"/>
      <c r="BKI17" s="18"/>
      <c r="BKJ17" s="18"/>
      <c r="BKK17" s="39"/>
      <c r="BKL17" s="18"/>
      <c r="BKM17" s="18"/>
      <c r="BKN17" s="39"/>
      <c r="BKO17" s="18"/>
      <c r="BKP17" s="39"/>
      <c r="BKQ17" s="13"/>
      <c r="BKR17" s="13"/>
      <c r="BKS17" s="4"/>
      <c r="BKT17" s="13"/>
      <c r="BKU17" s="13"/>
      <c r="BKW17" s="26"/>
      <c r="BKX17" s="26"/>
      <c r="BKY17" s="26"/>
      <c r="BKZ17" s="18"/>
      <c r="BLA17" s="18"/>
      <c r="BLB17" s="18"/>
      <c r="BLC17" s="39"/>
      <c r="BLD17" s="18"/>
      <c r="BLE17" s="18"/>
      <c r="BLF17" s="39"/>
      <c r="BLG17" s="18"/>
      <c r="BLH17" s="39"/>
      <c r="BLI17" s="13"/>
      <c r="BLJ17" s="13"/>
      <c r="BLK17" s="4"/>
      <c r="BLL17" s="13"/>
      <c r="BLM17" s="13"/>
      <c r="BLO17" s="26"/>
      <c r="BLP17" s="26"/>
      <c r="BLQ17" s="26"/>
      <c r="BLR17" s="18"/>
      <c r="BLS17" s="18"/>
      <c r="BLT17" s="18"/>
      <c r="BLU17" s="39"/>
      <c r="BLV17" s="18"/>
      <c r="BLW17" s="18"/>
      <c r="BLX17" s="39"/>
      <c r="BLY17" s="18"/>
      <c r="BLZ17" s="39"/>
      <c r="BMA17" s="13"/>
      <c r="BMB17" s="13"/>
      <c r="BMC17" s="4"/>
      <c r="BMD17" s="13"/>
      <c r="BME17" s="13"/>
      <c r="BMG17" s="26"/>
      <c r="BMH17" s="26"/>
      <c r="BMI17" s="26"/>
      <c r="BMJ17" s="18"/>
      <c r="BMK17" s="18"/>
      <c r="BML17" s="18"/>
      <c r="BMM17" s="39"/>
      <c r="BMN17" s="18"/>
      <c r="BMO17" s="18"/>
      <c r="BMP17" s="39"/>
      <c r="BMQ17" s="18"/>
      <c r="BMR17" s="39"/>
      <c r="BMS17" s="13"/>
      <c r="BMT17" s="13"/>
      <c r="BMU17" s="4"/>
      <c r="BMV17" s="13"/>
      <c r="BMW17" s="13"/>
      <c r="BMY17" s="26"/>
      <c r="BMZ17" s="26"/>
      <c r="BNA17" s="26"/>
      <c r="BNB17" s="18"/>
      <c r="BNC17" s="18"/>
      <c r="BND17" s="18"/>
      <c r="BNE17" s="39"/>
      <c r="BNF17" s="18"/>
      <c r="BNG17" s="18"/>
      <c r="BNH17" s="39"/>
      <c r="BNI17" s="18"/>
      <c r="BNJ17" s="39"/>
      <c r="BNK17" s="13"/>
      <c r="BNL17" s="13"/>
      <c r="BNM17" s="4"/>
      <c r="BNN17" s="13"/>
      <c r="BNO17" s="13"/>
      <c r="BNQ17" s="26"/>
      <c r="BNR17" s="26"/>
      <c r="BNS17" s="26"/>
      <c r="BNT17" s="18"/>
      <c r="BNU17" s="18"/>
      <c r="BNV17" s="18"/>
      <c r="BNW17" s="39"/>
      <c r="BNX17" s="18"/>
      <c r="BNY17" s="18"/>
      <c r="BNZ17" s="39"/>
      <c r="BOA17" s="18"/>
      <c r="BOB17" s="39"/>
      <c r="BOC17" s="13"/>
      <c r="BOD17" s="13"/>
      <c r="BOE17" s="4"/>
      <c r="BOF17" s="13"/>
      <c r="BOG17" s="13"/>
      <c r="BOI17" s="26"/>
      <c r="BOJ17" s="26"/>
      <c r="BOK17" s="26"/>
      <c r="BOL17" s="18"/>
      <c r="BOM17" s="18"/>
      <c r="BON17" s="18"/>
      <c r="BOO17" s="39"/>
      <c r="BOP17" s="18"/>
      <c r="BOQ17" s="18"/>
      <c r="BOR17" s="39"/>
      <c r="BOS17" s="18"/>
      <c r="BOT17" s="39"/>
      <c r="BOU17" s="13"/>
      <c r="BOV17" s="13"/>
      <c r="BOW17" s="4"/>
      <c r="BOX17" s="13"/>
      <c r="BOY17" s="13"/>
      <c r="BPA17" s="26"/>
      <c r="BPB17" s="26"/>
      <c r="BPC17" s="26"/>
      <c r="BPD17" s="18"/>
      <c r="BPE17" s="18"/>
      <c r="BPF17" s="18"/>
      <c r="BPG17" s="39"/>
      <c r="BPH17" s="18"/>
      <c r="BPI17" s="18"/>
      <c r="BPJ17" s="39"/>
      <c r="BPK17" s="18"/>
      <c r="BPL17" s="39"/>
      <c r="BPM17" s="13"/>
      <c r="BPN17" s="13"/>
      <c r="BPO17" s="4"/>
      <c r="BPP17" s="13"/>
      <c r="BPQ17" s="13"/>
      <c r="BPS17" s="26"/>
      <c r="BPT17" s="26"/>
      <c r="BPU17" s="26"/>
      <c r="BPV17" s="18"/>
      <c r="BPW17" s="18"/>
      <c r="BPX17" s="18"/>
      <c r="BPY17" s="39"/>
      <c r="BPZ17" s="18"/>
      <c r="BQA17" s="18"/>
      <c r="BQB17" s="39"/>
      <c r="BQC17" s="18"/>
      <c r="BQD17" s="39"/>
      <c r="BQE17" s="13"/>
      <c r="BQF17" s="13"/>
      <c r="BQG17" s="4"/>
      <c r="BQH17" s="13"/>
      <c r="BQI17" s="13"/>
      <c r="BQK17" s="26"/>
      <c r="BQL17" s="26"/>
      <c r="BQM17" s="26"/>
      <c r="BQN17" s="18"/>
      <c r="BQO17" s="18"/>
      <c r="BQP17" s="18"/>
      <c r="BQQ17" s="39"/>
      <c r="BQR17" s="18"/>
      <c r="BQS17" s="18"/>
      <c r="BQT17" s="39"/>
      <c r="BQU17" s="18"/>
      <c r="BQV17" s="39"/>
      <c r="BQW17" s="13"/>
      <c r="BQX17" s="13"/>
      <c r="BQY17" s="4"/>
      <c r="BQZ17" s="13"/>
      <c r="BRA17" s="13"/>
      <c r="BRC17" s="26"/>
      <c r="BRD17" s="26"/>
      <c r="BRE17" s="26"/>
      <c r="BRF17" s="18"/>
      <c r="BRG17" s="18"/>
      <c r="BRH17" s="18"/>
      <c r="BRI17" s="39"/>
      <c r="BRJ17" s="18"/>
      <c r="BRK17" s="18"/>
      <c r="BRL17" s="39"/>
      <c r="BRM17" s="18"/>
      <c r="BRN17" s="39"/>
      <c r="BRO17" s="13"/>
      <c r="BRP17" s="13"/>
      <c r="BRQ17" s="4"/>
      <c r="BRR17" s="13"/>
      <c r="BRS17" s="13"/>
      <c r="BRU17" s="26"/>
      <c r="BRV17" s="26"/>
      <c r="BRW17" s="26"/>
      <c r="BRX17" s="18"/>
      <c r="BRY17" s="18"/>
      <c r="BRZ17" s="18"/>
      <c r="BSA17" s="39"/>
      <c r="BSB17" s="18"/>
      <c r="BSC17" s="18"/>
      <c r="BSD17" s="39"/>
      <c r="BSE17" s="18"/>
      <c r="BSF17" s="39"/>
      <c r="BSG17" s="13"/>
      <c r="BSH17" s="13"/>
      <c r="BSI17" s="4"/>
      <c r="BSJ17" s="13"/>
      <c r="BSK17" s="13"/>
      <c r="BSM17" s="26"/>
      <c r="BSN17" s="26"/>
      <c r="BSO17" s="26"/>
      <c r="BSP17" s="18"/>
      <c r="BSQ17" s="18"/>
      <c r="BSR17" s="18"/>
      <c r="BSS17" s="39"/>
      <c r="BST17" s="18"/>
      <c r="BSU17" s="18"/>
      <c r="BSV17" s="39"/>
      <c r="BSW17" s="18"/>
      <c r="BSX17" s="39"/>
      <c r="BSY17" s="13"/>
      <c r="BSZ17" s="13"/>
      <c r="BTA17" s="4"/>
      <c r="BTB17" s="13"/>
      <c r="BTC17" s="13"/>
      <c r="BTE17" s="26"/>
      <c r="BTF17" s="26"/>
      <c r="BTG17" s="26"/>
      <c r="BTH17" s="18"/>
      <c r="BTI17" s="18"/>
      <c r="BTJ17" s="18"/>
      <c r="BTK17" s="39"/>
      <c r="BTL17" s="18"/>
      <c r="BTM17" s="18"/>
      <c r="BTN17" s="39"/>
      <c r="BTO17" s="18"/>
      <c r="BTP17" s="39"/>
      <c r="BTQ17" s="13"/>
      <c r="BTR17" s="13"/>
      <c r="BTS17" s="4"/>
      <c r="BTT17" s="13"/>
      <c r="BTU17" s="13"/>
      <c r="BTW17" s="26"/>
      <c r="BTX17" s="26"/>
      <c r="BTY17" s="26"/>
      <c r="BTZ17" s="18"/>
      <c r="BUA17" s="18"/>
      <c r="BUB17" s="18"/>
      <c r="BUC17" s="39"/>
      <c r="BUD17" s="18"/>
      <c r="BUE17" s="18"/>
      <c r="BUF17" s="39"/>
      <c r="BUG17" s="18"/>
      <c r="BUH17" s="39"/>
      <c r="BUI17" s="13"/>
      <c r="BUJ17" s="13"/>
      <c r="BUK17" s="4"/>
      <c r="BUL17" s="13"/>
      <c r="BUM17" s="13"/>
      <c r="BUO17" s="26"/>
      <c r="BUP17" s="26"/>
      <c r="BUQ17" s="26"/>
      <c r="BUR17" s="18"/>
      <c r="BUS17" s="18"/>
      <c r="BUT17" s="18"/>
      <c r="BUU17" s="39"/>
      <c r="BUV17" s="18"/>
      <c r="BUW17" s="18"/>
      <c r="BUX17" s="39"/>
      <c r="BUY17" s="18"/>
      <c r="BUZ17" s="39"/>
      <c r="BVA17" s="13"/>
      <c r="BVB17" s="13"/>
      <c r="BVC17" s="4"/>
      <c r="BVD17" s="13"/>
      <c r="BVE17" s="13"/>
      <c r="BVG17" s="26"/>
      <c r="BVH17" s="26"/>
      <c r="BVI17" s="26"/>
      <c r="BVJ17" s="18"/>
      <c r="BVK17" s="18"/>
      <c r="BVL17" s="18"/>
      <c r="BVM17" s="39"/>
      <c r="BVN17" s="18"/>
      <c r="BVO17" s="18"/>
      <c r="BVP17" s="39"/>
      <c r="BVQ17" s="18"/>
      <c r="BVR17" s="39"/>
      <c r="BVS17" s="13"/>
      <c r="BVT17" s="13"/>
      <c r="BVU17" s="4"/>
      <c r="BVV17" s="13"/>
      <c r="BVW17" s="13"/>
      <c r="BVY17" s="26"/>
      <c r="BVZ17" s="26"/>
      <c r="BWA17" s="26"/>
      <c r="BWB17" s="18"/>
      <c r="BWC17" s="18"/>
      <c r="BWD17" s="18"/>
      <c r="BWE17" s="39"/>
      <c r="BWF17" s="18"/>
      <c r="BWG17" s="18"/>
      <c r="BWH17" s="39"/>
      <c r="BWI17" s="18"/>
      <c r="BWJ17" s="39"/>
      <c r="BWK17" s="13"/>
      <c r="BWL17" s="13"/>
      <c r="BWM17" s="4"/>
      <c r="BWN17" s="13"/>
      <c r="BWO17" s="13"/>
      <c r="BWQ17" s="26"/>
      <c r="BWR17" s="26"/>
      <c r="BWS17" s="26"/>
      <c r="BWT17" s="18"/>
      <c r="BWU17" s="18"/>
      <c r="BWV17" s="18"/>
      <c r="BWW17" s="39"/>
      <c r="BWX17" s="18"/>
      <c r="BWY17" s="18"/>
      <c r="BWZ17" s="39"/>
      <c r="BXA17" s="18"/>
      <c r="BXB17" s="39"/>
      <c r="BXC17" s="13"/>
      <c r="BXD17" s="13"/>
      <c r="BXE17" s="4"/>
      <c r="BXF17" s="13"/>
      <c r="BXG17" s="13"/>
      <c r="BXI17" s="26"/>
      <c r="BXJ17" s="26"/>
      <c r="BXK17" s="26"/>
      <c r="BXL17" s="18"/>
      <c r="BXM17" s="18"/>
      <c r="BXN17" s="18"/>
      <c r="BXO17" s="39"/>
      <c r="BXP17" s="18"/>
      <c r="BXQ17" s="18"/>
      <c r="BXR17" s="39"/>
      <c r="BXS17" s="18"/>
      <c r="BXT17" s="39"/>
      <c r="BXU17" s="13"/>
      <c r="BXV17" s="13"/>
      <c r="BXW17" s="4"/>
      <c r="BXX17" s="13"/>
      <c r="BXY17" s="13"/>
      <c r="BYA17" s="26"/>
      <c r="BYB17" s="26"/>
      <c r="BYC17" s="26"/>
      <c r="BYD17" s="18"/>
      <c r="BYE17" s="18"/>
      <c r="BYF17" s="18"/>
      <c r="BYG17" s="39"/>
      <c r="BYH17" s="18"/>
      <c r="BYI17" s="18"/>
      <c r="BYJ17" s="39"/>
      <c r="BYK17" s="18"/>
      <c r="BYL17" s="39"/>
      <c r="BYM17" s="13"/>
      <c r="BYN17" s="13"/>
      <c r="BYO17" s="4"/>
      <c r="BYP17" s="13"/>
      <c r="BYQ17" s="13"/>
      <c r="BYS17" s="26"/>
      <c r="BYT17" s="26"/>
      <c r="BYU17" s="26"/>
      <c r="BYV17" s="18"/>
      <c r="BYW17" s="18"/>
      <c r="BYX17" s="18"/>
      <c r="BYY17" s="39"/>
      <c r="BYZ17" s="18"/>
      <c r="BZA17" s="18"/>
      <c r="BZB17" s="39"/>
      <c r="BZC17" s="18"/>
      <c r="BZD17" s="39"/>
      <c r="BZE17" s="13"/>
      <c r="BZF17" s="13"/>
      <c r="BZG17" s="4"/>
      <c r="BZH17" s="13"/>
      <c r="BZI17" s="13"/>
      <c r="BZK17" s="26"/>
      <c r="BZL17" s="26"/>
      <c r="BZM17" s="26"/>
      <c r="BZN17" s="18"/>
      <c r="BZO17" s="18"/>
      <c r="BZP17" s="18"/>
      <c r="BZQ17" s="39"/>
      <c r="BZR17" s="18"/>
      <c r="BZS17" s="18"/>
      <c r="BZT17" s="39"/>
      <c r="BZU17" s="18"/>
      <c r="BZV17" s="39"/>
      <c r="BZW17" s="13"/>
      <c r="BZX17" s="13"/>
      <c r="BZY17" s="4"/>
      <c r="BZZ17" s="13"/>
      <c r="CAA17" s="13"/>
      <c r="CAC17" s="26"/>
      <c r="CAD17" s="26"/>
      <c r="CAE17" s="26"/>
      <c r="CAF17" s="18"/>
      <c r="CAG17" s="18"/>
      <c r="CAH17" s="18"/>
      <c r="CAI17" s="39"/>
      <c r="CAJ17" s="18"/>
      <c r="CAK17" s="18"/>
      <c r="CAL17" s="39"/>
      <c r="CAM17" s="18"/>
      <c r="CAN17" s="39"/>
      <c r="CAO17" s="13"/>
      <c r="CAP17" s="13"/>
      <c r="CAQ17" s="4"/>
      <c r="CAR17" s="13"/>
      <c r="CAS17" s="13"/>
      <c r="CAU17" s="26"/>
      <c r="CAV17" s="26"/>
      <c r="CAW17" s="26"/>
      <c r="CAX17" s="18"/>
      <c r="CAY17" s="18"/>
      <c r="CAZ17" s="18"/>
      <c r="CBA17" s="39"/>
      <c r="CBB17" s="18"/>
      <c r="CBC17" s="18"/>
      <c r="CBD17" s="39"/>
      <c r="CBE17" s="18"/>
      <c r="CBF17" s="39"/>
      <c r="CBG17" s="13"/>
      <c r="CBH17" s="13"/>
      <c r="CBI17" s="4"/>
      <c r="CBJ17" s="13"/>
      <c r="CBK17" s="13"/>
      <c r="CBM17" s="26"/>
      <c r="CBN17" s="26"/>
      <c r="CBO17" s="26"/>
      <c r="CBP17" s="18"/>
      <c r="CBQ17" s="18"/>
      <c r="CBR17" s="18"/>
      <c r="CBS17" s="39"/>
      <c r="CBT17" s="18"/>
      <c r="CBU17" s="18"/>
      <c r="CBV17" s="39"/>
      <c r="CBW17" s="18"/>
      <c r="CBX17" s="39"/>
      <c r="CBY17" s="13"/>
      <c r="CBZ17" s="13"/>
      <c r="CCA17" s="4"/>
      <c r="CCB17" s="13"/>
      <c r="CCC17" s="13"/>
      <c r="CCE17" s="26"/>
      <c r="CCF17" s="26"/>
      <c r="CCG17" s="26"/>
      <c r="CCH17" s="18"/>
      <c r="CCI17" s="18"/>
      <c r="CCJ17" s="18"/>
      <c r="CCK17" s="39"/>
      <c r="CCL17" s="18"/>
      <c r="CCM17" s="18"/>
      <c r="CCN17" s="39"/>
      <c r="CCO17" s="18"/>
      <c r="CCP17" s="39"/>
      <c r="CCQ17" s="13"/>
      <c r="CCR17" s="13"/>
      <c r="CCS17" s="4"/>
      <c r="CCT17" s="13"/>
      <c r="CCU17" s="13"/>
      <c r="CCW17" s="26"/>
      <c r="CCX17" s="26"/>
      <c r="CCY17" s="26"/>
      <c r="CCZ17" s="18"/>
      <c r="CDA17" s="18"/>
      <c r="CDB17" s="18"/>
      <c r="CDC17" s="39"/>
      <c r="CDD17" s="18"/>
      <c r="CDE17" s="18"/>
      <c r="CDF17" s="39"/>
      <c r="CDG17" s="18"/>
      <c r="CDH17" s="39"/>
      <c r="CDI17" s="13"/>
      <c r="CDJ17" s="13"/>
      <c r="CDK17" s="4"/>
      <c r="CDL17" s="13"/>
      <c r="CDM17" s="13"/>
      <c r="CDO17" s="26"/>
      <c r="CDP17" s="26"/>
      <c r="CDQ17" s="26"/>
      <c r="CDR17" s="18"/>
      <c r="CDS17" s="18"/>
      <c r="CDT17" s="18"/>
      <c r="CDU17" s="39"/>
      <c r="CDV17" s="18"/>
      <c r="CDW17" s="18"/>
      <c r="CDX17" s="39"/>
      <c r="CDY17" s="18"/>
      <c r="CDZ17" s="39"/>
      <c r="CEA17" s="13"/>
      <c r="CEB17" s="13"/>
      <c r="CEC17" s="4"/>
      <c r="CED17" s="13"/>
      <c r="CEE17" s="13"/>
      <c r="CEG17" s="26"/>
      <c r="CEH17" s="26"/>
      <c r="CEI17" s="26"/>
      <c r="CEJ17" s="18"/>
      <c r="CEK17" s="18"/>
      <c r="CEL17" s="18"/>
      <c r="CEM17" s="39"/>
      <c r="CEN17" s="18"/>
      <c r="CEO17" s="18"/>
      <c r="CEP17" s="39"/>
      <c r="CEQ17" s="18"/>
      <c r="CER17" s="39"/>
      <c r="CES17" s="13"/>
      <c r="CET17" s="13"/>
      <c r="CEU17" s="4"/>
      <c r="CEV17" s="13"/>
      <c r="CEW17" s="13"/>
      <c r="CEY17" s="26"/>
      <c r="CEZ17" s="26"/>
      <c r="CFA17" s="26"/>
      <c r="CFB17" s="18"/>
      <c r="CFC17" s="18"/>
      <c r="CFD17" s="18"/>
      <c r="CFE17" s="39"/>
      <c r="CFF17" s="18"/>
      <c r="CFG17" s="18"/>
      <c r="CFH17" s="39"/>
      <c r="CFI17" s="18"/>
      <c r="CFJ17" s="39"/>
      <c r="CFK17" s="13"/>
      <c r="CFL17" s="13"/>
      <c r="CFM17" s="4"/>
      <c r="CFN17" s="13"/>
      <c r="CFO17" s="13"/>
      <c r="CFQ17" s="26"/>
      <c r="CFR17" s="26"/>
      <c r="CFS17" s="26"/>
      <c r="CFT17" s="18"/>
      <c r="CFU17" s="18"/>
      <c r="CFV17" s="18"/>
      <c r="CFW17" s="39"/>
      <c r="CFX17" s="18"/>
      <c r="CFY17" s="18"/>
      <c r="CFZ17" s="39"/>
      <c r="CGA17" s="18"/>
      <c r="CGB17" s="39"/>
      <c r="CGC17" s="13"/>
      <c r="CGD17" s="13"/>
      <c r="CGE17" s="4"/>
      <c r="CGF17" s="13"/>
      <c r="CGG17" s="13"/>
      <c r="CGI17" s="26"/>
      <c r="CGJ17" s="26"/>
      <c r="CGK17" s="26"/>
      <c r="CGL17" s="18"/>
      <c r="CGM17" s="18"/>
      <c r="CGN17" s="18"/>
      <c r="CGO17" s="39"/>
      <c r="CGP17" s="18"/>
      <c r="CGQ17" s="18"/>
      <c r="CGR17" s="39"/>
      <c r="CGS17" s="18"/>
      <c r="CGT17" s="39"/>
      <c r="CGU17" s="13"/>
      <c r="CGV17" s="13"/>
      <c r="CGW17" s="4"/>
      <c r="CGX17" s="13"/>
      <c r="CGY17" s="13"/>
      <c r="CHA17" s="26"/>
      <c r="CHB17" s="26"/>
      <c r="CHC17" s="26"/>
      <c r="CHD17" s="18"/>
      <c r="CHE17" s="18"/>
      <c r="CHF17" s="18"/>
      <c r="CHG17" s="39"/>
      <c r="CHH17" s="18"/>
      <c r="CHI17" s="18"/>
      <c r="CHJ17" s="39"/>
      <c r="CHK17" s="18"/>
      <c r="CHL17" s="39"/>
      <c r="CHM17" s="13"/>
      <c r="CHN17" s="13"/>
      <c r="CHO17" s="4"/>
      <c r="CHP17" s="13"/>
      <c r="CHQ17" s="13"/>
      <c r="CHS17" s="26"/>
      <c r="CHT17" s="26"/>
      <c r="CHU17" s="26"/>
      <c r="CHV17" s="18"/>
      <c r="CHW17" s="18"/>
      <c r="CHX17" s="18"/>
      <c r="CHY17" s="39"/>
      <c r="CHZ17" s="18"/>
      <c r="CIA17" s="18"/>
      <c r="CIB17" s="39"/>
      <c r="CIC17" s="18"/>
      <c r="CID17" s="39"/>
      <c r="CIE17" s="13"/>
      <c r="CIF17" s="13"/>
      <c r="CIG17" s="4"/>
      <c r="CIH17" s="13"/>
      <c r="CII17" s="13"/>
      <c r="CIK17" s="26"/>
      <c r="CIL17" s="26"/>
      <c r="CIM17" s="26"/>
      <c r="CIN17" s="18"/>
      <c r="CIO17" s="18"/>
      <c r="CIP17" s="18"/>
      <c r="CIQ17" s="39"/>
      <c r="CIR17" s="18"/>
      <c r="CIS17" s="18"/>
      <c r="CIT17" s="39"/>
      <c r="CIU17" s="18"/>
      <c r="CIV17" s="39"/>
      <c r="CIW17" s="13"/>
      <c r="CIX17" s="13"/>
      <c r="CIY17" s="4"/>
      <c r="CIZ17" s="13"/>
      <c r="CJA17" s="13"/>
      <c r="CJC17" s="26"/>
      <c r="CJD17" s="26"/>
      <c r="CJE17" s="26"/>
      <c r="CJF17" s="18"/>
      <c r="CJG17" s="18"/>
      <c r="CJH17" s="18"/>
      <c r="CJI17" s="39"/>
      <c r="CJJ17" s="18"/>
      <c r="CJK17" s="18"/>
      <c r="CJL17" s="39"/>
      <c r="CJM17" s="18"/>
      <c r="CJN17" s="39"/>
      <c r="CJO17" s="13"/>
      <c r="CJP17" s="13"/>
      <c r="CJQ17" s="4"/>
      <c r="CJR17" s="13"/>
      <c r="CJS17" s="13"/>
      <c r="CJU17" s="26"/>
      <c r="CJV17" s="26"/>
      <c r="CJW17" s="26"/>
      <c r="CJX17" s="18"/>
      <c r="CJY17" s="18"/>
      <c r="CJZ17" s="18"/>
      <c r="CKA17" s="39"/>
      <c r="CKB17" s="18"/>
      <c r="CKC17" s="18"/>
      <c r="CKD17" s="39"/>
      <c r="CKE17" s="18"/>
      <c r="CKF17" s="39"/>
      <c r="CKG17" s="13"/>
      <c r="CKH17" s="13"/>
      <c r="CKI17" s="4"/>
      <c r="CKJ17" s="13"/>
      <c r="CKK17" s="13"/>
      <c r="CKM17" s="26"/>
      <c r="CKN17" s="26"/>
      <c r="CKO17" s="26"/>
      <c r="CKP17" s="18"/>
      <c r="CKQ17" s="18"/>
      <c r="CKR17" s="18"/>
      <c r="CKS17" s="39"/>
      <c r="CKT17" s="18"/>
      <c r="CKU17" s="18"/>
      <c r="CKV17" s="39"/>
      <c r="CKW17" s="18"/>
      <c r="CKX17" s="39"/>
      <c r="CKY17" s="13"/>
      <c r="CKZ17" s="13"/>
      <c r="CLA17" s="4"/>
      <c r="CLB17" s="13"/>
      <c r="CLC17" s="13"/>
      <c r="CLE17" s="26"/>
      <c r="CLF17" s="26"/>
      <c r="CLG17" s="26"/>
      <c r="CLH17" s="18"/>
      <c r="CLI17" s="18"/>
      <c r="CLJ17" s="18"/>
      <c r="CLK17" s="39"/>
      <c r="CLL17" s="18"/>
      <c r="CLM17" s="18"/>
      <c r="CLN17" s="39"/>
      <c r="CLO17" s="18"/>
      <c r="CLP17" s="39"/>
      <c r="CLQ17" s="13"/>
      <c r="CLR17" s="13"/>
      <c r="CLS17" s="4"/>
      <c r="CLT17" s="13"/>
      <c r="CLU17" s="13"/>
      <c r="CLW17" s="26"/>
      <c r="CLX17" s="26"/>
      <c r="CLY17" s="26"/>
      <c r="CLZ17" s="18"/>
      <c r="CMA17" s="18"/>
      <c r="CMB17" s="18"/>
      <c r="CMC17" s="39"/>
      <c r="CMD17" s="18"/>
      <c r="CME17" s="18"/>
      <c r="CMF17" s="39"/>
      <c r="CMG17" s="18"/>
      <c r="CMH17" s="39"/>
      <c r="CMI17" s="13"/>
      <c r="CMJ17" s="13"/>
      <c r="CMK17" s="4"/>
      <c r="CML17" s="13"/>
      <c r="CMM17" s="13"/>
      <c r="CMO17" s="26"/>
      <c r="CMP17" s="26"/>
      <c r="CMQ17" s="26"/>
      <c r="CMR17" s="18"/>
      <c r="CMS17" s="18"/>
      <c r="CMT17" s="18"/>
      <c r="CMU17" s="39"/>
      <c r="CMV17" s="18"/>
      <c r="CMW17" s="18"/>
      <c r="CMX17" s="39"/>
      <c r="CMY17" s="18"/>
      <c r="CMZ17" s="39"/>
      <c r="CNA17" s="13"/>
      <c r="CNB17" s="13"/>
      <c r="CNC17" s="4"/>
      <c r="CND17" s="13"/>
      <c r="CNE17" s="13"/>
      <c r="CNG17" s="26"/>
      <c r="CNH17" s="26"/>
      <c r="CNI17" s="26"/>
      <c r="CNJ17" s="18"/>
      <c r="CNK17" s="18"/>
      <c r="CNL17" s="18"/>
      <c r="CNM17" s="39"/>
      <c r="CNN17" s="18"/>
      <c r="CNO17" s="18"/>
      <c r="CNP17" s="39"/>
      <c r="CNQ17" s="18"/>
      <c r="CNR17" s="39"/>
      <c r="CNS17" s="13"/>
      <c r="CNT17" s="13"/>
      <c r="CNU17" s="4"/>
      <c r="CNV17" s="13"/>
      <c r="CNW17" s="13"/>
      <c r="CNY17" s="26"/>
      <c r="CNZ17" s="26"/>
      <c r="COA17" s="26"/>
      <c r="COB17" s="18"/>
      <c r="COC17" s="18"/>
      <c r="COD17" s="18"/>
      <c r="COE17" s="39"/>
      <c r="COF17" s="18"/>
      <c r="COG17" s="18"/>
      <c r="COH17" s="39"/>
      <c r="COI17" s="18"/>
      <c r="COJ17" s="39"/>
      <c r="COK17" s="13"/>
      <c r="COL17" s="13"/>
      <c r="COM17" s="4"/>
      <c r="CON17" s="13"/>
      <c r="COO17" s="13"/>
      <c r="COQ17" s="26"/>
      <c r="COR17" s="26"/>
      <c r="COS17" s="26"/>
      <c r="COT17" s="18"/>
      <c r="COU17" s="18"/>
      <c r="COV17" s="18"/>
      <c r="COW17" s="39"/>
      <c r="COX17" s="18"/>
      <c r="COY17" s="18"/>
      <c r="COZ17" s="39"/>
      <c r="CPA17" s="18"/>
      <c r="CPB17" s="39"/>
      <c r="CPC17" s="13"/>
      <c r="CPD17" s="13"/>
      <c r="CPE17" s="4"/>
      <c r="CPF17" s="13"/>
      <c r="CPG17" s="13"/>
      <c r="CPI17" s="26"/>
      <c r="CPJ17" s="26"/>
      <c r="CPK17" s="26"/>
      <c r="CPL17" s="18"/>
      <c r="CPM17" s="18"/>
      <c r="CPN17" s="18"/>
      <c r="CPO17" s="39"/>
      <c r="CPP17" s="18"/>
      <c r="CPQ17" s="18"/>
      <c r="CPR17" s="39"/>
      <c r="CPS17" s="18"/>
      <c r="CPT17" s="39"/>
      <c r="CPU17" s="13"/>
      <c r="CPV17" s="13"/>
      <c r="CPW17" s="4"/>
      <c r="CPX17" s="13"/>
      <c r="CPY17" s="13"/>
      <c r="CQA17" s="26"/>
      <c r="CQB17" s="26"/>
      <c r="CQC17" s="26"/>
      <c r="CQD17" s="18"/>
      <c r="CQE17" s="18"/>
      <c r="CQF17" s="18"/>
      <c r="CQG17" s="39"/>
      <c r="CQH17" s="18"/>
      <c r="CQI17" s="18"/>
      <c r="CQJ17" s="39"/>
      <c r="CQK17" s="18"/>
      <c r="CQL17" s="39"/>
      <c r="CQM17" s="13"/>
      <c r="CQN17" s="13"/>
      <c r="CQO17" s="4"/>
      <c r="CQP17" s="13"/>
      <c r="CQQ17" s="13"/>
      <c r="CQS17" s="26"/>
      <c r="CQT17" s="26"/>
      <c r="CQU17" s="26"/>
      <c r="CQV17" s="18"/>
      <c r="CQW17" s="18"/>
      <c r="CQX17" s="18"/>
      <c r="CQY17" s="39"/>
      <c r="CQZ17" s="18"/>
      <c r="CRA17" s="18"/>
      <c r="CRB17" s="39"/>
      <c r="CRC17" s="18"/>
      <c r="CRD17" s="39"/>
      <c r="CRE17" s="13"/>
      <c r="CRF17" s="13"/>
      <c r="CRG17" s="4"/>
      <c r="CRH17" s="13"/>
      <c r="CRI17" s="13"/>
      <c r="CRK17" s="26"/>
      <c r="CRL17" s="26"/>
      <c r="CRM17" s="26"/>
      <c r="CRN17" s="18"/>
      <c r="CRO17" s="18"/>
      <c r="CRP17" s="18"/>
      <c r="CRQ17" s="39"/>
      <c r="CRR17" s="18"/>
      <c r="CRS17" s="18"/>
      <c r="CRT17" s="39"/>
      <c r="CRU17" s="18"/>
      <c r="CRV17" s="39"/>
      <c r="CRW17" s="13"/>
      <c r="CRX17" s="13"/>
      <c r="CRY17" s="4"/>
      <c r="CRZ17" s="13"/>
      <c r="CSA17" s="13"/>
      <c r="CSC17" s="26"/>
      <c r="CSD17" s="26"/>
      <c r="CSE17" s="26"/>
      <c r="CSF17" s="18"/>
      <c r="CSG17" s="18"/>
      <c r="CSH17" s="18"/>
      <c r="CSI17" s="39"/>
      <c r="CSJ17" s="18"/>
      <c r="CSK17" s="18"/>
      <c r="CSL17" s="39"/>
      <c r="CSM17" s="18"/>
      <c r="CSN17" s="39"/>
      <c r="CSO17" s="13"/>
      <c r="CSP17" s="13"/>
      <c r="CSQ17" s="4"/>
      <c r="CSR17" s="13"/>
      <c r="CSS17" s="13"/>
      <c r="CSU17" s="26"/>
      <c r="CSV17" s="26"/>
      <c r="CSW17" s="26"/>
      <c r="CSX17" s="18"/>
      <c r="CSY17" s="18"/>
      <c r="CSZ17" s="18"/>
      <c r="CTA17" s="39"/>
      <c r="CTB17" s="18"/>
      <c r="CTC17" s="18"/>
      <c r="CTD17" s="39"/>
      <c r="CTE17" s="18"/>
      <c r="CTF17" s="39"/>
      <c r="CTG17" s="13"/>
      <c r="CTH17" s="13"/>
      <c r="CTI17" s="4"/>
      <c r="CTJ17" s="13"/>
      <c r="CTK17" s="13"/>
      <c r="CTM17" s="26"/>
      <c r="CTN17" s="26"/>
      <c r="CTO17" s="26"/>
      <c r="CTP17" s="18"/>
      <c r="CTQ17" s="18"/>
      <c r="CTR17" s="18"/>
      <c r="CTS17" s="39"/>
      <c r="CTT17" s="18"/>
      <c r="CTU17" s="18"/>
      <c r="CTV17" s="39"/>
      <c r="CTW17" s="18"/>
      <c r="CTX17" s="39"/>
      <c r="CTY17" s="13"/>
      <c r="CTZ17" s="13"/>
      <c r="CUA17" s="4"/>
      <c r="CUB17" s="13"/>
      <c r="CUC17" s="13"/>
      <c r="CUE17" s="26"/>
      <c r="CUF17" s="26"/>
      <c r="CUG17" s="26"/>
      <c r="CUH17" s="18"/>
      <c r="CUI17" s="18"/>
      <c r="CUJ17" s="18"/>
      <c r="CUK17" s="39"/>
      <c r="CUL17" s="18"/>
      <c r="CUM17" s="18"/>
      <c r="CUN17" s="39"/>
      <c r="CUO17" s="18"/>
      <c r="CUP17" s="39"/>
      <c r="CUQ17" s="13"/>
      <c r="CUR17" s="13"/>
      <c r="CUS17" s="4"/>
      <c r="CUT17" s="13"/>
      <c r="CUU17" s="13"/>
      <c r="CUW17" s="26"/>
      <c r="CUX17" s="26"/>
      <c r="CUY17" s="26"/>
      <c r="CUZ17" s="18"/>
      <c r="CVA17" s="18"/>
      <c r="CVB17" s="18"/>
      <c r="CVC17" s="39"/>
      <c r="CVD17" s="18"/>
      <c r="CVE17" s="18"/>
      <c r="CVF17" s="39"/>
      <c r="CVG17" s="18"/>
      <c r="CVH17" s="39"/>
      <c r="CVI17" s="13"/>
      <c r="CVJ17" s="13"/>
      <c r="CVK17" s="4"/>
      <c r="CVL17" s="13"/>
      <c r="CVM17" s="13"/>
      <c r="CVO17" s="26"/>
      <c r="CVP17" s="26"/>
      <c r="CVQ17" s="26"/>
      <c r="CVR17" s="18"/>
      <c r="CVS17" s="18"/>
      <c r="CVT17" s="18"/>
      <c r="CVU17" s="39"/>
      <c r="CVV17" s="18"/>
      <c r="CVW17" s="18"/>
      <c r="CVX17" s="39"/>
      <c r="CVY17" s="18"/>
      <c r="CVZ17" s="39"/>
      <c r="CWA17" s="13"/>
      <c r="CWB17" s="13"/>
      <c r="CWC17" s="4"/>
      <c r="CWD17" s="13"/>
      <c r="CWE17" s="13"/>
      <c r="CWG17" s="26"/>
      <c r="CWH17" s="26"/>
      <c r="CWI17" s="26"/>
      <c r="CWJ17" s="18"/>
      <c r="CWK17" s="18"/>
      <c r="CWL17" s="18"/>
      <c r="CWM17" s="39"/>
      <c r="CWN17" s="18"/>
      <c r="CWO17" s="18"/>
      <c r="CWP17" s="39"/>
      <c r="CWQ17" s="18"/>
      <c r="CWR17" s="39"/>
      <c r="CWS17" s="13"/>
      <c r="CWT17" s="13"/>
      <c r="CWU17" s="4"/>
      <c r="CWV17" s="13"/>
      <c r="CWW17" s="13"/>
      <c r="CWY17" s="26"/>
      <c r="CWZ17" s="26"/>
      <c r="CXA17" s="26"/>
      <c r="CXB17" s="18"/>
      <c r="CXC17" s="18"/>
      <c r="CXD17" s="18"/>
      <c r="CXE17" s="39"/>
      <c r="CXF17" s="18"/>
      <c r="CXG17" s="18"/>
      <c r="CXH17" s="39"/>
      <c r="CXI17" s="18"/>
      <c r="CXJ17" s="39"/>
      <c r="CXK17" s="13"/>
      <c r="CXL17" s="13"/>
      <c r="CXM17" s="4"/>
      <c r="CXN17" s="13"/>
      <c r="CXO17" s="13"/>
      <c r="CXQ17" s="26"/>
      <c r="CXR17" s="26"/>
      <c r="CXS17" s="26"/>
      <c r="CXT17" s="18"/>
      <c r="CXU17" s="18"/>
      <c r="CXV17" s="18"/>
      <c r="CXW17" s="39"/>
      <c r="CXX17" s="18"/>
      <c r="CXY17" s="18"/>
      <c r="CXZ17" s="39"/>
      <c r="CYA17" s="18"/>
      <c r="CYB17" s="39"/>
      <c r="CYC17" s="13"/>
      <c r="CYD17" s="13"/>
      <c r="CYE17" s="4"/>
      <c r="CYF17" s="13"/>
      <c r="CYG17" s="13"/>
      <c r="CYI17" s="26"/>
      <c r="CYJ17" s="26"/>
      <c r="CYK17" s="26"/>
      <c r="CYL17" s="18"/>
      <c r="CYM17" s="18"/>
      <c r="CYN17" s="18"/>
      <c r="CYO17" s="39"/>
      <c r="CYP17" s="18"/>
      <c r="CYQ17" s="18"/>
      <c r="CYR17" s="39"/>
      <c r="CYS17" s="18"/>
      <c r="CYT17" s="39"/>
      <c r="CYU17" s="13"/>
      <c r="CYV17" s="13"/>
      <c r="CYW17" s="4"/>
      <c r="CYX17" s="13"/>
      <c r="CYY17" s="13"/>
      <c r="CZA17" s="26"/>
      <c r="CZB17" s="26"/>
      <c r="CZC17" s="26"/>
      <c r="CZD17" s="18"/>
      <c r="CZE17" s="18"/>
      <c r="CZF17" s="18"/>
      <c r="CZG17" s="39"/>
      <c r="CZH17" s="18"/>
      <c r="CZI17" s="18"/>
      <c r="CZJ17" s="39"/>
      <c r="CZK17" s="18"/>
      <c r="CZL17" s="39"/>
      <c r="CZM17" s="13"/>
      <c r="CZN17" s="13"/>
      <c r="CZO17" s="4"/>
      <c r="CZP17" s="13"/>
      <c r="CZQ17" s="13"/>
      <c r="CZS17" s="26"/>
      <c r="CZT17" s="26"/>
      <c r="CZU17" s="26"/>
      <c r="CZV17" s="18"/>
      <c r="CZW17" s="18"/>
      <c r="CZX17" s="18"/>
      <c r="CZY17" s="39"/>
      <c r="CZZ17" s="18"/>
      <c r="DAA17" s="18"/>
      <c r="DAB17" s="39"/>
      <c r="DAC17" s="18"/>
      <c r="DAD17" s="39"/>
      <c r="DAE17" s="13"/>
      <c r="DAF17" s="13"/>
      <c r="DAG17" s="4"/>
      <c r="DAH17" s="13"/>
      <c r="DAI17" s="13"/>
      <c r="DAK17" s="26"/>
      <c r="DAL17" s="26"/>
      <c r="DAM17" s="26"/>
      <c r="DAN17" s="18"/>
      <c r="DAO17" s="18"/>
      <c r="DAP17" s="18"/>
      <c r="DAQ17" s="39"/>
      <c r="DAR17" s="18"/>
      <c r="DAS17" s="18"/>
      <c r="DAT17" s="39"/>
      <c r="DAU17" s="18"/>
      <c r="DAV17" s="39"/>
      <c r="DAW17" s="13"/>
      <c r="DAX17" s="13"/>
      <c r="DAY17" s="4"/>
      <c r="DAZ17" s="13"/>
      <c r="DBA17" s="13"/>
      <c r="DBC17" s="26"/>
      <c r="DBD17" s="26"/>
      <c r="DBE17" s="26"/>
      <c r="DBF17" s="18"/>
      <c r="DBG17" s="18"/>
      <c r="DBH17" s="18"/>
      <c r="DBI17" s="39"/>
      <c r="DBJ17" s="18"/>
      <c r="DBK17" s="18"/>
      <c r="DBL17" s="39"/>
      <c r="DBM17" s="18"/>
      <c r="DBN17" s="39"/>
      <c r="DBO17" s="13"/>
      <c r="DBP17" s="13"/>
      <c r="DBQ17" s="4"/>
      <c r="DBR17" s="13"/>
      <c r="DBS17" s="13"/>
      <c r="DBU17" s="26"/>
      <c r="DBV17" s="26"/>
      <c r="DBW17" s="26"/>
      <c r="DBX17" s="18"/>
      <c r="DBY17" s="18"/>
      <c r="DBZ17" s="18"/>
      <c r="DCA17" s="39"/>
      <c r="DCB17" s="18"/>
      <c r="DCC17" s="18"/>
      <c r="DCD17" s="39"/>
      <c r="DCE17" s="18"/>
      <c r="DCF17" s="39"/>
      <c r="DCG17" s="13"/>
      <c r="DCH17" s="13"/>
      <c r="DCI17" s="4"/>
      <c r="DCJ17" s="13"/>
      <c r="DCK17" s="13"/>
      <c r="DCM17" s="26"/>
      <c r="DCN17" s="26"/>
      <c r="DCO17" s="26"/>
      <c r="DCP17" s="18"/>
      <c r="DCQ17" s="18"/>
      <c r="DCR17" s="18"/>
      <c r="DCS17" s="39"/>
      <c r="DCT17" s="18"/>
      <c r="DCU17" s="18"/>
      <c r="DCV17" s="39"/>
      <c r="DCW17" s="18"/>
      <c r="DCX17" s="39"/>
      <c r="DCY17" s="13"/>
      <c r="DCZ17" s="13"/>
      <c r="DDA17" s="4"/>
      <c r="DDB17" s="13"/>
      <c r="DDC17" s="13"/>
      <c r="DDE17" s="26"/>
      <c r="DDF17" s="26"/>
      <c r="DDG17" s="26"/>
      <c r="DDH17" s="18"/>
      <c r="DDI17" s="18"/>
      <c r="DDJ17" s="18"/>
      <c r="DDK17" s="39"/>
      <c r="DDL17" s="18"/>
      <c r="DDM17" s="18"/>
      <c r="DDN17" s="39"/>
      <c r="DDO17" s="18"/>
      <c r="DDP17" s="39"/>
      <c r="DDQ17" s="13"/>
      <c r="DDR17" s="13"/>
      <c r="DDS17" s="4"/>
      <c r="DDT17" s="13"/>
      <c r="DDU17" s="13"/>
      <c r="DDW17" s="26"/>
      <c r="DDX17" s="26"/>
      <c r="DDY17" s="26"/>
      <c r="DDZ17" s="18"/>
      <c r="DEA17" s="18"/>
      <c r="DEB17" s="18"/>
      <c r="DEC17" s="39"/>
      <c r="DED17" s="18"/>
      <c r="DEE17" s="18"/>
      <c r="DEF17" s="39"/>
      <c r="DEG17" s="18"/>
      <c r="DEH17" s="39"/>
      <c r="DEI17" s="13"/>
      <c r="DEJ17" s="13"/>
      <c r="DEK17" s="4"/>
      <c r="DEL17" s="13"/>
      <c r="DEM17" s="13"/>
      <c r="DEO17" s="26"/>
      <c r="DEP17" s="26"/>
      <c r="DEQ17" s="26"/>
      <c r="DER17" s="18"/>
      <c r="DES17" s="18"/>
      <c r="DET17" s="18"/>
      <c r="DEU17" s="39"/>
      <c r="DEV17" s="18"/>
      <c r="DEW17" s="18"/>
      <c r="DEX17" s="39"/>
      <c r="DEY17" s="18"/>
      <c r="DEZ17" s="39"/>
      <c r="DFA17" s="13"/>
      <c r="DFB17" s="13"/>
      <c r="DFC17" s="4"/>
      <c r="DFD17" s="13"/>
      <c r="DFE17" s="13"/>
      <c r="DFG17" s="26"/>
      <c r="DFH17" s="26"/>
      <c r="DFI17" s="26"/>
      <c r="DFJ17" s="18"/>
      <c r="DFK17" s="18"/>
      <c r="DFL17" s="18"/>
      <c r="DFM17" s="39"/>
      <c r="DFN17" s="18"/>
      <c r="DFO17" s="18"/>
      <c r="DFP17" s="39"/>
      <c r="DFQ17" s="18"/>
      <c r="DFR17" s="39"/>
      <c r="DFS17" s="13"/>
      <c r="DFT17" s="13"/>
      <c r="DFU17" s="4"/>
      <c r="DFV17" s="13"/>
      <c r="DFW17" s="13"/>
      <c r="DFY17" s="26"/>
      <c r="DFZ17" s="26"/>
      <c r="DGA17" s="26"/>
      <c r="DGB17" s="18"/>
      <c r="DGC17" s="18"/>
      <c r="DGD17" s="18"/>
      <c r="DGE17" s="39"/>
      <c r="DGF17" s="18"/>
      <c r="DGG17" s="18"/>
      <c r="DGH17" s="39"/>
      <c r="DGI17" s="18"/>
      <c r="DGJ17" s="39"/>
      <c r="DGK17" s="13"/>
      <c r="DGL17" s="13"/>
      <c r="DGM17" s="4"/>
      <c r="DGN17" s="13"/>
      <c r="DGO17" s="13"/>
      <c r="DGQ17" s="26"/>
      <c r="DGR17" s="26"/>
      <c r="DGS17" s="26"/>
      <c r="DGT17" s="18"/>
      <c r="DGU17" s="18"/>
      <c r="DGV17" s="18"/>
      <c r="DGW17" s="39"/>
      <c r="DGX17" s="18"/>
      <c r="DGY17" s="18"/>
      <c r="DGZ17" s="39"/>
      <c r="DHA17" s="18"/>
      <c r="DHB17" s="39"/>
      <c r="DHC17" s="13"/>
      <c r="DHD17" s="13"/>
      <c r="DHE17" s="4"/>
      <c r="DHF17" s="13"/>
      <c r="DHG17" s="13"/>
      <c r="DHI17" s="26"/>
      <c r="DHJ17" s="26"/>
      <c r="DHK17" s="26"/>
      <c r="DHL17" s="18"/>
      <c r="DHM17" s="18"/>
      <c r="DHN17" s="18"/>
      <c r="DHO17" s="39"/>
      <c r="DHP17" s="18"/>
      <c r="DHQ17" s="18"/>
      <c r="DHR17" s="39"/>
      <c r="DHS17" s="18"/>
      <c r="DHT17" s="39"/>
      <c r="DHU17" s="13"/>
      <c r="DHV17" s="13"/>
      <c r="DHW17" s="4"/>
      <c r="DHX17" s="13"/>
      <c r="DHY17" s="13"/>
      <c r="DIA17" s="26"/>
      <c r="DIB17" s="26"/>
      <c r="DIC17" s="26"/>
      <c r="DID17" s="18"/>
      <c r="DIE17" s="18"/>
      <c r="DIF17" s="18"/>
      <c r="DIG17" s="39"/>
      <c r="DIH17" s="18"/>
      <c r="DII17" s="18"/>
      <c r="DIJ17" s="39"/>
      <c r="DIK17" s="18"/>
      <c r="DIL17" s="39"/>
      <c r="DIM17" s="13"/>
      <c r="DIN17" s="13"/>
      <c r="DIO17" s="4"/>
      <c r="DIP17" s="13"/>
      <c r="DIQ17" s="13"/>
      <c r="DIS17" s="26"/>
      <c r="DIT17" s="26"/>
      <c r="DIU17" s="26"/>
      <c r="DIV17" s="18"/>
      <c r="DIW17" s="18"/>
      <c r="DIX17" s="18"/>
      <c r="DIY17" s="39"/>
      <c r="DIZ17" s="18"/>
      <c r="DJA17" s="18"/>
      <c r="DJB17" s="39"/>
      <c r="DJC17" s="18"/>
      <c r="DJD17" s="39"/>
      <c r="DJE17" s="13"/>
      <c r="DJF17" s="13"/>
      <c r="DJG17" s="4"/>
      <c r="DJH17" s="13"/>
      <c r="DJI17" s="13"/>
      <c r="DJK17" s="26"/>
      <c r="DJL17" s="26"/>
      <c r="DJM17" s="26"/>
      <c r="DJN17" s="18"/>
      <c r="DJO17" s="18"/>
      <c r="DJP17" s="18"/>
      <c r="DJQ17" s="39"/>
      <c r="DJR17" s="18"/>
      <c r="DJS17" s="18"/>
      <c r="DJT17" s="39"/>
      <c r="DJU17" s="18"/>
      <c r="DJV17" s="39"/>
      <c r="DJW17" s="13"/>
      <c r="DJX17" s="13"/>
      <c r="DJY17" s="4"/>
      <c r="DJZ17" s="13"/>
      <c r="DKA17" s="13"/>
      <c r="DKC17" s="26"/>
      <c r="DKD17" s="26"/>
      <c r="DKE17" s="26"/>
      <c r="DKF17" s="18"/>
      <c r="DKG17" s="18"/>
      <c r="DKH17" s="18"/>
      <c r="DKI17" s="39"/>
      <c r="DKJ17" s="18"/>
      <c r="DKK17" s="18"/>
      <c r="DKL17" s="39"/>
      <c r="DKM17" s="18"/>
      <c r="DKN17" s="39"/>
      <c r="DKO17" s="13"/>
      <c r="DKP17" s="13"/>
      <c r="DKQ17" s="4"/>
      <c r="DKR17" s="13"/>
      <c r="DKS17" s="13"/>
      <c r="DKU17" s="26"/>
      <c r="DKV17" s="26"/>
      <c r="DKW17" s="26"/>
      <c r="DKX17" s="18"/>
      <c r="DKY17" s="18"/>
      <c r="DKZ17" s="18"/>
      <c r="DLA17" s="39"/>
      <c r="DLB17" s="18"/>
      <c r="DLC17" s="18"/>
      <c r="DLD17" s="39"/>
      <c r="DLE17" s="18"/>
      <c r="DLF17" s="39"/>
      <c r="DLG17" s="13"/>
      <c r="DLH17" s="13"/>
      <c r="DLI17" s="4"/>
      <c r="DLJ17" s="13"/>
      <c r="DLK17" s="13"/>
      <c r="DLM17" s="26"/>
      <c r="DLN17" s="26"/>
      <c r="DLO17" s="26"/>
      <c r="DLP17" s="18"/>
      <c r="DLQ17" s="18"/>
      <c r="DLR17" s="18"/>
      <c r="DLS17" s="39"/>
      <c r="DLT17" s="18"/>
      <c r="DLU17" s="18"/>
      <c r="DLV17" s="39"/>
      <c r="DLW17" s="18"/>
      <c r="DLX17" s="39"/>
      <c r="DLY17" s="13"/>
      <c r="DLZ17" s="13"/>
      <c r="DMA17" s="4"/>
      <c r="DMB17" s="13"/>
      <c r="DMC17" s="13"/>
      <c r="DME17" s="26"/>
      <c r="DMF17" s="26"/>
      <c r="DMG17" s="26"/>
      <c r="DMH17" s="18"/>
      <c r="DMI17" s="18"/>
      <c r="DMJ17" s="18"/>
      <c r="DMK17" s="39"/>
      <c r="DML17" s="18"/>
      <c r="DMM17" s="18"/>
      <c r="DMN17" s="39"/>
      <c r="DMO17" s="18"/>
      <c r="DMP17" s="39"/>
      <c r="DMQ17" s="13"/>
      <c r="DMR17" s="13"/>
      <c r="DMS17" s="4"/>
      <c r="DMT17" s="13"/>
      <c r="DMU17" s="13"/>
      <c r="DMW17" s="26"/>
      <c r="DMX17" s="26"/>
      <c r="DMY17" s="26"/>
      <c r="DMZ17" s="18"/>
      <c r="DNA17" s="18"/>
      <c r="DNB17" s="18"/>
      <c r="DNC17" s="39"/>
      <c r="DND17" s="18"/>
      <c r="DNE17" s="18"/>
      <c r="DNF17" s="39"/>
      <c r="DNG17" s="18"/>
      <c r="DNH17" s="39"/>
      <c r="DNI17" s="13"/>
      <c r="DNJ17" s="13"/>
      <c r="DNK17" s="4"/>
      <c r="DNL17" s="13"/>
      <c r="DNM17" s="13"/>
      <c r="DNO17" s="26"/>
      <c r="DNP17" s="26"/>
      <c r="DNQ17" s="26"/>
      <c r="DNR17" s="18"/>
      <c r="DNS17" s="18"/>
      <c r="DNT17" s="18"/>
      <c r="DNU17" s="39"/>
      <c r="DNV17" s="18"/>
      <c r="DNW17" s="18"/>
      <c r="DNX17" s="39"/>
      <c r="DNY17" s="18"/>
      <c r="DNZ17" s="39"/>
      <c r="DOA17" s="13"/>
      <c r="DOB17" s="13"/>
      <c r="DOC17" s="4"/>
      <c r="DOD17" s="13"/>
      <c r="DOE17" s="13"/>
      <c r="DOG17" s="26"/>
      <c r="DOH17" s="26"/>
      <c r="DOI17" s="26"/>
      <c r="DOJ17" s="18"/>
      <c r="DOK17" s="18"/>
      <c r="DOL17" s="18"/>
      <c r="DOM17" s="39"/>
      <c r="DON17" s="18"/>
      <c r="DOO17" s="18"/>
      <c r="DOP17" s="39"/>
      <c r="DOQ17" s="18"/>
      <c r="DOR17" s="39"/>
      <c r="DOS17" s="13"/>
      <c r="DOT17" s="13"/>
      <c r="DOU17" s="4"/>
      <c r="DOV17" s="13"/>
      <c r="DOW17" s="13"/>
      <c r="DOY17" s="26"/>
      <c r="DOZ17" s="26"/>
      <c r="DPA17" s="26"/>
      <c r="DPB17" s="18"/>
      <c r="DPC17" s="18"/>
      <c r="DPD17" s="18"/>
      <c r="DPE17" s="39"/>
      <c r="DPF17" s="18"/>
      <c r="DPG17" s="18"/>
      <c r="DPH17" s="39"/>
      <c r="DPI17" s="18"/>
      <c r="DPJ17" s="39"/>
      <c r="DPK17" s="13"/>
      <c r="DPL17" s="13"/>
      <c r="DPM17" s="4"/>
      <c r="DPN17" s="13"/>
      <c r="DPO17" s="13"/>
      <c r="DPQ17" s="26"/>
      <c r="DPR17" s="26"/>
      <c r="DPS17" s="26"/>
      <c r="DPT17" s="18"/>
      <c r="DPU17" s="18"/>
      <c r="DPV17" s="18"/>
      <c r="DPW17" s="39"/>
      <c r="DPX17" s="18"/>
      <c r="DPY17" s="18"/>
      <c r="DPZ17" s="39"/>
      <c r="DQA17" s="18"/>
      <c r="DQB17" s="39"/>
      <c r="DQC17" s="13"/>
      <c r="DQD17" s="13"/>
      <c r="DQE17" s="4"/>
      <c r="DQF17" s="13"/>
      <c r="DQG17" s="13"/>
      <c r="DQI17" s="26"/>
      <c r="DQJ17" s="26"/>
      <c r="DQK17" s="26"/>
      <c r="DQL17" s="18"/>
      <c r="DQM17" s="18"/>
      <c r="DQN17" s="18"/>
      <c r="DQO17" s="39"/>
      <c r="DQP17" s="18"/>
      <c r="DQQ17" s="18"/>
      <c r="DQR17" s="39"/>
      <c r="DQS17" s="18"/>
      <c r="DQT17" s="39"/>
      <c r="DQU17" s="13"/>
      <c r="DQV17" s="13"/>
      <c r="DQW17" s="4"/>
      <c r="DQX17" s="13"/>
      <c r="DQY17" s="13"/>
      <c r="DRA17" s="26"/>
      <c r="DRB17" s="26"/>
      <c r="DRC17" s="26"/>
      <c r="DRD17" s="18"/>
      <c r="DRE17" s="18"/>
      <c r="DRF17" s="18"/>
      <c r="DRG17" s="39"/>
      <c r="DRH17" s="18"/>
      <c r="DRI17" s="18"/>
      <c r="DRJ17" s="39"/>
      <c r="DRK17" s="18"/>
      <c r="DRL17" s="39"/>
      <c r="DRM17" s="13"/>
      <c r="DRN17" s="13"/>
      <c r="DRO17" s="4"/>
      <c r="DRP17" s="13"/>
      <c r="DRQ17" s="13"/>
      <c r="DRS17" s="26"/>
      <c r="DRT17" s="26"/>
      <c r="DRU17" s="26"/>
      <c r="DRV17" s="18"/>
      <c r="DRW17" s="18"/>
      <c r="DRX17" s="18"/>
      <c r="DRY17" s="39"/>
      <c r="DRZ17" s="18"/>
      <c r="DSA17" s="18"/>
      <c r="DSB17" s="39"/>
      <c r="DSC17" s="18"/>
      <c r="DSD17" s="39"/>
      <c r="DSE17" s="13"/>
      <c r="DSF17" s="13"/>
      <c r="DSG17" s="4"/>
      <c r="DSH17" s="13"/>
      <c r="DSI17" s="13"/>
      <c r="DSK17" s="26"/>
      <c r="DSL17" s="26"/>
      <c r="DSM17" s="26"/>
      <c r="DSN17" s="18"/>
      <c r="DSO17" s="18"/>
      <c r="DSP17" s="18"/>
      <c r="DSQ17" s="39"/>
      <c r="DSR17" s="18"/>
      <c r="DSS17" s="18"/>
      <c r="DST17" s="39"/>
      <c r="DSU17" s="18"/>
      <c r="DSV17" s="39"/>
      <c r="DSW17" s="13"/>
      <c r="DSX17" s="13"/>
      <c r="DSY17" s="4"/>
      <c r="DSZ17" s="13"/>
      <c r="DTA17" s="13"/>
      <c r="DTC17" s="26"/>
      <c r="DTD17" s="26"/>
      <c r="DTE17" s="26"/>
      <c r="DTF17" s="18"/>
      <c r="DTG17" s="18"/>
      <c r="DTH17" s="18"/>
      <c r="DTI17" s="39"/>
      <c r="DTJ17" s="18"/>
      <c r="DTK17" s="18"/>
      <c r="DTL17" s="39"/>
      <c r="DTM17" s="18"/>
      <c r="DTN17" s="39"/>
      <c r="DTO17" s="13"/>
      <c r="DTP17" s="13"/>
      <c r="DTQ17" s="4"/>
      <c r="DTR17" s="13"/>
      <c r="DTS17" s="13"/>
      <c r="DTU17" s="26"/>
      <c r="DTV17" s="26"/>
      <c r="DTW17" s="26"/>
      <c r="DTX17" s="18"/>
      <c r="DTY17" s="18"/>
      <c r="DTZ17" s="18"/>
      <c r="DUA17" s="39"/>
      <c r="DUB17" s="18"/>
      <c r="DUC17" s="18"/>
      <c r="DUD17" s="39"/>
      <c r="DUE17" s="18"/>
      <c r="DUF17" s="39"/>
      <c r="DUG17" s="13"/>
      <c r="DUH17" s="13"/>
      <c r="DUI17" s="4"/>
      <c r="DUJ17" s="13"/>
      <c r="DUK17" s="13"/>
      <c r="DUM17" s="26"/>
      <c r="DUN17" s="26"/>
      <c r="DUO17" s="26"/>
      <c r="DUP17" s="18"/>
      <c r="DUQ17" s="18"/>
      <c r="DUR17" s="18"/>
      <c r="DUS17" s="39"/>
      <c r="DUT17" s="18"/>
      <c r="DUU17" s="18"/>
      <c r="DUV17" s="39"/>
      <c r="DUW17" s="18"/>
      <c r="DUX17" s="39"/>
      <c r="DUY17" s="13"/>
      <c r="DUZ17" s="13"/>
      <c r="DVA17" s="4"/>
      <c r="DVB17" s="13"/>
      <c r="DVC17" s="13"/>
      <c r="DVE17" s="26"/>
      <c r="DVF17" s="26"/>
      <c r="DVG17" s="26"/>
      <c r="DVH17" s="18"/>
      <c r="DVI17" s="18"/>
      <c r="DVJ17" s="18"/>
      <c r="DVK17" s="39"/>
      <c r="DVL17" s="18"/>
      <c r="DVM17" s="18"/>
      <c r="DVN17" s="39"/>
      <c r="DVO17" s="18"/>
      <c r="DVP17" s="39"/>
      <c r="DVQ17" s="13"/>
      <c r="DVR17" s="13"/>
      <c r="DVS17" s="4"/>
      <c r="DVT17" s="13"/>
      <c r="DVU17" s="13"/>
      <c r="DVW17" s="26"/>
      <c r="DVX17" s="26"/>
      <c r="DVY17" s="26"/>
      <c r="DVZ17" s="18"/>
      <c r="DWA17" s="18"/>
      <c r="DWB17" s="18"/>
      <c r="DWC17" s="39"/>
      <c r="DWD17" s="18"/>
      <c r="DWE17" s="18"/>
      <c r="DWF17" s="39"/>
      <c r="DWG17" s="18"/>
      <c r="DWH17" s="39"/>
      <c r="DWI17" s="13"/>
      <c r="DWJ17" s="13"/>
      <c r="DWK17" s="4"/>
      <c r="DWL17" s="13"/>
      <c r="DWM17" s="13"/>
      <c r="DWO17" s="26"/>
      <c r="DWP17" s="26"/>
      <c r="DWQ17" s="26"/>
      <c r="DWR17" s="18"/>
      <c r="DWS17" s="18"/>
      <c r="DWT17" s="18"/>
      <c r="DWU17" s="39"/>
      <c r="DWV17" s="18"/>
      <c r="DWW17" s="18"/>
      <c r="DWX17" s="39"/>
      <c r="DWY17" s="18"/>
      <c r="DWZ17" s="39"/>
      <c r="DXA17" s="13"/>
      <c r="DXB17" s="13"/>
      <c r="DXC17" s="4"/>
      <c r="DXD17" s="13"/>
      <c r="DXE17" s="13"/>
      <c r="DXG17" s="26"/>
      <c r="DXH17" s="26"/>
      <c r="DXI17" s="26"/>
      <c r="DXJ17" s="18"/>
      <c r="DXK17" s="18"/>
      <c r="DXL17" s="18"/>
      <c r="DXM17" s="39"/>
      <c r="DXN17" s="18"/>
      <c r="DXO17" s="18"/>
      <c r="DXP17" s="39"/>
      <c r="DXQ17" s="18"/>
      <c r="DXR17" s="39"/>
      <c r="DXS17" s="13"/>
      <c r="DXT17" s="13"/>
      <c r="DXU17" s="4"/>
      <c r="DXV17" s="13"/>
      <c r="DXW17" s="13"/>
      <c r="DXY17" s="26"/>
      <c r="DXZ17" s="26"/>
      <c r="DYA17" s="26"/>
      <c r="DYB17" s="18"/>
      <c r="DYC17" s="18"/>
      <c r="DYD17" s="18"/>
      <c r="DYE17" s="39"/>
      <c r="DYF17" s="18"/>
      <c r="DYG17" s="18"/>
      <c r="DYH17" s="39"/>
      <c r="DYI17" s="18"/>
      <c r="DYJ17" s="39"/>
      <c r="DYK17" s="13"/>
      <c r="DYL17" s="13"/>
      <c r="DYM17" s="4"/>
      <c r="DYN17" s="13"/>
      <c r="DYO17" s="13"/>
      <c r="DYQ17" s="26"/>
      <c r="DYR17" s="26"/>
      <c r="DYS17" s="26"/>
      <c r="DYT17" s="18"/>
      <c r="DYU17" s="18"/>
      <c r="DYV17" s="18"/>
      <c r="DYW17" s="39"/>
      <c r="DYX17" s="18"/>
      <c r="DYY17" s="18"/>
      <c r="DYZ17" s="39"/>
      <c r="DZA17" s="18"/>
      <c r="DZB17" s="39"/>
      <c r="DZC17" s="13"/>
      <c r="DZD17" s="13"/>
      <c r="DZE17" s="4"/>
      <c r="DZF17" s="13"/>
      <c r="DZG17" s="13"/>
      <c r="DZI17" s="26"/>
      <c r="DZJ17" s="26"/>
      <c r="DZK17" s="26"/>
      <c r="DZL17" s="18"/>
      <c r="DZM17" s="18"/>
      <c r="DZN17" s="18"/>
      <c r="DZO17" s="39"/>
      <c r="DZP17" s="18"/>
      <c r="DZQ17" s="18"/>
      <c r="DZR17" s="39"/>
      <c r="DZS17" s="18"/>
      <c r="DZT17" s="39"/>
      <c r="DZU17" s="13"/>
      <c r="DZV17" s="13"/>
      <c r="DZW17" s="4"/>
      <c r="DZX17" s="13"/>
      <c r="DZY17" s="13"/>
      <c r="EAA17" s="26"/>
      <c r="EAB17" s="26"/>
      <c r="EAC17" s="26"/>
      <c r="EAD17" s="18"/>
      <c r="EAE17" s="18"/>
      <c r="EAF17" s="18"/>
      <c r="EAG17" s="39"/>
      <c r="EAH17" s="18"/>
      <c r="EAI17" s="18"/>
      <c r="EAJ17" s="39"/>
      <c r="EAK17" s="18"/>
      <c r="EAL17" s="39"/>
      <c r="EAM17" s="13"/>
      <c r="EAN17" s="13"/>
      <c r="EAO17" s="4"/>
      <c r="EAP17" s="13"/>
      <c r="EAQ17" s="13"/>
      <c r="EAS17" s="26"/>
      <c r="EAT17" s="26"/>
      <c r="EAU17" s="26"/>
      <c r="EAV17" s="18"/>
      <c r="EAW17" s="18"/>
      <c r="EAX17" s="18"/>
      <c r="EAY17" s="39"/>
      <c r="EAZ17" s="18"/>
      <c r="EBA17" s="18"/>
      <c r="EBB17" s="39"/>
      <c r="EBC17" s="18"/>
      <c r="EBD17" s="39"/>
      <c r="EBE17" s="13"/>
      <c r="EBF17" s="13"/>
      <c r="EBG17" s="4"/>
      <c r="EBH17" s="13"/>
      <c r="EBI17" s="13"/>
      <c r="EBK17" s="26"/>
      <c r="EBL17" s="26"/>
      <c r="EBM17" s="26"/>
      <c r="EBN17" s="18"/>
      <c r="EBO17" s="18"/>
      <c r="EBP17" s="18"/>
      <c r="EBQ17" s="39"/>
      <c r="EBR17" s="18"/>
      <c r="EBS17" s="18"/>
      <c r="EBT17" s="39"/>
      <c r="EBU17" s="18"/>
      <c r="EBV17" s="39"/>
      <c r="EBW17" s="13"/>
      <c r="EBX17" s="13"/>
      <c r="EBY17" s="4"/>
      <c r="EBZ17" s="13"/>
      <c r="ECA17" s="13"/>
      <c r="ECC17" s="26"/>
      <c r="ECD17" s="26"/>
      <c r="ECE17" s="26"/>
      <c r="ECF17" s="18"/>
      <c r="ECG17" s="18"/>
      <c r="ECH17" s="18"/>
      <c r="ECI17" s="39"/>
      <c r="ECJ17" s="18"/>
      <c r="ECK17" s="18"/>
      <c r="ECL17" s="39"/>
      <c r="ECM17" s="18"/>
      <c r="ECN17" s="39"/>
      <c r="ECO17" s="13"/>
      <c r="ECP17" s="13"/>
      <c r="ECQ17" s="4"/>
      <c r="ECR17" s="13"/>
      <c r="ECS17" s="13"/>
      <c r="ECU17" s="26"/>
      <c r="ECV17" s="26"/>
      <c r="ECW17" s="26"/>
      <c r="ECX17" s="18"/>
      <c r="ECY17" s="18"/>
      <c r="ECZ17" s="18"/>
      <c r="EDA17" s="39"/>
      <c r="EDB17" s="18"/>
      <c r="EDC17" s="18"/>
      <c r="EDD17" s="39"/>
      <c r="EDE17" s="18"/>
      <c r="EDF17" s="39"/>
      <c r="EDG17" s="13"/>
      <c r="EDH17" s="13"/>
      <c r="EDI17" s="4"/>
      <c r="EDJ17" s="13"/>
      <c r="EDK17" s="13"/>
      <c r="EDM17" s="26"/>
      <c r="EDN17" s="26"/>
      <c r="EDO17" s="26"/>
      <c r="EDP17" s="18"/>
      <c r="EDQ17" s="18"/>
      <c r="EDR17" s="18"/>
      <c r="EDS17" s="39"/>
      <c r="EDT17" s="18"/>
      <c r="EDU17" s="18"/>
      <c r="EDV17" s="39"/>
      <c r="EDW17" s="18"/>
      <c r="EDX17" s="39"/>
      <c r="EDY17" s="13"/>
      <c r="EDZ17" s="13"/>
      <c r="EEA17" s="4"/>
      <c r="EEB17" s="13"/>
      <c r="EEC17" s="13"/>
      <c r="EEE17" s="26"/>
      <c r="EEF17" s="26"/>
      <c r="EEG17" s="26"/>
      <c r="EEH17" s="18"/>
      <c r="EEI17" s="18"/>
      <c r="EEJ17" s="18"/>
      <c r="EEK17" s="39"/>
      <c r="EEL17" s="18"/>
      <c r="EEM17" s="18"/>
      <c r="EEN17" s="39"/>
      <c r="EEO17" s="18"/>
      <c r="EEP17" s="39"/>
      <c r="EEQ17" s="13"/>
      <c r="EER17" s="13"/>
      <c r="EES17" s="4"/>
      <c r="EET17" s="13"/>
      <c r="EEU17" s="13"/>
      <c r="EEW17" s="26"/>
      <c r="EEX17" s="26"/>
      <c r="EEY17" s="26"/>
      <c r="EEZ17" s="18"/>
      <c r="EFA17" s="18"/>
      <c r="EFB17" s="18"/>
      <c r="EFC17" s="39"/>
      <c r="EFD17" s="18"/>
      <c r="EFE17" s="18"/>
      <c r="EFF17" s="39"/>
      <c r="EFG17" s="18"/>
      <c r="EFH17" s="39"/>
      <c r="EFI17" s="13"/>
      <c r="EFJ17" s="13"/>
      <c r="EFK17" s="4"/>
      <c r="EFL17" s="13"/>
      <c r="EFM17" s="13"/>
      <c r="EFO17" s="26"/>
      <c r="EFP17" s="26"/>
      <c r="EFQ17" s="26"/>
      <c r="EFR17" s="18"/>
      <c r="EFS17" s="18"/>
      <c r="EFT17" s="18"/>
      <c r="EFU17" s="39"/>
      <c r="EFV17" s="18"/>
      <c r="EFW17" s="18"/>
      <c r="EFX17" s="39"/>
      <c r="EFY17" s="18"/>
      <c r="EFZ17" s="39"/>
      <c r="EGA17" s="13"/>
      <c r="EGB17" s="13"/>
      <c r="EGC17" s="4"/>
      <c r="EGD17" s="13"/>
      <c r="EGE17" s="13"/>
      <c r="EGG17" s="26"/>
      <c r="EGH17" s="26"/>
      <c r="EGI17" s="26"/>
      <c r="EGJ17" s="18"/>
      <c r="EGK17" s="18"/>
      <c r="EGL17" s="18"/>
      <c r="EGM17" s="39"/>
      <c r="EGN17" s="18"/>
      <c r="EGO17" s="18"/>
      <c r="EGP17" s="39"/>
      <c r="EGQ17" s="18"/>
      <c r="EGR17" s="39"/>
      <c r="EGS17" s="13"/>
      <c r="EGT17" s="13"/>
      <c r="EGU17" s="4"/>
      <c r="EGV17" s="13"/>
      <c r="EGW17" s="13"/>
      <c r="EGY17" s="26"/>
      <c r="EGZ17" s="26"/>
      <c r="EHA17" s="26"/>
      <c r="EHB17" s="18"/>
      <c r="EHC17" s="18"/>
      <c r="EHD17" s="18"/>
      <c r="EHE17" s="39"/>
      <c r="EHF17" s="18"/>
      <c r="EHG17" s="18"/>
      <c r="EHH17" s="39"/>
      <c r="EHI17" s="18"/>
      <c r="EHJ17" s="39"/>
      <c r="EHK17" s="13"/>
      <c r="EHL17" s="13"/>
      <c r="EHM17" s="4"/>
      <c r="EHN17" s="13"/>
      <c r="EHO17" s="13"/>
      <c r="EHQ17" s="26"/>
      <c r="EHR17" s="26"/>
      <c r="EHS17" s="26"/>
      <c r="EHT17" s="18"/>
      <c r="EHU17" s="18"/>
      <c r="EHV17" s="18"/>
      <c r="EHW17" s="39"/>
      <c r="EHX17" s="18"/>
      <c r="EHY17" s="18"/>
      <c r="EHZ17" s="39"/>
      <c r="EIA17" s="18"/>
      <c r="EIB17" s="39"/>
      <c r="EIC17" s="13"/>
      <c r="EID17" s="13"/>
      <c r="EIE17" s="4"/>
      <c r="EIF17" s="13"/>
      <c r="EIG17" s="13"/>
      <c r="EII17" s="26"/>
      <c r="EIJ17" s="26"/>
      <c r="EIK17" s="26"/>
      <c r="EIL17" s="18"/>
      <c r="EIM17" s="18"/>
      <c r="EIN17" s="18"/>
      <c r="EIO17" s="39"/>
      <c r="EIP17" s="18"/>
      <c r="EIQ17" s="18"/>
      <c r="EIR17" s="39"/>
      <c r="EIS17" s="18"/>
      <c r="EIT17" s="39"/>
      <c r="EIU17" s="13"/>
      <c r="EIV17" s="13"/>
      <c r="EIW17" s="4"/>
      <c r="EIX17" s="13"/>
      <c r="EIY17" s="13"/>
      <c r="EJA17" s="26"/>
      <c r="EJB17" s="26"/>
      <c r="EJC17" s="26"/>
      <c r="EJD17" s="18"/>
      <c r="EJE17" s="18"/>
      <c r="EJF17" s="18"/>
      <c r="EJG17" s="39"/>
      <c r="EJH17" s="18"/>
      <c r="EJI17" s="18"/>
      <c r="EJJ17" s="39"/>
      <c r="EJK17" s="18"/>
      <c r="EJL17" s="39"/>
      <c r="EJM17" s="13"/>
      <c r="EJN17" s="13"/>
      <c r="EJO17" s="4"/>
      <c r="EJP17" s="13"/>
      <c r="EJQ17" s="13"/>
      <c r="EJS17" s="26"/>
      <c r="EJT17" s="26"/>
      <c r="EJU17" s="26"/>
      <c r="EJV17" s="18"/>
      <c r="EJW17" s="18"/>
      <c r="EJX17" s="18"/>
      <c r="EJY17" s="39"/>
      <c r="EJZ17" s="18"/>
      <c r="EKA17" s="18"/>
      <c r="EKB17" s="39"/>
      <c r="EKC17" s="18"/>
      <c r="EKD17" s="39"/>
      <c r="EKE17" s="13"/>
      <c r="EKF17" s="13"/>
      <c r="EKG17" s="4"/>
      <c r="EKH17" s="13"/>
      <c r="EKI17" s="13"/>
      <c r="EKK17" s="26"/>
      <c r="EKL17" s="26"/>
      <c r="EKM17" s="26"/>
      <c r="EKN17" s="18"/>
      <c r="EKO17" s="18"/>
      <c r="EKP17" s="18"/>
      <c r="EKQ17" s="39"/>
      <c r="EKR17" s="18"/>
      <c r="EKS17" s="18"/>
      <c r="EKT17" s="39"/>
      <c r="EKU17" s="18"/>
      <c r="EKV17" s="39"/>
      <c r="EKW17" s="13"/>
      <c r="EKX17" s="13"/>
      <c r="EKY17" s="4"/>
      <c r="EKZ17" s="13"/>
      <c r="ELA17" s="13"/>
      <c r="ELC17" s="26"/>
      <c r="ELD17" s="26"/>
      <c r="ELE17" s="26"/>
      <c r="ELF17" s="18"/>
      <c r="ELG17" s="18"/>
      <c r="ELH17" s="18"/>
      <c r="ELI17" s="39"/>
      <c r="ELJ17" s="18"/>
      <c r="ELK17" s="18"/>
      <c r="ELL17" s="39"/>
      <c r="ELM17" s="18"/>
      <c r="ELN17" s="39"/>
      <c r="ELO17" s="13"/>
      <c r="ELP17" s="13"/>
      <c r="ELQ17" s="4"/>
      <c r="ELR17" s="13"/>
      <c r="ELS17" s="13"/>
      <c r="ELU17" s="26"/>
      <c r="ELV17" s="26"/>
      <c r="ELW17" s="26"/>
      <c r="ELX17" s="18"/>
      <c r="ELY17" s="18"/>
      <c r="ELZ17" s="18"/>
      <c r="EMA17" s="39"/>
      <c r="EMB17" s="18"/>
      <c r="EMC17" s="18"/>
      <c r="EMD17" s="39"/>
      <c r="EME17" s="18"/>
      <c r="EMF17" s="39"/>
      <c r="EMG17" s="13"/>
      <c r="EMH17" s="13"/>
      <c r="EMI17" s="4"/>
      <c r="EMJ17" s="13"/>
      <c r="EMK17" s="13"/>
      <c r="EMM17" s="26"/>
      <c r="EMN17" s="26"/>
      <c r="EMO17" s="26"/>
      <c r="EMP17" s="18"/>
      <c r="EMQ17" s="18"/>
      <c r="EMR17" s="18"/>
      <c r="EMS17" s="39"/>
      <c r="EMT17" s="18"/>
      <c r="EMU17" s="18"/>
      <c r="EMV17" s="39"/>
      <c r="EMW17" s="18"/>
      <c r="EMX17" s="39"/>
      <c r="EMY17" s="13"/>
      <c r="EMZ17" s="13"/>
      <c r="ENA17" s="4"/>
      <c r="ENB17" s="13"/>
      <c r="ENC17" s="13"/>
      <c r="ENE17" s="26"/>
      <c r="ENF17" s="26"/>
      <c r="ENG17" s="26"/>
      <c r="ENH17" s="18"/>
      <c r="ENI17" s="18"/>
      <c r="ENJ17" s="18"/>
      <c r="ENK17" s="39"/>
      <c r="ENL17" s="18"/>
      <c r="ENM17" s="18"/>
      <c r="ENN17" s="39"/>
      <c r="ENO17" s="18"/>
      <c r="ENP17" s="39"/>
      <c r="ENQ17" s="13"/>
      <c r="ENR17" s="13"/>
      <c r="ENS17" s="4"/>
      <c r="ENT17" s="13"/>
      <c r="ENU17" s="13"/>
      <c r="ENW17" s="26"/>
      <c r="ENX17" s="26"/>
      <c r="ENY17" s="26"/>
      <c r="ENZ17" s="18"/>
      <c r="EOA17" s="18"/>
      <c r="EOB17" s="18"/>
      <c r="EOC17" s="39"/>
      <c r="EOD17" s="18"/>
      <c r="EOE17" s="18"/>
      <c r="EOF17" s="39"/>
      <c r="EOG17" s="18"/>
      <c r="EOH17" s="39"/>
      <c r="EOI17" s="13"/>
      <c r="EOJ17" s="13"/>
      <c r="EOK17" s="4"/>
      <c r="EOL17" s="13"/>
      <c r="EOM17" s="13"/>
      <c r="EOO17" s="26"/>
      <c r="EOP17" s="26"/>
      <c r="EOQ17" s="26"/>
      <c r="EOR17" s="18"/>
      <c r="EOS17" s="18"/>
      <c r="EOT17" s="18"/>
      <c r="EOU17" s="39"/>
      <c r="EOV17" s="18"/>
      <c r="EOW17" s="18"/>
      <c r="EOX17" s="39"/>
      <c r="EOY17" s="18"/>
      <c r="EOZ17" s="39"/>
      <c r="EPA17" s="13"/>
      <c r="EPB17" s="13"/>
      <c r="EPC17" s="4"/>
      <c r="EPD17" s="13"/>
      <c r="EPE17" s="13"/>
      <c r="EPG17" s="26"/>
      <c r="EPH17" s="26"/>
      <c r="EPI17" s="26"/>
      <c r="EPJ17" s="18"/>
      <c r="EPK17" s="18"/>
      <c r="EPL17" s="18"/>
      <c r="EPM17" s="39"/>
      <c r="EPN17" s="18"/>
      <c r="EPO17" s="18"/>
      <c r="EPP17" s="39"/>
      <c r="EPQ17" s="18"/>
      <c r="EPR17" s="39"/>
      <c r="EPS17" s="13"/>
      <c r="EPT17" s="13"/>
      <c r="EPU17" s="4"/>
      <c r="EPV17" s="13"/>
      <c r="EPW17" s="13"/>
      <c r="EPY17" s="26"/>
      <c r="EPZ17" s="26"/>
      <c r="EQA17" s="26"/>
      <c r="EQB17" s="18"/>
      <c r="EQC17" s="18"/>
      <c r="EQD17" s="18"/>
      <c r="EQE17" s="39"/>
      <c r="EQF17" s="18"/>
      <c r="EQG17" s="18"/>
      <c r="EQH17" s="39"/>
      <c r="EQI17" s="18"/>
      <c r="EQJ17" s="39"/>
      <c r="EQK17" s="13"/>
      <c r="EQL17" s="13"/>
      <c r="EQM17" s="4"/>
      <c r="EQN17" s="13"/>
      <c r="EQO17" s="13"/>
      <c r="EQQ17" s="26"/>
      <c r="EQR17" s="26"/>
      <c r="EQS17" s="26"/>
      <c r="EQT17" s="18"/>
      <c r="EQU17" s="18"/>
      <c r="EQV17" s="18"/>
      <c r="EQW17" s="39"/>
      <c r="EQX17" s="18"/>
      <c r="EQY17" s="18"/>
      <c r="EQZ17" s="39"/>
      <c r="ERA17" s="18"/>
      <c r="ERB17" s="39"/>
      <c r="ERC17" s="13"/>
      <c r="ERD17" s="13"/>
      <c r="ERE17" s="4"/>
      <c r="ERF17" s="13"/>
      <c r="ERG17" s="13"/>
      <c r="ERI17" s="26"/>
      <c r="ERJ17" s="26"/>
      <c r="ERK17" s="26"/>
      <c r="ERL17" s="18"/>
      <c r="ERM17" s="18"/>
      <c r="ERN17" s="18"/>
      <c r="ERO17" s="39"/>
      <c r="ERP17" s="18"/>
      <c r="ERQ17" s="18"/>
      <c r="ERR17" s="39"/>
      <c r="ERS17" s="18"/>
      <c r="ERT17" s="39"/>
      <c r="ERU17" s="13"/>
      <c r="ERV17" s="13"/>
      <c r="ERW17" s="4"/>
      <c r="ERX17" s="13"/>
      <c r="ERY17" s="13"/>
      <c r="ESA17" s="26"/>
      <c r="ESB17" s="26"/>
      <c r="ESC17" s="26"/>
      <c r="ESD17" s="18"/>
      <c r="ESE17" s="18"/>
      <c r="ESF17" s="18"/>
      <c r="ESG17" s="39"/>
      <c r="ESH17" s="18"/>
      <c r="ESI17" s="18"/>
      <c r="ESJ17" s="39"/>
      <c r="ESK17" s="18"/>
      <c r="ESL17" s="39"/>
      <c r="ESM17" s="13"/>
      <c r="ESN17" s="13"/>
      <c r="ESO17" s="4"/>
      <c r="ESP17" s="13"/>
      <c r="ESQ17" s="13"/>
      <c r="ESS17" s="26"/>
      <c r="EST17" s="26"/>
      <c r="ESU17" s="26"/>
      <c r="ESV17" s="18"/>
      <c r="ESW17" s="18"/>
      <c r="ESX17" s="18"/>
      <c r="ESY17" s="39"/>
      <c r="ESZ17" s="18"/>
      <c r="ETA17" s="18"/>
      <c r="ETB17" s="39"/>
      <c r="ETC17" s="18"/>
      <c r="ETD17" s="39"/>
      <c r="ETE17" s="13"/>
      <c r="ETF17" s="13"/>
      <c r="ETG17" s="4"/>
      <c r="ETH17" s="13"/>
      <c r="ETI17" s="13"/>
      <c r="ETK17" s="26"/>
      <c r="ETL17" s="26"/>
      <c r="ETM17" s="26"/>
      <c r="ETN17" s="18"/>
      <c r="ETO17" s="18"/>
      <c r="ETP17" s="18"/>
      <c r="ETQ17" s="39"/>
      <c r="ETR17" s="18"/>
      <c r="ETS17" s="18"/>
      <c r="ETT17" s="39"/>
      <c r="ETU17" s="18"/>
      <c r="ETV17" s="39"/>
      <c r="ETW17" s="13"/>
      <c r="ETX17" s="13"/>
      <c r="ETY17" s="4"/>
      <c r="ETZ17" s="13"/>
      <c r="EUA17" s="13"/>
      <c r="EUC17" s="26"/>
      <c r="EUD17" s="26"/>
      <c r="EUE17" s="26"/>
      <c r="EUF17" s="18"/>
      <c r="EUG17" s="18"/>
      <c r="EUH17" s="18"/>
      <c r="EUI17" s="39"/>
      <c r="EUJ17" s="18"/>
      <c r="EUK17" s="18"/>
      <c r="EUL17" s="39"/>
      <c r="EUM17" s="18"/>
      <c r="EUN17" s="39"/>
      <c r="EUO17" s="13"/>
      <c r="EUP17" s="13"/>
      <c r="EUQ17" s="4"/>
      <c r="EUR17" s="13"/>
      <c r="EUS17" s="13"/>
      <c r="EUU17" s="26"/>
      <c r="EUV17" s="26"/>
      <c r="EUW17" s="26"/>
      <c r="EUX17" s="18"/>
      <c r="EUY17" s="18"/>
      <c r="EUZ17" s="18"/>
      <c r="EVA17" s="39"/>
      <c r="EVB17" s="18"/>
      <c r="EVC17" s="18"/>
      <c r="EVD17" s="39"/>
      <c r="EVE17" s="18"/>
      <c r="EVF17" s="39"/>
      <c r="EVG17" s="13"/>
      <c r="EVH17" s="13"/>
      <c r="EVI17" s="4"/>
      <c r="EVJ17" s="13"/>
      <c r="EVK17" s="13"/>
      <c r="EVM17" s="26"/>
      <c r="EVN17" s="26"/>
      <c r="EVO17" s="26"/>
      <c r="EVP17" s="18"/>
      <c r="EVQ17" s="18"/>
      <c r="EVR17" s="18"/>
      <c r="EVS17" s="39"/>
      <c r="EVT17" s="18"/>
      <c r="EVU17" s="18"/>
      <c r="EVV17" s="39"/>
      <c r="EVW17" s="18"/>
      <c r="EVX17" s="39"/>
      <c r="EVY17" s="13"/>
      <c r="EVZ17" s="13"/>
      <c r="EWA17" s="4"/>
      <c r="EWB17" s="13"/>
      <c r="EWC17" s="13"/>
      <c r="EWE17" s="26"/>
      <c r="EWF17" s="26"/>
      <c r="EWG17" s="26"/>
      <c r="EWH17" s="18"/>
      <c r="EWI17" s="18"/>
      <c r="EWJ17" s="18"/>
      <c r="EWK17" s="39"/>
      <c r="EWL17" s="18"/>
      <c r="EWM17" s="18"/>
      <c r="EWN17" s="39"/>
      <c r="EWO17" s="18"/>
      <c r="EWP17" s="39"/>
      <c r="EWQ17" s="13"/>
      <c r="EWR17" s="13"/>
      <c r="EWS17" s="4"/>
      <c r="EWT17" s="13"/>
      <c r="EWU17" s="13"/>
      <c r="EWW17" s="26"/>
      <c r="EWX17" s="26"/>
      <c r="EWY17" s="26"/>
      <c r="EWZ17" s="18"/>
      <c r="EXA17" s="18"/>
      <c r="EXB17" s="18"/>
      <c r="EXC17" s="39"/>
      <c r="EXD17" s="18"/>
      <c r="EXE17" s="18"/>
      <c r="EXF17" s="39"/>
      <c r="EXG17" s="18"/>
      <c r="EXH17" s="39"/>
      <c r="EXI17" s="13"/>
      <c r="EXJ17" s="13"/>
      <c r="EXK17" s="4"/>
      <c r="EXL17" s="13"/>
      <c r="EXM17" s="13"/>
      <c r="EXO17" s="26"/>
      <c r="EXP17" s="26"/>
      <c r="EXQ17" s="26"/>
      <c r="EXR17" s="18"/>
      <c r="EXS17" s="18"/>
      <c r="EXT17" s="18"/>
      <c r="EXU17" s="39"/>
      <c r="EXV17" s="18"/>
      <c r="EXW17" s="18"/>
      <c r="EXX17" s="39"/>
      <c r="EXY17" s="18"/>
      <c r="EXZ17" s="39"/>
      <c r="EYA17" s="13"/>
      <c r="EYB17" s="13"/>
      <c r="EYC17" s="4"/>
      <c r="EYD17" s="13"/>
      <c r="EYE17" s="13"/>
      <c r="EYG17" s="26"/>
      <c r="EYH17" s="26"/>
      <c r="EYI17" s="26"/>
      <c r="EYJ17" s="18"/>
      <c r="EYK17" s="18"/>
      <c r="EYL17" s="18"/>
      <c r="EYM17" s="39"/>
      <c r="EYN17" s="18"/>
      <c r="EYO17" s="18"/>
      <c r="EYP17" s="39"/>
      <c r="EYQ17" s="18"/>
      <c r="EYR17" s="39"/>
      <c r="EYS17" s="13"/>
      <c r="EYT17" s="13"/>
      <c r="EYU17" s="4"/>
      <c r="EYV17" s="13"/>
      <c r="EYW17" s="13"/>
      <c r="EYY17" s="26"/>
      <c r="EYZ17" s="26"/>
      <c r="EZA17" s="26"/>
      <c r="EZB17" s="18"/>
      <c r="EZC17" s="18"/>
      <c r="EZD17" s="18"/>
      <c r="EZE17" s="39"/>
      <c r="EZF17" s="18"/>
      <c r="EZG17" s="18"/>
      <c r="EZH17" s="39"/>
      <c r="EZI17" s="18"/>
      <c r="EZJ17" s="39"/>
      <c r="EZK17" s="13"/>
      <c r="EZL17" s="13"/>
      <c r="EZM17" s="4"/>
      <c r="EZN17" s="13"/>
      <c r="EZO17" s="13"/>
      <c r="EZQ17" s="26"/>
      <c r="EZR17" s="26"/>
      <c r="EZS17" s="26"/>
      <c r="EZT17" s="18"/>
      <c r="EZU17" s="18"/>
      <c r="EZV17" s="18"/>
      <c r="EZW17" s="39"/>
      <c r="EZX17" s="18"/>
      <c r="EZY17" s="18"/>
      <c r="EZZ17" s="39"/>
      <c r="FAA17" s="18"/>
      <c r="FAB17" s="39"/>
      <c r="FAC17" s="13"/>
      <c r="FAD17" s="13"/>
      <c r="FAE17" s="4"/>
      <c r="FAF17" s="13"/>
      <c r="FAG17" s="13"/>
      <c r="FAI17" s="26"/>
      <c r="FAJ17" s="26"/>
      <c r="FAK17" s="26"/>
      <c r="FAL17" s="18"/>
      <c r="FAM17" s="18"/>
      <c r="FAN17" s="18"/>
      <c r="FAO17" s="39"/>
      <c r="FAP17" s="18"/>
      <c r="FAQ17" s="18"/>
      <c r="FAR17" s="39"/>
      <c r="FAS17" s="18"/>
      <c r="FAT17" s="39"/>
      <c r="FAU17" s="13"/>
      <c r="FAV17" s="13"/>
      <c r="FAW17" s="4"/>
      <c r="FAX17" s="13"/>
      <c r="FAY17" s="13"/>
      <c r="FBA17" s="26"/>
      <c r="FBB17" s="26"/>
      <c r="FBC17" s="26"/>
      <c r="FBD17" s="18"/>
      <c r="FBE17" s="18"/>
      <c r="FBF17" s="18"/>
      <c r="FBG17" s="39"/>
      <c r="FBH17" s="18"/>
      <c r="FBI17" s="18"/>
      <c r="FBJ17" s="39"/>
      <c r="FBK17" s="18"/>
      <c r="FBL17" s="39"/>
      <c r="FBM17" s="13"/>
      <c r="FBN17" s="13"/>
      <c r="FBO17" s="4"/>
      <c r="FBP17" s="13"/>
      <c r="FBQ17" s="13"/>
      <c r="FBS17" s="26"/>
      <c r="FBT17" s="26"/>
      <c r="FBU17" s="26"/>
      <c r="FBV17" s="18"/>
      <c r="FBW17" s="18"/>
      <c r="FBX17" s="18"/>
      <c r="FBY17" s="39"/>
      <c r="FBZ17" s="18"/>
      <c r="FCA17" s="18"/>
      <c r="FCB17" s="39"/>
      <c r="FCC17" s="18"/>
      <c r="FCD17" s="39"/>
      <c r="FCE17" s="13"/>
      <c r="FCF17" s="13"/>
      <c r="FCG17" s="4"/>
      <c r="FCH17" s="13"/>
      <c r="FCI17" s="13"/>
      <c r="FCK17" s="26"/>
      <c r="FCL17" s="26"/>
      <c r="FCM17" s="26"/>
      <c r="FCN17" s="18"/>
      <c r="FCO17" s="18"/>
      <c r="FCP17" s="18"/>
      <c r="FCQ17" s="39"/>
      <c r="FCR17" s="18"/>
      <c r="FCS17" s="18"/>
      <c r="FCT17" s="39"/>
      <c r="FCU17" s="18"/>
      <c r="FCV17" s="39"/>
      <c r="FCW17" s="13"/>
      <c r="FCX17" s="13"/>
      <c r="FCY17" s="4"/>
      <c r="FCZ17" s="13"/>
      <c r="FDA17" s="13"/>
      <c r="FDC17" s="26"/>
      <c r="FDD17" s="26"/>
      <c r="FDE17" s="26"/>
      <c r="FDF17" s="18"/>
      <c r="FDG17" s="18"/>
      <c r="FDH17" s="18"/>
      <c r="FDI17" s="39"/>
      <c r="FDJ17" s="18"/>
      <c r="FDK17" s="18"/>
      <c r="FDL17" s="39"/>
      <c r="FDM17" s="18"/>
      <c r="FDN17" s="39"/>
      <c r="FDO17" s="13"/>
      <c r="FDP17" s="13"/>
      <c r="FDQ17" s="4"/>
      <c r="FDR17" s="13"/>
      <c r="FDS17" s="13"/>
      <c r="FDU17" s="26"/>
      <c r="FDV17" s="26"/>
      <c r="FDW17" s="26"/>
      <c r="FDX17" s="18"/>
      <c r="FDY17" s="18"/>
      <c r="FDZ17" s="18"/>
      <c r="FEA17" s="39"/>
      <c r="FEB17" s="18"/>
      <c r="FEC17" s="18"/>
      <c r="FED17" s="39"/>
      <c r="FEE17" s="18"/>
      <c r="FEF17" s="39"/>
      <c r="FEG17" s="13"/>
      <c r="FEH17" s="13"/>
      <c r="FEI17" s="4"/>
      <c r="FEJ17" s="13"/>
      <c r="FEK17" s="13"/>
      <c r="FEM17" s="26"/>
      <c r="FEN17" s="26"/>
      <c r="FEO17" s="26"/>
      <c r="FEP17" s="18"/>
      <c r="FEQ17" s="18"/>
      <c r="FER17" s="18"/>
      <c r="FES17" s="39"/>
      <c r="FET17" s="18"/>
      <c r="FEU17" s="18"/>
      <c r="FEV17" s="39"/>
      <c r="FEW17" s="18"/>
      <c r="FEX17" s="39"/>
      <c r="FEY17" s="13"/>
      <c r="FEZ17" s="13"/>
      <c r="FFA17" s="4"/>
      <c r="FFB17" s="13"/>
      <c r="FFC17" s="13"/>
      <c r="FFE17" s="26"/>
      <c r="FFF17" s="26"/>
      <c r="FFG17" s="26"/>
      <c r="FFH17" s="18"/>
      <c r="FFI17" s="18"/>
      <c r="FFJ17" s="18"/>
      <c r="FFK17" s="39"/>
      <c r="FFL17" s="18"/>
      <c r="FFM17" s="18"/>
      <c r="FFN17" s="39"/>
      <c r="FFO17" s="18"/>
      <c r="FFP17" s="39"/>
      <c r="FFQ17" s="13"/>
      <c r="FFR17" s="13"/>
      <c r="FFS17" s="4"/>
      <c r="FFT17" s="13"/>
      <c r="FFU17" s="13"/>
      <c r="FFW17" s="26"/>
      <c r="FFX17" s="26"/>
      <c r="FFY17" s="26"/>
      <c r="FFZ17" s="18"/>
      <c r="FGA17" s="18"/>
      <c r="FGB17" s="18"/>
      <c r="FGC17" s="39"/>
      <c r="FGD17" s="18"/>
      <c r="FGE17" s="18"/>
      <c r="FGF17" s="39"/>
      <c r="FGG17" s="18"/>
      <c r="FGH17" s="39"/>
      <c r="FGI17" s="13"/>
      <c r="FGJ17" s="13"/>
      <c r="FGK17" s="4"/>
      <c r="FGL17" s="13"/>
      <c r="FGM17" s="13"/>
      <c r="FGO17" s="26"/>
      <c r="FGP17" s="26"/>
      <c r="FGQ17" s="26"/>
      <c r="FGR17" s="18"/>
      <c r="FGS17" s="18"/>
      <c r="FGT17" s="18"/>
      <c r="FGU17" s="39"/>
      <c r="FGV17" s="18"/>
      <c r="FGW17" s="18"/>
      <c r="FGX17" s="39"/>
      <c r="FGY17" s="18"/>
      <c r="FGZ17" s="39"/>
      <c r="FHA17" s="13"/>
      <c r="FHB17" s="13"/>
      <c r="FHC17" s="4"/>
      <c r="FHD17" s="13"/>
      <c r="FHE17" s="13"/>
      <c r="FHG17" s="26"/>
      <c r="FHH17" s="26"/>
      <c r="FHI17" s="26"/>
      <c r="FHJ17" s="18"/>
      <c r="FHK17" s="18"/>
      <c r="FHL17" s="18"/>
      <c r="FHM17" s="39"/>
      <c r="FHN17" s="18"/>
      <c r="FHO17" s="18"/>
      <c r="FHP17" s="39"/>
      <c r="FHQ17" s="18"/>
      <c r="FHR17" s="39"/>
      <c r="FHS17" s="13"/>
      <c r="FHT17" s="13"/>
      <c r="FHU17" s="4"/>
      <c r="FHV17" s="13"/>
      <c r="FHW17" s="13"/>
      <c r="FHY17" s="26"/>
      <c r="FHZ17" s="26"/>
      <c r="FIA17" s="26"/>
      <c r="FIB17" s="18"/>
      <c r="FIC17" s="18"/>
      <c r="FID17" s="18"/>
      <c r="FIE17" s="39"/>
      <c r="FIF17" s="18"/>
      <c r="FIG17" s="18"/>
      <c r="FIH17" s="39"/>
      <c r="FII17" s="18"/>
      <c r="FIJ17" s="39"/>
      <c r="FIK17" s="13"/>
      <c r="FIL17" s="13"/>
      <c r="FIM17" s="4"/>
      <c r="FIN17" s="13"/>
      <c r="FIO17" s="13"/>
      <c r="FIQ17" s="26"/>
      <c r="FIR17" s="26"/>
      <c r="FIS17" s="26"/>
      <c r="FIT17" s="18"/>
      <c r="FIU17" s="18"/>
      <c r="FIV17" s="18"/>
      <c r="FIW17" s="39"/>
      <c r="FIX17" s="18"/>
      <c r="FIY17" s="18"/>
      <c r="FIZ17" s="39"/>
      <c r="FJA17" s="18"/>
      <c r="FJB17" s="39"/>
      <c r="FJC17" s="13"/>
      <c r="FJD17" s="13"/>
      <c r="FJE17" s="4"/>
      <c r="FJF17" s="13"/>
      <c r="FJG17" s="13"/>
      <c r="FJI17" s="26"/>
      <c r="FJJ17" s="26"/>
      <c r="FJK17" s="26"/>
      <c r="FJL17" s="18"/>
      <c r="FJM17" s="18"/>
      <c r="FJN17" s="18"/>
      <c r="FJO17" s="39"/>
      <c r="FJP17" s="18"/>
      <c r="FJQ17" s="18"/>
      <c r="FJR17" s="39"/>
      <c r="FJS17" s="18"/>
      <c r="FJT17" s="39"/>
      <c r="FJU17" s="13"/>
      <c r="FJV17" s="13"/>
      <c r="FJW17" s="4"/>
      <c r="FJX17" s="13"/>
      <c r="FJY17" s="13"/>
      <c r="FKA17" s="26"/>
      <c r="FKB17" s="26"/>
      <c r="FKC17" s="26"/>
      <c r="FKD17" s="18"/>
      <c r="FKE17" s="18"/>
      <c r="FKF17" s="18"/>
      <c r="FKG17" s="39"/>
      <c r="FKH17" s="18"/>
      <c r="FKI17" s="18"/>
      <c r="FKJ17" s="39"/>
      <c r="FKK17" s="18"/>
      <c r="FKL17" s="39"/>
      <c r="FKM17" s="13"/>
      <c r="FKN17" s="13"/>
      <c r="FKO17" s="4"/>
      <c r="FKP17" s="13"/>
      <c r="FKQ17" s="13"/>
      <c r="FKS17" s="26"/>
      <c r="FKT17" s="26"/>
      <c r="FKU17" s="26"/>
      <c r="FKV17" s="18"/>
      <c r="FKW17" s="18"/>
      <c r="FKX17" s="18"/>
      <c r="FKY17" s="39"/>
      <c r="FKZ17" s="18"/>
      <c r="FLA17" s="18"/>
      <c r="FLB17" s="39"/>
      <c r="FLC17" s="18"/>
      <c r="FLD17" s="39"/>
      <c r="FLE17" s="13"/>
      <c r="FLF17" s="13"/>
      <c r="FLG17" s="4"/>
      <c r="FLH17" s="13"/>
      <c r="FLI17" s="13"/>
      <c r="FLK17" s="26"/>
      <c r="FLL17" s="26"/>
      <c r="FLM17" s="26"/>
      <c r="FLN17" s="18"/>
      <c r="FLO17" s="18"/>
      <c r="FLP17" s="18"/>
      <c r="FLQ17" s="39"/>
      <c r="FLR17" s="18"/>
      <c r="FLS17" s="18"/>
      <c r="FLT17" s="39"/>
      <c r="FLU17" s="18"/>
      <c r="FLV17" s="39"/>
      <c r="FLW17" s="13"/>
      <c r="FLX17" s="13"/>
      <c r="FLY17" s="4"/>
      <c r="FLZ17" s="13"/>
      <c r="FMA17" s="13"/>
      <c r="FMC17" s="26"/>
      <c r="FMD17" s="26"/>
      <c r="FME17" s="26"/>
      <c r="FMF17" s="18"/>
      <c r="FMG17" s="18"/>
      <c r="FMH17" s="18"/>
      <c r="FMI17" s="39"/>
      <c r="FMJ17" s="18"/>
      <c r="FMK17" s="18"/>
      <c r="FML17" s="39"/>
      <c r="FMM17" s="18"/>
      <c r="FMN17" s="39"/>
      <c r="FMO17" s="13"/>
      <c r="FMP17" s="13"/>
      <c r="FMQ17" s="4"/>
      <c r="FMR17" s="13"/>
      <c r="FMS17" s="13"/>
      <c r="FMU17" s="26"/>
      <c r="FMV17" s="26"/>
      <c r="FMW17" s="26"/>
      <c r="FMX17" s="18"/>
      <c r="FMY17" s="18"/>
      <c r="FMZ17" s="18"/>
      <c r="FNA17" s="39"/>
      <c r="FNB17" s="18"/>
      <c r="FNC17" s="18"/>
      <c r="FND17" s="39"/>
      <c r="FNE17" s="18"/>
      <c r="FNF17" s="39"/>
      <c r="FNG17" s="13"/>
      <c r="FNH17" s="13"/>
      <c r="FNI17" s="4"/>
      <c r="FNJ17" s="13"/>
      <c r="FNK17" s="13"/>
      <c r="FNM17" s="26"/>
      <c r="FNN17" s="26"/>
      <c r="FNO17" s="26"/>
      <c r="FNP17" s="18"/>
      <c r="FNQ17" s="18"/>
      <c r="FNR17" s="18"/>
      <c r="FNS17" s="39"/>
      <c r="FNT17" s="18"/>
      <c r="FNU17" s="18"/>
      <c r="FNV17" s="39"/>
      <c r="FNW17" s="18"/>
      <c r="FNX17" s="39"/>
      <c r="FNY17" s="13"/>
      <c r="FNZ17" s="13"/>
      <c r="FOA17" s="4"/>
      <c r="FOB17" s="13"/>
      <c r="FOC17" s="13"/>
      <c r="FOE17" s="26"/>
      <c r="FOF17" s="26"/>
      <c r="FOG17" s="26"/>
      <c r="FOH17" s="18"/>
      <c r="FOI17" s="18"/>
      <c r="FOJ17" s="18"/>
      <c r="FOK17" s="39"/>
      <c r="FOL17" s="18"/>
      <c r="FOM17" s="18"/>
      <c r="FON17" s="39"/>
      <c r="FOO17" s="18"/>
      <c r="FOP17" s="39"/>
      <c r="FOQ17" s="13"/>
      <c r="FOR17" s="13"/>
      <c r="FOS17" s="4"/>
      <c r="FOT17" s="13"/>
      <c r="FOU17" s="13"/>
      <c r="FOW17" s="26"/>
      <c r="FOX17" s="26"/>
      <c r="FOY17" s="26"/>
      <c r="FOZ17" s="18"/>
      <c r="FPA17" s="18"/>
      <c r="FPB17" s="18"/>
      <c r="FPC17" s="39"/>
      <c r="FPD17" s="18"/>
      <c r="FPE17" s="18"/>
      <c r="FPF17" s="39"/>
      <c r="FPG17" s="18"/>
      <c r="FPH17" s="39"/>
      <c r="FPI17" s="13"/>
      <c r="FPJ17" s="13"/>
      <c r="FPK17" s="4"/>
      <c r="FPL17" s="13"/>
      <c r="FPM17" s="13"/>
      <c r="FPO17" s="26"/>
      <c r="FPP17" s="26"/>
      <c r="FPQ17" s="26"/>
      <c r="FPR17" s="18"/>
      <c r="FPS17" s="18"/>
      <c r="FPT17" s="18"/>
      <c r="FPU17" s="39"/>
      <c r="FPV17" s="18"/>
      <c r="FPW17" s="18"/>
      <c r="FPX17" s="39"/>
      <c r="FPY17" s="18"/>
      <c r="FPZ17" s="39"/>
      <c r="FQA17" s="13"/>
      <c r="FQB17" s="13"/>
      <c r="FQC17" s="4"/>
      <c r="FQD17" s="13"/>
      <c r="FQE17" s="13"/>
      <c r="FQG17" s="26"/>
      <c r="FQH17" s="26"/>
      <c r="FQI17" s="26"/>
      <c r="FQJ17" s="18"/>
      <c r="FQK17" s="18"/>
      <c r="FQL17" s="18"/>
      <c r="FQM17" s="39"/>
      <c r="FQN17" s="18"/>
      <c r="FQO17" s="18"/>
      <c r="FQP17" s="39"/>
      <c r="FQQ17" s="18"/>
      <c r="FQR17" s="39"/>
      <c r="FQS17" s="13"/>
      <c r="FQT17" s="13"/>
      <c r="FQU17" s="4"/>
      <c r="FQV17" s="13"/>
      <c r="FQW17" s="13"/>
      <c r="FQY17" s="26"/>
      <c r="FQZ17" s="26"/>
      <c r="FRA17" s="26"/>
      <c r="FRB17" s="18"/>
      <c r="FRC17" s="18"/>
      <c r="FRD17" s="18"/>
      <c r="FRE17" s="39"/>
      <c r="FRF17" s="18"/>
      <c r="FRG17" s="18"/>
      <c r="FRH17" s="39"/>
      <c r="FRI17" s="18"/>
      <c r="FRJ17" s="39"/>
      <c r="FRK17" s="13"/>
      <c r="FRL17" s="13"/>
      <c r="FRM17" s="4"/>
      <c r="FRN17" s="13"/>
      <c r="FRO17" s="13"/>
      <c r="FRQ17" s="26"/>
      <c r="FRR17" s="26"/>
      <c r="FRS17" s="26"/>
      <c r="FRT17" s="18"/>
      <c r="FRU17" s="18"/>
      <c r="FRV17" s="18"/>
      <c r="FRW17" s="39"/>
      <c r="FRX17" s="18"/>
      <c r="FRY17" s="18"/>
      <c r="FRZ17" s="39"/>
      <c r="FSA17" s="18"/>
      <c r="FSB17" s="39"/>
      <c r="FSC17" s="13"/>
      <c r="FSD17" s="13"/>
      <c r="FSE17" s="4"/>
      <c r="FSF17" s="13"/>
      <c r="FSG17" s="13"/>
      <c r="FSI17" s="26"/>
      <c r="FSJ17" s="26"/>
      <c r="FSK17" s="26"/>
      <c r="FSL17" s="18"/>
      <c r="FSM17" s="18"/>
      <c r="FSN17" s="18"/>
      <c r="FSO17" s="39"/>
      <c r="FSP17" s="18"/>
      <c r="FSQ17" s="18"/>
      <c r="FSR17" s="39"/>
      <c r="FSS17" s="18"/>
      <c r="FST17" s="39"/>
      <c r="FSU17" s="13"/>
      <c r="FSV17" s="13"/>
      <c r="FSW17" s="4"/>
      <c r="FSX17" s="13"/>
      <c r="FSY17" s="13"/>
      <c r="FTA17" s="26"/>
      <c r="FTB17" s="26"/>
      <c r="FTC17" s="26"/>
      <c r="FTD17" s="18"/>
      <c r="FTE17" s="18"/>
      <c r="FTF17" s="18"/>
      <c r="FTG17" s="39"/>
      <c r="FTH17" s="18"/>
      <c r="FTI17" s="18"/>
      <c r="FTJ17" s="39"/>
      <c r="FTK17" s="18"/>
      <c r="FTL17" s="39"/>
      <c r="FTM17" s="13"/>
      <c r="FTN17" s="13"/>
      <c r="FTO17" s="4"/>
      <c r="FTP17" s="13"/>
      <c r="FTQ17" s="13"/>
      <c r="FTS17" s="26"/>
      <c r="FTT17" s="26"/>
      <c r="FTU17" s="26"/>
      <c r="FTV17" s="18"/>
      <c r="FTW17" s="18"/>
      <c r="FTX17" s="18"/>
      <c r="FTY17" s="39"/>
      <c r="FTZ17" s="18"/>
      <c r="FUA17" s="18"/>
      <c r="FUB17" s="39"/>
      <c r="FUC17" s="18"/>
      <c r="FUD17" s="39"/>
      <c r="FUE17" s="13"/>
      <c r="FUF17" s="13"/>
      <c r="FUG17" s="4"/>
      <c r="FUH17" s="13"/>
      <c r="FUI17" s="13"/>
      <c r="FUK17" s="26"/>
      <c r="FUL17" s="26"/>
      <c r="FUM17" s="26"/>
      <c r="FUN17" s="18"/>
      <c r="FUO17" s="18"/>
      <c r="FUP17" s="18"/>
      <c r="FUQ17" s="39"/>
      <c r="FUR17" s="18"/>
      <c r="FUS17" s="18"/>
      <c r="FUT17" s="39"/>
      <c r="FUU17" s="18"/>
      <c r="FUV17" s="39"/>
      <c r="FUW17" s="13"/>
      <c r="FUX17" s="13"/>
      <c r="FUY17" s="4"/>
      <c r="FUZ17" s="13"/>
      <c r="FVA17" s="13"/>
      <c r="FVC17" s="26"/>
      <c r="FVD17" s="26"/>
      <c r="FVE17" s="26"/>
      <c r="FVF17" s="18"/>
      <c r="FVG17" s="18"/>
      <c r="FVH17" s="18"/>
      <c r="FVI17" s="39"/>
      <c r="FVJ17" s="18"/>
      <c r="FVK17" s="18"/>
      <c r="FVL17" s="39"/>
      <c r="FVM17" s="18"/>
      <c r="FVN17" s="39"/>
      <c r="FVO17" s="13"/>
      <c r="FVP17" s="13"/>
      <c r="FVQ17" s="4"/>
      <c r="FVR17" s="13"/>
      <c r="FVS17" s="13"/>
      <c r="FVU17" s="26"/>
      <c r="FVV17" s="26"/>
      <c r="FVW17" s="26"/>
      <c r="FVX17" s="18"/>
      <c r="FVY17" s="18"/>
      <c r="FVZ17" s="18"/>
      <c r="FWA17" s="39"/>
      <c r="FWB17" s="18"/>
      <c r="FWC17" s="18"/>
      <c r="FWD17" s="39"/>
      <c r="FWE17" s="18"/>
      <c r="FWF17" s="39"/>
      <c r="FWG17" s="13"/>
      <c r="FWH17" s="13"/>
      <c r="FWI17" s="4"/>
      <c r="FWJ17" s="13"/>
      <c r="FWK17" s="13"/>
      <c r="FWM17" s="26"/>
      <c r="FWN17" s="26"/>
      <c r="FWO17" s="26"/>
      <c r="FWP17" s="18"/>
      <c r="FWQ17" s="18"/>
      <c r="FWR17" s="18"/>
      <c r="FWS17" s="39"/>
      <c r="FWT17" s="18"/>
      <c r="FWU17" s="18"/>
      <c r="FWV17" s="39"/>
      <c r="FWW17" s="18"/>
      <c r="FWX17" s="39"/>
      <c r="FWY17" s="13"/>
      <c r="FWZ17" s="13"/>
      <c r="FXA17" s="4"/>
      <c r="FXB17" s="13"/>
      <c r="FXC17" s="13"/>
      <c r="FXE17" s="26"/>
      <c r="FXF17" s="26"/>
      <c r="FXG17" s="26"/>
      <c r="FXH17" s="18"/>
      <c r="FXI17" s="18"/>
      <c r="FXJ17" s="18"/>
      <c r="FXK17" s="39"/>
      <c r="FXL17" s="18"/>
      <c r="FXM17" s="18"/>
      <c r="FXN17" s="39"/>
      <c r="FXO17" s="18"/>
      <c r="FXP17" s="39"/>
      <c r="FXQ17" s="13"/>
      <c r="FXR17" s="13"/>
      <c r="FXS17" s="4"/>
      <c r="FXT17" s="13"/>
      <c r="FXU17" s="13"/>
      <c r="FXW17" s="26"/>
      <c r="FXX17" s="26"/>
      <c r="FXY17" s="26"/>
      <c r="FXZ17" s="18"/>
      <c r="FYA17" s="18"/>
      <c r="FYB17" s="18"/>
      <c r="FYC17" s="39"/>
      <c r="FYD17" s="18"/>
      <c r="FYE17" s="18"/>
      <c r="FYF17" s="39"/>
      <c r="FYG17" s="18"/>
      <c r="FYH17" s="39"/>
      <c r="FYI17" s="13"/>
      <c r="FYJ17" s="13"/>
      <c r="FYK17" s="4"/>
      <c r="FYL17" s="13"/>
      <c r="FYM17" s="13"/>
      <c r="FYO17" s="26"/>
      <c r="FYP17" s="26"/>
      <c r="FYQ17" s="26"/>
      <c r="FYR17" s="18"/>
      <c r="FYS17" s="18"/>
      <c r="FYT17" s="18"/>
      <c r="FYU17" s="39"/>
      <c r="FYV17" s="18"/>
      <c r="FYW17" s="18"/>
      <c r="FYX17" s="39"/>
      <c r="FYY17" s="18"/>
      <c r="FYZ17" s="39"/>
      <c r="FZA17" s="13"/>
      <c r="FZB17" s="13"/>
      <c r="FZC17" s="4"/>
      <c r="FZD17" s="13"/>
      <c r="FZE17" s="13"/>
      <c r="FZG17" s="26"/>
      <c r="FZH17" s="26"/>
      <c r="FZI17" s="26"/>
      <c r="FZJ17" s="18"/>
      <c r="FZK17" s="18"/>
      <c r="FZL17" s="18"/>
      <c r="FZM17" s="39"/>
      <c r="FZN17" s="18"/>
      <c r="FZO17" s="18"/>
      <c r="FZP17" s="39"/>
      <c r="FZQ17" s="18"/>
      <c r="FZR17" s="39"/>
      <c r="FZS17" s="13"/>
      <c r="FZT17" s="13"/>
      <c r="FZU17" s="4"/>
      <c r="FZV17" s="13"/>
      <c r="FZW17" s="13"/>
      <c r="FZY17" s="26"/>
      <c r="FZZ17" s="26"/>
      <c r="GAA17" s="26"/>
      <c r="GAB17" s="18"/>
      <c r="GAC17" s="18"/>
      <c r="GAD17" s="18"/>
      <c r="GAE17" s="39"/>
      <c r="GAF17" s="18"/>
      <c r="GAG17" s="18"/>
      <c r="GAH17" s="39"/>
      <c r="GAI17" s="18"/>
      <c r="GAJ17" s="39"/>
      <c r="GAK17" s="13"/>
      <c r="GAL17" s="13"/>
      <c r="GAM17" s="4"/>
      <c r="GAN17" s="13"/>
      <c r="GAO17" s="13"/>
      <c r="GAQ17" s="26"/>
      <c r="GAR17" s="26"/>
      <c r="GAS17" s="26"/>
      <c r="GAT17" s="18"/>
      <c r="GAU17" s="18"/>
      <c r="GAV17" s="18"/>
      <c r="GAW17" s="39"/>
      <c r="GAX17" s="18"/>
      <c r="GAY17" s="18"/>
      <c r="GAZ17" s="39"/>
      <c r="GBA17" s="18"/>
      <c r="GBB17" s="39"/>
      <c r="GBC17" s="13"/>
      <c r="GBD17" s="13"/>
      <c r="GBE17" s="4"/>
      <c r="GBF17" s="13"/>
      <c r="GBG17" s="13"/>
      <c r="GBI17" s="26"/>
      <c r="GBJ17" s="26"/>
      <c r="GBK17" s="26"/>
      <c r="GBL17" s="18"/>
      <c r="GBM17" s="18"/>
      <c r="GBN17" s="18"/>
      <c r="GBO17" s="39"/>
      <c r="GBP17" s="18"/>
      <c r="GBQ17" s="18"/>
      <c r="GBR17" s="39"/>
      <c r="GBS17" s="18"/>
      <c r="GBT17" s="39"/>
      <c r="GBU17" s="13"/>
      <c r="GBV17" s="13"/>
      <c r="GBW17" s="4"/>
      <c r="GBX17" s="13"/>
      <c r="GBY17" s="13"/>
      <c r="GCA17" s="26"/>
      <c r="GCB17" s="26"/>
      <c r="GCC17" s="26"/>
      <c r="GCD17" s="18"/>
      <c r="GCE17" s="18"/>
      <c r="GCF17" s="18"/>
      <c r="GCG17" s="39"/>
      <c r="GCH17" s="18"/>
      <c r="GCI17" s="18"/>
      <c r="GCJ17" s="39"/>
      <c r="GCK17" s="18"/>
      <c r="GCL17" s="39"/>
      <c r="GCM17" s="13"/>
      <c r="GCN17" s="13"/>
      <c r="GCO17" s="4"/>
      <c r="GCP17" s="13"/>
      <c r="GCQ17" s="13"/>
      <c r="GCS17" s="26"/>
      <c r="GCT17" s="26"/>
      <c r="GCU17" s="26"/>
      <c r="GCV17" s="18"/>
      <c r="GCW17" s="18"/>
      <c r="GCX17" s="18"/>
      <c r="GCY17" s="39"/>
      <c r="GCZ17" s="18"/>
      <c r="GDA17" s="18"/>
      <c r="GDB17" s="39"/>
      <c r="GDC17" s="18"/>
      <c r="GDD17" s="39"/>
      <c r="GDE17" s="13"/>
      <c r="GDF17" s="13"/>
      <c r="GDG17" s="4"/>
      <c r="GDH17" s="13"/>
      <c r="GDI17" s="13"/>
      <c r="GDK17" s="26"/>
      <c r="GDL17" s="26"/>
      <c r="GDM17" s="26"/>
      <c r="GDN17" s="18"/>
      <c r="GDO17" s="18"/>
      <c r="GDP17" s="18"/>
      <c r="GDQ17" s="39"/>
      <c r="GDR17" s="18"/>
      <c r="GDS17" s="18"/>
      <c r="GDT17" s="39"/>
      <c r="GDU17" s="18"/>
      <c r="GDV17" s="39"/>
      <c r="GDW17" s="13"/>
      <c r="GDX17" s="13"/>
      <c r="GDY17" s="4"/>
      <c r="GDZ17" s="13"/>
      <c r="GEA17" s="13"/>
      <c r="GEC17" s="26"/>
      <c r="GED17" s="26"/>
      <c r="GEE17" s="26"/>
      <c r="GEF17" s="18"/>
      <c r="GEG17" s="18"/>
      <c r="GEH17" s="18"/>
      <c r="GEI17" s="39"/>
      <c r="GEJ17" s="18"/>
      <c r="GEK17" s="18"/>
      <c r="GEL17" s="39"/>
      <c r="GEM17" s="18"/>
      <c r="GEN17" s="39"/>
      <c r="GEO17" s="13"/>
      <c r="GEP17" s="13"/>
      <c r="GEQ17" s="4"/>
      <c r="GER17" s="13"/>
      <c r="GES17" s="13"/>
      <c r="GEU17" s="26"/>
      <c r="GEV17" s="26"/>
      <c r="GEW17" s="26"/>
      <c r="GEX17" s="18"/>
      <c r="GEY17" s="18"/>
      <c r="GEZ17" s="18"/>
      <c r="GFA17" s="39"/>
      <c r="GFB17" s="18"/>
      <c r="GFC17" s="18"/>
      <c r="GFD17" s="39"/>
      <c r="GFE17" s="18"/>
      <c r="GFF17" s="39"/>
      <c r="GFG17" s="13"/>
      <c r="GFH17" s="13"/>
      <c r="GFI17" s="4"/>
      <c r="GFJ17" s="13"/>
      <c r="GFK17" s="13"/>
      <c r="GFM17" s="26"/>
      <c r="GFN17" s="26"/>
      <c r="GFO17" s="26"/>
      <c r="GFP17" s="18"/>
      <c r="GFQ17" s="18"/>
      <c r="GFR17" s="18"/>
      <c r="GFS17" s="39"/>
      <c r="GFT17" s="18"/>
      <c r="GFU17" s="18"/>
      <c r="GFV17" s="39"/>
      <c r="GFW17" s="18"/>
      <c r="GFX17" s="39"/>
      <c r="GFY17" s="13"/>
      <c r="GFZ17" s="13"/>
      <c r="GGA17" s="4"/>
      <c r="GGB17" s="13"/>
      <c r="GGC17" s="13"/>
      <c r="GGE17" s="26"/>
      <c r="GGF17" s="26"/>
      <c r="GGG17" s="26"/>
      <c r="GGH17" s="18"/>
      <c r="GGI17" s="18"/>
      <c r="GGJ17" s="18"/>
      <c r="GGK17" s="39"/>
      <c r="GGL17" s="18"/>
      <c r="GGM17" s="18"/>
      <c r="GGN17" s="39"/>
      <c r="GGO17" s="18"/>
      <c r="GGP17" s="39"/>
      <c r="GGQ17" s="13"/>
      <c r="GGR17" s="13"/>
      <c r="GGS17" s="4"/>
      <c r="GGT17" s="13"/>
      <c r="GGU17" s="13"/>
      <c r="GGW17" s="26"/>
      <c r="GGX17" s="26"/>
      <c r="GGY17" s="26"/>
      <c r="GGZ17" s="18"/>
      <c r="GHA17" s="18"/>
      <c r="GHB17" s="18"/>
      <c r="GHC17" s="39"/>
      <c r="GHD17" s="18"/>
      <c r="GHE17" s="18"/>
      <c r="GHF17" s="39"/>
      <c r="GHG17" s="18"/>
      <c r="GHH17" s="39"/>
      <c r="GHI17" s="13"/>
      <c r="GHJ17" s="13"/>
      <c r="GHK17" s="4"/>
      <c r="GHL17" s="13"/>
      <c r="GHM17" s="13"/>
      <c r="GHO17" s="26"/>
      <c r="GHP17" s="26"/>
      <c r="GHQ17" s="26"/>
      <c r="GHR17" s="18"/>
      <c r="GHS17" s="18"/>
      <c r="GHT17" s="18"/>
      <c r="GHU17" s="39"/>
      <c r="GHV17" s="18"/>
      <c r="GHW17" s="18"/>
      <c r="GHX17" s="39"/>
      <c r="GHY17" s="18"/>
      <c r="GHZ17" s="39"/>
      <c r="GIA17" s="13"/>
      <c r="GIB17" s="13"/>
      <c r="GIC17" s="4"/>
      <c r="GID17" s="13"/>
      <c r="GIE17" s="13"/>
      <c r="GIG17" s="26"/>
      <c r="GIH17" s="26"/>
      <c r="GII17" s="26"/>
      <c r="GIJ17" s="18"/>
      <c r="GIK17" s="18"/>
      <c r="GIL17" s="18"/>
      <c r="GIM17" s="39"/>
      <c r="GIN17" s="18"/>
      <c r="GIO17" s="18"/>
      <c r="GIP17" s="39"/>
      <c r="GIQ17" s="18"/>
      <c r="GIR17" s="39"/>
      <c r="GIS17" s="13"/>
      <c r="GIT17" s="13"/>
      <c r="GIU17" s="4"/>
      <c r="GIV17" s="13"/>
      <c r="GIW17" s="13"/>
      <c r="GIY17" s="26"/>
      <c r="GIZ17" s="26"/>
      <c r="GJA17" s="26"/>
      <c r="GJB17" s="18"/>
      <c r="GJC17" s="18"/>
      <c r="GJD17" s="18"/>
      <c r="GJE17" s="39"/>
      <c r="GJF17" s="18"/>
      <c r="GJG17" s="18"/>
      <c r="GJH17" s="39"/>
      <c r="GJI17" s="18"/>
      <c r="GJJ17" s="39"/>
      <c r="GJK17" s="13"/>
      <c r="GJL17" s="13"/>
      <c r="GJM17" s="4"/>
      <c r="GJN17" s="13"/>
      <c r="GJO17" s="13"/>
      <c r="GJQ17" s="26"/>
      <c r="GJR17" s="26"/>
      <c r="GJS17" s="26"/>
      <c r="GJT17" s="18"/>
      <c r="GJU17" s="18"/>
      <c r="GJV17" s="18"/>
      <c r="GJW17" s="39"/>
      <c r="GJX17" s="18"/>
      <c r="GJY17" s="18"/>
      <c r="GJZ17" s="39"/>
      <c r="GKA17" s="18"/>
      <c r="GKB17" s="39"/>
      <c r="GKC17" s="13"/>
      <c r="GKD17" s="13"/>
      <c r="GKE17" s="4"/>
      <c r="GKF17" s="13"/>
      <c r="GKG17" s="13"/>
      <c r="GKI17" s="26"/>
      <c r="GKJ17" s="26"/>
      <c r="GKK17" s="26"/>
      <c r="GKL17" s="18"/>
      <c r="GKM17" s="18"/>
      <c r="GKN17" s="18"/>
      <c r="GKO17" s="39"/>
      <c r="GKP17" s="18"/>
      <c r="GKQ17" s="18"/>
      <c r="GKR17" s="39"/>
      <c r="GKS17" s="18"/>
      <c r="GKT17" s="39"/>
      <c r="GKU17" s="13"/>
      <c r="GKV17" s="13"/>
      <c r="GKW17" s="4"/>
      <c r="GKX17" s="13"/>
      <c r="GKY17" s="13"/>
      <c r="GLA17" s="26"/>
      <c r="GLB17" s="26"/>
      <c r="GLC17" s="26"/>
      <c r="GLD17" s="18"/>
      <c r="GLE17" s="18"/>
      <c r="GLF17" s="18"/>
      <c r="GLG17" s="39"/>
      <c r="GLH17" s="18"/>
      <c r="GLI17" s="18"/>
      <c r="GLJ17" s="39"/>
      <c r="GLK17" s="18"/>
      <c r="GLL17" s="39"/>
      <c r="GLM17" s="13"/>
      <c r="GLN17" s="13"/>
      <c r="GLO17" s="4"/>
      <c r="GLP17" s="13"/>
      <c r="GLQ17" s="13"/>
      <c r="GLS17" s="26"/>
      <c r="GLT17" s="26"/>
      <c r="GLU17" s="26"/>
      <c r="GLV17" s="18"/>
      <c r="GLW17" s="18"/>
      <c r="GLX17" s="18"/>
      <c r="GLY17" s="39"/>
      <c r="GLZ17" s="18"/>
      <c r="GMA17" s="18"/>
      <c r="GMB17" s="39"/>
      <c r="GMC17" s="18"/>
      <c r="GMD17" s="39"/>
      <c r="GME17" s="13"/>
      <c r="GMF17" s="13"/>
      <c r="GMG17" s="4"/>
      <c r="GMH17" s="13"/>
      <c r="GMI17" s="13"/>
      <c r="GMK17" s="26"/>
      <c r="GML17" s="26"/>
      <c r="GMM17" s="26"/>
      <c r="GMN17" s="18"/>
      <c r="GMO17" s="18"/>
      <c r="GMP17" s="18"/>
      <c r="GMQ17" s="39"/>
      <c r="GMR17" s="18"/>
      <c r="GMS17" s="18"/>
      <c r="GMT17" s="39"/>
      <c r="GMU17" s="18"/>
      <c r="GMV17" s="39"/>
      <c r="GMW17" s="13"/>
      <c r="GMX17" s="13"/>
      <c r="GMY17" s="4"/>
      <c r="GMZ17" s="13"/>
      <c r="GNA17" s="13"/>
      <c r="GNC17" s="26"/>
      <c r="GND17" s="26"/>
      <c r="GNE17" s="26"/>
      <c r="GNF17" s="18"/>
      <c r="GNG17" s="18"/>
      <c r="GNH17" s="18"/>
      <c r="GNI17" s="39"/>
      <c r="GNJ17" s="18"/>
      <c r="GNK17" s="18"/>
      <c r="GNL17" s="39"/>
      <c r="GNM17" s="18"/>
      <c r="GNN17" s="39"/>
      <c r="GNO17" s="13"/>
      <c r="GNP17" s="13"/>
      <c r="GNQ17" s="4"/>
      <c r="GNR17" s="13"/>
      <c r="GNS17" s="13"/>
      <c r="GNU17" s="26"/>
      <c r="GNV17" s="26"/>
      <c r="GNW17" s="26"/>
      <c r="GNX17" s="18"/>
      <c r="GNY17" s="18"/>
      <c r="GNZ17" s="18"/>
      <c r="GOA17" s="39"/>
      <c r="GOB17" s="18"/>
      <c r="GOC17" s="18"/>
      <c r="GOD17" s="39"/>
      <c r="GOE17" s="18"/>
      <c r="GOF17" s="39"/>
      <c r="GOG17" s="13"/>
      <c r="GOH17" s="13"/>
      <c r="GOI17" s="4"/>
      <c r="GOJ17" s="13"/>
      <c r="GOK17" s="13"/>
      <c r="GOM17" s="26"/>
      <c r="GON17" s="26"/>
      <c r="GOO17" s="26"/>
      <c r="GOP17" s="18"/>
      <c r="GOQ17" s="18"/>
      <c r="GOR17" s="18"/>
      <c r="GOS17" s="39"/>
      <c r="GOT17" s="18"/>
      <c r="GOU17" s="18"/>
      <c r="GOV17" s="39"/>
      <c r="GOW17" s="18"/>
      <c r="GOX17" s="39"/>
      <c r="GOY17" s="13"/>
      <c r="GOZ17" s="13"/>
      <c r="GPA17" s="4"/>
      <c r="GPB17" s="13"/>
      <c r="GPC17" s="13"/>
      <c r="GPE17" s="26"/>
      <c r="GPF17" s="26"/>
      <c r="GPG17" s="26"/>
      <c r="GPH17" s="18"/>
      <c r="GPI17" s="18"/>
      <c r="GPJ17" s="18"/>
      <c r="GPK17" s="39"/>
      <c r="GPL17" s="18"/>
      <c r="GPM17" s="18"/>
      <c r="GPN17" s="39"/>
      <c r="GPO17" s="18"/>
      <c r="GPP17" s="39"/>
      <c r="GPQ17" s="13"/>
      <c r="GPR17" s="13"/>
      <c r="GPS17" s="4"/>
      <c r="GPT17" s="13"/>
      <c r="GPU17" s="13"/>
      <c r="GPW17" s="26"/>
      <c r="GPX17" s="26"/>
      <c r="GPY17" s="26"/>
      <c r="GPZ17" s="18"/>
      <c r="GQA17" s="18"/>
      <c r="GQB17" s="18"/>
      <c r="GQC17" s="39"/>
      <c r="GQD17" s="18"/>
      <c r="GQE17" s="18"/>
      <c r="GQF17" s="39"/>
      <c r="GQG17" s="18"/>
      <c r="GQH17" s="39"/>
      <c r="GQI17" s="13"/>
      <c r="GQJ17" s="13"/>
      <c r="GQK17" s="4"/>
      <c r="GQL17" s="13"/>
      <c r="GQM17" s="13"/>
      <c r="GQO17" s="26"/>
      <c r="GQP17" s="26"/>
      <c r="GQQ17" s="26"/>
      <c r="GQR17" s="18"/>
      <c r="GQS17" s="18"/>
      <c r="GQT17" s="18"/>
      <c r="GQU17" s="39"/>
      <c r="GQV17" s="18"/>
      <c r="GQW17" s="18"/>
      <c r="GQX17" s="39"/>
      <c r="GQY17" s="18"/>
      <c r="GQZ17" s="39"/>
      <c r="GRA17" s="13"/>
      <c r="GRB17" s="13"/>
      <c r="GRC17" s="4"/>
      <c r="GRD17" s="13"/>
      <c r="GRE17" s="13"/>
      <c r="GRG17" s="26"/>
      <c r="GRH17" s="26"/>
      <c r="GRI17" s="26"/>
      <c r="GRJ17" s="18"/>
      <c r="GRK17" s="18"/>
      <c r="GRL17" s="18"/>
      <c r="GRM17" s="39"/>
      <c r="GRN17" s="18"/>
      <c r="GRO17" s="18"/>
      <c r="GRP17" s="39"/>
      <c r="GRQ17" s="18"/>
      <c r="GRR17" s="39"/>
      <c r="GRS17" s="13"/>
      <c r="GRT17" s="13"/>
      <c r="GRU17" s="4"/>
      <c r="GRV17" s="13"/>
      <c r="GRW17" s="13"/>
      <c r="GRY17" s="26"/>
      <c r="GRZ17" s="26"/>
      <c r="GSA17" s="26"/>
      <c r="GSB17" s="18"/>
      <c r="GSC17" s="18"/>
      <c r="GSD17" s="18"/>
      <c r="GSE17" s="39"/>
      <c r="GSF17" s="18"/>
      <c r="GSG17" s="18"/>
      <c r="GSH17" s="39"/>
      <c r="GSI17" s="18"/>
      <c r="GSJ17" s="39"/>
      <c r="GSK17" s="13"/>
      <c r="GSL17" s="13"/>
      <c r="GSM17" s="4"/>
      <c r="GSN17" s="13"/>
      <c r="GSO17" s="13"/>
      <c r="GSQ17" s="26"/>
      <c r="GSR17" s="26"/>
      <c r="GSS17" s="26"/>
      <c r="GST17" s="18"/>
      <c r="GSU17" s="18"/>
      <c r="GSV17" s="18"/>
      <c r="GSW17" s="39"/>
      <c r="GSX17" s="18"/>
      <c r="GSY17" s="18"/>
      <c r="GSZ17" s="39"/>
      <c r="GTA17" s="18"/>
      <c r="GTB17" s="39"/>
      <c r="GTC17" s="13"/>
      <c r="GTD17" s="13"/>
      <c r="GTE17" s="4"/>
      <c r="GTF17" s="13"/>
      <c r="GTG17" s="13"/>
      <c r="GTI17" s="26"/>
      <c r="GTJ17" s="26"/>
      <c r="GTK17" s="26"/>
      <c r="GTL17" s="18"/>
      <c r="GTM17" s="18"/>
      <c r="GTN17" s="18"/>
      <c r="GTO17" s="39"/>
      <c r="GTP17" s="18"/>
      <c r="GTQ17" s="18"/>
      <c r="GTR17" s="39"/>
      <c r="GTS17" s="18"/>
      <c r="GTT17" s="39"/>
      <c r="GTU17" s="13"/>
      <c r="GTV17" s="13"/>
      <c r="GTW17" s="4"/>
      <c r="GTX17" s="13"/>
      <c r="GTY17" s="13"/>
      <c r="GUA17" s="26"/>
      <c r="GUB17" s="26"/>
      <c r="GUC17" s="26"/>
      <c r="GUD17" s="18"/>
      <c r="GUE17" s="18"/>
      <c r="GUF17" s="18"/>
      <c r="GUG17" s="39"/>
      <c r="GUH17" s="18"/>
      <c r="GUI17" s="18"/>
      <c r="GUJ17" s="39"/>
      <c r="GUK17" s="18"/>
      <c r="GUL17" s="39"/>
      <c r="GUM17" s="13"/>
      <c r="GUN17" s="13"/>
      <c r="GUO17" s="4"/>
      <c r="GUP17" s="13"/>
      <c r="GUQ17" s="13"/>
      <c r="GUS17" s="26"/>
      <c r="GUT17" s="26"/>
      <c r="GUU17" s="26"/>
      <c r="GUV17" s="18"/>
      <c r="GUW17" s="18"/>
      <c r="GUX17" s="18"/>
      <c r="GUY17" s="39"/>
      <c r="GUZ17" s="18"/>
      <c r="GVA17" s="18"/>
      <c r="GVB17" s="39"/>
      <c r="GVC17" s="18"/>
      <c r="GVD17" s="39"/>
      <c r="GVE17" s="13"/>
      <c r="GVF17" s="13"/>
      <c r="GVG17" s="4"/>
      <c r="GVH17" s="13"/>
      <c r="GVI17" s="13"/>
      <c r="GVK17" s="26"/>
      <c r="GVL17" s="26"/>
      <c r="GVM17" s="26"/>
      <c r="GVN17" s="18"/>
      <c r="GVO17" s="18"/>
      <c r="GVP17" s="18"/>
      <c r="GVQ17" s="39"/>
      <c r="GVR17" s="18"/>
      <c r="GVS17" s="18"/>
      <c r="GVT17" s="39"/>
      <c r="GVU17" s="18"/>
      <c r="GVV17" s="39"/>
      <c r="GVW17" s="13"/>
      <c r="GVX17" s="13"/>
      <c r="GVY17" s="4"/>
      <c r="GVZ17" s="13"/>
      <c r="GWA17" s="13"/>
      <c r="GWC17" s="26"/>
      <c r="GWD17" s="26"/>
      <c r="GWE17" s="26"/>
      <c r="GWF17" s="18"/>
      <c r="GWG17" s="18"/>
      <c r="GWH17" s="18"/>
      <c r="GWI17" s="39"/>
      <c r="GWJ17" s="18"/>
      <c r="GWK17" s="18"/>
      <c r="GWL17" s="39"/>
      <c r="GWM17" s="18"/>
      <c r="GWN17" s="39"/>
      <c r="GWO17" s="13"/>
      <c r="GWP17" s="13"/>
      <c r="GWQ17" s="4"/>
      <c r="GWR17" s="13"/>
      <c r="GWS17" s="13"/>
      <c r="GWU17" s="26"/>
      <c r="GWV17" s="26"/>
      <c r="GWW17" s="26"/>
      <c r="GWX17" s="18"/>
      <c r="GWY17" s="18"/>
      <c r="GWZ17" s="18"/>
      <c r="GXA17" s="39"/>
      <c r="GXB17" s="18"/>
      <c r="GXC17" s="18"/>
      <c r="GXD17" s="39"/>
      <c r="GXE17" s="18"/>
      <c r="GXF17" s="39"/>
      <c r="GXG17" s="13"/>
      <c r="GXH17" s="13"/>
      <c r="GXI17" s="4"/>
      <c r="GXJ17" s="13"/>
      <c r="GXK17" s="13"/>
      <c r="GXM17" s="26"/>
      <c r="GXN17" s="26"/>
      <c r="GXO17" s="26"/>
      <c r="GXP17" s="18"/>
      <c r="GXQ17" s="18"/>
      <c r="GXR17" s="18"/>
      <c r="GXS17" s="39"/>
      <c r="GXT17" s="18"/>
      <c r="GXU17" s="18"/>
      <c r="GXV17" s="39"/>
      <c r="GXW17" s="18"/>
      <c r="GXX17" s="39"/>
      <c r="GXY17" s="13"/>
      <c r="GXZ17" s="13"/>
      <c r="GYA17" s="4"/>
      <c r="GYB17" s="13"/>
      <c r="GYC17" s="13"/>
      <c r="GYE17" s="26"/>
      <c r="GYF17" s="26"/>
      <c r="GYG17" s="26"/>
      <c r="GYH17" s="18"/>
      <c r="GYI17" s="18"/>
      <c r="GYJ17" s="18"/>
      <c r="GYK17" s="39"/>
      <c r="GYL17" s="18"/>
      <c r="GYM17" s="18"/>
      <c r="GYN17" s="39"/>
      <c r="GYO17" s="18"/>
      <c r="GYP17" s="39"/>
      <c r="GYQ17" s="13"/>
      <c r="GYR17" s="13"/>
      <c r="GYS17" s="4"/>
      <c r="GYT17" s="13"/>
      <c r="GYU17" s="13"/>
      <c r="GYW17" s="26"/>
      <c r="GYX17" s="26"/>
      <c r="GYY17" s="26"/>
      <c r="GYZ17" s="18"/>
      <c r="GZA17" s="18"/>
      <c r="GZB17" s="18"/>
      <c r="GZC17" s="39"/>
      <c r="GZD17" s="18"/>
      <c r="GZE17" s="18"/>
      <c r="GZF17" s="39"/>
      <c r="GZG17" s="18"/>
      <c r="GZH17" s="39"/>
      <c r="GZI17" s="13"/>
      <c r="GZJ17" s="13"/>
      <c r="GZK17" s="4"/>
      <c r="GZL17" s="13"/>
      <c r="GZM17" s="13"/>
      <c r="GZO17" s="26"/>
      <c r="GZP17" s="26"/>
      <c r="GZQ17" s="26"/>
      <c r="GZR17" s="18"/>
      <c r="GZS17" s="18"/>
      <c r="GZT17" s="18"/>
      <c r="GZU17" s="39"/>
      <c r="GZV17" s="18"/>
      <c r="GZW17" s="18"/>
      <c r="GZX17" s="39"/>
      <c r="GZY17" s="18"/>
      <c r="GZZ17" s="39"/>
      <c r="HAA17" s="13"/>
      <c r="HAB17" s="13"/>
      <c r="HAC17" s="4"/>
      <c r="HAD17" s="13"/>
      <c r="HAE17" s="13"/>
      <c r="HAG17" s="26"/>
      <c r="HAH17" s="26"/>
      <c r="HAI17" s="26"/>
      <c r="HAJ17" s="18"/>
      <c r="HAK17" s="18"/>
      <c r="HAL17" s="18"/>
      <c r="HAM17" s="39"/>
      <c r="HAN17" s="18"/>
      <c r="HAO17" s="18"/>
      <c r="HAP17" s="39"/>
      <c r="HAQ17" s="18"/>
      <c r="HAR17" s="39"/>
      <c r="HAS17" s="13"/>
      <c r="HAT17" s="13"/>
      <c r="HAU17" s="4"/>
      <c r="HAV17" s="13"/>
      <c r="HAW17" s="13"/>
      <c r="HAY17" s="26"/>
      <c r="HAZ17" s="26"/>
      <c r="HBA17" s="26"/>
      <c r="HBB17" s="18"/>
      <c r="HBC17" s="18"/>
      <c r="HBD17" s="18"/>
      <c r="HBE17" s="39"/>
      <c r="HBF17" s="18"/>
      <c r="HBG17" s="18"/>
      <c r="HBH17" s="39"/>
      <c r="HBI17" s="18"/>
      <c r="HBJ17" s="39"/>
      <c r="HBK17" s="13"/>
      <c r="HBL17" s="13"/>
      <c r="HBM17" s="4"/>
      <c r="HBN17" s="13"/>
      <c r="HBO17" s="13"/>
      <c r="HBQ17" s="26"/>
      <c r="HBR17" s="26"/>
      <c r="HBS17" s="26"/>
      <c r="HBT17" s="18"/>
      <c r="HBU17" s="18"/>
      <c r="HBV17" s="18"/>
      <c r="HBW17" s="39"/>
      <c r="HBX17" s="18"/>
      <c r="HBY17" s="18"/>
      <c r="HBZ17" s="39"/>
      <c r="HCA17" s="18"/>
      <c r="HCB17" s="39"/>
      <c r="HCC17" s="13"/>
      <c r="HCD17" s="13"/>
      <c r="HCE17" s="4"/>
      <c r="HCF17" s="13"/>
      <c r="HCG17" s="13"/>
      <c r="HCI17" s="26"/>
      <c r="HCJ17" s="26"/>
      <c r="HCK17" s="26"/>
      <c r="HCL17" s="18"/>
      <c r="HCM17" s="18"/>
      <c r="HCN17" s="18"/>
      <c r="HCO17" s="39"/>
      <c r="HCP17" s="18"/>
      <c r="HCQ17" s="18"/>
      <c r="HCR17" s="39"/>
      <c r="HCS17" s="18"/>
      <c r="HCT17" s="39"/>
      <c r="HCU17" s="13"/>
      <c r="HCV17" s="13"/>
      <c r="HCW17" s="4"/>
      <c r="HCX17" s="13"/>
      <c r="HCY17" s="13"/>
      <c r="HDA17" s="26"/>
      <c r="HDB17" s="26"/>
      <c r="HDC17" s="26"/>
      <c r="HDD17" s="18"/>
      <c r="HDE17" s="18"/>
      <c r="HDF17" s="18"/>
      <c r="HDG17" s="39"/>
      <c r="HDH17" s="18"/>
      <c r="HDI17" s="18"/>
      <c r="HDJ17" s="39"/>
      <c r="HDK17" s="18"/>
      <c r="HDL17" s="39"/>
      <c r="HDM17" s="13"/>
      <c r="HDN17" s="13"/>
      <c r="HDO17" s="4"/>
      <c r="HDP17" s="13"/>
      <c r="HDQ17" s="13"/>
      <c r="HDS17" s="26"/>
      <c r="HDT17" s="26"/>
      <c r="HDU17" s="26"/>
      <c r="HDV17" s="18"/>
      <c r="HDW17" s="18"/>
      <c r="HDX17" s="18"/>
      <c r="HDY17" s="39"/>
      <c r="HDZ17" s="18"/>
      <c r="HEA17" s="18"/>
      <c r="HEB17" s="39"/>
      <c r="HEC17" s="18"/>
      <c r="HED17" s="39"/>
      <c r="HEE17" s="13"/>
      <c r="HEF17" s="13"/>
      <c r="HEG17" s="4"/>
      <c r="HEH17" s="13"/>
      <c r="HEI17" s="13"/>
      <c r="HEK17" s="26"/>
      <c r="HEL17" s="26"/>
      <c r="HEM17" s="26"/>
      <c r="HEN17" s="18"/>
      <c r="HEO17" s="18"/>
      <c r="HEP17" s="18"/>
      <c r="HEQ17" s="39"/>
      <c r="HER17" s="18"/>
      <c r="HES17" s="18"/>
      <c r="HET17" s="39"/>
      <c r="HEU17" s="18"/>
      <c r="HEV17" s="39"/>
      <c r="HEW17" s="13"/>
      <c r="HEX17" s="13"/>
      <c r="HEY17" s="4"/>
      <c r="HEZ17" s="13"/>
      <c r="HFA17" s="13"/>
      <c r="HFC17" s="26"/>
      <c r="HFD17" s="26"/>
      <c r="HFE17" s="26"/>
      <c r="HFF17" s="18"/>
      <c r="HFG17" s="18"/>
      <c r="HFH17" s="18"/>
      <c r="HFI17" s="39"/>
      <c r="HFJ17" s="18"/>
      <c r="HFK17" s="18"/>
      <c r="HFL17" s="39"/>
      <c r="HFM17" s="18"/>
      <c r="HFN17" s="39"/>
      <c r="HFO17" s="13"/>
      <c r="HFP17" s="13"/>
      <c r="HFQ17" s="4"/>
      <c r="HFR17" s="13"/>
      <c r="HFS17" s="13"/>
      <c r="HFU17" s="26"/>
      <c r="HFV17" s="26"/>
      <c r="HFW17" s="26"/>
      <c r="HFX17" s="18"/>
      <c r="HFY17" s="18"/>
      <c r="HFZ17" s="18"/>
      <c r="HGA17" s="39"/>
      <c r="HGB17" s="18"/>
      <c r="HGC17" s="18"/>
      <c r="HGD17" s="39"/>
      <c r="HGE17" s="18"/>
      <c r="HGF17" s="39"/>
      <c r="HGG17" s="13"/>
      <c r="HGH17" s="13"/>
      <c r="HGI17" s="4"/>
      <c r="HGJ17" s="13"/>
      <c r="HGK17" s="13"/>
      <c r="HGM17" s="26"/>
      <c r="HGN17" s="26"/>
      <c r="HGO17" s="26"/>
      <c r="HGP17" s="18"/>
      <c r="HGQ17" s="18"/>
      <c r="HGR17" s="18"/>
      <c r="HGS17" s="39"/>
      <c r="HGT17" s="18"/>
      <c r="HGU17" s="18"/>
      <c r="HGV17" s="39"/>
      <c r="HGW17" s="18"/>
      <c r="HGX17" s="39"/>
      <c r="HGY17" s="13"/>
      <c r="HGZ17" s="13"/>
      <c r="HHA17" s="4"/>
      <c r="HHB17" s="13"/>
      <c r="HHC17" s="13"/>
      <c r="HHE17" s="26"/>
      <c r="HHF17" s="26"/>
      <c r="HHG17" s="26"/>
      <c r="HHH17" s="18"/>
      <c r="HHI17" s="18"/>
      <c r="HHJ17" s="18"/>
      <c r="HHK17" s="39"/>
      <c r="HHL17" s="18"/>
      <c r="HHM17" s="18"/>
      <c r="HHN17" s="39"/>
      <c r="HHO17" s="18"/>
      <c r="HHP17" s="39"/>
      <c r="HHQ17" s="13"/>
      <c r="HHR17" s="13"/>
      <c r="HHS17" s="4"/>
      <c r="HHT17" s="13"/>
      <c r="HHU17" s="13"/>
      <c r="HHW17" s="26"/>
      <c r="HHX17" s="26"/>
      <c r="HHY17" s="26"/>
      <c r="HHZ17" s="18"/>
      <c r="HIA17" s="18"/>
      <c r="HIB17" s="18"/>
      <c r="HIC17" s="39"/>
      <c r="HID17" s="18"/>
      <c r="HIE17" s="18"/>
      <c r="HIF17" s="39"/>
      <c r="HIG17" s="18"/>
      <c r="HIH17" s="39"/>
      <c r="HII17" s="13"/>
      <c r="HIJ17" s="13"/>
      <c r="HIK17" s="4"/>
      <c r="HIL17" s="13"/>
      <c r="HIM17" s="13"/>
      <c r="HIO17" s="26"/>
      <c r="HIP17" s="26"/>
      <c r="HIQ17" s="26"/>
      <c r="HIR17" s="18"/>
      <c r="HIS17" s="18"/>
      <c r="HIT17" s="18"/>
      <c r="HIU17" s="39"/>
      <c r="HIV17" s="18"/>
      <c r="HIW17" s="18"/>
      <c r="HIX17" s="39"/>
      <c r="HIY17" s="18"/>
      <c r="HIZ17" s="39"/>
      <c r="HJA17" s="13"/>
      <c r="HJB17" s="13"/>
      <c r="HJC17" s="4"/>
      <c r="HJD17" s="13"/>
      <c r="HJE17" s="13"/>
      <c r="HJG17" s="26"/>
      <c r="HJH17" s="26"/>
      <c r="HJI17" s="26"/>
      <c r="HJJ17" s="18"/>
      <c r="HJK17" s="18"/>
      <c r="HJL17" s="18"/>
      <c r="HJM17" s="39"/>
      <c r="HJN17" s="18"/>
      <c r="HJO17" s="18"/>
      <c r="HJP17" s="39"/>
      <c r="HJQ17" s="18"/>
      <c r="HJR17" s="39"/>
      <c r="HJS17" s="13"/>
      <c r="HJT17" s="13"/>
      <c r="HJU17" s="4"/>
      <c r="HJV17" s="13"/>
      <c r="HJW17" s="13"/>
      <c r="HJY17" s="26"/>
      <c r="HJZ17" s="26"/>
      <c r="HKA17" s="26"/>
      <c r="HKB17" s="18"/>
      <c r="HKC17" s="18"/>
      <c r="HKD17" s="18"/>
      <c r="HKE17" s="39"/>
      <c r="HKF17" s="18"/>
      <c r="HKG17" s="18"/>
      <c r="HKH17" s="39"/>
      <c r="HKI17" s="18"/>
      <c r="HKJ17" s="39"/>
      <c r="HKK17" s="13"/>
      <c r="HKL17" s="13"/>
      <c r="HKM17" s="4"/>
      <c r="HKN17" s="13"/>
      <c r="HKO17" s="13"/>
      <c r="HKQ17" s="26"/>
      <c r="HKR17" s="26"/>
      <c r="HKS17" s="26"/>
      <c r="HKT17" s="18"/>
      <c r="HKU17" s="18"/>
      <c r="HKV17" s="18"/>
      <c r="HKW17" s="39"/>
      <c r="HKX17" s="18"/>
      <c r="HKY17" s="18"/>
      <c r="HKZ17" s="39"/>
      <c r="HLA17" s="18"/>
      <c r="HLB17" s="39"/>
      <c r="HLC17" s="13"/>
      <c r="HLD17" s="13"/>
      <c r="HLE17" s="4"/>
      <c r="HLF17" s="13"/>
      <c r="HLG17" s="13"/>
      <c r="HLI17" s="26"/>
      <c r="HLJ17" s="26"/>
      <c r="HLK17" s="26"/>
      <c r="HLL17" s="18"/>
      <c r="HLM17" s="18"/>
      <c r="HLN17" s="18"/>
      <c r="HLO17" s="39"/>
      <c r="HLP17" s="18"/>
      <c r="HLQ17" s="18"/>
      <c r="HLR17" s="39"/>
      <c r="HLS17" s="18"/>
      <c r="HLT17" s="39"/>
      <c r="HLU17" s="13"/>
      <c r="HLV17" s="13"/>
      <c r="HLW17" s="4"/>
      <c r="HLX17" s="13"/>
      <c r="HLY17" s="13"/>
      <c r="HMA17" s="26"/>
      <c r="HMB17" s="26"/>
      <c r="HMC17" s="26"/>
      <c r="HMD17" s="18"/>
      <c r="HME17" s="18"/>
      <c r="HMF17" s="18"/>
      <c r="HMG17" s="39"/>
      <c r="HMH17" s="18"/>
      <c r="HMI17" s="18"/>
      <c r="HMJ17" s="39"/>
      <c r="HMK17" s="18"/>
      <c r="HML17" s="39"/>
      <c r="HMM17" s="13"/>
      <c r="HMN17" s="13"/>
      <c r="HMO17" s="4"/>
      <c r="HMP17" s="13"/>
      <c r="HMQ17" s="13"/>
      <c r="HMS17" s="26"/>
      <c r="HMT17" s="26"/>
      <c r="HMU17" s="26"/>
      <c r="HMV17" s="18"/>
      <c r="HMW17" s="18"/>
      <c r="HMX17" s="18"/>
      <c r="HMY17" s="39"/>
      <c r="HMZ17" s="18"/>
      <c r="HNA17" s="18"/>
      <c r="HNB17" s="39"/>
      <c r="HNC17" s="18"/>
      <c r="HND17" s="39"/>
      <c r="HNE17" s="13"/>
      <c r="HNF17" s="13"/>
      <c r="HNG17" s="4"/>
      <c r="HNH17" s="13"/>
      <c r="HNI17" s="13"/>
      <c r="HNK17" s="26"/>
      <c r="HNL17" s="26"/>
      <c r="HNM17" s="26"/>
      <c r="HNN17" s="18"/>
      <c r="HNO17" s="18"/>
      <c r="HNP17" s="18"/>
      <c r="HNQ17" s="39"/>
      <c r="HNR17" s="18"/>
      <c r="HNS17" s="18"/>
      <c r="HNT17" s="39"/>
      <c r="HNU17" s="18"/>
      <c r="HNV17" s="39"/>
      <c r="HNW17" s="13"/>
      <c r="HNX17" s="13"/>
      <c r="HNY17" s="4"/>
      <c r="HNZ17" s="13"/>
      <c r="HOA17" s="13"/>
      <c r="HOC17" s="26"/>
      <c r="HOD17" s="26"/>
      <c r="HOE17" s="26"/>
      <c r="HOF17" s="18"/>
      <c r="HOG17" s="18"/>
      <c r="HOH17" s="18"/>
      <c r="HOI17" s="39"/>
      <c r="HOJ17" s="18"/>
      <c r="HOK17" s="18"/>
      <c r="HOL17" s="39"/>
      <c r="HOM17" s="18"/>
      <c r="HON17" s="39"/>
      <c r="HOO17" s="13"/>
      <c r="HOP17" s="13"/>
      <c r="HOQ17" s="4"/>
      <c r="HOR17" s="13"/>
      <c r="HOS17" s="13"/>
      <c r="HOU17" s="26"/>
      <c r="HOV17" s="26"/>
      <c r="HOW17" s="26"/>
      <c r="HOX17" s="18"/>
      <c r="HOY17" s="18"/>
      <c r="HOZ17" s="18"/>
      <c r="HPA17" s="39"/>
      <c r="HPB17" s="18"/>
      <c r="HPC17" s="18"/>
      <c r="HPD17" s="39"/>
      <c r="HPE17" s="18"/>
      <c r="HPF17" s="39"/>
      <c r="HPG17" s="13"/>
      <c r="HPH17" s="13"/>
      <c r="HPI17" s="4"/>
      <c r="HPJ17" s="13"/>
      <c r="HPK17" s="13"/>
      <c r="HPM17" s="26"/>
      <c r="HPN17" s="26"/>
      <c r="HPO17" s="26"/>
      <c r="HPP17" s="18"/>
      <c r="HPQ17" s="18"/>
      <c r="HPR17" s="18"/>
      <c r="HPS17" s="39"/>
      <c r="HPT17" s="18"/>
      <c r="HPU17" s="18"/>
      <c r="HPV17" s="39"/>
      <c r="HPW17" s="18"/>
      <c r="HPX17" s="39"/>
      <c r="HPY17" s="13"/>
      <c r="HPZ17" s="13"/>
      <c r="HQA17" s="4"/>
      <c r="HQB17" s="13"/>
      <c r="HQC17" s="13"/>
      <c r="HQE17" s="26"/>
      <c r="HQF17" s="26"/>
      <c r="HQG17" s="26"/>
      <c r="HQH17" s="18"/>
      <c r="HQI17" s="18"/>
      <c r="HQJ17" s="18"/>
      <c r="HQK17" s="39"/>
      <c r="HQL17" s="18"/>
      <c r="HQM17" s="18"/>
      <c r="HQN17" s="39"/>
      <c r="HQO17" s="18"/>
      <c r="HQP17" s="39"/>
      <c r="HQQ17" s="13"/>
      <c r="HQR17" s="13"/>
      <c r="HQS17" s="4"/>
      <c r="HQT17" s="13"/>
      <c r="HQU17" s="13"/>
      <c r="HQW17" s="26"/>
      <c r="HQX17" s="26"/>
      <c r="HQY17" s="26"/>
      <c r="HQZ17" s="18"/>
      <c r="HRA17" s="18"/>
      <c r="HRB17" s="18"/>
      <c r="HRC17" s="39"/>
      <c r="HRD17" s="18"/>
      <c r="HRE17" s="18"/>
      <c r="HRF17" s="39"/>
      <c r="HRG17" s="18"/>
      <c r="HRH17" s="39"/>
      <c r="HRI17" s="13"/>
      <c r="HRJ17" s="13"/>
      <c r="HRK17" s="4"/>
      <c r="HRL17" s="13"/>
      <c r="HRM17" s="13"/>
      <c r="HRO17" s="26"/>
      <c r="HRP17" s="26"/>
      <c r="HRQ17" s="26"/>
      <c r="HRR17" s="18"/>
      <c r="HRS17" s="18"/>
      <c r="HRT17" s="18"/>
      <c r="HRU17" s="39"/>
      <c r="HRV17" s="18"/>
      <c r="HRW17" s="18"/>
      <c r="HRX17" s="39"/>
      <c r="HRY17" s="18"/>
      <c r="HRZ17" s="39"/>
      <c r="HSA17" s="13"/>
      <c r="HSB17" s="13"/>
      <c r="HSC17" s="4"/>
      <c r="HSD17" s="13"/>
      <c r="HSE17" s="13"/>
      <c r="HSG17" s="26"/>
      <c r="HSH17" s="26"/>
      <c r="HSI17" s="26"/>
      <c r="HSJ17" s="18"/>
      <c r="HSK17" s="18"/>
      <c r="HSL17" s="18"/>
      <c r="HSM17" s="39"/>
      <c r="HSN17" s="18"/>
      <c r="HSO17" s="18"/>
      <c r="HSP17" s="39"/>
      <c r="HSQ17" s="18"/>
      <c r="HSR17" s="39"/>
      <c r="HSS17" s="13"/>
      <c r="HST17" s="13"/>
      <c r="HSU17" s="4"/>
      <c r="HSV17" s="13"/>
      <c r="HSW17" s="13"/>
      <c r="HSY17" s="26"/>
      <c r="HSZ17" s="26"/>
      <c r="HTA17" s="26"/>
      <c r="HTB17" s="18"/>
      <c r="HTC17" s="18"/>
      <c r="HTD17" s="18"/>
      <c r="HTE17" s="39"/>
      <c r="HTF17" s="18"/>
      <c r="HTG17" s="18"/>
      <c r="HTH17" s="39"/>
      <c r="HTI17" s="18"/>
      <c r="HTJ17" s="39"/>
      <c r="HTK17" s="13"/>
      <c r="HTL17" s="13"/>
      <c r="HTM17" s="4"/>
      <c r="HTN17" s="13"/>
      <c r="HTO17" s="13"/>
      <c r="HTQ17" s="26"/>
      <c r="HTR17" s="26"/>
      <c r="HTS17" s="26"/>
      <c r="HTT17" s="18"/>
      <c r="HTU17" s="18"/>
      <c r="HTV17" s="18"/>
      <c r="HTW17" s="39"/>
      <c r="HTX17" s="18"/>
      <c r="HTY17" s="18"/>
      <c r="HTZ17" s="39"/>
      <c r="HUA17" s="18"/>
      <c r="HUB17" s="39"/>
      <c r="HUC17" s="13"/>
      <c r="HUD17" s="13"/>
      <c r="HUE17" s="4"/>
      <c r="HUF17" s="13"/>
      <c r="HUG17" s="13"/>
      <c r="HUI17" s="26"/>
      <c r="HUJ17" s="26"/>
      <c r="HUK17" s="26"/>
      <c r="HUL17" s="18"/>
      <c r="HUM17" s="18"/>
      <c r="HUN17" s="18"/>
      <c r="HUO17" s="39"/>
      <c r="HUP17" s="18"/>
      <c r="HUQ17" s="18"/>
      <c r="HUR17" s="39"/>
      <c r="HUS17" s="18"/>
      <c r="HUT17" s="39"/>
      <c r="HUU17" s="13"/>
      <c r="HUV17" s="13"/>
      <c r="HUW17" s="4"/>
      <c r="HUX17" s="13"/>
      <c r="HUY17" s="13"/>
      <c r="HVA17" s="26"/>
      <c r="HVB17" s="26"/>
      <c r="HVC17" s="26"/>
      <c r="HVD17" s="18"/>
      <c r="HVE17" s="18"/>
      <c r="HVF17" s="18"/>
      <c r="HVG17" s="39"/>
      <c r="HVH17" s="18"/>
      <c r="HVI17" s="18"/>
      <c r="HVJ17" s="39"/>
      <c r="HVK17" s="18"/>
      <c r="HVL17" s="39"/>
      <c r="HVM17" s="13"/>
      <c r="HVN17" s="13"/>
      <c r="HVO17" s="4"/>
      <c r="HVP17" s="13"/>
      <c r="HVQ17" s="13"/>
      <c r="HVS17" s="26"/>
      <c r="HVT17" s="26"/>
      <c r="HVU17" s="26"/>
      <c r="HVV17" s="18"/>
      <c r="HVW17" s="18"/>
      <c r="HVX17" s="18"/>
      <c r="HVY17" s="39"/>
      <c r="HVZ17" s="18"/>
      <c r="HWA17" s="18"/>
      <c r="HWB17" s="39"/>
      <c r="HWC17" s="18"/>
      <c r="HWD17" s="39"/>
      <c r="HWE17" s="13"/>
      <c r="HWF17" s="13"/>
      <c r="HWG17" s="4"/>
      <c r="HWH17" s="13"/>
      <c r="HWI17" s="13"/>
      <c r="HWK17" s="26"/>
      <c r="HWL17" s="26"/>
      <c r="HWM17" s="26"/>
      <c r="HWN17" s="18"/>
      <c r="HWO17" s="18"/>
      <c r="HWP17" s="18"/>
      <c r="HWQ17" s="39"/>
      <c r="HWR17" s="18"/>
      <c r="HWS17" s="18"/>
      <c r="HWT17" s="39"/>
      <c r="HWU17" s="18"/>
      <c r="HWV17" s="39"/>
      <c r="HWW17" s="13"/>
      <c r="HWX17" s="13"/>
      <c r="HWY17" s="4"/>
      <c r="HWZ17" s="13"/>
      <c r="HXA17" s="13"/>
      <c r="HXC17" s="26"/>
      <c r="HXD17" s="26"/>
      <c r="HXE17" s="26"/>
      <c r="HXF17" s="18"/>
      <c r="HXG17" s="18"/>
      <c r="HXH17" s="18"/>
      <c r="HXI17" s="39"/>
      <c r="HXJ17" s="18"/>
      <c r="HXK17" s="18"/>
      <c r="HXL17" s="39"/>
      <c r="HXM17" s="18"/>
      <c r="HXN17" s="39"/>
      <c r="HXO17" s="13"/>
      <c r="HXP17" s="13"/>
      <c r="HXQ17" s="4"/>
      <c r="HXR17" s="13"/>
      <c r="HXS17" s="13"/>
      <c r="HXU17" s="26"/>
      <c r="HXV17" s="26"/>
      <c r="HXW17" s="26"/>
      <c r="HXX17" s="18"/>
      <c r="HXY17" s="18"/>
      <c r="HXZ17" s="18"/>
      <c r="HYA17" s="39"/>
      <c r="HYB17" s="18"/>
      <c r="HYC17" s="18"/>
      <c r="HYD17" s="39"/>
      <c r="HYE17" s="18"/>
      <c r="HYF17" s="39"/>
      <c r="HYG17" s="13"/>
      <c r="HYH17" s="13"/>
      <c r="HYI17" s="4"/>
      <c r="HYJ17" s="13"/>
      <c r="HYK17" s="13"/>
      <c r="HYM17" s="26"/>
      <c r="HYN17" s="26"/>
      <c r="HYO17" s="26"/>
      <c r="HYP17" s="18"/>
      <c r="HYQ17" s="18"/>
      <c r="HYR17" s="18"/>
      <c r="HYS17" s="39"/>
      <c r="HYT17" s="18"/>
      <c r="HYU17" s="18"/>
      <c r="HYV17" s="39"/>
      <c r="HYW17" s="18"/>
      <c r="HYX17" s="39"/>
      <c r="HYY17" s="13"/>
      <c r="HYZ17" s="13"/>
      <c r="HZA17" s="4"/>
      <c r="HZB17" s="13"/>
      <c r="HZC17" s="13"/>
      <c r="HZE17" s="26"/>
      <c r="HZF17" s="26"/>
      <c r="HZG17" s="26"/>
      <c r="HZH17" s="18"/>
      <c r="HZI17" s="18"/>
      <c r="HZJ17" s="18"/>
      <c r="HZK17" s="39"/>
      <c r="HZL17" s="18"/>
      <c r="HZM17" s="18"/>
      <c r="HZN17" s="39"/>
      <c r="HZO17" s="18"/>
      <c r="HZP17" s="39"/>
      <c r="HZQ17" s="13"/>
      <c r="HZR17" s="13"/>
      <c r="HZS17" s="4"/>
      <c r="HZT17" s="13"/>
      <c r="HZU17" s="13"/>
      <c r="HZW17" s="26"/>
      <c r="HZX17" s="26"/>
      <c r="HZY17" s="26"/>
      <c r="HZZ17" s="18"/>
      <c r="IAA17" s="18"/>
      <c r="IAB17" s="18"/>
      <c r="IAC17" s="39"/>
      <c r="IAD17" s="18"/>
      <c r="IAE17" s="18"/>
      <c r="IAF17" s="39"/>
      <c r="IAG17" s="18"/>
      <c r="IAH17" s="39"/>
      <c r="IAI17" s="13"/>
      <c r="IAJ17" s="13"/>
      <c r="IAK17" s="4"/>
      <c r="IAL17" s="13"/>
      <c r="IAM17" s="13"/>
      <c r="IAO17" s="26"/>
      <c r="IAP17" s="26"/>
      <c r="IAQ17" s="26"/>
      <c r="IAR17" s="18"/>
      <c r="IAS17" s="18"/>
      <c r="IAT17" s="18"/>
      <c r="IAU17" s="39"/>
      <c r="IAV17" s="18"/>
      <c r="IAW17" s="18"/>
      <c r="IAX17" s="39"/>
      <c r="IAY17" s="18"/>
      <c r="IAZ17" s="39"/>
      <c r="IBA17" s="13"/>
      <c r="IBB17" s="13"/>
      <c r="IBC17" s="4"/>
      <c r="IBD17" s="13"/>
      <c r="IBE17" s="13"/>
      <c r="IBG17" s="26"/>
      <c r="IBH17" s="26"/>
      <c r="IBI17" s="26"/>
      <c r="IBJ17" s="18"/>
      <c r="IBK17" s="18"/>
      <c r="IBL17" s="18"/>
      <c r="IBM17" s="39"/>
      <c r="IBN17" s="18"/>
      <c r="IBO17" s="18"/>
      <c r="IBP17" s="39"/>
      <c r="IBQ17" s="18"/>
      <c r="IBR17" s="39"/>
      <c r="IBS17" s="13"/>
      <c r="IBT17" s="13"/>
      <c r="IBU17" s="4"/>
      <c r="IBV17" s="13"/>
      <c r="IBW17" s="13"/>
      <c r="IBY17" s="26"/>
      <c r="IBZ17" s="26"/>
      <c r="ICA17" s="26"/>
      <c r="ICB17" s="18"/>
      <c r="ICC17" s="18"/>
      <c r="ICD17" s="18"/>
      <c r="ICE17" s="39"/>
      <c r="ICF17" s="18"/>
      <c r="ICG17" s="18"/>
      <c r="ICH17" s="39"/>
      <c r="ICI17" s="18"/>
      <c r="ICJ17" s="39"/>
      <c r="ICK17" s="13"/>
      <c r="ICL17" s="13"/>
      <c r="ICM17" s="4"/>
      <c r="ICN17" s="13"/>
      <c r="ICO17" s="13"/>
      <c r="ICQ17" s="26"/>
      <c r="ICR17" s="26"/>
      <c r="ICS17" s="26"/>
      <c r="ICT17" s="18"/>
      <c r="ICU17" s="18"/>
      <c r="ICV17" s="18"/>
      <c r="ICW17" s="39"/>
      <c r="ICX17" s="18"/>
      <c r="ICY17" s="18"/>
      <c r="ICZ17" s="39"/>
      <c r="IDA17" s="18"/>
      <c r="IDB17" s="39"/>
      <c r="IDC17" s="13"/>
      <c r="IDD17" s="13"/>
      <c r="IDE17" s="4"/>
      <c r="IDF17" s="13"/>
      <c r="IDG17" s="13"/>
      <c r="IDI17" s="26"/>
      <c r="IDJ17" s="26"/>
      <c r="IDK17" s="26"/>
      <c r="IDL17" s="18"/>
      <c r="IDM17" s="18"/>
      <c r="IDN17" s="18"/>
      <c r="IDO17" s="39"/>
      <c r="IDP17" s="18"/>
      <c r="IDQ17" s="18"/>
      <c r="IDR17" s="39"/>
      <c r="IDS17" s="18"/>
      <c r="IDT17" s="39"/>
      <c r="IDU17" s="13"/>
      <c r="IDV17" s="13"/>
      <c r="IDW17" s="4"/>
      <c r="IDX17" s="13"/>
      <c r="IDY17" s="13"/>
      <c r="IEA17" s="26"/>
      <c r="IEB17" s="26"/>
      <c r="IEC17" s="26"/>
      <c r="IED17" s="18"/>
      <c r="IEE17" s="18"/>
      <c r="IEF17" s="18"/>
      <c r="IEG17" s="39"/>
      <c r="IEH17" s="18"/>
      <c r="IEI17" s="18"/>
      <c r="IEJ17" s="39"/>
      <c r="IEK17" s="18"/>
      <c r="IEL17" s="39"/>
      <c r="IEM17" s="13"/>
      <c r="IEN17" s="13"/>
      <c r="IEO17" s="4"/>
      <c r="IEP17" s="13"/>
      <c r="IEQ17" s="13"/>
      <c r="IES17" s="26"/>
      <c r="IET17" s="26"/>
      <c r="IEU17" s="26"/>
      <c r="IEV17" s="18"/>
      <c r="IEW17" s="18"/>
      <c r="IEX17" s="18"/>
      <c r="IEY17" s="39"/>
      <c r="IEZ17" s="18"/>
      <c r="IFA17" s="18"/>
      <c r="IFB17" s="39"/>
      <c r="IFC17" s="18"/>
      <c r="IFD17" s="39"/>
      <c r="IFE17" s="13"/>
      <c r="IFF17" s="13"/>
      <c r="IFG17" s="4"/>
      <c r="IFH17" s="13"/>
      <c r="IFI17" s="13"/>
      <c r="IFK17" s="26"/>
      <c r="IFL17" s="26"/>
      <c r="IFM17" s="26"/>
      <c r="IFN17" s="18"/>
      <c r="IFO17" s="18"/>
      <c r="IFP17" s="18"/>
      <c r="IFQ17" s="39"/>
      <c r="IFR17" s="18"/>
      <c r="IFS17" s="18"/>
      <c r="IFT17" s="39"/>
      <c r="IFU17" s="18"/>
      <c r="IFV17" s="39"/>
      <c r="IFW17" s="13"/>
      <c r="IFX17" s="13"/>
      <c r="IFY17" s="4"/>
      <c r="IFZ17" s="13"/>
      <c r="IGA17" s="13"/>
      <c r="IGC17" s="26"/>
      <c r="IGD17" s="26"/>
      <c r="IGE17" s="26"/>
      <c r="IGF17" s="18"/>
      <c r="IGG17" s="18"/>
      <c r="IGH17" s="18"/>
      <c r="IGI17" s="39"/>
      <c r="IGJ17" s="18"/>
      <c r="IGK17" s="18"/>
      <c r="IGL17" s="39"/>
      <c r="IGM17" s="18"/>
      <c r="IGN17" s="39"/>
      <c r="IGO17" s="13"/>
      <c r="IGP17" s="13"/>
      <c r="IGQ17" s="4"/>
      <c r="IGR17" s="13"/>
      <c r="IGS17" s="13"/>
      <c r="IGU17" s="26"/>
      <c r="IGV17" s="26"/>
      <c r="IGW17" s="26"/>
      <c r="IGX17" s="18"/>
      <c r="IGY17" s="18"/>
      <c r="IGZ17" s="18"/>
      <c r="IHA17" s="39"/>
      <c r="IHB17" s="18"/>
      <c r="IHC17" s="18"/>
      <c r="IHD17" s="39"/>
      <c r="IHE17" s="18"/>
      <c r="IHF17" s="39"/>
      <c r="IHG17" s="13"/>
      <c r="IHH17" s="13"/>
      <c r="IHI17" s="4"/>
      <c r="IHJ17" s="13"/>
      <c r="IHK17" s="13"/>
      <c r="IHM17" s="26"/>
      <c r="IHN17" s="26"/>
      <c r="IHO17" s="26"/>
      <c r="IHP17" s="18"/>
      <c r="IHQ17" s="18"/>
      <c r="IHR17" s="18"/>
      <c r="IHS17" s="39"/>
      <c r="IHT17" s="18"/>
      <c r="IHU17" s="18"/>
      <c r="IHV17" s="39"/>
      <c r="IHW17" s="18"/>
      <c r="IHX17" s="39"/>
      <c r="IHY17" s="13"/>
      <c r="IHZ17" s="13"/>
      <c r="IIA17" s="4"/>
      <c r="IIB17" s="13"/>
      <c r="IIC17" s="13"/>
      <c r="IIE17" s="26"/>
      <c r="IIF17" s="26"/>
      <c r="IIG17" s="26"/>
      <c r="IIH17" s="18"/>
      <c r="III17" s="18"/>
      <c r="IIJ17" s="18"/>
      <c r="IIK17" s="39"/>
      <c r="IIL17" s="18"/>
      <c r="IIM17" s="18"/>
      <c r="IIN17" s="39"/>
      <c r="IIO17" s="18"/>
      <c r="IIP17" s="39"/>
      <c r="IIQ17" s="13"/>
      <c r="IIR17" s="13"/>
      <c r="IIS17" s="4"/>
      <c r="IIT17" s="13"/>
      <c r="IIU17" s="13"/>
      <c r="IIW17" s="26"/>
      <c r="IIX17" s="26"/>
      <c r="IIY17" s="26"/>
      <c r="IIZ17" s="18"/>
      <c r="IJA17" s="18"/>
      <c r="IJB17" s="18"/>
      <c r="IJC17" s="39"/>
      <c r="IJD17" s="18"/>
      <c r="IJE17" s="18"/>
      <c r="IJF17" s="39"/>
      <c r="IJG17" s="18"/>
      <c r="IJH17" s="39"/>
      <c r="IJI17" s="13"/>
      <c r="IJJ17" s="13"/>
      <c r="IJK17" s="4"/>
      <c r="IJL17" s="13"/>
      <c r="IJM17" s="13"/>
      <c r="IJO17" s="26"/>
      <c r="IJP17" s="26"/>
      <c r="IJQ17" s="26"/>
      <c r="IJR17" s="18"/>
      <c r="IJS17" s="18"/>
      <c r="IJT17" s="18"/>
      <c r="IJU17" s="39"/>
      <c r="IJV17" s="18"/>
      <c r="IJW17" s="18"/>
      <c r="IJX17" s="39"/>
      <c r="IJY17" s="18"/>
      <c r="IJZ17" s="39"/>
      <c r="IKA17" s="13"/>
      <c r="IKB17" s="13"/>
      <c r="IKC17" s="4"/>
      <c r="IKD17" s="13"/>
      <c r="IKE17" s="13"/>
      <c r="IKG17" s="26"/>
      <c r="IKH17" s="26"/>
      <c r="IKI17" s="26"/>
      <c r="IKJ17" s="18"/>
      <c r="IKK17" s="18"/>
      <c r="IKL17" s="18"/>
      <c r="IKM17" s="39"/>
      <c r="IKN17" s="18"/>
      <c r="IKO17" s="18"/>
      <c r="IKP17" s="39"/>
      <c r="IKQ17" s="18"/>
      <c r="IKR17" s="39"/>
      <c r="IKS17" s="13"/>
      <c r="IKT17" s="13"/>
      <c r="IKU17" s="4"/>
      <c r="IKV17" s="13"/>
      <c r="IKW17" s="13"/>
      <c r="IKY17" s="26"/>
      <c r="IKZ17" s="26"/>
      <c r="ILA17" s="26"/>
      <c r="ILB17" s="18"/>
      <c r="ILC17" s="18"/>
      <c r="ILD17" s="18"/>
      <c r="ILE17" s="39"/>
      <c r="ILF17" s="18"/>
      <c r="ILG17" s="18"/>
      <c r="ILH17" s="39"/>
      <c r="ILI17" s="18"/>
      <c r="ILJ17" s="39"/>
      <c r="ILK17" s="13"/>
      <c r="ILL17" s="13"/>
      <c r="ILM17" s="4"/>
      <c r="ILN17" s="13"/>
      <c r="ILO17" s="13"/>
      <c r="ILQ17" s="26"/>
      <c r="ILR17" s="26"/>
      <c r="ILS17" s="26"/>
      <c r="ILT17" s="18"/>
      <c r="ILU17" s="18"/>
      <c r="ILV17" s="18"/>
      <c r="ILW17" s="39"/>
      <c r="ILX17" s="18"/>
      <c r="ILY17" s="18"/>
      <c r="ILZ17" s="39"/>
      <c r="IMA17" s="18"/>
      <c r="IMB17" s="39"/>
      <c r="IMC17" s="13"/>
      <c r="IMD17" s="13"/>
      <c r="IME17" s="4"/>
      <c r="IMF17" s="13"/>
      <c r="IMG17" s="13"/>
      <c r="IMI17" s="26"/>
      <c r="IMJ17" s="26"/>
      <c r="IMK17" s="26"/>
      <c r="IML17" s="18"/>
      <c r="IMM17" s="18"/>
      <c r="IMN17" s="18"/>
      <c r="IMO17" s="39"/>
      <c r="IMP17" s="18"/>
      <c r="IMQ17" s="18"/>
      <c r="IMR17" s="39"/>
      <c r="IMS17" s="18"/>
      <c r="IMT17" s="39"/>
      <c r="IMU17" s="13"/>
      <c r="IMV17" s="13"/>
      <c r="IMW17" s="4"/>
      <c r="IMX17" s="13"/>
      <c r="IMY17" s="13"/>
      <c r="INA17" s="26"/>
      <c r="INB17" s="26"/>
      <c r="INC17" s="26"/>
      <c r="IND17" s="18"/>
      <c r="INE17" s="18"/>
      <c r="INF17" s="18"/>
      <c r="ING17" s="39"/>
      <c r="INH17" s="18"/>
      <c r="INI17" s="18"/>
      <c r="INJ17" s="39"/>
      <c r="INK17" s="18"/>
      <c r="INL17" s="39"/>
      <c r="INM17" s="13"/>
      <c r="INN17" s="13"/>
      <c r="INO17" s="4"/>
      <c r="INP17" s="13"/>
      <c r="INQ17" s="13"/>
      <c r="INS17" s="26"/>
      <c r="INT17" s="26"/>
      <c r="INU17" s="26"/>
      <c r="INV17" s="18"/>
      <c r="INW17" s="18"/>
      <c r="INX17" s="18"/>
      <c r="INY17" s="39"/>
      <c r="INZ17" s="18"/>
      <c r="IOA17" s="18"/>
      <c r="IOB17" s="39"/>
      <c r="IOC17" s="18"/>
      <c r="IOD17" s="39"/>
      <c r="IOE17" s="13"/>
      <c r="IOF17" s="13"/>
      <c r="IOG17" s="4"/>
      <c r="IOH17" s="13"/>
      <c r="IOI17" s="13"/>
      <c r="IOK17" s="26"/>
      <c r="IOL17" s="26"/>
      <c r="IOM17" s="26"/>
      <c r="ION17" s="18"/>
      <c r="IOO17" s="18"/>
      <c r="IOP17" s="18"/>
      <c r="IOQ17" s="39"/>
      <c r="IOR17" s="18"/>
      <c r="IOS17" s="18"/>
      <c r="IOT17" s="39"/>
      <c r="IOU17" s="18"/>
      <c r="IOV17" s="39"/>
      <c r="IOW17" s="13"/>
      <c r="IOX17" s="13"/>
      <c r="IOY17" s="4"/>
      <c r="IOZ17" s="13"/>
      <c r="IPA17" s="13"/>
      <c r="IPC17" s="26"/>
      <c r="IPD17" s="26"/>
      <c r="IPE17" s="26"/>
      <c r="IPF17" s="18"/>
      <c r="IPG17" s="18"/>
      <c r="IPH17" s="18"/>
      <c r="IPI17" s="39"/>
      <c r="IPJ17" s="18"/>
      <c r="IPK17" s="18"/>
      <c r="IPL17" s="39"/>
      <c r="IPM17" s="18"/>
      <c r="IPN17" s="39"/>
      <c r="IPO17" s="13"/>
      <c r="IPP17" s="13"/>
      <c r="IPQ17" s="4"/>
      <c r="IPR17" s="13"/>
      <c r="IPS17" s="13"/>
      <c r="IPU17" s="26"/>
      <c r="IPV17" s="26"/>
      <c r="IPW17" s="26"/>
      <c r="IPX17" s="18"/>
      <c r="IPY17" s="18"/>
      <c r="IPZ17" s="18"/>
      <c r="IQA17" s="39"/>
      <c r="IQB17" s="18"/>
      <c r="IQC17" s="18"/>
      <c r="IQD17" s="39"/>
      <c r="IQE17" s="18"/>
      <c r="IQF17" s="39"/>
      <c r="IQG17" s="13"/>
      <c r="IQH17" s="13"/>
      <c r="IQI17" s="4"/>
      <c r="IQJ17" s="13"/>
      <c r="IQK17" s="13"/>
      <c r="IQM17" s="26"/>
      <c r="IQN17" s="26"/>
      <c r="IQO17" s="26"/>
      <c r="IQP17" s="18"/>
      <c r="IQQ17" s="18"/>
      <c r="IQR17" s="18"/>
      <c r="IQS17" s="39"/>
      <c r="IQT17" s="18"/>
      <c r="IQU17" s="18"/>
      <c r="IQV17" s="39"/>
      <c r="IQW17" s="18"/>
      <c r="IQX17" s="39"/>
      <c r="IQY17" s="13"/>
      <c r="IQZ17" s="13"/>
      <c r="IRA17" s="4"/>
      <c r="IRB17" s="13"/>
      <c r="IRC17" s="13"/>
      <c r="IRE17" s="26"/>
      <c r="IRF17" s="26"/>
      <c r="IRG17" s="26"/>
      <c r="IRH17" s="18"/>
      <c r="IRI17" s="18"/>
      <c r="IRJ17" s="18"/>
      <c r="IRK17" s="39"/>
      <c r="IRL17" s="18"/>
      <c r="IRM17" s="18"/>
      <c r="IRN17" s="39"/>
      <c r="IRO17" s="18"/>
      <c r="IRP17" s="39"/>
      <c r="IRQ17" s="13"/>
      <c r="IRR17" s="13"/>
      <c r="IRS17" s="4"/>
      <c r="IRT17" s="13"/>
      <c r="IRU17" s="13"/>
      <c r="IRW17" s="26"/>
      <c r="IRX17" s="26"/>
      <c r="IRY17" s="26"/>
      <c r="IRZ17" s="18"/>
      <c r="ISA17" s="18"/>
      <c r="ISB17" s="18"/>
      <c r="ISC17" s="39"/>
      <c r="ISD17" s="18"/>
      <c r="ISE17" s="18"/>
      <c r="ISF17" s="39"/>
      <c r="ISG17" s="18"/>
      <c r="ISH17" s="39"/>
      <c r="ISI17" s="13"/>
      <c r="ISJ17" s="13"/>
      <c r="ISK17" s="4"/>
      <c r="ISL17" s="13"/>
      <c r="ISM17" s="13"/>
      <c r="ISO17" s="26"/>
      <c r="ISP17" s="26"/>
      <c r="ISQ17" s="26"/>
      <c r="ISR17" s="18"/>
      <c r="ISS17" s="18"/>
      <c r="IST17" s="18"/>
      <c r="ISU17" s="39"/>
      <c r="ISV17" s="18"/>
      <c r="ISW17" s="18"/>
      <c r="ISX17" s="39"/>
      <c r="ISY17" s="18"/>
      <c r="ISZ17" s="39"/>
      <c r="ITA17" s="13"/>
      <c r="ITB17" s="13"/>
      <c r="ITC17" s="4"/>
      <c r="ITD17" s="13"/>
      <c r="ITE17" s="13"/>
      <c r="ITG17" s="26"/>
      <c r="ITH17" s="26"/>
      <c r="ITI17" s="26"/>
      <c r="ITJ17" s="18"/>
      <c r="ITK17" s="18"/>
      <c r="ITL17" s="18"/>
      <c r="ITM17" s="39"/>
      <c r="ITN17" s="18"/>
      <c r="ITO17" s="18"/>
      <c r="ITP17" s="39"/>
      <c r="ITQ17" s="18"/>
      <c r="ITR17" s="39"/>
      <c r="ITS17" s="13"/>
      <c r="ITT17" s="13"/>
      <c r="ITU17" s="4"/>
      <c r="ITV17" s="13"/>
      <c r="ITW17" s="13"/>
      <c r="ITY17" s="26"/>
      <c r="ITZ17" s="26"/>
      <c r="IUA17" s="26"/>
      <c r="IUB17" s="18"/>
      <c r="IUC17" s="18"/>
      <c r="IUD17" s="18"/>
      <c r="IUE17" s="39"/>
      <c r="IUF17" s="18"/>
      <c r="IUG17" s="18"/>
      <c r="IUH17" s="39"/>
      <c r="IUI17" s="18"/>
      <c r="IUJ17" s="39"/>
      <c r="IUK17" s="13"/>
      <c r="IUL17" s="13"/>
      <c r="IUM17" s="4"/>
      <c r="IUN17" s="13"/>
      <c r="IUO17" s="13"/>
      <c r="IUQ17" s="26"/>
      <c r="IUR17" s="26"/>
      <c r="IUS17" s="26"/>
      <c r="IUT17" s="18"/>
      <c r="IUU17" s="18"/>
      <c r="IUV17" s="18"/>
      <c r="IUW17" s="39"/>
      <c r="IUX17" s="18"/>
      <c r="IUY17" s="18"/>
      <c r="IUZ17" s="39"/>
      <c r="IVA17" s="18"/>
      <c r="IVB17" s="39"/>
      <c r="IVC17" s="13"/>
      <c r="IVD17" s="13"/>
      <c r="IVE17" s="4"/>
      <c r="IVF17" s="13"/>
      <c r="IVG17" s="13"/>
      <c r="IVI17" s="26"/>
      <c r="IVJ17" s="26"/>
      <c r="IVK17" s="26"/>
      <c r="IVL17" s="18"/>
      <c r="IVM17" s="18"/>
      <c r="IVN17" s="18"/>
      <c r="IVO17" s="39"/>
      <c r="IVP17" s="18"/>
      <c r="IVQ17" s="18"/>
      <c r="IVR17" s="39"/>
      <c r="IVS17" s="18"/>
      <c r="IVT17" s="39"/>
      <c r="IVU17" s="13"/>
      <c r="IVV17" s="13"/>
      <c r="IVW17" s="4"/>
      <c r="IVX17" s="13"/>
      <c r="IVY17" s="13"/>
      <c r="IWA17" s="26"/>
      <c r="IWB17" s="26"/>
      <c r="IWC17" s="26"/>
      <c r="IWD17" s="18"/>
      <c r="IWE17" s="18"/>
      <c r="IWF17" s="18"/>
      <c r="IWG17" s="39"/>
      <c r="IWH17" s="18"/>
      <c r="IWI17" s="18"/>
      <c r="IWJ17" s="39"/>
      <c r="IWK17" s="18"/>
      <c r="IWL17" s="39"/>
      <c r="IWM17" s="13"/>
      <c r="IWN17" s="13"/>
      <c r="IWO17" s="4"/>
      <c r="IWP17" s="13"/>
      <c r="IWQ17" s="13"/>
      <c r="IWS17" s="26"/>
      <c r="IWT17" s="26"/>
      <c r="IWU17" s="26"/>
      <c r="IWV17" s="18"/>
      <c r="IWW17" s="18"/>
      <c r="IWX17" s="18"/>
      <c r="IWY17" s="39"/>
      <c r="IWZ17" s="18"/>
      <c r="IXA17" s="18"/>
      <c r="IXB17" s="39"/>
      <c r="IXC17" s="18"/>
      <c r="IXD17" s="39"/>
      <c r="IXE17" s="13"/>
      <c r="IXF17" s="13"/>
      <c r="IXG17" s="4"/>
      <c r="IXH17" s="13"/>
      <c r="IXI17" s="13"/>
      <c r="IXK17" s="26"/>
      <c r="IXL17" s="26"/>
      <c r="IXM17" s="26"/>
      <c r="IXN17" s="18"/>
      <c r="IXO17" s="18"/>
      <c r="IXP17" s="18"/>
      <c r="IXQ17" s="39"/>
      <c r="IXR17" s="18"/>
      <c r="IXS17" s="18"/>
      <c r="IXT17" s="39"/>
      <c r="IXU17" s="18"/>
      <c r="IXV17" s="39"/>
      <c r="IXW17" s="13"/>
      <c r="IXX17" s="13"/>
      <c r="IXY17" s="4"/>
      <c r="IXZ17" s="13"/>
      <c r="IYA17" s="13"/>
      <c r="IYC17" s="26"/>
      <c r="IYD17" s="26"/>
      <c r="IYE17" s="26"/>
      <c r="IYF17" s="18"/>
      <c r="IYG17" s="18"/>
      <c r="IYH17" s="18"/>
      <c r="IYI17" s="39"/>
      <c r="IYJ17" s="18"/>
      <c r="IYK17" s="18"/>
      <c r="IYL17" s="39"/>
      <c r="IYM17" s="18"/>
      <c r="IYN17" s="39"/>
      <c r="IYO17" s="13"/>
      <c r="IYP17" s="13"/>
      <c r="IYQ17" s="4"/>
      <c r="IYR17" s="13"/>
      <c r="IYS17" s="13"/>
      <c r="IYU17" s="26"/>
      <c r="IYV17" s="26"/>
      <c r="IYW17" s="26"/>
      <c r="IYX17" s="18"/>
      <c r="IYY17" s="18"/>
      <c r="IYZ17" s="18"/>
      <c r="IZA17" s="39"/>
      <c r="IZB17" s="18"/>
      <c r="IZC17" s="18"/>
      <c r="IZD17" s="39"/>
      <c r="IZE17" s="18"/>
      <c r="IZF17" s="39"/>
      <c r="IZG17" s="13"/>
      <c r="IZH17" s="13"/>
      <c r="IZI17" s="4"/>
      <c r="IZJ17" s="13"/>
      <c r="IZK17" s="13"/>
      <c r="IZM17" s="26"/>
      <c r="IZN17" s="26"/>
      <c r="IZO17" s="26"/>
      <c r="IZP17" s="18"/>
      <c r="IZQ17" s="18"/>
      <c r="IZR17" s="18"/>
      <c r="IZS17" s="39"/>
      <c r="IZT17" s="18"/>
      <c r="IZU17" s="18"/>
      <c r="IZV17" s="39"/>
      <c r="IZW17" s="18"/>
      <c r="IZX17" s="39"/>
      <c r="IZY17" s="13"/>
      <c r="IZZ17" s="13"/>
      <c r="JAA17" s="4"/>
      <c r="JAB17" s="13"/>
      <c r="JAC17" s="13"/>
      <c r="JAE17" s="26"/>
      <c r="JAF17" s="26"/>
      <c r="JAG17" s="26"/>
      <c r="JAH17" s="18"/>
      <c r="JAI17" s="18"/>
      <c r="JAJ17" s="18"/>
      <c r="JAK17" s="39"/>
      <c r="JAL17" s="18"/>
      <c r="JAM17" s="18"/>
      <c r="JAN17" s="39"/>
      <c r="JAO17" s="18"/>
      <c r="JAP17" s="39"/>
      <c r="JAQ17" s="13"/>
      <c r="JAR17" s="13"/>
      <c r="JAS17" s="4"/>
      <c r="JAT17" s="13"/>
      <c r="JAU17" s="13"/>
      <c r="JAW17" s="26"/>
      <c r="JAX17" s="26"/>
      <c r="JAY17" s="26"/>
      <c r="JAZ17" s="18"/>
      <c r="JBA17" s="18"/>
      <c r="JBB17" s="18"/>
      <c r="JBC17" s="39"/>
      <c r="JBD17" s="18"/>
      <c r="JBE17" s="18"/>
      <c r="JBF17" s="39"/>
      <c r="JBG17" s="18"/>
      <c r="JBH17" s="39"/>
      <c r="JBI17" s="13"/>
      <c r="JBJ17" s="13"/>
      <c r="JBK17" s="4"/>
      <c r="JBL17" s="13"/>
      <c r="JBM17" s="13"/>
      <c r="JBO17" s="26"/>
      <c r="JBP17" s="26"/>
      <c r="JBQ17" s="26"/>
      <c r="JBR17" s="18"/>
      <c r="JBS17" s="18"/>
      <c r="JBT17" s="18"/>
      <c r="JBU17" s="39"/>
      <c r="JBV17" s="18"/>
      <c r="JBW17" s="18"/>
      <c r="JBX17" s="39"/>
      <c r="JBY17" s="18"/>
      <c r="JBZ17" s="39"/>
      <c r="JCA17" s="13"/>
      <c r="JCB17" s="13"/>
      <c r="JCC17" s="4"/>
      <c r="JCD17" s="13"/>
      <c r="JCE17" s="13"/>
      <c r="JCG17" s="26"/>
      <c r="JCH17" s="26"/>
      <c r="JCI17" s="26"/>
      <c r="JCJ17" s="18"/>
      <c r="JCK17" s="18"/>
      <c r="JCL17" s="18"/>
      <c r="JCM17" s="39"/>
      <c r="JCN17" s="18"/>
      <c r="JCO17" s="18"/>
      <c r="JCP17" s="39"/>
      <c r="JCQ17" s="18"/>
      <c r="JCR17" s="39"/>
      <c r="JCS17" s="13"/>
      <c r="JCT17" s="13"/>
      <c r="JCU17" s="4"/>
      <c r="JCV17" s="13"/>
      <c r="JCW17" s="13"/>
      <c r="JCY17" s="26"/>
      <c r="JCZ17" s="26"/>
      <c r="JDA17" s="26"/>
      <c r="JDB17" s="18"/>
      <c r="JDC17" s="18"/>
      <c r="JDD17" s="18"/>
      <c r="JDE17" s="39"/>
      <c r="JDF17" s="18"/>
      <c r="JDG17" s="18"/>
      <c r="JDH17" s="39"/>
      <c r="JDI17" s="18"/>
      <c r="JDJ17" s="39"/>
      <c r="JDK17" s="13"/>
      <c r="JDL17" s="13"/>
      <c r="JDM17" s="4"/>
      <c r="JDN17" s="13"/>
      <c r="JDO17" s="13"/>
      <c r="JDQ17" s="26"/>
      <c r="JDR17" s="26"/>
      <c r="JDS17" s="26"/>
      <c r="JDT17" s="18"/>
      <c r="JDU17" s="18"/>
      <c r="JDV17" s="18"/>
      <c r="JDW17" s="39"/>
      <c r="JDX17" s="18"/>
      <c r="JDY17" s="18"/>
      <c r="JDZ17" s="39"/>
      <c r="JEA17" s="18"/>
      <c r="JEB17" s="39"/>
      <c r="JEC17" s="13"/>
      <c r="JED17" s="13"/>
      <c r="JEE17" s="4"/>
      <c r="JEF17" s="13"/>
      <c r="JEG17" s="13"/>
      <c r="JEI17" s="26"/>
      <c r="JEJ17" s="26"/>
      <c r="JEK17" s="26"/>
      <c r="JEL17" s="18"/>
      <c r="JEM17" s="18"/>
      <c r="JEN17" s="18"/>
      <c r="JEO17" s="39"/>
      <c r="JEP17" s="18"/>
      <c r="JEQ17" s="18"/>
      <c r="JER17" s="39"/>
      <c r="JES17" s="18"/>
      <c r="JET17" s="39"/>
      <c r="JEU17" s="13"/>
      <c r="JEV17" s="13"/>
      <c r="JEW17" s="4"/>
      <c r="JEX17" s="13"/>
      <c r="JEY17" s="13"/>
      <c r="JFA17" s="26"/>
      <c r="JFB17" s="26"/>
      <c r="JFC17" s="26"/>
      <c r="JFD17" s="18"/>
      <c r="JFE17" s="18"/>
      <c r="JFF17" s="18"/>
      <c r="JFG17" s="39"/>
      <c r="JFH17" s="18"/>
      <c r="JFI17" s="18"/>
      <c r="JFJ17" s="39"/>
      <c r="JFK17" s="18"/>
      <c r="JFL17" s="39"/>
      <c r="JFM17" s="13"/>
      <c r="JFN17" s="13"/>
      <c r="JFO17" s="4"/>
      <c r="JFP17" s="13"/>
      <c r="JFQ17" s="13"/>
      <c r="JFS17" s="26"/>
      <c r="JFT17" s="26"/>
      <c r="JFU17" s="26"/>
      <c r="JFV17" s="18"/>
      <c r="JFW17" s="18"/>
      <c r="JFX17" s="18"/>
      <c r="JFY17" s="39"/>
      <c r="JFZ17" s="18"/>
      <c r="JGA17" s="18"/>
      <c r="JGB17" s="39"/>
      <c r="JGC17" s="18"/>
      <c r="JGD17" s="39"/>
      <c r="JGE17" s="13"/>
      <c r="JGF17" s="13"/>
      <c r="JGG17" s="4"/>
      <c r="JGH17" s="13"/>
      <c r="JGI17" s="13"/>
      <c r="JGK17" s="26"/>
      <c r="JGL17" s="26"/>
      <c r="JGM17" s="26"/>
      <c r="JGN17" s="18"/>
      <c r="JGO17" s="18"/>
      <c r="JGP17" s="18"/>
      <c r="JGQ17" s="39"/>
      <c r="JGR17" s="18"/>
      <c r="JGS17" s="18"/>
      <c r="JGT17" s="39"/>
      <c r="JGU17" s="18"/>
      <c r="JGV17" s="39"/>
      <c r="JGW17" s="13"/>
      <c r="JGX17" s="13"/>
      <c r="JGY17" s="4"/>
      <c r="JGZ17" s="13"/>
      <c r="JHA17" s="13"/>
      <c r="JHC17" s="26"/>
      <c r="JHD17" s="26"/>
      <c r="JHE17" s="26"/>
      <c r="JHF17" s="18"/>
      <c r="JHG17" s="18"/>
      <c r="JHH17" s="18"/>
      <c r="JHI17" s="39"/>
      <c r="JHJ17" s="18"/>
      <c r="JHK17" s="18"/>
      <c r="JHL17" s="39"/>
      <c r="JHM17" s="18"/>
      <c r="JHN17" s="39"/>
      <c r="JHO17" s="13"/>
      <c r="JHP17" s="13"/>
      <c r="JHQ17" s="4"/>
      <c r="JHR17" s="13"/>
      <c r="JHS17" s="13"/>
      <c r="JHU17" s="26"/>
      <c r="JHV17" s="26"/>
      <c r="JHW17" s="26"/>
      <c r="JHX17" s="18"/>
      <c r="JHY17" s="18"/>
      <c r="JHZ17" s="18"/>
      <c r="JIA17" s="39"/>
      <c r="JIB17" s="18"/>
      <c r="JIC17" s="18"/>
      <c r="JID17" s="39"/>
      <c r="JIE17" s="18"/>
      <c r="JIF17" s="39"/>
      <c r="JIG17" s="13"/>
      <c r="JIH17" s="13"/>
      <c r="JII17" s="4"/>
      <c r="JIJ17" s="13"/>
      <c r="JIK17" s="13"/>
      <c r="JIM17" s="26"/>
      <c r="JIN17" s="26"/>
      <c r="JIO17" s="26"/>
      <c r="JIP17" s="18"/>
      <c r="JIQ17" s="18"/>
      <c r="JIR17" s="18"/>
      <c r="JIS17" s="39"/>
      <c r="JIT17" s="18"/>
      <c r="JIU17" s="18"/>
      <c r="JIV17" s="39"/>
      <c r="JIW17" s="18"/>
      <c r="JIX17" s="39"/>
      <c r="JIY17" s="13"/>
      <c r="JIZ17" s="13"/>
      <c r="JJA17" s="4"/>
      <c r="JJB17" s="13"/>
      <c r="JJC17" s="13"/>
      <c r="JJE17" s="26"/>
      <c r="JJF17" s="26"/>
      <c r="JJG17" s="26"/>
      <c r="JJH17" s="18"/>
      <c r="JJI17" s="18"/>
      <c r="JJJ17" s="18"/>
      <c r="JJK17" s="39"/>
      <c r="JJL17" s="18"/>
      <c r="JJM17" s="18"/>
      <c r="JJN17" s="39"/>
      <c r="JJO17" s="18"/>
      <c r="JJP17" s="39"/>
      <c r="JJQ17" s="13"/>
      <c r="JJR17" s="13"/>
      <c r="JJS17" s="4"/>
      <c r="JJT17" s="13"/>
      <c r="JJU17" s="13"/>
      <c r="JJW17" s="26"/>
      <c r="JJX17" s="26"/>
      <c r="JJY17" s="26"/>
      <c r="JJZ17" s="18"/>
      <c r="JKA17" s="18"/>
      <c r="JKB17" s="18"/>
      <c r="JKC17" s="39"/>
      <c r="JKD17" s="18"/>
      <c r="JKE17" s="18"/>
      <c r="JKF17" s="39"/>
      <c r="JKG17" s="18"/>
      <c r="JKH17" s="39"/>
      <c r="JKI17" s="13"/>
      <c r="JKJ17" s="13"/>
      <c r="JKK17" s="4"/>
      <c r="JKL17" s="13"/>
      <c r="JKM17" s="13"/>
      <c r="JKO17" s="26"/>
      <c r="JKP17" s="26"/>
      <c r="JKQ17" s="26"/>
      <c r="JKR17" s="18"/>
      <c r="JKS17" s="18"/>
      <c r="JKT17" s="18"/>
      <c r="JKU17" s="39"/>
      <c r="JKV17" s="18"/>
      <c r="JKW17" s="18"/>
      <c r="JKX17" s="39"/>
      <c r="JKY17" s="18"/>
      <c r="JKZ17" s="39"/>
      <c r="JLA17" s="13"/>
      <c r="JLB17" s="13"/>
      <c r="JLC17" s="4"/>
      <c r="JLD17" s="13"/>
      <c r="JLE17" s="13"/>
      <c r="JLG17" s="26"/>
      <c r="JLH17" s="26"/>
      <c r="JLI17" s="26"/>
      <c r="JLJ17" s="18"/>
      <c r="JLK17" s="18"/>
      <c r="JLL17" s="18"/>
      <c r="JLM17" s="39"/>
      <c r="JLN17" s="18"/>
      <c r="JLO17" s="18"/>
      <c r="JLP17" s="39"/>
      <c r="JLQ17" s="18"/>
      <c r="JLR17" s="39"/>
      <c r="JLS17" s="13"/>
      <c r="JLT17" s="13"/>
      <c r="JLU17" s="4"/>
      <c r="JLV17" s="13"/>
      <c r="JLW17" s="13"/>
      <c r="JLY17" s="26"/>
      <c r="JLZ17" s="26"/>
      <c r="JMA17" s="26"/>
      <c r="JMB17" s="18"/>
      <c r="JMC17" s="18"/>
      <c r="JMD17" s="18"/>
      <c r="JME17" s="39"/>
      <c r="JMF17" s="18"/>
      <c r="JMG17" s="18"/>
      <c r="JMH17" s="39"/>
      <c r="JMI17" s="18"/>
      <c r="JMJ17" s="39"/>
      <c r="JMK17" s="13"/>
      <c r="JML17" s="13"/>
      <c r="JMM17" s="4"/>
      <c r="JMN17" s="13"/>
      <c r="JMO17" s="13"/>
      <c r="JMQ17" s="26"/>
      <c r="JMR17" s="26"/>
      <c r="JMS17" s="26"/>
      <c r="JMT17" s="18"/>
      <c r="JMU17" s="18"/>
      <c r="JMV17" s="18"/>
      <c r="JMW17" s="39"/>
      <c r="JMX17" s="18"/>
      <c r="JMY17" s="18"/>
      <c r="JMZ17" s="39"/>
      <c r="JNA17" s="18"/>
      <c r="JNB17" s="39"/>
      <c r="JNC17" s="13"/>
      <c r="JND17" s="13"/>
      <c r="JNE17" s="4"/>
      <c r="JNF17" s="13"/>
      <c r="JNG17" s="13"/>
      <c r="JNI17" s="26"/>
      <c r="JNJ17" s="26"/>
      <c r="JNK17" s="26"/>
      <c r="JNL17" s="18"/>
      <c r="JNM17" s="18"/>
      <c r="JNN17" s="18"/>
      <c r="JNO17" s="39"/>
      <c r="JNP17" s="18"/>
      <c r="JNQ17" s="18"/>
      <c r="JNR17" s="39"/>
      <c r="JNS17" s="18"/>
      <c r="JNT17" s="39"/>
      <c r="JNU17" s="13"/>
      <c r="JNV17" s="13"/>
      <c r="JNW17" s="4"/>
      <c r="JNX17" s="13"/>
      <c r="JNY17" s="13"/>
      <c r="JOA17" s="26"/>
      <c r="JOB17" s="26"/>
      <c r="JOC17" s="26"/>
      <c r="JOD17" s="18"/>
      <c r="JOE17" s="18"/>
      <c r="JOF17" s="18"/>
      <c r="JOG17" s="39"/>
      <c r="JOH17" s="18"/>
      <c r="JOI17" s="18"/>
      <c r="JOJ17" s="39"/>
      <c r="JOK17" s="18"/>
      <c r="JOL17" s="39"/>
      <c r="JOM17" s="13"/>
      <c r="JON17" s="13"/>
      <c r="JOO17" s="4"/>
      <c r="JOP17" s="13"/>
      <c r="JOQ17" s="13"/>
      <c r="JOS17" s="26"/>
      <c r="JOT17" s="26"/>
      <c r="JOU17" s="26"/>
      <c r="JOV17" s="18"/>
      <c r="JOW17" s="18"/>
      <c r="JOX17" s="18"/>
      <c r="JOY17" s="39"/>
      <c r="JOZ17" s="18"/>
      <c r="JPA17" s="18"/>
      <c r="JPB17" s="39"/>
      <c r="JPC17" s="18"/>
      <c r="JPD17" s="39"/>
      <c r="JPE17" s="13"/>
      <c r="JPF17" s="13"/>
      <c r="JPG17" s="4"/>
      <c r="JPH17" s="13"/>
      <c r="JPI17" s="13"/>
      <c r="JPK17" s="26"/>
      <c r="JPL17" s="26"/>
      <c r="JPM17" s="26"/>
      <c r="JPN17" s="18"/>
      <c r="JPO17" s="18"/>
      <c r="JPP17" s="18"/>
      <c r="JPQ17" s="39"/>
      <c r="JPR17" s="18"/>
      <c r="JPS17" s="18"/>
      <c r="JPT17" s="39"/>
      <c r="JPU17" s="18"/>
      <c r="JPV17" s="39"/>
      <c r="JPW17" s="13"/>
      <c r="JPX17" s="13"/>
      <c r="JPY17" s="4"/>
      <c r="JPZ17" s="13"/>
      <c r="JQA17" s="13"/>
      <c r="JQC17" s="26"/>
      <c r="JQD17" s="26"/>
      <c r="JQE17" s="26"/>
      <c r="JQF17" s="18"/>
      <c r="JQG17" s="18"/>
      <c r="JQH17" s="18"/>
      <c r="JQI17" s="39"/>
      <c r="JQJ17" s="18"/>
      <c r="JQK17" s="18"/>
      <c r="JQL17" s="39"/>
      <c r="JQM17" s="18"/>
      <c r="JQN17" s="39"/>
      <c r="JQO17" s="13"/>
      <c r="JQP17" s="13"/>
      <c r="JQQ17" s="4"/>
      <c r="JQR17" s="13"/>
      <c r="JQS17" s="13"/>
      <c r="JQU17" s="26"/>
      <c r="JQV17" s="26"/>
      <c r="JQW17" s="26"/>
      <c r="JQX17" s="18"/>
      <c r="JQY17" s="18"/>
      <c r="JQZ17" s="18"/>
      <c r="JRA17" s="39"/>
      <c r="JRB17" s="18"/>
      <c r="JRC17" s="18"/>
      <c r="JRD17" s="39"/>
      <c r="JRE17" s="18"/>
      <c r="JRF17" s="39"/>
      <c r="JRG17" s="13"/>
      <c r="JRH17" s="13"/>
      <c r="JRI17" s="4"/>
      <c r="JRJ17" s="13"/>
      <c r="JRK17" s="13"/>
      <c r="JRM17" s="26"/>
      <c r="JRN17" s="26"/>
      <c r="JRO17" s="26"/>
      <c r="JRP17" s="18"/>
      <c r="JRQ17" s="18"/>
      <c r="JRR17" s="18"/>
      <c r="JRS17" s="39"/>
      <c r="JRT17" s="18"/>
      <c r="JRU17" s="18"/>
      <c r="JRV17" s="39"/>
      <c r="JRW17" s="18"/>
      <c r="JRX17" s="39"/>
      <c r="JRY17" s="13"/>
      <c r="JRZ17" s="13"/>
      <c r="JSA17" s="4"/>
      <c r="JSB17" s="13"/>
      <c r="JSC17" s="13"/>
      <c r="JSE17" s="26"/>
      <c r="JSF17" s="26"/>
      <c r="JSG17" s="26"/>
      <c r="JSH17" s="18"/>
      <c r="JSI17" s="18"/>
      <c r="JSJ17" s="18"/>
      <c r="JSK17" s="39"/>
      <c r="JSL17" s="18"/>
      <c r="JSM17" s="18"/>
      <c r="JSN17" s="39"/>
      <c r="JSO17" s="18"/>
      <c r="JSP17" s="39"/>
      <c r="JSQ17" s="13"/>
      <c r="JSR17" s="13"/>
      <c r="JSS17" s="4"/>
      <c r="JST17" s="13"/>
      <c r="JSU17" s="13"/>
      <c r="JSW17" s="26"/>
      <c r="JSX17" s="26"/>
      <c r="JSY17" s="26"/>
      <c r="JSZ17" s="18"/>
      <c r="JTA17" s="18"/>
      <c r="JTB17" s="18"/>
      <c r="JTC17" s="39"/>
      <c r="JTD17" s="18"/>
      <c r="JTE17" s="18"/>
      <c r="JTF17" s="39"/>
      <c r="JTG17" s="18"/>
      <c r="JTH17" s="39"/>
      <c r="JTI17" s="13"/>
      <c r="JTJ17" s="13"/>
      <c r="JTK17" s="4"/>
      <c r="JTL17" s="13"/>
      <c r="JTM17" s="13"/>
      <c r="JTO17" s="26"/>
      <c r="JTP17" s="26"/>
      <c r="JTQ17" s="26"/>
      <c r="JTR17" s="18"/>
      <c r="JTS17" s="18"/>
      <c r="JTT17" s="18"/>
      <c r="JTU17" s="39"/>
      <c r="JTV17" s="18"/>
      <c r="JTW17" s="18"/>
      <c r="JTX17" s="39"/>
      <c r="JTY17" s="18"/>
      <c r="JTZ17" s="39"/>
      <c r="JUA17" s="13"/>
      <c r="JUB17" s="13"/>
      <c r="JUC17" s="4"/>
      <c r="JUD17" s="13"/>
      <c r="JUE17" s="13"/>
      <c r="JUG17" s="26"/>
      <c r="JUH17" s="26"/>
      <c r="JUI17" s="26"/>
      <c r="JUJ17" s="18"/>
      <c r="JUK17" s="18"/>
      <c r="JUL17" s="18"/>
      <c r="JUM17" s="39"/>
      <c r="JUN17" s="18"/>
      <c r="JUO17" s="18"/>
      <c r="JUP17" s="39"/>
      <c r="JUQ17" s="18"/>
      <c r="JUR17" s="39"/>
      <c r="JUS17" s="13"/>
      <c r="JUT17" s="13"/>
      <c r="JUU17" s="4"/>
      <c r="JUV17" s="13"/>
      <c r="JUW17" s="13"/>
      <c r="JUY17" s="26"/>
      <c r="JUZ17" s="26"/>
      <c r="JVA17" s="26"/>
      <c r="JVB17" s="18"/>
      <c r="JVC17" s="18"/>
      <c r="JVD17" s="18"/>
      <c r="JVE17" s="39"/>
      <c r="JVF17" s="18"/>
      <c r="JVG17" s="18"/>
      <c r="JVH17" s="39"/>
      <c r="JVI17" s="18"/>
      <c r="JVJ17" s="39"/>
      <c r="JVK17" s="13"/>
      <c r="JVL17" s="13"/>
      <c r="JVM17" s="4"/>
      <c r="JVN17" s="13"/>
      <c r="JVO17" s="13"/>
      <c r="JVQ17" s="26"/>
      <c r="JVR17" s="26"/>
      <c r="JVS17" s="26"/>
      <c r="JVT17" s="18"/>
      <c r="JVU17" s="18"/>
      <c r="JVV17" s="18"/>
      <c r="JVW17" s="39"/>
      <c r="JVX17" s="18"/>
      <c r="JVY17" s="18"/>
      <c r="JVZ17" s="39"/>
      <c r="JWA17" s="18"/>
      <c r="JWB17" s="39"/>
      <c r="JWC17" s="13"/>
      <c r="JWD17" s="13"/>
      <c r="JWE17" s="4"/>
      <c r="JWF17" s="13"/>
      <c r="JWG17" s="13"/>
      <c r="JWI17" s="26"/>
      <c r="JWJ17" s="26"/>
      <c r="JWK17" s="26"/>
      <c r="JWL17" s="18"/>
      <c r="JWM17" s="18"/>
      <c r="JWN17" s="18"/>
      <c r="JWO17" s="39"/>
      <c r="JWP17" s="18"/>
      <c r="JWQ17" s="18"/>
      <c r="JWR17" s="39"/>
      <c r="JWS17" s="18"/>
      <c r="JWT17" s="39"/>
      <c r="JWU17" s="13"/>
      <c r="JWV17" s="13"/>
      <c r="JWW17" s="4"/>
      <c r="JWX17" s="13"/>
      <c r="JWY17" s="13"/>
      <c r="JXA17" s="26"/>
      <c r="JXB17" s="26"/>
      <c r="JXC17" s="26"/>
      <c r="JXD17" s="18"/>
      <c r="JXE17" s="18"/>
      <c r="JXF17" s="18"/>
      <c r="JXG17" s="39"/>
      <c r="JXH17" s="18"/>
      <c r="JXI17" s="18"/>
      <c r="JXJ17" s="39"/>
      <c r="JXK17" s="18"/>
      <c r="JXL17" s="39"/>
      <c r="JXM17" s="13"/>
      <c r="JXN17" s="13"/>
      <c r="JXO17" s="4"/>
      <c r="JXP17" s="13"/>
      <c r="JXQ17" s="13"/>
      <c r="JXS17" s="26"/>
      <c r="JXT17" s="26"/>
      <c r="JXU17" s="26"/>
      <c r="JXV17" s="18"/>
      <c r="JXW17" s="18"/>
      <c r="JXX17" s="18"/>
      <c r="JXY17" s="39"/>
      <c r="JXZ17" s="18"/>
      <c r="JYA17" s="18"/>
      <c r="JYB17" s="39"/>
      <c r="JYC17" s="18"/>
      <c r="JYD17" s="39"/>
      <c r="JYE17" s="13"/>
      <c r="JYF17" s="13"/>
      <c r="JYG17" s="4"/>
      <c r="JYH17" s="13"/>
      <c r="JYI17" s="13"/>
      <c r="JYK17" s="26"/>
      <c r="JYL17" s="26"/>
      <c r="JYM17" s="26"/>
      <c r="JYN17" s="18"/>
      <c r="JYO17" s="18"/>
      <c r="JYP17" s="18"/>
      <c r="JYQ17" s="39"/>
      <c r="JYR17" s="18"/>
      <c r="JYS17" s="18"/>
      <c r="JYT17" s="39"/>
      <c r="JYU17" s="18"/>
      <c r="JYV17" s="39"/>
      <c r="JYW17" s="13"/>
      <c r="JYX17" s="13"/>
      <c r="JYY17" s="4"/>
      <c r="JYZ17" s="13"/>
      <c r="JZA17" s="13"/>
      <c r="JZC17" s="26"/>
      <c r="JZD17" s="26"/>
      <c r="JZE17" s="26"/>
      <c r="JZF17" s="18"/>
      <c r="JZG17" s="18"/>
      <c r="JZH17" s="18"/>
      <c r="JZI17" s="39"/>
      <c r="JZJ17" s="18"/>
      <c r="JZK17" s="18"/>
      <c r="JZL17" s="39"/>
      <c r="JZM17" s="18"/>
      <c r="JZN17" s="39"/>
      <c r="JZO17" s="13"/>
      <c r="JZP17" s="13"/>
      <c r="JZQ17" s="4"/>
      <c r="JZR17" s="13"/>
      <c r="JZS17" s="13"/>
      <c r="JZU17" s="26"/>
      <c r="JZV17" s="26"/>
      <c r="JZW17" s="26"/>
      <c r="JZX17" s="18"/>
      <c r="JZY17" s="18"/>
      <c r="JZZ17" s="18"/>
      <c r="KAA17" s="39"/>
      <c r="KAB17" s="18"/>
      <c r="KAC17" s="18"/>
      <c r="KAD17" s="39"/>
      <c r="KAE17" s="18"/>
      <c r="KAF17" s="39"/>
      <c r="KAG17" s="13"/>
      <c r="KAH17" s="13"/>
      <c r="KAI17" s="4"/>
      <c r="KAJ17" s="13"/>
      <c r="KAK17" s="13"/>
      <c r="KAM17" s="26"/>
      <c r="KAN17" s="26"/>
      <c r="KAO17" s="26"/>
      <c r="KAP17" s="18"/>
      <c r="KAQ17" s="18"/>
      <c r="KAR17" s="18"/>
      <c r="KAS17" s="39"/>
      <c r="KAT17" s="18"/>
      <c r="KAU17" s="18"/>
      <c r="KAV17" s="39"/>
      <c r="KAW17" s="18"/>
      <c r="KAX17" s="39"/>
      <c r="KAY17" s="13"/>
      <c r="KAZ17" s="13"/>
      <c r="KBA17" s="4"/>
      <c r="KBB17" s="13"/>
      <c r="KBC17" s="13"/>
      <c r="KBE17" s="26"/>
      <c r="KBF17" s="26"/>
      <c r="KBG17" s="26"/>
      <c r="KBH17" s="18"/>
      <c r="KBI17" s="18"/>
      <c r="KBJ17" s="18"/>
      <c r="KBK17" s="39"/>
      <c r="KBL17" s="18"/>
      <c r="KBM17" s="18"/>
      <c r="KBN17" s="39"/>
      <c r="KBO17" s="18"/>
      <c r="KBP17" s="39"/>
      <c r="KBQ17" s="13"/>
      <c r="KBR17" s="13"/>
      <c r="KBS17" s="4"/>
      <c r="KBT17" s="13"/>
      <c r="KBU17" s="13"/>
      <c r="KBW17" s="26"/>
      <c r="KBX17" s="26"/>
      <c r="KBY17" s="26"/>
      <c r="KBZ17" s="18"/>
      <c r="KCA17" s="18"/>
      <c r="KCB17" s="18"/>
      <c r="KCC17" s="39"/>
      <c r="KCD17" s="18"/>
      <c r="KCE17" s="18"/>
      <c r="KCF17" s="39"/>
      <c r="KCG17" s="18"/>
      <c r="KCH17" s="39"/>
      <c r="KCI17" s="13"/>
      <c r="KCJ17" s="13"/>
      <c r="KCK17" s="4"/>
      <c r="KCL17" s="13"/>
      <c r="KCM17" s="13"/>
      <c r="KCO17" s="26"/>
      <c r="KCP17" s="26"/>
      <c r="KCQ17" s="26"/>
      <c r="KCR17" s="18"/>
      <c r="KCS17" s="18"/>
      <c r="KCT17" s="18"/>
      <c r="KCU17" s="39"/>
      <c r="KCV17" s="18"/>
      <c r="KCW17" s="18"/>
      <c r="KCX17" s="39"/>
      <c r="KCY17" s="18"/>
      <c r="KCZ17" s="39"/>
      <c r="KDA17" s="13"/>
      <c r="KDB17" s="13"/>
      <c r="KDC17" s="4"/>
      <c r="KDD17" s="13"/>
      <c r="KDE17" s="13"/>
      <c r="KDG17" s="26"/>
      <c r="KDH17" s="26"/>
      <c r="KDI17" s="26"/>
      <c r="KDJ17" s="18"/>
      <c r="KDK17" s="18"/>
      <c r="KDL17" s="18"/>
      <c r="KDM17" s="39"/>
      <c r="KDN17" s="18"/>
      <c r="KDO17" s="18"/>
      <c r="KDP17" s="39"/>
      <c r="KDQ17" s="18"/>
      <c r="KDR17" s="39"/>
      <c r="KDS17" s="13"/>
      <c r="KDT17" s="13"/>
      <c r="KDU17" s="4"/>
      <c r="KDV17" s="13"/>
      <c r="KDW17" s="13"/>
      <c r="KDY17" s="26"/>
      <c r="KDZ17" s="26"/>
      <c r="KEA17" s="26"/>
      <c r="KEB17" s="18"/>
      <c r="KEC17" s="18"/>
      <c r="KED17" s="18"/>
      <c r="KEE17" s="39"/>
      <c r="KEF17" s="18"/>
      <c r="KEG17" s="18"/>
      <c r="KEH17" s="39"/>
      <c r="KEI17" s="18"/>
      <c r="KEJ17" s="39"/>
      <c r="KEK17" s="13"/>
      <c r="KEL17" s="13"/>
      <c r="KEM17" s="4"/>
      <c r="KEN17" s="13"/>
      <c r="KEO17" s="13"/>
      <c r="KEQ17" s="26"/>
      <c r="KER17" s="26"/>
      <c r="KES17" s="26"/>
      <c r="KET17" s="18"/>
      <c r="KEU17" s="18"/>
      <c r="KEV17" s="18"/>
      <c r="KEW17" s="39"/>
      <c r="KEX17" s="18"/>
      <c r="KEY17" s="18"/>
      <c r="KEZ17" s="39"/>
      <c r="KFA17" s="18"/>
      <c r="KFB17" s="39"/>
      <c r="KFC17" s="13"/>
      <c r="KFD17" s="13"/>
      <c r="KFE17" s="4"/>
      <c r="KFF17" s="13"/>
      <c r="KFG17" s="13"/>
      <c r="KFI17" s="26"/>
      <c r="KFJ17" s="26"/>
      <c r="KFK17" s="26"/>
      <c r="KFL17" s="18"/>
      <c r="KFM17" s="18"/>
      <c r="KFN17" s="18"/>
      <c r="KFO17" s="39"/>
      <c r="KFP17" s="18"/>
      <c r="KFQ17" s="18"/>
      <c r="KFR17" s="39"/>
      <c r="KFS17" s="18"/>
      <c r="KFT17" s="39"/>
      <c r="KFU17" s="13"/>
      <c r="KFV17" s="13"/>
      <c r="KFW17" s="4"/>
      <c r="KFX17" s="13"/>
      <c r="KFY17" s="13"/>
      <c r="KGA17" s="26"/>
      <c r="KGB17" s="26"/>
      <c r="KGC17" s="26"/>
      <c r="KGD17" s="18"/>
      <c r="KGE17" s="18"/>
      <c r="KGF17" s="18"/>
      <c r="KGG17" s="39"/>
      <c r="KGH17" s="18"/>
      <c r="KGI17" s="18"/>
      <c r="KGJ17" s="39"/>
      <c r="KGK17" s="18"/>
      <c r="KGL17" s="39"/>
      <c r="KGM17" s="13"/>
      <c r="KGN17" s="13"/>
      <c r="KGO17" s="4"/>
      <c r="KGP17" s="13"/>
      <c r="KGQ17" s="13"/>
      <c r="KGS17" s="26"/>
      <c r="KGT17" s="26"/>
      <c r="KGU17" s="26"/>
      <c r="KGV17" s="18"/>
      <c r="KGW17" s="18"/>
      <c r="KGX17" s="18"/>
      <c r="KGY17" s="39"/>
      <c r="KGZ17" s="18"/>
      <c r="KHA17" s="18"/>
      <c r="KHB17" s="39"/>
      <c r="KHC17" s="18"/>
      <c r="KHD17" s="39"/>
      <c r="KHE17" s="13"/>
      <c r="KHF17" s="13"/>
      <c r="KHG17" s="4"/>
      <c r="KHH17" s="13"/>
      <c r="KHI17" s="13"/>
      <c r="KHK17" s="26"/>
      <c r="KHL17" s="26"/>
      <c r="KHM17" s="26"/>
      <c r="KHN17" s="18"/>
      <c r="KHO17" s="18"/>
      <c r="KHP17" s="18"/>
      <c r="KHQ17" s="39"/>
      <c r="KHR17" s="18"/>
      <c r="KHS17" s="18"/>
      <c r="KHT17" s="39"/>
      <c r="KHU17" s="18"/>
      <c r="KHV17" s="39"/>
      <c r="KHW17" s="13"/>
      <c r="KHX17" s="13"/>
      <c r="KHY17" s="4"/>
      <c r="KHZ17" s="13"/>
      <c r="KIA17" s="13"/>
      <c r="KIC17" s="26"/>
      <c r="KID17" s="26"/>
      <c r="KIE17" s="26"/>
      <c r="KIF17" s="18"/>
      <c r="KIG17" s="18"/>
      <c r="KIH17" s="18"/>
      <c r="KII17" s="39"/>
      <c r="KIJ17" s="18"/>
      <c r="KIK17" s="18"/>
      <c r="KIL17" s="39"/>
      <c r="KIM17" s="18"/>
      <c r="KIN17" s="39"/>
      <c r="KIO17" s="13"/>
      <c r="KIP17" s="13"/>
      <c r="KIQ17" s="4"/>
      <c r="KIR17" s="13"/>
      <c r="KIS17" s="13"/>
      <c r="KIU17" s="26"/>
      <c r="KIV17" s="26"/>
      <c r="KIW17" s="26"/>
      <c r="KIX17" s="18"/>
      <c r="KIY17" s="18"/>
      <c r="KIZ17" s="18"/>
      <c r="KJA17" s="39"/>
      <c r="KJB17" s="18"/>
      <c r="KJC17" s="18"/>
      <c r="KJD17" s="39"/>
      <c r="KJE17" s="18"/>
      <c r="KJF17" s="39"/>
      <c r="KJG17" s="13"/>
      <c r="KJH17" s="13"/>
      <c r="KJI17" s="4"/>
      <c r="KJJ17" s="13"/>
      <c r="KJK17" s="13"/>
      <c r="KJM17" s="26"/>
      <c r="KJN17" s="26"/>
      <c r="KJO17" s="26"/>
      <c r="KJP17" s="18"/>
      <c r="KJQ17" s="18"/>
      <c r="KJR17" s="18"/>
      <c r="KJS17" s="39"/>
      <c r="KJT17" s="18"/>
      <c r="KJU17" s="18"/>
      <c r="KJV17" s="39"/>
      <c r="KJW17" s="18"/>
      <c r="KJX17" s="39"/>
      <c r="KJY17" s="13"/>
      <c r="KJZ17" s="13"/>
      <c r="KKA17" s="4"/>
      <c r="KKB17" s="13"/>
      <c r="KKC17" s="13"/>
      <c r="KKE17" s="26"/>
      <c r="KKF17" s="26"/>
      <c r="KKG17" s="26"/>
      <c r="KKH17" s="18"/>
      <c r="KKI17" s="18"/>
      <c r="KKJ17" s="18"/>
      <c r="KKK17" s="39"/>
      <c r="KKL17" s="18"/>
      <c r="KKM17" s="18"/>
      <c r="KKN17" s="39"/>
      <c r="KKO17" s="18"/>
      <c r="KKP17" s="39"/>
      <c r="KKQ17" s="13"/>
      <c r="KKR17" s="13"/>
      <c r="KKS17" s="4"/>
      <c r="KKT17" s="13"/>
      <c r="KKU17" s="13"/>
      <c r="KKW17" s="26"/>
      <c r="KKX17" s="26"/>
      <c r="KKY17" s="26"/>
      <c r="KKZ17" s="18"/>
      <c r="KLA17" s="18"/>
      <c r="KLB17" s="18"/>
      <c r="KLC17" s="39"/>
      <c r="KLD17" s="18"/>
      <c r="KLE17" s="18"/>
      <c r="KLF17" s="39"/>
      <c r="KLG17" s="18"/>
      <c r="KLH17" s="39"/>
      <c r="KLI17" s="13"/>
      <c r="KLJ17" s="13"/>
      <c r="KLK17" s="4"/>
      <c r="KLL17" s="13"/>
      <c r="KLM17" s="13"/>
      <c r="KLO17" s="26"/>
      <c r="KLP17" s="26"/>
      <c r="KLQ17" s="26"/>
      <c r="KLR17" s="18"/>
      <c r="KLS17" s="18"/>
      <c r="KLT17" s="18"/>
      <c r="KLU17" s="39"/>
      <c r="KLV17" s="18"/>
      <c r="KLW17" s="18"/>
      <c r="KLX17" s="39"/>
      <c r="KLY17" s="18"/>
      <c r="KLZ17" s="39"/>
      <c r="KMA17" s="13"/>
      <c r="KMB17" s="13"/>
      <c r="KMC17" s="4"/>
      <c r="KMD17" s="13"/>
      <c r="KME17" s="13"/>
      <c r="KMG17" s="26"/>
      <c r="KMH17" s="26"/>
      <c r="KMI17" s="26"/>
      <c r="KMJ17" s="18"/>
      <c r="KMK17" s="18"/>
      <c r="KML17" s="18"/>
      <c r="KMM17" s="39"/>
      <c r="KMN17" s="18"/>
      <c r="KMO17" s="18"/>
      <c r="KMP17" s="39"/>
      <c r="KMQ17" s="18"/>
      <c r="KMR17" s="39"/>
      <c r="KMS17" s="13"/>
      <c r="KMT17" s="13"/>
      <c r="KMU17" s="4"/>
      <c r="KMV17" s="13"/>
      <c r="KMW17" s="13"/>
      <c r="KMY17" s="26"/>
      <c r="KMZ17" s="26"/>
      <c r="KNA17" s="26"/>
      <c r="KNB17" s="18"/>
      <c r="KNC17" s="18"/>
      <c r="KND17" s="18"/>
      <c r="KNE17" s="39"/>
      <c r="KNF17" s="18"/>
      <c r="KNG17" s="18"/>
      <c r="KNH17" s="39"/>
      <c r="KNI17" s="18"/>
      <c r="KNJ17" s="39"/>
      <c r="KNK17" s="13"/>
      <c r="KNL17" s="13"/>
      <c r="KNM17" s="4"/>
      <c r="KNN17" s="13"/>
      <c r="KNO17" s="13"/>
      <c r="KNQ17" s="26"/>
      <c r="KNR17" s="26"/>
      <c r="KNS17" s="26"/>
      <c r="KNT17" s="18"/>
      <c r="KNU17" s="18"/>
      <c r="KNV17" s="18"/>
      <c r="KNW17" s="39"/>
      <c r="KNX17" s="18"/>
      <c r="KNY17" s="18"/>
      <c r="KNZ17" s="39"/>
      <c r="KOA17" s="18"/>
      <c r="KOB17" s="39"/>
      <c r="KOC17" s="13"/>
      <c r="KOD17" s="13"/>
      <c r="KOE17" s="4"/>
      <c r="KOF17" s="13"/>
      <c r="KOG17" s="13"/>
      <c r="KOI17" s="26"/>
      <c r="KOJ17" s="26"/>
      <c r="KOK17" s="26"/>
      <c r="KOL17" s="18"/>
      <c r="KOM17" s="18"/>
      <c r="KON17" s="18"/>
      <c r="KOO17" s="39"/>
      <c r="KOP17" s="18"/>
      <c r="KOQ17" s="18"/>
      <c r="KOR17" s="39"/>
      <c r="KOS17" s="18"/>
      <c r="KOT17" s="39"/>
      <c r="KOU17" s="13"/>
      <c r="KOV17" s="13"/>
      <c r="KOW17" s="4"/>
      <c r="KOX17" s="13"/>
      <c r="KOY17" s="13"/>
      <c r="KPA17" s="26"/>
      <c r="KPB17" s="26"/>
      <c r="KPC17" s="26"/>
      <c r="KPD17" s="18"/>
      <c r="KPE17" s="18"/>
      <c r="KPF17" s="18"/>
      <c r="KPG17" s="39"/>
      <c r="KPH17" s="18"/>
      <c r="KPI17" s="18"/>
      <c r="KPJ17" s="39"/>
      <c r="KPK17" s="18"/>
      <c r="KPL17" s="39"/>
      <c r="KPM17" s="13"/>
      <c r="KPN17" s="13"/>
      <c r="KPO17" s="4"/>
      <c r="KPP17" s="13"/>
      <c r="KPQ17" s="13"/>
      <c r="KPS17" s="26"/>
      <c r="KPT17" s="26"/>
      <c r="KPU17" s="26"/>
      <c r="KPV17" s="18"/>
      <c r="KPW17" s="18"/>
      <c r="KPX17" s="18"/>
      <c r="KPY17" s="39"/>
      <c r="KPZ17" s="18"/>
      <c r="KQA17" s="18"/>
      <c r="KQB17" s="39"/>
      <c r="KQC17" s="18"/>
      <c r="KQD17" s="39"/>
      <c r="KQE17" s="13"/>
      <c r="KQF17" s="13"/>
      <c r="KQG17" s="4"/>
      <c r="KQH17" s="13"/>
      <c r="KQI17" s="13"/>
      <c r="KQK17" s="26"/>
      <c r="KQL17" s="26"/>
      <c r="KQM17" s="26"/>
      <c r="KQN17" s="18"/>
      <c r="KQO17" s="18"/>
      <c r="KQP17" s="18"/>
      <c r="KQQ17" s="39"/>
      <c r="KQR17" s="18"/>
      <c r="KQS17" s="18"/>
      <c r="KQT17" s="39"/>
      <c r="KQU17" s="18"/>
      <c r="KQV17" s="39"/>
      <c r="KQW17" s="13"/>
      <c r="KQX17" s="13"/>
      <c r="KQY17" s="4"/>
      <c r="KQZ17" s="13"/>
      <c r="KRA17" s="13"/>
      <c r="KRC17" s="26"/>
      <c r="KRD17" s="26"/>
      <c r="KRE17" s="26"/>
      <c r="KRF17" s="18"/>
      <c r="KRG17" s="18"/>
      <c r="KRH17" s="18"/>
      <c r="KRI17" s="39"/>
      <c r="KRJ17" s="18"/>
      <c r="KRK17" s="18"/>
      <c r="KRL17" s="39"/>
      <c r="KRM17" s="18"/>
      <c r="KRN17" s="39"/>
      <c r="KRO17" s="13"/>
      <c r="KRP17" s="13"/>
      <c r="KRQ17" s="4"/>
      <c r="KRR17" s="13"/>
      <c r="KRS17" s="13"/>
      <c r="KRU17" s="26"/>
      <c r="KRV17" s="26"/>
      <c r="KRW17" s="26"/>
      <c r="KRX17" s="18"/>
      <c r="KRY17" s="18"/>
      <c r="KRZ17" s="18"/>
      <c r="KSA17" s="39"/>
      <c r="KSB17" s="18"/>
      <c r="KSC17" s="18"/>
      <c r="KSD17" s="39"/>
      <c r="KSE17" s="18"/>
      <c r="KSF17" s="39"/>
      <c r="KSG17" s="13"/>
      <c r="KSH17" s="13"/>
      <c r="KSI17" s="4"/>
      <c r="KSJ17" s="13"/>
      <c r="KSK17" s="13"/>
      <c r="KSM17" s="26"/>
      <c r="KSN17" s="26"/>
      <c r="KSO17" s="26"/>
      <c r="KSP17" s="18"/>
      <c r="KSQ17" s="18"/>
      <c r="KSR17" s="18"/>
      <c r="KSS17" s="39"/>
      <c r="KST17" s="18"/>
      <c r="KSU17" s="18"/>
      <c r="KSV17" s="39"/>
      <c r="KSW17" s="18"/>
      <c r="KSX17" s="39"/>
      <c r="KSY17" s="13"/>
      <c r="KSZ17" s="13"/>
      <c r="KTA17" s="4"/>
      <c r="KTB17" s="13"/>
      <c r="KTC17" s="13"/>
      <c r="KTE17" s="26"/>
      <c r="KTF17" s="26"/>
      <c r="KTG17" s="26"/>
      <c r="KTH17" s="18"/>
      <c r="KTI17" s="18"/>
      <c r="KTJ17" s="18"/>
      <c r="KTK17" s="39"/>
      <c r="KTL17" s="18"/>
      <c r="KTM17" s="18"/>
      <c r="KTN17" s="39"/>
      <c r="KTO17" s="18"/>
      <c r="KTP17" s="39"/>
      <c r="KTQ17" s="13"/>
      <c r="KTR17" s="13"/>
      <c r="KTS17" s="4"/>
      <c r="KTT17" s="13"/>
      <c r="KTU17" s="13"/>
      <c r="KTW17" s="26"/>
      <c r="KTX17" s="26"/>
      <c r="KTY17" s="26"/>
      <c r="KTZ17" s="18"/>
      <c r="KUA17" s="18"/>
      <c r="KUB17" s="18"/>
      <c r="KUC17" s="39"/>
      <c r="KUD17" s="18"/>
      <c r="KUE17" s="18"/>
      <c r="KUF17" s="39"/>
      <c r="KUG17" s="18"/>
      <c r="KUH17" s="39"/>
      <c r="KUI17" s="13"/>
      <c r="KUJ17" s="13"/>
      <c r="KUK17" s="4"/>
      <c r="KUL17" s="13"/>
      <c r="KUM17" s="13"/>
      <c r="KUO17" s="26"/>
      <c r="KUP17" s="26"/>
      <c r="KUQ17" s="26"/>
      <c r="KUR17" s="18"/>
      <c r="KUS17" s="18"/>
      <c r="KUT17" s="18"/>
      <c r="KUU17" s="39"/>
      <c r="KUV17" s="18"/>
      <c r="KUW17" s="18"/>
      <c r="KUX17" s="39"/>
      <c r="KUY17" s="18"/>
      <c r="KUZ17" s="39"/>
      <c r="KVA17" s="13"/>
      <c r="KVB17" s="13"/>
      <c r="KVC17" s="4"/>
      <c r="KVD17" s="13"/>
      <c r="KVE17" s="13"/>
      <c r="KVG17" s="26"/>
      <c r="KVH17" s="26"/>
      <c r="KVI17" s="26"/>
      <c r="KVJ17" s="18"/>
      <c r="KVK17" s="18"/>
      <c r="KVL17" s="18"/>
      <c r="KVM17" s="39"/>
      <c r="KVN17" s="18"/>
      <c r="KVO17" s="18"/>
      <c r="KVP17" s="39"/>
      <c r="KVQ17" s="18"/>
      <c r="KVR17" s="39"/>
      <c r="KVS17" s="13"/>
      <c r="KVT17" s="13"/>
      <c r="KVU17" s="4"/>
      <c r="KVV17" s="13"/>
      <c r="KVW17" s="13"/>
      <c r="KVY17" s="26"/>
      <c r="KVZ17" s="26"/>
      <c r="KWA17" s="26"/>
      <c r="KWB17" s="18"/>
      <c r="KWC17" s="18"/>
      <c r="KWD17" s="18"/>
      <c r="KWE17" s="39"/>
      <c r="KWF17" s="18"/>
      <c r="KWG17" s="18"/>
      <c r="KWH17" s="39"/>
      <c r="KWI17" s="18"/>
      <c r="KWJ17" s="39"/>
      <c r="KWK17" s="13"/>
      <c r="KWL17" s="13"/>
      <c r="KWM17" s="4"/>
      <c r="KWN17" s="13"/>
      <c r="KWO17" s="13"/>
      <c r="KWQ17" s="26"/>
      <c r="KWR17" s="26"/>
      <c r="KWS17" s="26"/>
      <c r="KWT17" s="18"/>
      <c r="KWU17" s="18"/>
      <c r="KWV17" s="18"/>
      <c r="KWW17" s="39"/>
      <c r="KWX17" s="18"/>
      <c r="KWY17" s="18"/>
      <c r="KWZ17" s="39"/>
      <c r="KXA17" s="18"/>
      <c r="KXB17" s="39"/>
      <c r="KXC17" s="13"/>
      <c r="KXD17" s="13"/>
      <c r="KXE17" s="4"/>
      <c r="KXF17" s="13"/>
      <c r="KXG17" s="13"/>
      <c r="KXI17" s="26"/>
      <c r="KXJ17" s="26"/>
      <c r="KXK17" s="26"/>
      <c r="KXL17" s="18"/>
      <c r="KXM17" s="18"/>
      <c r="KXN17" s="18"/>
      <c r="KXO17" s="39"/>
      <c r="KXP17" s="18"/>
      <c r="KXQ17" s="18"/>
      <c r="KXR17" s="39"/>
      <c r="KXS17" s="18"/>
      <c r="KXT17" s="39"/>
      <c r="KXU17" s="13"/>
      <c r="KXV17" s="13"/>
      <c r="KXW17" s="4"/>
      <c r="KXX17" s="13"/>
      <c r="KXY17" s="13"/>
      <c r="KYA17" s="26"/>
      <c r="KYB17" s="26"/>
      <c r="KYC17" s="26"/>
      <c r="KYD17" s="18"/>
      <c r="KYE17" s="18"/>
      <c r="KYF17" s="18"/>
      <c r="KYG17" s="39"/>
      <c r="KYH17" s="18"/>
      <c r="KYI17" s="18"/>
      <c r="KYJ17" s="39"/>
      <c r="KYK17" s="18"/>
      <c r="KYL17" s="39"/>
      <c r="KYM17" s="13"/>
      <c r="KYN17" s="13"/>
      <c r="KYO17" s="4"/>
      <c r="KYP17" s="13"/>
      <c r="KYQ17" s="13"/>
      <c r="KYS17" s="26"/>
      <c r="KYT17" s="26"/>
      <c r="KYU17" s="26"/>
      <c r="KYV17" s="18"/>
      <c r="KYW17" s="18"/>
      <c r="KYX17" s="18"/>
      <c r="KYY17" s="39"/>
      <c r="KYZ17" s="18"/>
      <c r="KZA17" s="18"/>
      <c r="KZB17" s="39"/>
      <c r="KZC17" s="18"/>
      <c r="KZD17" s="39"/>
      <c r="KZE17" s="13"/>
      <c r="KZF17" s="13"/>
      <c r="KZG17" s="4"/>
      <c r="KZH17" s="13"/>
      <c r="KZI17" s="13"/>
      <c r="KZK17" s="26"/>
      <c r="KZL17" s="26"/>
      <c r="KZM17" s="26"/>
      <c r="KZN17" s="18"/>
      <c r="KZO17" s="18"/>
      <c r="KZP17" s="18"/>
      <c r="KZQ17" s="39"/>
      <c r="KZR17" s="18"/>
      <c r="KZS17" s="18"/>
      <c r="KZT17" s="39"/>
      <c r="KZU17" s="18"/>
      <c r="KZV17" s="39"/>
      <c r="KZW17" s="13"/>
      <c r="KZX17" s="13"/>
      <c r="KZY17" s="4"/>
      <c r="KZZ17" s="13"/>
      <c r="LAA17" s="13"/>
      <c r="LAC17" s="26"/>
      <c r="LAD17" s="26"/>
      <c r="LAE17" s="26"/>
      <c r="LAF17" s="18"/>
      <c r="LAG17" s="18"/>
      <c r="LAH17" s="18"/>
      <c r="LAI17" s="39"/>
      <c r="LAJ17" s="18"/>
      <c r="LAK17" s="18"/>
      <c r="LAL17" s="39"/>
      <c r="LAM17" s="18"/>
      <c r="LAN17" s="39"/>
      <c r="LAO17" s="13"/>
      <c r="LAP17" s="13"/>
      <c r="LAQ17" s="4"/>
      <c r="LAR17" s="13"/>
      <c r="LAS17" s="13"/>
      <c r="LAU17" s="26"/>
      <c r="LAV17" s="26"/>
      <c r="LAW17" s="26"/>
      <c r="LAX17" s="18"/>
      <c r="LAY17" s="18"/>
      <c r="LAZ17" s="18"/>
      <c r="LBA17" s="39"/>
      <c r="LBB17" s="18"/>
      <c r="LBC17" s="18"/>
      <c r="LBD17" s="39"/>
      <c r="LBE17" s="18"/>
      <c r="LBF17" s="39"/>
      <c r="LBG17" s="13"/>
      <c r="LBH17" s="13"/>
      <c r="LBI17" s="4"/>
      <c r="LBJ17" s="13"/>
      <c r="LBK17" s="13"/>
      <c r="LBM17" s="26"/>
      <c r="LBN17" s="26"/>
      <c r="LBO17" s="26"/>
      <c r="LBP17" s="18"/>
      <c r="LBQ17" s="18"/>
      <c r="LBR17" s="18"/>
      <c r="LBS17" s="39"/>
      <c r="LBT17" s="18"/>
      <c r="LBU17" s="18"/>
      <c r="LBV17" s="39"/>
      <c r="LBW17" s="18"/>
      <c r="LBX17" s="39"/>
      <c r="LBY17" s="13"/>
      <c r="LBZ17" s="13"/>
      <c r="LCA17" s="4"/>
      <c r="LCB17" s="13"/>
      <c r="LCC17" s="13"/>
      <c r="LCE17" s="26"/>
      <c r="LCF17" s="26"/>
      <c r="LCG17" s="26"/>
      <c r="LCH17" s="18"/>
      <c r="LCI17" s="18"/>
      <c r="LCJ17" s="18"/>
      <c r="LCK17" s="39"/>
      <c r="LCL17" s="18"/>
      <c r="LCM17" s="18"/>
      <c r="LCN17" s="39"/>
      <c r="LCO17" s="18"/>
      <c r="LCP17" s="39"/>
      <c r="LCQ17" s="13"/>
      <c r="LCR17" s="13"/>
      <c r="LCS17" s="4"/>
      <c r="LCT17" s="13"/>
      <c r="LCU17" s="13"/>
      <c r="LCW17" s="26"/>
      <c r="LCX17" s="26"/>
      <c r="LCY17" s="26"/>
      <c r="LCZ17" s="18"/>
      <c r="LDA17" s="18"/>
      <c r="LDB17" s="18"/>
      <c r="LDC17" s="39"/>
      <c r="LDD17" s="18"/>
      <c r="LDE17" s="18"/>
      <c r="LDF17" s="39"/>
      <c r="LDG17" s="18"/>
      <c r="LDH17" s="39"/>
      <c r="LDI17" s="13"/>
      <c r="LDJ17" s="13"/>
      <c r="LDK17" s="4"/>
      <c r="LDL17" s="13"/>
      <c r="LDM17" s="13"/>
      <c r="LDO17" s="26"/>
      <c r="LDP17" s="26"/>
      <c r="LDQ17" s="26"/>
      <c r="LDR17" s="18"/>
      <c r="LDS17" s="18"/>
      <c r="LDT17" s="18"/>
      <c r="LDU17" s="39"/>
      <c r="LDV17" s="18"/>
      <c r="LDW17" s="18"/>
      <c r="LDX17" s="39"/>
      <c r="LDY17" s="18"/>
      <c r="LDZ17" s="39"/>
      <c r="LEA17" s="13"/>
      <c r="LEB17" s="13"/>
      <c r="LEC17" s="4"/>
      <c r="LED17" s="13"/>
      <c r="LEE17" s="13"/>
      <c r="LEG17" s="26"/>
      <c r="LEH17" s="26"/>
      <c r="LEI17" s="26"/>
      <c r="LEJ17" s="18"/>
      <c r="LEK17" s="18"/>
      <c r="LEL17" s="18"/>
      <c r="LEM17" s="39"/>
      <c r="LEN17" s="18"/>
      <c r="LEO17" s="18"/>
      <c r="LEP17" s="39"/>
      <c r="LEQ17" s="18"/>
      <c r="LER17" s="39"/>
      <c r="LES17" s="13"/>
      <c r="LET17" s="13"/>
      <c r="LEU17" s="4"/>
      <c r="LEV17" s="13"/>
      <c r="LEW17" s="13"/>
      <c r="LEY17" s="26"/>
      <c r="LEZ17" s="26"/>
      <c r="LFA17" s="26"/>
      <c r="LFB17" s="18"/>
      <c r="LFC17" s="18"/>
      <c r="LFD17" s="18"/>
      <c r="LFE17" s="39"/>
      <c r="LFF17" s="18"/>
      <c r="LFG17" s="18"/>
      <c r="LFH17" s="39"/>
      <c r="LFI17" s="18"/>
      <c r="LFJ17" s="39"/>
      <c r="LFK17" s="13"/>
      <c r="LFL17" s="13"/>
      <c r="LFM17" s="4"/>
      <c r="LFN17" s="13"/>
      <c r="LFO17" s="13"/>
      <c r="LFQ17" s="26"/>
      <c r="LFR17" s="26"/>
      <c r="LFS17" s="26"/>
      <c r="LFT17" s="18"/>
      <c r="LFU17" s="18"/>
      <c r="LFV17" s="18"/>
      <c r="LFW17" s="39"/>
      <c r="LFX17" s="18"/>
      <c r="LFY17" s="18"/>
      <c r="LFZ17" s="39"/>
      <c r="LGA17" s="18"/>
      <c r="LGB17" s="39"/>
      <c r="LGC17" s="13"/>
      <c r="LGD17" s="13"/>
      <c r="LGE17" s="4"/>
      <c r="LGF17" s="13"/>
      <c r="LGG17" s="13"/>
      <c r="LGI17" s="26"/>
      <c r="LGJ17" s="26"/>
      <c r="LGK17" s="26"/>
      <c r="LGL17" s="18"/>
      <c r="LGM17" s="18"/>
      <c r="LGN17" s="18"/>
      <c r="LGO17" s="39"/>
      <c r="LGP17" s="18"/>
      <c r="LGQ17" s="18"/>
      <c r="LGR17" s="39"/>
      <c r="LGS17" s="18"/>
      <c r="LGT17" s="39"/>
      <c r="LGU17" s="13"/>
      <c r="LGV17" s="13"/>
      <c r="LGW17" s="4"/>
      <c r="LGX17" s="13"/>
      <c r="LGY17" s="13"/>
      <c r="LHA17" s="26"/>
      <c r="LHB17" s="26"/>
      <c r="LHC17" s="26"/>
      <c r="LHD17" s="18"/>
      <c r="LHE17" s="18"/>
      <c r="LHF17" s="18"/>
      <c r="LHG17" s="39"/>
      <c r="LHH17" s="18"/>
      <c r="LHI17" s="18"/>
      <c r="LHJ17" s="39"/>
      <c r="LHK17" s="18"/>
      <c r="LHL17" s="39"/>
      <c r="LHM17" s="13"/>
      <c r="LHN17" s="13"/>
      <c r="LHO17" s="4"/>
      <c r="LHP17" s="13"/>
      <c r="LHQ17" s="13"/>
      <c r="LHS17" s="26"/>
      <c r="LHT17" s="26"/>
      <c r="LHU17" s="26"/>
      <c r="LHV17" s="18"/>
      <c r="LHW17" s="18"/>
      <c r="LHX17" s="18"/>
      <c r="LHY17" s="39"/>
      <c r="LHZ17" s="18"/>
      <c r="LIA17" s="18"/>
      <c r="LIB17" s="39"/>
      <c r="LIC17" s="18"/>
      <c r="LID17" s="39"/>
      <c r="LIE17" s="13"/>
      <c r="LIF17" s="13"/>
      <c r="LIG17" s="4"/>
      <c r="LIH17" s="13"/>
      <c r="LII17" s="13"/>
      <c r="LIK17" s="26"/>
      <c r="LIL17" s="26"/>
      <c r="LIM17" s="26"/>
      <c r="LIN17" s="18"/>
      <c r="LIO17" s="18"/>
      <c r="LIP17" s="18"/>
      <c r="LIQ17" s="39"/>
      <c r="LIR17" s="18"/>
      <c r="LIS17" s="18"/>
      <c r="LIT17" s="39"/>
      <c r="LIU17" s="18"/>
      <c r="LIV17" s="39"/>
      <c r="LIW17" s="13"/>
      <c r="LIX17" s="13"/>
      <c r="LIY17" s="4"/>
      <c r="LIZ17" s="13"/>
      <c r="LJA17" s="13"/>
      <c r="LJC17" s="26"/>
      <c r="LJD17" s="26"/>
      <c r="LJE17" s="26"/>
      <c r="LJF17" s="18"/>
      <c r="LJG17" s="18"/>
      <c r="LJH17" s="18"/>
      <c r="LJI17" s="39"/>
      <c r="LJJ17" s="18"/>
      <c r="LJK17" s="18"/>
      <c r="LJL17" s="39"/>
      <c r="LJM17" s="18"/>
      <c r="LJN17" s="39"/>
      <c r="LJO17" s="13"/>
      <c r="LJP17" s="13"/>
      <c r="LJQ17" s="4"/>
      <c r="LJR17" s="13"/>
      <c r="LJS17" s="13"/>
      <c r="LJU17" s="26"/>
      <c r="LJV17" s="26"/>
      <c r="LJW17" s="26"/>
      <c r="LJX17" s="18"/>
      <c r="LJY17" s="18"/>
      <c r="LJZ17" s="18"/>
      <c r="LKA17" s="39"/>
      <c r="LKB17" s="18"/>
      <c r="LKC17" s="18"/>
      <c r="LKD17" s="39"/>
      <c r="LKE17" s="18"/>
      <c r="LKF17" s="39"/>
      <c r="LKG17" s="13"/>
      <c r="LKH17" s="13"/>
      <c r="LKI17" s="4"/>
      <c r="LKJ17" s="13"/>
      <c r="LKK17" s="13"/>
      <c r="LKM17" s="26"/>
      <c r="LKN17" s="26"/>
      <c r="LKO17" s="26"/>
      <c r="LKP17" s="18"/>
      <c r="LKQ17" s="18"/>
      <c r="LKR17" s="18"/>
      <c r="LKS17" s="39"/>
      <c r="LKT17" s="18"/>
      <c r="LKU17" s="18"/>
      <c r="LKV17" s="39"/>
      <c r="LKW17" s="18"/>
      <c r="LKX17" s="39"/>
      <c r="LKY17" s="13"/>
      <c r="LKZ17" s="13"/>
      <c r="LLA17" s="4"/>
      <c r="LLB17" s="13"/>
      <c r="LLC17" s="13"/>
      <c r="LLE17" s="26"/>
      <c r="LLF17" s="26"/>
      <c r="LLG17" s="26"/>
      <c r="LLH17" s="18"/>
      <c r="LLI17" s="18"/>
      <c r="LLJ17" s="18"/>
      <c r="LLK17" s="39"/>
      <c r="LLL17" s="18"/>
      <c r="LLM17" s="18"/>
      <c r="LLN17" s="39"/>
      <c r="LLO17" s="18"/>
      <c r="LLP17" s="39"/>
      <c r="LLQ17" s="13"/>
      <c r="LLR17" s="13"/>
      <c r="LLS17" s="4"/>
      <c r="LLT17" s="13"/>
      <c r="LLU17" s="13"/>
      <c r="LLW17" s="26"/>
      <c r="LLX17" s="26"/>
      <c r="LLY17" s="26"/>
      <c r="LLZ17" s="18"/>
      <c r="LMA17" s="18"/>
      <c r="LMB17" s="18"/>
      <c r="LMC17" s="39"/>
      <c r="LMD17" s="18"/>
      <c r="LME17" s="18"/>
      <c r="LMF17" s="39"/>
      <c r="LMG17" s="18"/>
      <c r="LMH17" s="39"/>
      <c r="LMI17" s="13"/>
      <c r="LMJ17" s="13"/>
      <c r="LMK17" s="4"/>
      <c r="LML17" s="13"/>
      <c r="LMM17" s="13"/>
      <c r="LMO17" s="26"/>
      <c r="LMP17" s="26"/>
      <c r="LMQ17" s="26"/>
      <c r="LMR17" s="18"/>
      <c r="LMS17" s="18"/>
      <c r="LMT17" s="18"/>
      <c r="LMU17" s="39"/>
      <c r="LMV17" s="18"/>
      <c r="LMW17" s="18"/>
      <c r="LMX17" s="39"/>
      <c r="LMY17" s="18"/>
      <c r="LMZ17" s="39"/>
      <c r="LNA17" s="13"/>
      <c r="LNB17" s="13"/>
      <c r="LNC17" s="4"/>
      <c r="LND17" s="13"/>
      <c r="LNE17" s="13"/>
      <c r="LNG17" s="26"/>
      <c r="LNH17" s="26"/>
      <c r="LNI17" s="26"/>
      <c r="LNJ17" s="18"/>
      <c r="LNK17" s="18"/>
      <c r="LNL17" s="18"/>
      <c r="LNM17" s="39"/>
      <c r="LNN17" s="18"/>
      <c r="LNO17" s="18"/>
      <c r="LNP17" s="39"/>
      <c r="LNQ17" s="18"/>
      <c r="LNR17" s="39"/>
      <c r="LNS17" s="13"/>
      <c r="LNT17" s="13"/>
      <c r="LNU17" s="4"/>
      <c r="LNV17" s="13"/>
      <c r="LNW17" s="13"/>
      <c r="LNY17" s="26"/>
      <c r="LNZ17" s="26"/>
      <c r="LOA17" s="26"/>
      <c r="LOB17" s="18"/>
      <c r="LOC17" s="18"/>
      <c r="LOD17" s="18"/>
      <c r="LOE17" s="39"/>
      <c r="LOF17" s="18"/>
      <c r="LOG17" s="18"/>
      <c r="LOH17" s="39"/>
      <c r="LOI17" s="18"/>
      <c r="LOJ17" s="39"/>
      <c r="LOK17" s="13"/>
      <c r="LOL17" s="13"/>
      <c r="LOM17" s="4"/>
      <c r="LON17" s="13"/>
      <c r="LOO17" s="13"/>
      <c r="LOQ17" s="26"/>
      <c r="LOR17" s="26"/>
      <c r="LOS17" s="26"/>
      <c r="LOT17" s="18"/>
      <c r="LOU17" s="18"/>
      <c r="LOV17" s="18"/>
      <c r="LOW17" s="39"/>
      <c r="LOX17" s="18"/>
      <c r="LOY17" s="18"/>
      <c r="LOZ17" s="39"/>
      <c r="LPA17" s="18"/>
      <c r="LPB17" s="39"/>
      <c r="LPC17" s="13"/>
      <c r="LPD17" s="13"/>
      <c r="LPE17" s="4"/>
      <c r="LPF17" s="13"/>
      <c r="LPG17" s="13"/>
      <c r="LPI17" s="26"/>
      <c r="LPJ17" s="26"/>
      <c r="LPK17" s="26"/>
      <c r="LPL17" s="18"/>
      <c r="LPM17" s="18"/>
      <c r="LPN17" s="18"/>
      <c r="LPO17" s="39"/>
      <c r="LPP17" s="18"/>
      <c r="LPQ17" s="18"/>
      <c r="LPR17" s="39"/>
      <c r="LPS17" s="18"/>
      <c r="LPT17" s="39"/>
      <c r="LPU17" s="13"/>
      <c r="LPV17" s="13"/>
      <c r="LPW17" s="4"/>
      <c r="LPX17" s="13"/>
      <c r="LPY17" s="13"/>
      <c r="LQA17" s="26"/>
      <c r="LQB17" s="26"/>
      <c r="LQC17" s="26"/>
      <c r="LQD17" s="18"/>
      <c r="LQE17" s="18"/>
      <c r="LQF17" s="18"/>
      <c r="LQG17" s="39"/>
      <c r="LQH17" s="18"/>
      <c r="LQI17" s="18"/>
      <c r="LQJ17" s="39"/>
      <c r="LQK17" s="18"/>
      <c r="LQL17" s="39"/>
      <c r="LQM17" s="13"/>
      <c r="LQN17" s="13"/>
      <c r="LQO17" s="4"/>
      <c r="LQP17" s="13"/>
      <c r="LQQ17" s="13"/>
      <c r="LQS17" s="26"/>
      <c r="LQT17" s="26"/>
      <c r="LQU17" s="26"/>
      <c r="LQV17" s="18"/>
      <c r="LQW17" s="18"/>
      <c r="LQX17" s="18"/>
      <c r="LQY17" s="39"/>
      <c r="LQZ17" s="18"/>
      <c r="LRA17" s="18"/>
      <c r="LRB17" s="39"/>
      <c r="LRC17" s="18"/>
      <c r="LRD17" s="39"/>
      <c r="LRE17" s="13"/>
      <c r="LRF17" s="13"/>
      <c r="LRG17" s="4"/>
      <c r="LRH17" s="13"/>
      <c r="LRI17" s="13"/>
      <c r="LRK17" s="26"/>
      <c r="LRL17" s="26"/>
      <c r="LRM17" s="26"/>
      <c r="LRN17" s="18"/>
      <c r="LRO17" s="18"/>
      <c r="LRP17" s="18"/>
      <c r="LRQ17" s="39"/>
      <c r="LRR17" s="18"/>
      <c r="LRS17" s="18"/>
      <c r="LRT17" s="39"/>
      <c r="LRU17" s="18"/>
      <c r="LRV17" s="39"/>
      <c r="LRW17" s="13"/>
      <c r="LRX17" s="13"/>
      <c r="LRY17" s="4"/>
      <c r="LRZ17" s="13"/>
      <c r="LSA17" s="13"/>
      <c r="LSC17" s="26"/>
      <c r="LSD17" s="26"/>
      <c r="LSE17" s="26"/>
      <c r="LSF17" s="18"/>
      <c r="LSG17" s="18"/>
      <c r="LSH17" s="18"/>
      <c r="LSI17" s="39"/>
      <c r="LSJ17" s="18"/>
      <c r="LSK17" s="18"/>
      <c r="LSL17" s="39"/>
      <c r="LSM17" s="18"/>
      <c r="LSN17" s="39"/>
      <c r="LSO17" s="13"/>
      <c r="LSP17" s="13"/>
      <c r="LSQ17" s="4"/>
      <c r="LSR17" s="13"/>
      <c r="LSS17" s="13"/>
      <c r="LSU17" s="26"/>
      <c r="LSV17" s="26"/>
      <c r="LSW17" s="26"/>
      <c r="LSX17" s="18"/>
      <c r="LSY17" s="18"/>
      <c r="LSZ17" s="18"/>
      <c r="LTA17" s="39"/>
      <c r="LTB17" s="18"/>
      <c r="LTC17" s="18"/>
      <c r="LTD17" s="39"/>
      <c r="LTE17" s="18"/>
      <c r="LTF17" s="39"/>
      <c r="LTG17" s="13"/>
      <c r="LTH17" s="13"/>
      <c r="LTI17" s="4"/>
      <c r="LTJ17" s="13"/>
      <c r="LTK17" s="13"/>
      <c r="LTM17" s="26"/>
      <c r="LTN17" s="26"/>
      <c r="LTO17" s="26"/>
      <c r="LTP17" s="18"/>
      <c r="LTQ17" s="18"/>
      <c r="LTR17" s="18"/>
      <c r="LTS17" s="39"/>
      <c r="LTT17" s="18"/>
      <c r="LTU17" s="18"/>
      <c r="LTV17" s="39"/>
      <c r="LTW17" s="18"/>
      <c r="LTX17" s="39"/>
      <c r="LTY17" s="13"/>
      <c r="LTZ17" s="13"/>
      <c r="LUA17" s="4"/>
      <c r="LUB17" s="13"/>
      <c r="LUC17" s="13"/>
      <c r="LUE17" s="26"/>
      <c r="LUF17" s="26"/>
      <c r="LUG17" s="26"/>
      <c r="LUH17" s="18"/>
      <c r="LUI17" s="18"/>
      <c r="LUJ17" s="18"/>
      <c r="LUK17" s="39"/>
      <c r="LUL17" s="18"/>
      <c r="LUM17" s="18"/>
      <c r="LUN17" s="39"/>
      <c r="LUO17" s="18"/>
      <c r="LUP17" s="39"/>
      <c r="LUQ17" s="13"/>
      <c r="LUR17" s="13"/>
      <c r="LUS17" s="4"/>
      <c r="LUT17" s="13"/>
      <c r="LUU17" s="13"/>
      <c r="LUW17" s="26"/>
      <c r="LUX17" s="26"/>
      <c r="LUY17" s="26"/>
      <c r="LUZ17" s="18"/>
      <c r="LVA17" s="18"/>
      <c r="LVB17" s="18"/>
      <c r="LVC17" s="39"/>
      <c r="LVD17" s="18"/>
      <c r="LVE17" s="18"/>
      <c r="LVF17" s="39"/>
      <c r="LVG17" s="18"/>
      <c r="LVH17" s="39"/>
      <c r="LVI17" s="13"/>
      <c r="LVJ17" s="13"/>
      <c r="LVK17" s="4"/>
      <c r="LVL17" s="13"/>
      <c r="LVM17" s="13"/>
      <c r="LVO17" s="26"/>
      <c r="LVP17" s="26"/>
      <c r="LVQ17" s="26"/>
      <c r="LVR17" s="18"/>
      <c r="LVS17" s="18"/>
      <c r="LVT17" s="18"/>
      <c r="LVU17" s="39"/>
      <c r="LVV17" s="18"/>
      <c r="LVW17" s="18"/>
      <c r="LVX17" s="39"/>
      <c r="LVY17" s="18"/>
      <c r="LVZ17" s="39"/>
      <c r="LWA17" s="13"/>
      <c r="LWB17" s="13"/>
      <c r="LWC17" s="4"/>
      <c r="LWD17" s="13"/>
      <c r="LWE17" s="13"/>
      <c r="LWG17" s="26"/>
      <c r="LWH17" s="26"/>
      <c r="LWI17" s="26"/>
      <c r="LWJ17" s="18"/>
      <c r="LWK17" s="18"/>
      <c r="LWL17" s="18"/>
      <c r="LWM17" s="39"/>
      <c r="LWN17" s="18"/>
      <c r="LWO17" s="18"/>
      <c r="LWP17" s="39"/>
      <c r="LWQ17" s="18"/>
      <c r="LWR17" s="39"/>
      <c r="LWS17" s="13"/>
      <c r="LWT17" s="13"/>
      <c r="LWU17" s="4"/>
      <c r="LWV17" s="13"/>
      <c r="LWW17" s="13"/>
      <c r="LWY17" s="26"/>
      <c r="LWZ17" s="26"/>
      <c r="LXA17" s="26"/>
      <c r="LXB17" s="18"/>
      <c r="LXC17" s="18"/>
      <c r="LXD17" s="18"/>
      <c r="LXE17" s="39"/>
      <c r="LXF17" s="18"/>
      <c r="LXG17" s="18"/>
      <c r="LXH17" s="39"/>
      <c r="LXI17" s="18"/>
      <c r="LXJ17" s="39"/>
      <c r="LXK17" s="13"/>
      <c r="LXL17" s="13"/>
      <c r="LXM17" s="4"/>
      <c r="LXN17" s="13"/>
      <c r="LXO17" s="13"/>
      <c r="LXQ17" s="26"/>
      <c r="LXR17" s="26"/>
      <c r="LXS17" s="26"/>
      <c r="LXT17" s="18"/>
      <c r="LXU17" s="18"/>
      <c r="LXV17" s="18"/>
      <c r="LXW17" s="39"/>
      <c r="LXX17" s="18"/>
      <c r="LXY17" s="18"/>
      <c r="LXZ17" s="39"/>
      <c r="LYA17" s="18"/>
      <c r="LYB17" s="39"/>
      <c r="LYC17" s="13"/>
      <c r="LYD17" s="13"/>
      <c r="LYE17" s="4"/>
      <c r="LYF17" s="13"/>
      <c r="LYG17" s="13"/>
      <c r="LYI17" s="26"/>
      <c r="LYJ17" s="26"/>
      <c r="LYK17" s="26"/>
      <c r="LYL17" s="18"/>
      <c r="LYM17" s="18"/>
      <c r="LYN17" s="18"/>
      <c r="LYO17" s="39"/>
      <c r="LYP17" s="18"/>
      <c r="LYQ17" s="18"/>
      <c r="LYR17" s="39"/>
      <c r="LYS17" s="18"/>
      <c r="LYT17" s="39"/>
      <c r="LYU17" s="13"/>
      <c r="LYV17" s="13"/>
      <c r="LYW17" s="4"/>
      <c r="LYX17" s="13"/>
      <c r="LYY17" s="13"/>
      <c r="LZA17" s="26"/>
      <c r="LZB17" s="26"/>
      <c r="LZC17" s="26"/>
      <c r="LZD17" s="18"/>
      <c r="LZE17" s="18"/>
      <c r="LZF17" s="18"/>
      <c r="LZG17" s="39"/>
      <c r="LZH17" s="18"/>
      <c r="LZI17" s="18"/>
      <c r="LZJ17" s="39"/>
      <c r="LZK17" s="18"/>
      <c r="LZL17" s="39"/>
      <c r="LZM17" s="13"/>
      <c r="LZN17" s="13"/>
      <c r="LZO17" s="4"/>
      <c r="LZP17" s="13"/>
      <c r="LZQ17" s="13"/>
      <c r="LZS17" s="26"/>
      <c r="LZT17" s="26"/>
      <c r="LZU17" s="26"/>
      <c r="LZV17" s="18"/>
      <c r="LZW17" s="18"/>
      <c r="LZX17" s="18"/>
      <c r="LZY17" s="39"/>
      <c r="LZZ17" s="18"/>
      <c r="MAA17" s="18"/>
      <c r="MAB17" s="39"/>
      <c r="MAC17" s="18"/>
      <c r="MAD17" s="39"/>
      <c r="MAE17" s="13"/>
      <c r="MAF17" s="13"/>
      <c r="MAG17" s="4"/>
      <c r="MAH17" s="13"/>
      <c r="MAI17" s="13"/>
      <c r="MAK17" s="26"/>
      <c r="MAL17" s="26"/>
      <c r="MAM17" s="26"/>
      <c r="MAN17" s="18"/>
      <c r="MAO17" s="18"/>
      <c r="MAP17" s="18"/>
      <c r="MAQ17" s="39"/>
      <c r="MAR17" s="18"/>
      <c r="MAS17" s="18"/>
      <c r="MAT17" s="39"/>
      <c r="MAU17" s="18"/>
      <c r="MAV17" s="39"/>
      <c r="MAW17" s="13"/>
      <c r="MAX17" s="13"/>
      <c r="MAY17" s="4"/>
      <c r="MAZ17" s="13"/>
      <c r="MBA17" s="13"/>
      <c r="MBC17" s="26"/>
      <c r="MBD17" s="26"/>
      <c r="MBE17" s="26"/>
      <c r="MBF17" s="18"/>
      <c r="MBG17" s="18"/>
      <c r="MBH17" s="18"/>
      <c r="MBI17" s="39"/>
      <c r="MBJ17" s="18"/>
      <c r="MBK17" s="18"/>
      <c r="MBL17" s="39"/>
      <c r="MBM17" s="18"/>
      <c r="MBN17" s="39"/>
      <c r="MBO17" s="13"/>
      <c r="MBP17" s="13"/>
      <c r="MBQ17" s="4"/>
      <c r="MBR17" s="13"/>
      <c r="MBS17" s="13"/>
      <c r="MBU17" s="26"/>
      <c r="MBV17" s="26"/>
      <c r="MBW17" s="26"/>
      <c r="MBX17" s="18"/>
      <c r="MBY17" s="18"/>
      <c r="MBZ17" s="18"/>
      <c r="MCA17" s="39"/>
      <c r="MCB17" s="18"/>
      <c r="MCC17" s="18"/>
      <c r="MCD17" s="39"/>
      <c r="MCE17" s="18"/>
      <c r="MCF17" s="39"/>
      <c r="MCG17" s="13"/>
      <c r="MCH17" s="13"/>
      <c r="MCI17" s="4"/>
      <c r="MCJ17" s="13"/>
      <c r="MCK17" s="13"/>
      <c r="MCM17" s="26"/>
      <c r="MCN17" s="26"/>
      <c r="MCO17" s="26"/>
      <c r="MCP17" s="18"/>
      <c r="MCQ17" s="18"/>
      <c r="MCR17" s="18"/>
      <c r="MCS17" s="39"/>
      <c r="MCT17" s="18"/>
      <c r="MCU17" s="18"/>
      <c r="MCV17" s="39"/>
      <c r="MCW17" s="18"/>
      <c r="MCX17" s="39"/>
      <c r="MCY17" s="13"/>
      <c r="MCZ17" s="13"/>
      <c r="MDA17" s="4"/>
      <c r="MDB17" s="13"/>
      <c r="MDC17" s="13"/>
      <c r="MDE17" s="26"/>
      <c r="MDF17" s="26"/>
      <c r="MDG17" s="26"/>
      <c r="MDH17" s="18"/>
      <c r="MDI17" s="18"/>
      <c r="MDJ17" s="18"/>
      <c r="MDK17" s="39"/>
      <c r="MDL17" s="18"/>
      <c r="MDM17" s="18"/>
      <c r="MDN17" s="39"/>
      <c r="MDO17" s="18"/>
      <c r="MDP17" s="39"/>
      <c r="MDQ17" s="13"/>
      <c r="MDR17" s="13"/>
      <c r="MDS17" s="4"/>
      <c r="MDT17" s="13"/>
      <c r="MDU17" s="13"/>
      <c r="MDW17" s="26"/>
      <c r="MDX17" s="26"/>
      <c r="MDY17" s="26"/>
      <c r="MDZ17" s="18"/>
      <c r="MEA17" s="18"/>
      <c r="MEB17" s="18"/>
      <c r="MEC17" s="39"/>
      <c r="MED17" s="18"/>
      <c r="MEE17" s="18"/>
      <c r="MEF17" s="39"/>
      <c r="MEG17" s="18"/>
      <c r="MEH17" s="39"/>
      <c r="MEI17" s="13"/>
      <c r="MEJ17" s="13"/>
      <c r="MEK17" s="4"/>
      <c r="MEL17" s="13"/>
      <c r="MEM17" s="13"/>
      <c r="MEO17" s="26"/>
      <c r="MEP17" s="26"/>
      <c r="MEQ17" s="26"/>
      <c r="MER17" s="18"/>
      <c r="MES17" s="18"/>
      <c r="MET17" s="18"/>
      <c r="MEU17" s="39"/>
      <c r="MEV17" s="18"/>
      <c r="MEW17" s="18"/>
      <c r="MEX17" s="39"/>
      <c r="MEY17" s="18"/>
      <c r="MEZ17" s="39"/>
      <c r="MFA17" s="13"/>
      <c r="MFB17" s="13"/>
      <c r="MFC17" s="4"/>
      <c r="MFD17" s="13"/>
      <c r="MFE17" s="13"/>
      <c r="MFG17" s="26"/>
      <c r="MFH17" s="26"/>
      <c r="MFI17" s="26"/>
      <c r="MFJ17" s="18"/>
      <c r="MFK17" s="18"/>
      <c r="MFL17" s="18"/>
      <c r="MFM17" s="39"/>
      <c r="MFN17" s="18"/>
      <c r="MFO17" s="18"/>
      <c r="MFP17" s="39"/>
      <c r="MFQ17" s="18"/>
      <c r="MFR17" s="39"/>
      <c r="MFS17" s="13"/>
      <c r="MFT17" s="13"/>
      <c r="MFU17" s="4"/>
      <c r="MFV17" s="13"/>
      <c r="MFW17" s="13"/>
      <c r="MFY17" s="26"/>
      <c r="MFZ17" s="26"/>
      <c r="MGA17" s="26"/>
      <c r="MGB17" s="18"/>
      <c r="MGC17" s="18"/>
      <c r="MGD17" s="18"/>
      <c r="MGE17" s="39"/>
      <c r="MGF17" s="18"/>
      <c r="MGG17" s="18"/>
      <c r="MGH17" s="39"/>
      <c r="MGI17" s="18"/>
      <c r="MGJ17" s="39"/>
      <c r="MGK17" s="13"/>
      <c r="MGL17" s="13"/>
      <c r="MGM17" s="4"/>
      <c r="MGN17" s="13"/>
      <c r="MGO17" s="13"/>
      <c r="MGQ17" s="26"/>
      <c r="MGR17" s="26"/>
      <c r="MGS17" s="26"/>
      <c r="MGT17" s="18"/>
      <c r="MGU17" s="18"/>
      <c r="MGV17" s="18"/>
      <c r="MGW17" s="39"/>
      <c r="MGX17" s="18"/>
      <c r="MGY17" s="18"/>
      <c r="MGZ17" s="39"/>
      <c r="MHA17" s="18"/>
      <c r="MHB17" s="39"/>
      <c r="MHC17" s="13"/>
      <c r="MHD17" s="13"/>
      <c r="MHE17" s="4"/>
      <c r="MHF17" s="13"/>
      <c r="MHG17" s="13"/>
      <c r="MHI17" s="26"/>
      <c r="MHJ17" s="26"/>
      <c r="MHK17" s="26"/>
      <c r="MHL17" s="18"/>
      <c r="MHM17" s="18"/>
      <c r="MHN17" s="18"/>
      <c r="MHO17" s="39"/>
      <c r="MHP17" s="18"/>
      <c r="MHQ17" s="18"/>
      <c r="MHR17" s="39"/>
      <c r="MHS17" s="18"/>
      <c r="MHT17" s="39"/>
      <c r="MHU17" s="13"/>
      <c r="MHV17" s="13"/>
      <c r="MHW17" s="4"/>
      <c r="MHX17" s="13"/>
      <c r="MHY17" s="13"/>
      <c r="MIA17" s="26"/>
      <c r="MIB17" s="26"/>
      <c r="MIC17" s="26"/>
      <c r="MID17" s="18"/>
      <c r="MIE17" s="18"/>
      <c r="MIF17" s="18"/>
      <c r="MIG17" s="39"/>
      <c r="MIH17" s="18"/>
      <c r="MII17" s="18"/>
      <c r="MIJ17" s="39"/>
      <c r="MIK17" s="18"/>
      <c r="MIL17" s="39"/>
      <c r="MIM17" s="13"/>
      <c r="MIN17" s="13"/>
      <c r="MIO17" s="4"/>
      <c r="MIP17" s="13"/>
      <c r="MIQ17" s="13"/>
      <c r="MIS17" s="26"/>
      <c r="MIT17" s="26"/>
      <c r="MIU17" s="26"/>
      <c r="MIV17" s="18"/>
      <c r="MIW17" s="18"/>
      <c r="MIX17" s="18"/>
      <c r="MIY17" s="39"/>
      <c r="MIZ17" s="18"/>
      <c r="MJA17" s="18"/>
      <c r="MJB17" s="39"/>
      <c r="MJC17" s="18"/>
      <c r="MJD17" s="39"/>
      <c r="MJE17" s="13"/>
      <c r="MJF17" s="13"/>
      <c r="MJG17" s="4"/>
      <c r="MJH17" s="13"/>
      <c r="MJI17" s="13"/>
      <c r="MJK17" s="26"/>
      <c r="MJL17" s="26"/>
      <c r="MJM17" s="26"/>
      <c r="MJN17" s="18"/>
      <c r="MJO17" s="18"/>
      <c r="MJP17" s="18"/>
      <c r="MJQ17" s="39"/>
      <c r="MJR17" s="18"/>
      <c r="MJS17" s="18"/>
      <c r="MJT17" s="39"/>
      <c r="MJU17" s="18"/>
      <c r="MJV17" s="39"/>
      <c r="MJW17" s="13"/>
      <c r="MJX17" s="13"/>
      <c r="MJY17" s="4"/>
      <c r="MJZ17" s="13"/>
      <c r="MKA17" s="13"/>
      <c r="MKC17" s="26"/>
      <c r="MKD17" s="26"/>
      <c r="MKE17" s="26"/>
      <c r="MKF17" s="18"/>
      <c r="MKG17" s="18"/>
      <c r="MKH17" s="18"/>
      <c r="MKI17" s="39"/>
      <c r="MKJ17" s="18"/>
      <c r="MKK17" s="18"/>
      <c r="MKL17" s="39"/>
      <c r="MKM17" s="18"/>
      <c r="MKN17" s="39"/>
      <c r="MKO17" s="13"/>
      <c r="MKP17" s="13"/>
      <c r="MKQ17" s="4"/>
      <c r="MKR17" s="13"/>
      <c r="MKS17" s="13"/>
      <c r="MKU17" s="26"/>
      <c r="MKV17" s="26"/>
      <c r="MKW17" s="26"/>
      <c r="MKX17" s="18"/>
      <c r="MKY17" s="18"/>
      <c r="MKZ17" s="18"/>
      <c r="MLA17" s="39"/>
      <c r="MLB17" s="18"/>
      <c r="MLC17" s="18"/>
      <c r="MLD17" s="39"/>
      <c r="MLE17" s="18"/>
      <c r="MLF17" s="39"/>
      <c r="MLG17" s="13"/>
      <c r="MLH17" s="13"/>
      <c r="MLI17" s="4"/>
      <c r="MLJ17" s="13"/>
      <c r="MLK17" s="13"/>
      <c r="MLM17" s="26"/>
      <c r="MLN17" s="26"/>
      <c r="MLO17" s="26"/>
      <c r="MLP17" s="18"/>
      <c r="MLQ17" s="18"/>
      <c r="MLR17" s="18"/>
      <c r="MLS17" s="39"/>
      <c r="MLT17" s="18"/>
      <c r="MLU17" s="18"/>
      <c r="MLV17" s="39"/>
      <c r="MLW17" s="18"/>
      <c r="MLX17" s="39"/>
      <c r="MLY17" s="13"/>
      <c r="MLZ17" s="13"/>
      <c r="MMA17" s="4"/>
      <c r="MMB17" s="13"/>
      <c r="MMC17" s="13"/>
      <c r="MME17" s="26"/>
      <c r="MMF17" s="26"/>
      <c r="MMG17" s="26"/>
      <c r="MMH17" s="18"/>
      <c r="MMI17" s="18"/>
      <c r="MMJ17" s="18"/>
      <c r="MMK17" s="39"/>
      <c r="MML17" s="18"/>
      <c r="MMM17" s="18"/>
      <c r="MMN17" s="39"/>
      <c r="MMO17" s="18"/>
      <c r="MMP17" s="39"/>
      <c r="MMQ17" s="13"/>
      <c r="MMR17" s="13"/>
      <c r="MMS17" s="4"/>
      <c r="MMT17" s="13"/>
      <c r="MMU17" s="13"/>
      <c r="MMW17" s="26"/>
      <c r="MMX17" s="26"/>
      <c r="MMY17" s="26"/>
      <c r="MMZ17" s="18"/>
      <c r="MNA17" s="18"/>
      <c r="MNB17" s="18"/>
      <c r="MNC17" s="39"/>
      <c r="MND17" s="18"/>
      <c r="MNE17" s="18"/>
      <c r="MNF17" s="39"/>
      <c r="MNG17" s="18"/>
      <c r="MNH17" s="39"/>
      <c r="MNI17" s="13"/>
      <c r="MNJ17" s="13"/>
      <c r="MNK17" s="4"/>
      <c r="MNL17" s="13"/>
      <c r="MNM17" s="13"/>
      <c r="MNO17" s="26"/>
      <c r="MNP17" s="26"/>
      <c r="MNQ17" s="26"/>
      <c r="MNR17" s="18"/>
      <c r="MNS17" s="18"/>
      <c r="MNT17" s="18"/>
      <c r="MNU17" s="39"/>
      <c r="MNV17" s="18"/>
      <c r="MNW17" s="18"/>
      <c r="MNX17" s="39"/>
      <c r="MNY17" s="18"/>
      <c r="MNZ17" s="39"/>
      <c r="MOA17" s="13"/>
      <c r="MOB17" s="13"/>
      <c r="MOC17" s="4"/>
      <c r="MOD17" s="13"/>
      <c r="MOE17" s="13"/>
      <c r="MOG17" s="26"/>
      <c r="MOH17" s="26"/>
      <c r="MOI17" s="26"/>
      <c r="MOJ17" s="18"/>
      <c r="MOK17" s="18"/>
      <c r="MOL17" s="18"/>
      <c r="MOM17" s="39"/>
      <c r="MON17" s="18"/>
      <c r="MOO17" s="18"/>
      <c r="MOP17" s="39"/>
      <c r="MOQ17" s="18"/>
      <c r="MOR17" s="39"/>
      <c r="MOS17" s="13"/>
      <c r="MOT17" s="13"/>
      <c r="MOU17" s="4"/>
      <c r="MOV17" s="13"/>
      <c r="MOW17" s="13"/>
      <c r="MOY17" s="26"/>
      <c r="MOZ17" s="26"/>
      <c r="MPA17" s="26"/>
      <c r="MPB17" s="18"/>
      <c r="MPC17" s="18"/>
      <c r="MPD17" s="18"/>
      <c r="MPE17" s="39"/>
      <c r="MPF17" s="18"/>
      <c r="MPG17" s="18"/>
      <c r="MPH17" s="39"/>
      <c r="MPI17" s="18"/>
      <c r="MPJ17" s="39"/>
      <c r="MPK17" s="13"/>
      <c r="MPL17" s="13"/>
      <c r="MPM17" s="4"/>
      <c r="MPN17" s="13"/>
      <c r="MPO17" s="13"/>
      <c r="MPQ17" s="26"/>
      <c r="MPR17" s="26"/>
      <c r="MPS17" s="26"/>
      <c r="MPT17" s="18"/>
      <c r="MPU17" s="18"/>
      <c r="MPV17" s="18"/>
      <c r="MPW17" s="39"/>
      <c r="MPX17" s="18"/>
      <c r="MPY17" s="18"/>
      <c r="MPZ17" s="39"/>
      <c r="MQA17" s="18"/>
      <c r="MQB17" s="39"/>
      <c r="MQC17" s="13"/>
      <c r="MQD17" s="13"/>
      <c r="MQE17" s="4"/>
      <c r="MQF17" s="13"/>
      <c r="MQG17" s="13"/>
      <c r="MQI17" s="26"/>
      <c r="MQJ17" s="26"/>
      <c r="MQK17" s="26"/>
      <c r="MQL17" s="18"/>
      <c r="MQM17" s="18"/>
      <c r="MQN17" s="18"/>
      <c r="MQO17" s="39"/>
      <c r="MQP17" s="18"/>
      <c r="MQQ17" s="18"/>
      <c r="MQR17" s="39"/>
      <c r="MQS17" s="18"/>
      <c r="MQT17" s="39"/>
      <c r="MQU17" s="13"/>
      <c r="MQV17" s="13"/>
      <c r="MQW17" s="4"/>
      <c r="MQX17" s="13"/>
      <c r="MQY17" s="13"/>
      <c r="MRA17" s="26"/>
      <c r="MRB17" s="26"/>
      <c r="MRC17" s="26"/>
      <c r="MRD17" s="18"/>
      <c r="MRE17" s="18"/>
      <c r="MRF17" s="18"/>
      <c r="MRG17" s="39"/>
      <c r="MRH17" s="18"/>
      <c r="MRI17" s="18"/>
      <c r="MRJ17" s="39"/>
      <c r="MRK17" s="18"/>
      <c r="MRL17" s="39"/>
      <c r="MRM17" s="13"/>
      <c r="MRN17" s="13"/>
      <c r="MRO17" s="4"/>
      <c r="MRP17" s="13"/>
      <c r="MRQ17" s="13"/>
      <c r="MRS17" s="26"/>
      <c r="MRT17" s="26"/>
      <c r="MRU17" s="26"/>
      <c r="MRV17" s="18"/>
      <c r="MRW17" s="18"/>
      <c r="MRX17" s="18"/>
      <c r="MRY17" s="39"/>
      <c r="MRZ17" s="18"/>
      <c r="MSA17" s="18"/>
      <c r="MSB17" s="39"/>
      <c r="MSC17" s="18"/>
      <c r="MSD17" s="39"/>
      <c r="MSE17" s="13"/>
      <c r="MSF17" s="13"/>
      <c r="MSG17" s="4"/>
      <c r="MSH17" s="13"/>
      <c r="MSI17" s="13"/>
      <c r="MSK17" s="26"/>
      <c r="MSL17" s="26"/>
      <c r="MSM17" s="26"/>
      <c r="MSN17" s="18"/>
      <c r="MSO17" s="18"/>
      <c r="MSP17" s="18"/>
      <c r="MSQ17" s="39"/>
      <c r="MSR17" s="18"/>
      <c r="MSS17" s="18"/>
      <c r="MST17" s="39"/>
      <c r="MSU17" s="18"/>
      <c r="MSV17" s="39"/>
      <c r="MSW17" s="13"/>
      <c r="MSX17" s="13"/>
      <c r="MSY17" s="4"/>
      <c r="MSZ17" s="13"/>
      <c r="MTA17" s="13"/>
      <c r="MTC17" s="26"/>
      <c r="MTD17" s="26"/>
      <c r="MTE17" s="26"/>
      <c r="MTF17" s="18"/>
      <c r="MTG17" s="18"/>
      <c r="MTH17" s="18"/>
      <c r="MTI17" s="39"/>
      <c r="MTJ17" s="18"/>
      <c r="MTK17" s="18"/>
      <c r="MTL17" s="39"/>
      <c r="MTM17" s="18"/>
      <c r="MTN17" s="39"/>
      <c r="MTO17" s="13"/>
      <c r="MTP17" s="13"/>
      <c r="MTQ17" s="4"/>
      <c r="MTR17" s="13"/>
      <c r="MTS17" s="13"/>
      <c r="MTU17" s="26"/>
      <c r="MTV17" s="26"/>
      <c r="MTW17" s="26"/>
      <c r="MTX17" s="18"/>
      <c r="MTY17" s="18"/>
      <c r="MTZ17" s="18"/>
      <c r="MUA17" s="39"/>
      <c r="MUB17" s="18"/>
      <c r="MUC17" s="18"/>
      <c r="MUD17" s="39"/>
      <c r="MUE17" s="18"/>
      <c r="MUF17" s="39"/>
      <c r="MUG17" s="13"/>
      <c r="MUH17" s="13"/>
      <c r="MUI17" s="4"/>
      <c r="MUJ17" s="13"/>
      <c r="MUK17" s="13"/>
      <c r="MUM17" s="26"/>
      <c r="MUN17" s="26"/>
      <c r="MUO17" s="26"/>
      <c r="MUP17" s="18"/>
      <c r="MUQ17" s="18"/>
      <c r="MUR17" s="18"/>
      <c r="MUS17" s="39"/>
      <c r="MUT17" s="18"/>
      <c r="MUU17" s="18"/>
      <c r="MUV17" s="39"/>
      <c r="MUW17" s="18"/>
      <c r="MUX17" s="39"/>
      <c r="MUY17" s="13"/>
      <c r="MUZ17" s="13"/>
      <c r="MVA17" s="4"/>
      <c r="MVB17" s="13"/>
      <c r="MVC17" s="13"/>
      <c r="MVE17" s="26"/>
      <c r="MVF17" s="26"/>
      <c r="MVG17" s="26"/>
      <c r="MVH17" s="18"/>
      <c r="MVI17" s="18"/>
      <c r="MVJ17" s="18"/>
      <c r="MVK17" s="39"/>
      <c r="MVL17" s="18"/>
      <c r="MVM17" s="18"/>
      <c r="MVN17" s="39"/>
      <c r="MVO17" s="18"/>
      <c r="MVP17" s="39"/>
      <c r="MVQ17" s="13"/>
      <c r="MVR17" s="13"/>
      <c r="MVS17" s="4"/>
      <c r="MVT17" s="13"/>
      <c r="MVU17" s="13"/>
      <c r="MVW17" s="26"/>
      <c r="MVX17" s="26"/>
      <c r="MVY17" s="26"/>
      <c r="MVZ17" s="18"/>
      <c r="MWA17" s="18"/>
      <c r="MWB17" s="18"/>
      <c r="MWC17" s="39"/>
      <c r="MWD17" s="18"/>
      <c r="MWE17" s="18"/>
      <c r="MWF17" s="39"/>
      <c r="MWG17" s="18"/>
      <c r="MWH17" s="39"/>
      <c r="MWI17" s="13"/>
      <c r="MWJ17" s="13"/>
      <c r="MWK17" s="4"/>
      <c r="MWL17" s="13"/>
      <c r="MWM17" s="13"/>
      <c r="MWO17" s="26"/>
      <c r="MWP17" s="26"/>
      <c r="MWQ17" s="26"/>
      <c r="MWR17" s="18"/>
      <c r="MWS17" s="18"/>
      <c r="MWT17" s="18"/>
      <c r="MWU17" s="39"/>
      <c r="MWV17" s="18"/>
      <c r="MWW17" s="18"/>
      <c r="MWX17" s="39"/>
      <c r="MWY17" s="18"/>
      <c r="MWZ17" s="39"/>
      <c r="MXA17" s="13"/>
      <c r="MXB17" s="13"/>
      <c r="MXC17" s="4"/>
      <c r="MXD17" s="13"/>
      <c r="MXE17" s="13"/>
      <c r="MXG17" s="26"/>
      <c r="MXH17" s="26"/>
      <c r="MXI17" s="26"/>
      <c r="MXJ17" s="18"/>
      <c r="MXK17" s="18"/>
      <c r="MXL17" s="18"/>
      <c r="MXM17" s="39"/>
      <c r="MXN17" s="18"/>
      <c r="MXO17" s="18"/>
      <c r="MXP17" s="39"/>
      <c r="MXQ17" s="18"/>
      <c r="MXR17" s="39"/>
      <c r="MXS17" s="13"/>
      <c r="MXT17" s="13"/>
      <c r="MXU17" s="4"/>
      <c r="MXV17" s="13"/>
      <c r="MXW17" s="13"/>
      <c r="MXY17" s="26"/>
      <c r="MXZ17" s="26"/>
      <c r="MYA17" s="26"/>
      <c r="MYB17" s="18"/>
      <c r="MYC17" s="18"/>
      <c r="MYD17" s="18"/>
      <c r="MYE17" s="39"/>
      <c r="MYF17" s="18"/>
      <c r="MYG17" s="18"/>
      <c r="MYH17" s="39"/>
      <c r="MYI17" s="18"/>
      <c r="MYJ17" s="39"/>
      <c r="MYK17" s="13"/>
      <c r="MYL17" s="13"/>
      <c r="MYM17" s="4"/>
      <c r="MYN17" s="13"/>
      <c r="MYO17" s="13"/>
      <c r="MYQ17" s="26"/>
      <c r="MYR17" s="26"/>
      <c r="MYS17" s="26"/>
      <c r="MYT17" s="18"/>
      <c r="MYU17" s="18"/>
      <c r="MYV17" s="18"/>
      <c r="MYW17" s="39"/>
      <c r="MYX17" s="18"/>
      <c r="MYY17" s="18"/>
      <c r="MYZ17" s="39"/>
      <c r="MZA17" s="18"/>
      <c r="MZB17" s="39"/>
      <c r="MZC17" s="13"/>
      <c r="MZD17" s="13"/>
      <c r="MZE17" s="4"/>
      <c r="MZF17" s="13"/>
      <c r="MZG17" s="13"/>
      <c r="MZI17" s="26"/>
      <c r="MZJ17" s="26"/>
      <c r="MZK17" s="26"/>
      <c r="MZL17" s="18"/>
      <c r="MZM17" s="18"/>
      <c r="MZN17" s="18"/>
      <c r="MZO17" s="39"/>
      <c r="MZP17" s="18"/>
      <c r="MZQ17" s="18"/>
      <c r="MZR17" s="39"/>
      <c r="MZS17" s="18"/>
      <c r="MZT17" s="39"/>
      <c r="MZU17" s="13"/>
      <c r="MZV17" s="13"/>
      <c r="MZW17" s="4"/>
      <c r="MZX17" s="13"/>
      <c r="MZY17" s="13"/>
      <c r="NAA17" s="26"/>
      <c r="NAB17" s="26"/>
      <c r="NAC17" s="26"/>
      <c r="NAD17" s="18"/>
      <c r="NAE17" s="18"/>
      <c r="NAF17" s="18"/>
      <c r="NAG17" s="39"/>
      <c r="NAH17" s="18"/>
      <c r="NAI17" s="18"/>
      <c r="NAJ17" s="39"/>
      <c r="NAK17" s="18"/>
      <c r="NAL17" s="39"/>
      <c r="NAM17" s="13"/>
      <c r="NAN17" s="13"/>
      <c r="NAO17" s="4"/>
      <c r="NAP17" s="13"/>
      <c r="NAQ17" s="13"/>
      <c r="NAS17" s="26"/>
      <c r="NAT17" s="26"/>
      <c r="NAU17" s="26"/>
      <c r="NAV17" s="18"/>
      <c r="NAW17" s="18"/>
      <c r="NAX17" s="18"/>
      <c r="NAY17" s="39"/>
      <c r="NAZ17" s="18"/>
      <c r="NBA17" s="18"/>
      <c r="NBB17" s="39"/>
      <c r="NBC17" s="18"/>
      <c r="NBD17" s="39"/>
      <c r="NBE17" s="13"/>
      <c r="NBF17" s="13"/>
      <c r="NBG17" s="4"/>
      <c r="NBH17" s="13"/>
      <c r="NBI17" s="13"/>
      <c r="NBK17" s="26"/>
      <c r="NBL17" s="26"/>
      <c r="NBM17" s="26"/>
      <c r="NBN17" s="18"/>
      <c r="NBO17" s="18"/>
      <c r="NBP17" s="18"/>
      <c r="NBQ17" s="39"/>
      <c r="NBR17" s="18"/>
      <c r="NBS17" s="18"/>
      <c r="NBT17" s="39"/>
      <c r="NBU17" s="18"/>
      <c r="NBV17" s="39"/>
      <c r="NBW17" s="13"/>
      <c r="NBX17" s="13"/>
      <c r="NBY17" s="4"/>
      <c r="NBZ17" s="13"/>
      <c r="NCA17" s="13"/>
      <c r="NCC17" s="26"/>
      <c r="NCD17" s="26"/>
      <c r="NCE17" s="26"/>
      <c r="NCF17" s="18"/>
      <c r="NCG17" s="18"/>
      <c r="NCH17" s="18"/>
      <c r="NCI17" s="39"/>
      <c r="NCJ17" s="18"/>
      <c r="NCK17" s="18"/>
      <c r="NCL17" s="39"/>
      <c r="NCM17" s="18"/>
      <c r="NCN17" s="39"/>
      <c r="NCO17" s="13"/>
      <c r="NCP17" s="13"/>
      <c r="NCQ17" s="4"/>
      <c r="NCR17" s="13"/>
      <c r="NCS17" s="13"/>
      <c r="NCU17" s="26"/>
      <c r="NCV17" s="26"/>
      <c r="NCW17" s="26"/>
      <c r="NCX17" s="18"/>
      <c r="NCY17" s="18"/>
      <c r="NCZ17" s="18"/>
      <c r="NDA17" s="39"/>
      <c r="NDB17" s="18"/>
      <c r="NDC17" s="18"/>
      <c r="NDD17" s="39"/>
      <c r="NDE17" s="18"/>
      <c r="NDF17" s="39"/>
      <c r="NDG17" s="13"/>
      <c r="NDH17" s="13"/>
      <c r="NDI17" s="4"/>
      <c r="NDJ17" s="13"/>
      <c r="NDK17" s="13"/>
      <c r="NDM17" s="26"/>
      <c r="NDN17" s="26"/>
      <c r="NDO17" s="26"/>
      <c r="NDP17" s="18"/>
      <c r="NDQ17" s="18"/>
      <c r="NDR17" s="18"/>
      <c r="NDS17" s="39"/>
      <c r="NDT17" s="18"/>
      <c r="NDU17" s="18"/>
      <c r="NDV17" s="39"/>
      <c r="NDW17" s="18"/>
      <c r="NDX17" s="39"/>
      <c r="NDY17" s="13"/>
      <c r="NDZ17" s="13"/>
      <c r="NEA17" s="4"/>
      <c r="NEB17" s="13"/>
      <c r="NEC17" s="13"/>
      <c r="NEE17" s="26"/>
      <c r="NEF17" s="26"/>
      <c r="NEG17" s="26"/>
      <c r="NEH17" s="18"/>
      <c r="NEI17" s="18"/>
      <c r="NEJ17" s="18"/>
      <c r="NEK17" s="39"/>
      <c r="NEL17" s="18"/>
      <c r="NEM17" s="18"/>
      <c r="NEN17" s="39"/>
      <c r="NEO17" s="18"/>
      <c r="NEP17" s="39"/>
      <c r="NEQ17" s="13"/>
      <c r="NER17" s="13"/>
      <c r="NES17" s="4"/>
      <c r="NET17" s="13"/>
      <c r="NEU17" s="13"/>
      <c r="NEW17" s="26"/>
      <c r="NEX17" s="26"/>
      <c r="NEY17" s="26"/>
      <c r="NEZ17" s="18"/>
      <c r="NFA17" s="18"/>
      <c r="NFB17" s="18"/>
      <c r="NFC17" s="39"/>
      <c r="NFD17" s="18"/>
      <c r="NFE17" s="18"/>
      <c r="NFF17" s="39"/>
      <c r="NFG17" s="18"/>
      <c r="NFH17" s="39"/>
      <c r="NFI17" s="13"/>
      <c r="NFJ17" s="13"/>
      <c r="NFK17" s="4"/>
      <c r="NFL17" s="13"/>
      <c r="NFM17" s="13"/>
      <c r="NFO17" s="26"/>
      <c r="NFP17" s="26"/>
      <c r="NFQ17" s="26"/>
      <c r="NFR17" s="18"/>
      <c r="NFS17" s="18"/>
      <c r="NFT17" s="18"/>
      <c r="NFU17" s="39"/>
      <c r="NFV17" s="18"/>
      <c r="NFW17" s="18"/>
      <c r="NFX17" s="39"/>
      <c r="NFY17" s="18"/>
      <c r="NFZ17" s="39"/>
      <c r="NGA17" s="13"/>
      <c r="NGB17" s="13"/>
      <c r="NGC17" s="4"/>
      <c r="NGD17" s="13"/>
      <c r="NGE17" s="13"/>
      <c r="NGG17" s="26"/>
      <c r="NGH17" s="26"/>
      <c r="NGI17" s="26"/>
      <c r="NGJ17" s="18"/>
      <c r="NGK17" s="18"/>
      <c r="NGL17" s="18"/>
      <c r="NGM17" s="39"/>
      <c r="NGN17" s="18"/>
      <c r="NGO17" s="18"/>
      <c r="NGP17" s="39"/>
      <c r="NGQ17" s="18"/>
      <c r="NGR17" s="39"/>
      <c r="NGS17" s="13"/>
      <c r="NGT17" s="13"/>
      <c r="NGU17" s="4"/>
      <c r="NGV17" s="13"/>
      <c r="NGW17" s="13"/>
      <c r="NGY17" s="26"/>
      <c r="NGZ17" s="26"/>
      <c r="NHA17" s="26"/>
      <c r="NHB17" s="18"/>
      <c r="NHC17" s="18"/>
      <c r="NHD17" s="18"/>
      <c r="NHE17" s="39"/>
      <c r="NHF17" s="18"/>
      <c r="NHG17" s="18"/>
      <c r="NHH17" s="39"/>
      <c r="NHI17" s="18"/>
      <c r="NHJ17" s="39"/>
      <c r="NHK17" s="13"/>
      <c r="NHL17" s="13"/>
      <c r="NHM17" s="4"/>
      <c r="NHN17" s="13"/>
      <c r="NHO17" s="13"/>
      <c r="NHQ17" s="26"/>
      <c r="NHR17" s="26"/>
      <c r="NHS17" s="26"/>
      <c r="NHT17" s="18"/>
      <c r="NHU17" s="18"/>
      <c r="NHV17" s="18"/>
      <c r="NHW17" s="39"/>
      <c r="NHX17" s="18"/>
      <c r="NHY17" s="18"/>
      <c r="NHZ17" s="39"/>
      <c r="NIA17" s="18"/>
      <c r="NIB17" s="39"/>
      <c r="NIC17" s="13"/>
      <c r="NID17" s="13"/>
      <c r="NIE17" s="4"/>
      <c r="NIF17" s="13"/>
      <c r="NIG17" s="13"/>
      <c r="NII17" s="26"/>
      <c r="NIJ17" s="26"/>
      <c r="NIK17" s="26"/>
      <c r="NIL17" s="18"/>
      <c r="NIM17" s="18"/>
      <c r="NIN17" s="18"/>
      <c r="NIO17" s="39"/>
      <c r="NIP17" s="18"/>
      <c r="NIQ17" s="18"/>
      <c r="NIR17" s="39"/>
      <c r="NIS17" s="18"/>
      <c r="NIT17" s="39"/>
      <c r="NIU17" s="13"/>
      <c r="NIV17" s="13"/>
      <c r="NIW17" s="4"/>
      <c r="NIX17" s="13"/>
      <c r="NIY17" s="13"/>
      <c r="NJA17" s="26"/>
      <c r="NJB17" s="26"/>
      <c r="NJC17" s="26"/>
      <c r="NJD17" s="18"/>
      <c r="NJE17" s="18"/>
      <c r="NJF17" s="18"/>
      <c r="NJG17" s="39"/>
      <c r="NJH17" s="18"/>
      <c r="NJI17" s="18"/>
      <c r="NJJ17" s="39"/>
      <c r="NJK17" s="18"/>
      <c r="NJL17" s="39"/>
      <c r="NJM17" s="13"/>
      <c r="NJN17" s="13"/>
      <c r="NJO17" s="4"/>
      <c r="NJP17" s="13"/>
      <c r="NJQ17" s="13"/>
      <c r="NJS17" s="26"/>
      <c r="NJT17" s="26"/>
      <c r="NJU17" s="26"/>
      <c r="NJV17" s="18"/>
      <c r="NJW17" s="18"/>
      <c r="NJX17" s="18"/>
      <c r="NJY17" s="39"/>
      <c r="NJZ17" s="18"/>
      <c r="NKA17" s="18"/>
      <c r="NKB17" s="39"/>
      <c r="NKC17" s="18"/>
      <c r="NKD17" s="39"/>
      <c r="NKE17" s="13"/>
      <c r="NKF17" s="13"/>
      <c r="NKG17" s="4"/>
      <c r="NKH17" s="13"/>
      <c r="NKI17" s="13"/>
      <c r="NKK17" s="26"/>
      <c r="NKL17" s="26"/>
      <c r="NKM17" s="26"/>
      <c r="NKN17" s="18"/>
      <c r="NKO17" s="18"/>
      <c r="NKP17" s="18"/>
      <c r="NKQ17" s="39"/>
      <c r="NKR17" s="18"/>
      <c r="NKS17" s="18"/>
      <c r="NKT17" s="39"/>
      <c r="NKU17" s="18"/>
      <c r="NKV17" s="39"/>
      <c r="NKW17" s="13"/>
      <c r="NKX17" s="13"/>
      <c r="NKY17" s="4"/>
      <c r="NKZ17" s="13"/>
      <c r="NLA17" s="13"/>
      <c r="NLC17" s="26"/>
      <c r="NLD17" s="26"/>
      <c r="NLE17" s="26"/>
      <c r="NLF17" s="18"/>
      <c r="NLG17" s="18"/>
      <c r="NLH17" s="18"/>
      <c r="NLI17" s="39"/>
      <c r="NLJ17" s="18"/>
      <c r="NLK17" s="18"/>
      <c r="NLL17" s="39"/>
      <c r="NLM17" s="18"/>
      <c r="NLN17" s="39"/>
      <c r="NLO17" s="13"/>
      <c r="NLP17" s="13"/>
      <c r="NLQ17" s="4"/>
      <c r="NLR17" s="13"/>
      <c r="NLS17" s="13"/>
      <c r="NLU17" s="26"/>
      <c r="NLV17" s="26"/>
      <c r="NLW17" s="26"/>
      <c r="NLX17" s="18"/>
      <c r="NLY17" s="18"/>
      <c r="NLZ17" s="18"/>
      <c r="NMA17" s="39"/>
      <c r="NMB17" s="18"/>
      <c r="NMC17" s="18"/>
      <c r="NMD17" s="39"/>
      <c r="NME17" s="18"/>
      <c r="NMF17" s="39"/>
      <c r="NMG17" s="13"/>
      <c r="NMH17" s="13"/>
      <c r="NMI17" s="4"/>
      <c r="NMJ17" s="13"/>
      <c r="NMK17" s="13"/>
      <c r="NMM17" s="26"/>
      <c r="NMN17" s="26"/>
      <c r="NMO17" s="26"/>
      <c r="NMP17" s="18"/>
      <c r="NMQ17" s="18"/>
      <c r="NMR17" s="18"/>
      <c r="NMS17" s="39"/>
      <c r="NMT17" s="18"/>
      <c r="NMU17" s="18"/>
      <c r="NMV17" s="39"/>
      <c r="NMW17" s="18"/>
      <c r="NMX17" s="39"/>
      <c r="NMY17" s="13"/>
      <c r="NMZ17" s="13"/>
      <c r="NNA17" s="4"/>
      <c r="NNB17" s="13"/>
      <c r="NNC17" s="13"/>
      <c r="NNE17" s="26"/>
      <c r="NNF17" s="26"/>
      <c r="NNG17" s="26"/>
      <c r="NNH17" s="18"/>
      <c r="NNI17" s="18"/>
      <c r="NNJ17" s="18"/>
      <c r="NNK17" s="39"/>
      <c r="NNL17" s="18"/>
      <c r="NNM17" s="18"/>
      <c r="NNN17" s="39"/>
      <c r="NNO17" s="18"/>
      <c r="NNP17" s="39"/>
      <c r="NNQ17" s="13"/>
      <c r="NNR17" s="13"/>
      <c r="NNS17" s="4"/>
      <c r="NNT17" s="13"/>
      <c r="NNU17" s="13"/>
      <c r="NNW17" s="26"/>
      <c r="NNX17" s="26"/>
      <c r="NNY17" s="26"/>
      <c r="NNZ17" s="18"/>
      <c r="NOA17" s="18"/>
      <c r="NOB17" s="18"/>
      <c r="NOC17" s="39"/>
      <c r="NOD17" s="18"/>
      <c r="NOE17" s="18"/>
      <c r="NOF17" s="39"/>
      <c r="NOG17" s="18"/>
      <c r="NOH17" s="39"/>
      <c r="NOI17" s="13"/>
      <c r="NOJ17" s="13"/>
      <c r="NOK17" s="4"/>
      <c r="NOL17" s="13"/>
      <c r="NOM17" s="13"/>
      <c r="NOO17" s="26"/>
      <c r="NOP17" s="26"/>
      <c r="NOQ17" s="26"/>
      <c r="NOR17" s="18"/>
      <c r="NOS17" s="18"/>
      <c r="NOT17" s="18"/>
      <c r="NOU17" s="39"/>
      <c r="NOV17" s="18"/>
      <c r="NOW17" s="18"/>
      <c r="NOX17" s="39"/>
      <c r="NOY17" s="18"/>
      <c r="NOZ17" s="39"/>
      <c r="NPA17" s="13"/>
      <c r="NPB17" s="13"/>
      <c r="NPC17" s="4"/>
      <c r="NPD17" s="13"/>
      <c r="NPE17" s="13"/>
      <c r="NPG17" s="26"/>
      <c r="NPH17" s="26"/>
      <c r="NPI17" s="26"/>
      <c r="NPJ17" s="18"/>
      <c r="NPK17" s="18"/>
      <c r="NPL17" s="18"/>
      <c r="NPM17" s="39"/>
      <c r="NPN17" s="18"/>
      <c r="NPO17" s="18"/>
      <c r="NPP17" s="39"/>
      <c r="NPQ17" s="18"/>
      <c r="NPR17" s="39"/>
      <c r="NPS17" s="13"/>
      <c r="NPT17" s="13"/>
      <c r="NPU17" s="4"/>
      <c r="NPV17" s="13"/>
      <c r="NPW17" s="13"/>
      <c r="NPY17" s="26"/>
      <c r="NPZ17" s="26"/>
      <c r="NQA17" s="26"/>
      <c r="NQB17" s="18"/>
      <c r="NQC17" s="18"/>
      <c r="NQD17" s="18"/>
      <c r="NQE17" s="39"/>
      <c r="NQF17" s="18"/>
      <c r="NQG17" s="18"/>
      <c r="NQH17" s="39"/>
      <c r="NQI17" s="18"/>
      <c r="NQJ17" s="39"/>
      <c r="NQK17" s="13"/>
      <c r="NQL17" s="13"/>
      <c r="NQM17" s="4"/>
      <c r="NQN17" s="13"/>
      <c r="NQO17" s="13"/>
      <c r="NQQ17" s="26"/>
      <c r="NQR17" s="26"/>
      <c r="NQS17" s="26"/>
      <c r="NQT17" s="18"/>
      <c r="NQU17" s="18"/>
      <c r="NQV17" s="18"/>
      <c r="NQW17" s="39"/>
      <c r="NQX17" s="18"/>
      <c r="NQY17" s="18"/>
      <c r="NQZ17" s="39"/>
      <c r="NRA17" s="18"/>
      <c r="NRB17" s="39"/>
      <c r="NRC17" s="13"/>
      <c r="NRD17" s="13"/>
      <c r="NRE17" s="4"/>
      <c r="NRF17" s="13"/>
      <c r="NRG17" s="13"/>
      <c r="NRI17" s="26"/>
      <c r="NRJ17" s="26"/>
      <c r="NRK17" s="26"/>
      <c r="NRL17" s="18"/>
      <c r="NRM17" s="18"/>
      <c r="NRN17" s="18"/>
      <c r="NRO17" s="39"/>
      <c r="NRP17" s="18"/>
      <c r="NRQ17" s="18"/>
      <c r="NRR17" s="39"/>
      <c r="NRS17" s="18"/>
      <c r="NRT17" s="39"/>
      <c r="NRU17" s="13"/>
      <c r="NRV17" s="13"/>
      <c r="NRW17" s="4"/>
      <c r="NRX17" s="13"/>
      <c r="NRY17" s="13"/>
      <c r="NSA17" s="26"/>
      <c r="NSB17" s="26"/>
      <c r="NSC17" s="26"/>
      <c r="NSD17" s="18"/>
      <c r="NSE17" s="18"/>
      <c r="NSF17" s="18"/>
      <c r="NSG17" s="39"/>
      <c r="NSH17" s="18"/>
      <c r="NSI17" s="18"/>
      <c r="NSJ17" s="39"/>
      <c r="NSK17" s="18"/>
      <c r="NSL17" s="39"/>
      <c r="NSM17" s="13"/>
      <c r="NSN17" s="13"/>
      <c r="NSO17" s="4"/>
      <c r="NSP17" s="13"/>
      <c r="NSQ17" s="13"/>
      <c r="NSS17" s="26"/>
      <c r="NST17" s="26"/>
      <c r="NSU17" s="26"/>
      <c r="NSV17" s="18"/>
      <c r="NSW17" s="18"/>
      <c r="NSX17" s="18"/>
      <c r="NSY17" s="39"/>
      <c r="NSZ17" s="18"/>
      <c r="NTA17" s="18"/>
      <c r="NTB17" s="39"/>
      <c r="NTC17" s="18"/>
      <c r="NTD17" s="39"/>
      <c r="NTE17" s="13"/>
      <c r="NTF17" s="13"/>
      <c r="NTG17" s="4"/>
      <c r="NTH17" s="13"/>
      <c r="NTI17" s="13"/>
      <c r="NTK17" s="26"/>
      <c r="NTL17" s="26"/>
      <c r="NTM17" s="26"/>
      <c r="NTN17" s="18"/>
      <c r="NTO17" s="18"/>
      <c r="NTP17" s="18"/>
      <c r="NTQ17" s="39"/>
      <c r="NTR17" s="18"/>
      <c r="NTS17" s="18"/>
      <c r="NTT17" s="39"/>
      <c r="NTU17" s="18"/>
      <c r="NTV17" s="39"/>
      <c r="NTW17" s="13"/>
      <c r="NTX17" s="13"/>
      <c r="NTY17" s="4"/>
      <c r="NTZ17" s="13"/>
      <c r="NUA17" s="13"/>
      <c r="NUC17" s="26"/>
      <c r="NUD17" s="26"/>
      <c r="NUE17" s="26"/>
      <c r="NUF17" s="18"/>
      <c r="NUG17" s="18"/>
      <c r="NUH17" s="18"/>
      <c r="NUI17" s="39"/>
      <c r="NUJ17" s="18"/>
      <c r="NUK17" s="18"/>
      <c r="NUL17" s="39"/>
      <c r="NUM17" s="18"/>
      <c r="NUN17" s="39"/>
      <c r="NUO17" s="13"/>
      <c r="NUP17" s="13"/>
      <c r="NUQ17" s="4"/>
      <c r="NUR17" s="13"/>
      <c r="NUS17" s="13"/>
      <c r="NUU17" s="26"/>
      <c r="NUV17" s="26"/>
      <c r="NUW17" s="26"/>
      <c r="NUX17" s="18"/>
      <c r="NUY17" s="18"/>
      <c r="NUZ17" s="18"/>
      <c r="NVA17" s="39"/>
      <c r="NVB17" s="18"/>
      <c r="NVC17" s="18"/>
      <c r="NVD17" s="39"/>
      <c r="NVE17" s="18"/>
      <c r="NVF17" s="39"/>
      <c r="NVG17" s="13"/>
      <c r="NVH17" s="13"/>
      <c r="NVI17" s="4"/>
      <c r="NVJ17" s="13"/>
      <c r="NVK17" s="13"/>
      <c r="NVM17" s="26"/>
      <c r="NVN17" s="26"/>
      <c r="NVO17" s="26"/>
      <c r="NVP17" s="18"/>
      <c r="NVQ17" s="18"/>
      <c r="NVR17" s="18"/>
      <c r="NVS17" s="39"/>
      <c r="NVT17" s="18"/>
      <c r="NVU17" s="18"/>
      <c r="NVV17" s="39"/>
      <c r="NVW17" s="18"/>
      <c r="NVX17" s="39"/>
      <c r="NVY17" s="13"/>
      <c r="NVZ17" s="13"/>
      <c r="NWA17" s="4"/>
      <c r="NWB17" s="13"/>
      <c r="NWC17" s="13"/>
      <c r="NWE17" s="26"/>
      <c r="NWF17" s="26"/>
      <c r="NWG17" s="26"/>
      <c r="NWH17" s="18"/>
      <c r="NWI17" s="18"/>
      <c r="NWJ17" s="18"/>
      <c r="NWK17" s="39"/>
      <c r="NWL17" s="18"/>
      <c r="NWM17" s="18"/>
      <c r="NWN17" s="39"/>
      <c r="NWO17" s="18"/>
      <c r="NWP17" s="39"/>
      <c r="NWQ17" s="13"/>
      <c r="NWR17" s="13"/>
      <c r="NWS17" s="4"/>
      <c r="NWT17" s="13"/>
      <c r="NWU17" s="13"/>
      <c r="NWW17" s="26"/>
      <c r="NWX17" s="26"/>
      <c r="NWY17" s="26"/>
      <c r="NWZ17" s="18"/>
      <c r="NXA17" s="18"/>
      <c r="NXB17" s="18"/>
      <c r="NXC17" s="39"/>
      <c r="NXD17" s="18"/>
      <c r="NXE17" s="18"/>
      <c r="NXF17" s="39"/>
      <c r="NXG17" s="18"/>
      <c r="NXH17" s="39"/>
      <c r="NXI17" s="13"/>
      <c r="NXJ17" s="13"/>
      <c r="NXK17" s="4"/>
      <c r="NXL17" s="13"/>
      <c r="NXM17" s="13"/>
      <c r="NXO17" s="26"/>
      <c r="NXP17" s="26"/>
      <c r="NXQ17" s="26"/>
      <c r="NXR17" s="18"/>
      <c r="NXS17" s="18"/>
      <c r="NXT17" s="18"/>
      <c r="NXU17" s="39"/>
      <c r="NXV17" s="18"/>
      <c r="NXW17" s="18"/>
      <c r="NXX17" s="39"/>
      <c r="NXY17" s="18"/>
      <c r="NXZ17" s="39"/>
      <c r="NYA17" s="13"/>
      <c r="NYB17" s="13"/>
      <c r="NYC17" s="4"/>
      <c r="NYD17" s="13"/>
      <c r="NYE17" s="13"/>
      <c r="NYG17" s="26"/>
      <c r="NYH17" s="26"/>
      <c r="NYI17" s="26"/>
      <c r="NYJ17" s="18"/>
      <c r="NYK17" s="18"/>
      <c r="NYL17" s="18"/>
      <c r="NYM17" s="39"/>
      <c r="NYN17" s="18"/>
      <c r="NYO17" s="18"/>
      <c r="NYP17" s="39"/>
      <c r="NYQ17" s="18"/>
      <c r="NYR17" s="39"/>
      <c r="NYS17" s="13"/>
      <c r="NYT17" s="13"/>
      <c r="NYU17" s="4"/>
      <c r="NYV17" s="13"/>
      <c r="NYW17" s="13"/>
      <c r="NYY17" s="26"/>
      <c r="NYZ17" s="26"/>
      <c r="NZA17" s="26"/>
      <c r="NZB17" s="18"/>
      <c r="NZC17" s="18"/>
      <c r="NZD17" s="18"/>
      <c r="NZE17" s="39"/>
      <c r="NZF17" s="18"/>
      <c r="NZG17" s="18"/>
      <c r="NZH17" s="39"/>
      <c r="NZI17" s="18"/>
      <c r="NZJ17" s="39"/>
      <c r="NZK17" s="13"/>
      <c r="NZL17" s="13"/>
      <c r="NZM17" s="4"/>
      <c r="NZN17" s="13"/>
      <c r="NZO17" s="13"/>
      <c r="NZQ17" s="26"/>
      <c r="NZR17" s="26"/>
      <c r="NZS17" s="26"/>
      <c r="NZT17" s="18"/>
      <c r="NZU17" s="18"/>
      <c r="NZV17" s="18"/>
      <c r="NZW17" s="39"/>
      <c r="NZX17" s="18"/>
      <c r="NZY17" s="18"/>
      <c r="NZZ17" s="39"/>
      <c r="OAA17" s="18"/>
      <c r="OAB17" s="39"/>
      <c r="OAC17" s="13"/>
      <c r="OAD17" s="13"/>
      <c r="OAE17" s="4"/>
      <c r="OAF17" s="13"/>
      <c r="OAG17" s="13"/>
      <c r="OAI17" s="26"/>
      <c r="OAJ17" s="26"/>
      <c r="OAK17" s="26"/>
      <c r="OAL17" s="18"/>
      <c r="OAM17" s="18"/>
      <c r="OAN17" s="18"/>
      <c r="OAO17" s="39"/>
      <c r="OAP17" s="18"/>
      <c r="OAQ17" s="18"/>
      <c r="OAR17" s="39"/>
      <c r="OAS17" s="18"/>
      <c r="OAT17" s="39"/>
      <c r="OAU17" s="13"/>
      <c r="OAV17" s="13"/>
      <c r="OAW17" s="4"/>
      <c r="OAX17" s="13"/>
      <c r="OAY17" s="13"/>
      <c r="OBA17" s="26"/>
      <c r="OBB17" s="26"/>
      <c r="OBC17" s="26"/>
      <c r="OBD17" s="18"/>
      <c r="OBE17" s="18"/>
      <c r="OBF17" s="18"/>
      <c r="OBG17" s="39"/>
      <c r="OBH17" s="18"/>
      <c r="OBI17" s="18"/>
      <c r="OBJ17" s="39"/>
      <c r="OBK17" s="18"/>
      <c r="OBL17" s="39"/>
      <c r="OBM17" s="13"/>
      <c r="OBN17" s="13"/>
      <c r="OBO17" s="4"/>
      <c r="OBP17" s="13"/>
      <c r="OBQ17" s="13"/>
      <c r="OBS17" s="26"/>
      <c r="OBT17" s="26"/>
      <c r="OBU17" s="26"/>
      <c r="OBV17" s="18"/>
      <c r="OBW17" s="18"/>
      <c r="OBX17" s="18"/>
      <c r="OBY17" s="39"/>
      <c r="OBZ17" s="18"/>
      <c r="OCA17" s="18"/>
      <c r="OCB17" s="39"/>
      <c r="OCC17" s="18"/>
      <c r="OCD17" s="39"/>
      <c r="OCE17" s="13"/>
      <c r="OCF17" s="13"/>
      <c r="OCG17" s="4"/>
      <c r="OCH17" s="13"/>
      <c r="OCI17" s="13"/>
      <c r="OCK17" s="26"/>
      <c r="OCL17" s="26"/>
      <c r="OCM17" s="26"/>
      <c r="OCN17" s="18"/>
      <c r="OCO17" s="18"/>
      <c r="OCP17" s="18"/>
      <c r="OCQ17" s="39"/>
      <c r="OCR17" s="18"/>
      <c r="OCS17" s="18"/>
      <c r="OCT17" s="39"/>
      <c r="OCU17" s="18"/>
      <c r="OCV17" s="39"/>
      <c r="OCW17" s="13"/>
      <c r="OCX17" s="13"/>
      <c r="OCY17" s="4"/>
      <c r="OCZ17" s="13"/>
      <c r="ODA17" s="13"/>
      <c r="ODC17" s="26"/>
      <c r="ODD17" s="26"/>
      <c r="ODE17" s="26"/>
      <c r="ODF17" s="18"/>
      <c r="ODG17" s="18"/>
      <c r="ODH17" s="18"/>
      <c r="ODI17" s="39"/>
      <c r="ODJ17" s="18"/>
      <c r="ODK17" s="18"/>
      <c r="ODL17" s="39"/>
      <c r="ODM17" s="18"/>
      <c r="ODN17" s="39"/>
      <c r="ODO17" s="13"/>
      <c r="ODP17" s="13"/>
      <c r="ODQ17" s="4"/>
      <c r="ODR17" s="13"/>
      <c r="ODS17" s="13"/>
      <c r="ODU17" s="26"/>
      <c r="ODV17" s="26"/>
      <c r="ODW17" s="26"/>
      <c r="ODX17" s="18"/>
      <c r="ODY17" s="18"/>
      <c r="ODZ17" s="18"/>
      <c r="OEA17" s="39"/>
      <c r="OEB17" s="18"/>
      <c r="OEC17" s="18"/>
      <c r="OED17" s="39"/>
      <c r="OEE17" s="18"/>
      <c r="OEF17" s="39"/>
      <c r="OEG17" s="13"/>
      <c r="OEH17" s="13"/>
      <c r="OEI17" s="4"/>
      <c r="OEJ17" s="13"/>
      <c r="OEK17" s="13"/>
      <c r="OEM17" s="26"/>
      <c r="OEN17" s="26"/>
      <c r="OEO17" s="26"/>
      <c r="OEP17" s="18"/>
      <c r="OEQ17" s="18"/>
      <c r="OER17" s="18"/>
      <c r="OES17" s="39"/>
      <c r="OET17" s="18"/>
      <c r="OEU17" s="18"/>
      <c r="OEV17" s="39"/>
      <c r="OEW17" s="18"/>
      <c r="OEX17" s="39"/>
      <c r="OEY17" s="13"/>
      <c r="OEZ17" s="13"/>
      <c r="OFA17" s="4"/>
      <c r="OFB17" s="13"/>
      <c r="OFC17" s="13"/>
      <c r="OFE17" s="26"/>
      <c r="OFF17" s="26"/>
      <c r="OFG17" s="26"/>
      <c r="OFH17" s="18"/>
      <c r="OFI17" s="18"/>
      <c r="OFJ17" s="18"/>
      <c r="OFK17" s="39"/>
      <c r="OFL17" s="18"/>
      <c r="OFM17" s="18"/>
      <c r="OFN17" s="39"/>
      <c r="OFO17" s="18"/>
      <c r="OFP17" s="39"/>
      <c r="OFQ17" s="13"/>
      <c r="OFR17" s="13"/>
      <c r="OFS17" s="4"/>
      <c r="OFT17" s="13"/>
      <c r="OFU17" s="13"/>
      <c r="OFW17" s="26"/>
      <c r="OFX17" s="26"/>
      <c r="OFY17" s="26"/>
      <c r="OFZ17" s="18"/>
      <c r="OGA17" s="18"/>
      <c r="OGB17" s="18"/>
      <c r="OGC17" s="39"/>
      <c r="OGD17" s="18"/>
      <c r="OGE17" s="18"/>
      <c r="OGF17" s="39"/>
      <c r="OGG17" s="18"/>
      <c r="OGH17" s="39"/>
      <c r="OGI17" s="13"/>
      <c r="OGJ17" s="13"/>
      <c r="OGK17" s="4"/>
      <c r="OGL17" s="13"/>
      <c r="OGM17" s="13"/>
      <c r="OGO17" s="26"/>
      <c r="OGP17" s="26"/>
      <c r="OGQ17" s="26"/>
      <c r="OGR17" s="18"/>
      <c r="OGS17" s="18"/>
      <c r="OGT17" s="18"/>
      <c r="OGU17" s="39"/>
      <c r="OGV17" s="18"/>
      <c r="OGW17" s="18"/>
      <c r="OGX17" s="39"/>
      <c r="OGY17" s="18"/>
      <c r="OGZ17" s="39"/>
      <c r="OHA17" s="13"/>
      <c r="OHB17" s="13"/>
      <c r="OHC17" s="4"/>
      <c r="OHD17" s="13"/>
      <c r="OHE17" s="13"/>
      <c r="OHG17" s="26"/>
      <c r="OHH17" s="26"/>
      <c r="OHI17" s="26"/>
      <c r="OHJ17" s="18"/>
      <c r="OHK17" s="18"/>
      <c r="OHL17" s="18"/>
      <c r="OHM17" s="39"/>
      <c r="OHN17" s="18"/>
      <c r="OHO17" s="18"/>
      <c r="OHP17" s="39"/>
      <c r="OHQ17" s="18"/>
      <c r="OHR17" s="39"/>
      <c r="OHS17" s="13"/>
      <c r="OHT17" s="13"/>
      <c r="OHU17" s="4"/>
      <c r="OHV17" s="13"/>
      <c r="OHW17" s="13"/>
      <c r="OHY17" s="26"/>
      <c r="OHZ17" s="26"/>
      <c r="OIA17" s="26"/>
      <c r="OIB17" s="18"/>
      <c r="OIC17" s="18"/>
      <c r="OID17" s="18"/>
      <c r="OIE17" s="39"/>
      <c r="OIF17" s="18"/>
      <c r="OIG17" s="18"/>
      <c r="OIH17" s="39"/>
      <c r="OII17" s="18"/>
      <c r="OIJ17" s="39"/>
      <c r="OIK17" s="13"/>
      <c r="OIL17" s="13"/>
      <c r="OIM17" s="4"/>
      <c r="OIN17" s="13"/>
      <c r="OIO17" s="13"/>
      <c r="OIQ17" s="26"/>
      <c r="OIR17" s="26"/>
      <c r="OIS17" s="26"/>
      <c r="OIT17" s="18"/>
      <c r="OIU17" s="18"/>
      <c r="OIV17" s="18"/>
      <c r="OIW17" s="39"/>
      <c r="OIX17" s="18"/>
      <c r="OIY17" s="18"/>
      <c r="OIZ17" s="39"/>
      <c r="OJA17" s="18"/>
      <c r="OJB17" s="39"/>
      <c r="OJC17" s="13"/>
      <c r="OJD17" s="13"/>
      <c r="OJE17" s="4"/>
      <c r="OJF17" s="13"/>
      <c r="OJG17" s="13"/>
      <c r="OJI17" s="26"/>
      <c r="OJJ17" s="26"/>
      <c r="OJK17" s="26"/>
      <c r="OJL17" s="18"/>
      <c r="OJM17" s="18"/>
      <c r="OJN17" s="18"/>
      <c r="OJO17" s="39"/>
      <c r="OJP17" s="18"/>
      <c r="OJQ17" s="18"/>
      <c r="OJR17" s="39"/>
      <c r="OJS17" s="18"/>
      <c r="OJT17" s="39"/>
      <c r="OJU17" s="13"/>
      <c r="OJV17" s="13"/>
      <c r="OJW17" s="4"/>
      <c r="OJX17" s="13"/>
      <c r="OJY17" s="13"/>
      <c r="OKA17" s="26"/>
      <c r="OKB17" s="26"/>
      <c r="OKC17" s="26"/>
      <c r="OKD17" s="18"/>
      <c r="OKE17" s="18"/>
      <c r="OKF17" s="18"/>
      <c r="OKG17" s="39"/>
      <c r="OKH17" s="18"/>
      <c r="OKI17" s="18"/>
      <c r="OKJ17" s="39"/>
      <c r="OKK17" s="18"/>
      <c r="OKL17" s="39"/>
      <c r="OKM17" s="13"/>
      <c r="OKN17" s="13"/>
      <c r="OKO17" s="4"/>
      <c r="OKP17" s="13"/>
      <c r="OKQ17" s="13"/>
      <c r="OKS17" s="26"/>
      <c r="OKT17" s="26"/>
      <c r="OKU17" s="26"/>
      <c r="OKV17" s="18"/>
      <c r="OKW17" s="18"/>
      <c r="OKX17" s="18"/>
      <c r="OKY17" s="39"/>
      <c r="OKZ17" s="18"/>
      <c r="OLA17" s="18"/>
      <c r="OLB17" s="39"/>
      <c r="OLC17" s="18"/>
      <c r="OLD17" s="39"/>
      <c r="OLE17" s="13"/>
      <c r="OLF17" s="13"/>
      <c r="OLG17" s="4"/>
      <c r="OLH17" s="13"/>
      <c r="OLI17" s="13"/>
      <c r="OLK17" s="26"/>
      <c r="OLL17" s="26"/>
      <c r="OLM17" s="26"/>
      <c r="OLN17" s="18"/>
      <c r="OLO17" s="18"/>
      <c r="OLP17" s="18"/>
      <c r="OLQ17" s="39"/>
      <c r="OLR17" s="18"/>
      <c r="OLS17" s="18"/>
      <c r="OLT17" s="39"/>
      <c r="OLU17" s="18"/>
      <c r="OLV17" s="39"/>
      <c r="OLW17" s="13"/>
      <c r="OLX17" s="13"/>
      <c r="OLY17" s="4"/>
      <c r="OLZ17" s="13"/>
      <c r="OMA17" s="13"/>
      <c r="OMC17" s="26"/>
      <c r="OMD17" s="26"/>
      <c r="OME17" s="26"/>
      <c r="OMF17" s="18"/>
      <c r="OMG17" s="18"/>
      <c r="OMH17" s="18"/>
      <c r="OMI17" s="39"/>
      <c r="OMJ17" s="18"/>
      <c r="OMK17" s="18"/>
      <c r="OML17" s="39"/>
      <c r="OMM17" s="18"/>
      <c r="OMN17" s="39"/>
      <c r="OMO17" s="13"/>
      <c r="OMP17" s="13"/>
      <c r="OMQ17" s="4"/>
      <c r="OMR17" s="13"/>
      <c r="OMS17" s="13"/>
      <c r="OMU17" s="26"/>
      <c r="OMV17" s="26"/>
      <c r="OMW17" s="26"/>
      <c r="OMX17" s="18"/>
      <c r="OMY17" s="18"/>
      <c r="OMZ17" s="18"/>
      <c r="ONA17" s="39"/>
      <c r="ONB17" s="18"/>
      <c r="ONC17" s="18"/>
      <c r="OND17" s="39"/>
      <c r="ONE17" s="18"/>
      <c r="ONF17" s="39"/>
      <c r="ONG17" s="13"/>
      <c r="ONH17" s="13"/>
      <c r="ONI17" s="4"/>
      <c r="ONJ17" s="13"/>
      <c r="ONK17" s="13"/>
      <c r="ONM17" s="26"/>
      <c r="ONN17" s="26"/>
      <c r="ONO17" s="26"/>
      <c r="ONP17" s="18"/>
      <c r="ONQ17" s="18"/>
      <c r="ONR17" s="18"/>
      <c r="ONS17" s="39"/>
      <c r="ONT17" s="18"/>
      <c r="ONU17" s="18"/>
      <c r="ONV17" s="39"/>
      <c r="ONW17" s="18"/>
      <c r="ONX17" s="39"/>
      <c r="ONY17" s="13"/>
      <c r="ONZ17" s="13"/>
      <c r="OOA17" s="4"/>
      <c r="OOB17" s="13"/>
      <c r="OOC17" s="13"/>
      <c r="OOE17" s="26"/>
      <c r="OOF17" s="26"/>
      <c r="OOG17" s="26"/>
      <c r="OOH17" s="18"/>
      <c r="OOI17" s="18"/>
      <c r="OOJ17" s="18"/>
      <c r="OOK17" s="39"/>
      <c r="OOL17" s="18"/>
      <c r="OOM17" s="18"/>
      <c r="OON17" s="39"/>
      <c r="OOO17" s="18"/>
      <c r="OOP17" s="39"/>
      <c r="OOQ17" s="13"/>
      <c r="OOR17" s="13"/>
      <c r="OOS17" s="4"/>
      <c r="OOT17" s="13"/>
      <c r="OOU17" s="13"/>
      <c r="OOW17" s="26"/>
      <c r="OOX17" s="26"/>
      <c r="OOY17" s="26"/>
      <c r="OOZ17" s="18"/>
      <c r="OPA17" s="18"/>
      <c r="OPB17" s="18"/>
      <c r="OPC17" s="39"/>
      <c r="OPD17" s="18"/>
      <c r="OPE17" s="18"/>
      <c r="OPF17" s="39"/>
      <c r="OPG17" s="18"/>
      <c r="OPH17" s="39"/>
      <c r="OPI17" s="13"/>
      <c r="OPJ17" s="13"/>
      <c r="OPK17" s="4"/>
      <c r="OPL17" s="13"/>
      <c r="OPM17" s="13"/>
      <c r="OPO17" s="26"/>
      <c r="OPP17" s="26"/>
      <c r="OPQ17" s="26"/>
      <c r="OPR17" s="18"/>
      <c r="OPS17" s="18"/>
      <c r="OPT17" s="18"/>
      <c r="OPU17" s="39"/>
      <c r="OPV17" s="18"/>
      <c r="OPW17" s="18"/>
      <c r="OPX17" s="39"/>
      <c r="OPY17" s="18"/>
      <c r="OPZ17" s="39"/>
      <c r="OQA17" s="13"/>
      <c r="OQB17" s="13"/>
      <c r="OQC17" s="4"/>
      <c r="OQD17" s="13"/>
      <c r="OQE17" s="13"/>
      <c r="OQG17" s="26"/>
      <c r="OQH17" s="26"/>
      <c r="OQI17" s="26"/>
      <c r="OQJ17" s="18"/>
      <c r="OQK17" s="18"/>
      <c r="OQL17" s="18"/>
      <c r="OQM17" s="39"/>
      <c r="OQN17" s="18"/>
      <c r="OQO17" s="18"/>
      <c r="OQP17" s="39"/>
      <c r="OQQ17" s="18"/>
      <c r="OQR17" s="39"/>
      <c r="OQS17" s="13"/>
      <c r="OQT17" s="13"/>
      <c r="OQU17" s="4"/>
      <c r="OQV17" s="13"/>
      <c r="OQW17" s="13"/>
      <c r="OQY17" s="26"/>
      <c r="OQZ17" s="26"/>
      <c r="ORA17" s="26"/>
      <c r="ORB17" s="18"/>
      <c r="ORC17" s="18"/>
      <c r="ORD17" s="18"/>
      <c r="ORE17" s="39"/>
      <c r="ORF17" s="18"/>
      <c r="ORG17" s="18"/>
      <c r="ORH17" s="39"/>
      <c r="ORI17" s="18"/>
      <c r="ORJ17" s="39"/>
      <c r="ORK17" s="13"/>
      <c r="ORL17" s="13"/>
      <c r="ORM17" s="4"/>
      <c r="ORN17" s="13"/>
      <c r="ORO17" s="13"/>
      <c r="ORQ17" s="26"/>
      <c r="ORR17" s="26"/>
      <c r="ORS17" s="26"/>
      <c r="ORT17" s="18"/>
      <c r="ORU17" s="18"/>
      <c r="ORV17" s="18"/>
      <c r="ORW17" s="39"/>
      <c r="ORX17" s="18"/>
      <c r="ORY17" s="18"/>
      <c r="ORZ17" s="39"/>
      <c r="OSA17" s="18"/>
      <c r="OSB17" s="39"/>
      <c r="OSC17" s="13"/>
      <c r="OSD17" s="13"/>
      <c r="OSE17" s="4"/>
      <c r="OSF17" s="13"/>
      <c r="OSG17" s="13"/>
      <c r="OSI17" s="26"/>
      <c r="OSJ17" s="26"/>
      <c r="OSK17" s="26"/>
      <c r="OSL17" s="18"/>
      <c r="OSM17" s="18"/>
      <c r="OSN17" s="18"/>
      <c r="OSO17" s="39"/>
      <c r="OSP17" s="18"/>
      <c r="OSQ17" s="18"/>
      <c r="OSR17" s="39"/>
      <c r="OSS17" s="18"/>
      <c r="OST17" s="39"/>
      <c r="OSU17" s="13"/>
      <c r="OSV17" s="13"/>
      <c r="OSW17" s="4"/>
      <c r="OSX17" s="13"/>
      <c r="OSY17" s="13"/>
      <c r="OTA17" s="26"/>
      <c r="OTB17" s="26"/>
      <c r="OTC17" s="26"/>
      <c r="OTD17" s="18"/>
      <c r="OTE17" s="18"/>
      <c r="OTF17" s="18"/>
      <c r="OTG17" s="39"/>
      <c r="OTH17" s="18"/>
      <c r="OTI17" s="18"/>
      <c r="OTJ17" s="39"/>
      <c r="OTK17" s="18"/>
      <c r="OTL17" s="39"/>
      <c r="OTM17" s="13"/>
      <c r="OTN17" s="13"/>
      <c r="OTO17" s="4"/>
      <c r="OTP17" s="13"/>
      <c r="OTQ17" s="13"/>
      <c r="OTS17" s="26"/>
      <c r="OTT17" s="26"/>
      <c r="OTU17" s="26"/>
      <c r="OTV17" s="18"/>
      <c r="OTW17" s="18"/>
      <c r="OTX17" s="18"/>
      <c r="OTY17" s="39"/>
      <c r="OTZ17" s="18"/>
      <c r="OUA17" s="18"/>
      <c r="OUB17" s="39"/>
      <c r="OUC17" s="18"/>
      <c r="OUD17" s="39"/>
      <c r="OUE17" s="13"/>
      <c r="OUF17" s="13"/>
      <c r="OUG17" s="4"/>
      <c r="OUH17" s="13"/>
      <c r="OUI17" s="13"/>
      <c r="OUK17" s="26"/>
      <c r="OUL17" s="26"/>
      <c r="OUM17" s="26"/>
      <c r="OUN17" s="18"/>
      <c r="OUO17" s="18"/>
      <c r="OUP17" s="18"/>
      <c r="OUQ17" s="39"/>
      <c r="OUR17" s="18"/>
      <c r="OUS17" s="18"/>
      <c r="OUT17" s="39"/>
      <c r="OUU17" s="18"/>
      <c r="OUV17" s="39"/>
      <c r="OUW17" s="13"/>
      <c r="OUX17" s="13"/>
      <c r="OUY17" s="4"/>
      <c r="OUZ17" s="13"/>
      <c r="OVA17" s="13"/>
      <c r="OVC17" s="26"/>
      <c r="OVD17" s="26"/>
      <c r="OVE17" s="26"/>
      <c r="OVF17" s="18"/>
      <c r="OVG17" s="18"/>
      <c r="OVH17" s="18"/>
      <c r="OVI17" s="39"/>
      <c r="OVJ17" s="18"/>
      <c r="OVK17" s="18"/>
      <c r="OVL17" s="39"/>
      <c r="OVM17" s="18"/>
      <c r="OVN17" s="39"/>
      <c r="OVO17" s="13"/>
      <c r="OVP17" s="13"/>
      <c r="OVQ17" s="4"/>
      <c r="OVR17" s="13"/>
      <c r="OVS17" s="13"/>
      <c r="OVU17" s="26"/>
      <c r="OVV17" s="26"/>
      <c r="OVW17" s="26"/>
      <c r="OVX17" s="18"/>
      <c r="OVY17" s="18"/>
      <c r="OVZ17" s="18"/>
      <c r="OWA17" s="39"/>
      <c r="OWB17" s="18"/>
      <c r="OWC17" s="18"/>
      <c r="OWD17" s="39"/>
      <c r="OWE17" s="18"/>
      <c r="OWF17" s="39"/>
      <c r="OWG17" s="13"/>
      <c r="OWH17" s="13"/>
      <c r="OWI17" s="4"/>
      <c r="OWJ17" s="13"/>
      <c r="OWK17" s="13"/>
      <c r="OWM17" s="26"/>
      <c r="OWN17" s="26"/>
      <c r="OWO17" s="26"/>
      <c r="OWP17" s="18"/>
      <c r="OWQ17" s="18"/>
      <c r="OWR17" s="18"/>
      <c r="OWS17" s="39"/>
      <c r="OWT17" s="18"/>
      <c r="OWU17" s="18"/>
      <c r="OWV17" s="39"/>
      <c r="OWW17" s="18"/>
      <c r="OWX17" s="39"/>
      <c r="OWY17" s="13"/>
      <c r="OWZ17" s="13"/>
      <c r="OXA17" s="4"/>
      <c r="OXB17" s="13"/>
      <c r="OXC17" s="13"/>
      <c r="OXE17" s="26"/>
      <c r="OXF17" s="26"/>
      <c r="OXG17" s="26"/>
      <c r="OXH17" s="18"/>
      <c r="OXI17" s="18"/>
      <c r="OXJ17" s="18"/>
      <c r="OXK17" s="39"/>
      <c r="OXL17" s="18"/>
      <c r="OXM17" s="18"/>
      <c r="OXN17" s="39"/>
      <c r="OXO17" s="18"/>
      <c r="OXP17" s="39"/>
      <c r="OXQ17" s="13"/>
      <c r="OXR17" s="13"/>
      <c r="OXS17" s="4"/>
      <c r="OXT17" s="13"/>
      <c r="OXU17" s="13"/>
      <c r="OXW17" s="26"/>
      <c r="OXX17" s="26"/>
      <c r="OXY17" s="26"/>
      <c r="OXZ17" s="18"/>
      <c r="OYA17" s="18"/>
      <c r="OYB17" s="18"/>
      <c r="OYC17" s="39"/>
      <c r="OYD17" s="18"/>
      <c r="OYE17" s="18"/>
      <c r="OYF17" s="39"/>
      <c r="OYG17" s="18"/>
      <c r="OYH17" s="39"/>
      <c r="OYI17" s="13"/>
      <c r="OYJ17" s="13"/>
      <c r="OYK17" s="4"/>
      <c r="OYL17" s="13"/>
      <c r="OYM17" s="13"/>
      <c r="OYO17" s="26"/>
      <c r="OYP17" s="26"/>
      <c r="OYQ17" s="26"/>
      <c r="OYR17" s="18"/>
      <c r="OYS17" s="18"/>
      <c r="OYT17" s="18"/>
      <c r="OYU17" s="39"/>
      <c r="OYV17" s="18"/>
      <c r="OYW17" s="18"/>
      <c r="OYX17" s="39"/>
      <c r="OYY17" s="18"/>
      <c r="OYZ17" s="39"/>
      <c r="OZA17" s="13"/>
      <c r="OZB17" s="13"/>
      <c r="OZC17" s="4"/>
      <c r="OZD17" s="13"/>
      <c r="OZE17" s="13"/>
      <c r="OZG17" s="26"/>
      <c r="OZH17" s="26"/>
      <c r="OZI17" s="26"/>
      <c r="OZJ17" s="18"/>
      <c r="OZK17" s="18"/>
      <c r="OZL17" s="18"/>
      <c r="OZM17" s="39"/>
      <c r="OZN17" s="18"/>
      <c r="OZO17" s="18"/>
      <c r="OZP17" s="39"/>
      <c r="OZQ17" s="18"/>
      <c r="OZR17" s="39"/>
      <c r="OZS17" s="13"/>
      <c r="OZT17" s="13"/>
      <c r="OZU17" s="4"/>
      <c r="OZV17" s="13"/>
      <c r="OZW17" s="13"/>
      <c r="OZY17" s="26"/>
      <c r="OZZ17" s="26"/>
      <c r="PAA17" s="26"/>
      <c r="PAB17" s="18"/>
      <c r="PAC17" s="18"/>
      <c r="PAD17" s="18"/>
      <c r="PAE17" s="39"/>
      <c r="PAF17" s="18"/>
      <c r="PAG17" s="18"/>
      <c r="PAH17" s="39"/>
      <c r="PAI17" s="18"/>
      <c r="PAJ17" s="39"/>
      <c r="PAK17" s="13"/>
      <c r="PAL17" s="13"/>
      <c r="PAM17" s="4"/>
      <c r="PAN17" s="13"/>
      <c r="PAO17" s="13"/>
      <c r="PAQ17" s="26"/>
      <c r="PAR17" s="26"/>
      <c r="PAS17" s="26"/>
      <c r="PAT17" s="18"/>
      <c r="PAU17" s="18"/>
      <c r="PAV17" s="18"/>
      <c r="PAW17" s="39"/>
      <c r="PAX17" s="18"/>
      <c r="PAY17" s="18"/>
      <c r="PAZ17" s="39"/>
      <c r="PBA17" s="18"/>
      <c r="PBB17" s="39"/>
      <c r="PBC17" s="13"/>
      <c r="PBD17" s="13"/>
      <c r="PBE17" s="4"/>
      <c r="PBF17" s="13"/>
      <c r="PBG17" s="13"/>
      <c r="PBI17" s="26"/>
      <c r="PBJ17" s="26"/>
      <c r="PBK17" s="26"/>
      <c r="PBL17" s="18"/>
      <c r="PBM17" s="18"/>
      <c r="PBN17" s="18"/>
      <c r="PBO17" s="39"/>
      <c r="PBP17" s="18"/>
      <c r="PBQ17" s="18"/>
      <c r="PBR17" s="39"/>
      <c r="PBS17" s="18"/>
      <c r="PBT17" s="39"/>
      <c r="PBU17" s="13"/>
      <c r="PBV17" s="13"/>
      <c r="PBW17" s="4"/>
      <c r="PBX17" s="13"/>
      <c r="PBY17" s="13"/>
      <c r="PCA17" s="26"/>
      <c r="PCB17" s="26"/>
      <c r="PCC17" s="26"/>
      <c r="PCD17" s="18"/>
      <c r="PCE17" s="18"/>
      <c r="PCF17" s="18"/>
      <c r="PCG17" s="39"/>
      <c r="PCH17" s="18"/>
      <c r="PCI17" s="18"/>
      <c r="PCJ17" s="39"/>
      <c r="PCK17" s="18"/>
      <c r="PCL17" s="39"/>
      <c r="PCM17" s="13"/>
      <c r="PCN17" s="13"/>
      <c r="PCO17" s="4"/>
      <c r="PCP17" s="13"/>
      <c r="PCQ17" s="13"/>
      <c r="PCS17" s="26"/>
      <c r="PCT17" s="26"/>
      <c r="PCU17" s="26"/>
      <c r="PCV17" s="18"/>
      <c r="PCW17" s="18"/>
      <c r="PCX17" s="18"/>
      <c r="PCY17" s="39"/>
      <c r="PCZ17" s="18"/>
      <c r="PDA17" s="18"/>
      <c r="PDB17" s="39"/>
      <c r="PDC17" s="18"/>
      <c r="PDD17" s="39"/>
      <c r="PDE17" s="13"/>
      <c r="PDF17" s="13"/>
      <c r="PDG17" s="4"/>
      <c r="PDH17" s="13"/>
      <c r="PDI17" s="13"/>
      <c r="PDK17" s="26"/>
      <c r="PDL17" s="26"/>
      <c r="PDM17" s="26"/>
      <c r="PDN17" s="18"/>
      <c r="PDO17" s="18"/>
      <c r="PDP17" s="18"/>
      <c r="PDQ17" s="39"/>
      <c r="PDR17" s="18"/>
      <c r="PDS17" s="18"/>
      <c r="PDT17" s="39"/>
      <c r="PDU17" s="18"/>
      <c r="PDV17" s="39"/>
      <c r="PDW17" s="13"/>
      <c r="PDX17" s="13"/>
      <c r="PDY17" s="4"/>
      <c r="PDZ17" s="13"/>
      <c r="PEA17" s="13"/>
      <c r="PEC17" s="26"/>
      <c r="PED17" s="26"/>
      <c r="PEE17" s="26"/>
      <c r="PEF17" s="18"/>
      <c r="PEG17" s="18"/>
      <c r="PEH17" s="18"/>
      <c r="PEI17" s="39"/>
      <c r="PEJ17" s="18"/>
      <c r="PEK17" s="18"/>
      <c r="PEL17" s="39"/>
      <c r="PEM17" s="18"/>
      <c r="PEN17" s="39"/>
      <c r="PEO17" s="13"/>
      <c r="PEP17" s="13"/>
      <c r="PEQ17" s="4"/>
      <c r="PER17" s="13"/>
      <c r="PES17" s="13"/>
      <c r="PEU17" s="26"/>
      <c r="PEV17" s="26"/>
      <c r="PEW17" s="26"/>
      <c r="PEX17" s="18"/>
      <c r="PEY17" s="18"/>
      <c r="PEZ17" s="18"/>
      <c r="PFA17" s="39"/>
      <c r="PFB17" s="18"/>
      <c r="PFC17" s="18"/>
      <c r="PFD17" s="39"/>
      <c r="PFE17" s="18"/>
      <c r="PFF17" s="39"/>
      <c r="PFG17" s="13"/>
      <c r="PFH17" s="13"/>
      <c r="PFI17" s="4"/>
      <c r="PFJ17" s="13"/>
      <c r="PFK17" s="13"/>
      <c r="PFM17" s="26"/>
      <c r="PFN17" s="26"/>
      <c r="PFO17" s="26"/>
      <c r="PFP17" s="18"/>
      <c r="PFQ17" s="18"/>
      <c r="PFR17" s="18"/>
      <c r="PFS17" s="39"/>
      <c r="PFT17" s="18"/>
      <c r="PFU17" s="18"/>
      <c r="PFV17" s="39"/>
      <c r="PFW17" s="18"/>
      <c r="PFX17" s="39"/>
      <c r="PFY17" s="13"/>
      <c r="PFZ17" s="13"/>
      <c r="PGA17" s="4"/>
      <c r="PGB17" s="13"/>
      <c r="PGC17" s="13"/>
      <c r="PGE17" s="26"/>
      <c r="PGF17" s="26"/>
      <c r="PGG17" s="26"/>
      <c r="PGH17" s="18"/>
      <c r="PGI17" s="18"/>
      <c r="PGJ17" s="18"/>
      <c r="PGK17" s="39"/>
      <c r="PGL17" s="18"/>
      <c r="PGM17" s="18"/>
      <c r="PGN17" s="39"/>
      <c r="PGO17" s="18"/>
      <c r="PGP17" s="39"/>
      <c r="PGQ17" s="13"/>
      <c r="PGR17" s="13"/>
      <c r="PGS17" s="4"/>
      <c r="PGT17" s="13"/>
      <c r="PGU17" s="13"/>
      <c r="PGW17" s="26"/>
      <c r="PGX17" s="26"/>
      <c r="PGY17" s="26"/>
      <c r="PGZ17" s="18"/>
      <c r="PHA17" s="18"/>
      <c r="PHB17" s="18"/>
      <c r="PHC17" s="39"/>
      <c r="PHD17" s="18"/>
      <c r="PHE17" s="18"/>
      <c r="PHF17" s="39"/>
      <c r="PHG17" s="18"/>
      <c r="PHH17" s="39"/>
      <c r="PHI17" s="13"/>
      <c r="PHJ17" s="13"/>
      <c r="PHK17" s="4"/>
      <c r="PHL17" s="13"/>
      <c r="PHM17" s="13"/>
      <c r="PHO17" s="26"/>
      <c r="PHP17" s="26"/>
      <c r="PHQ17" s="26"/>
      <c r="PHR17" s="18"/>
      <c r="PHS17" s="18"/>
      <c r="PHT17" s="18"/>
      <c r="PHU17" s="39"/>
      <c r="PHV17" s="18"/>
      <c r="PHW17" s="18"/>
      <c r="PHX17" s="39"/>
      <c r="PHY17" s="18"/>
      <c r="PHZ17" s="39"/>
      <c r="PIA17" s="13"/>
      <c r="PIB17" s="13"/>
      <c r="PIC17" s="4"/>
      <c r="PID17" s="13"/>
      <c r="PIE17" s="13"/>
      <c r="PIG17" s="26"/>
      <c r="PIH17" s="26"/>
      <c r="PII17" s="26"/>
      <c r="PIJ17" s="18"/>
      <c r="PIK17" s="18"/>
      <c r="PIL17" s="18"/>
      <c r="PIM17" s="39"/>
      <c r="PIN17" s="18"/>
      <c r="PIO17" s="18"/>
      <c r="PIP17" s="39"/>
      <c r="PIQ17" s="18"/>
      <c r="PIR17" s="39"/>
      <c r="PIS17" s="13"/>
      <c r="PIT17" s="13"/>
      <c r="PIU17" s="4"/>
      <c r="PIV17" s="13"/>
      <c r="PIW17" s="13"/>
      <c r="PIY17" s="26"/>
      <c r="PIZ17" s="26"/>
      <c r="PJA17" s="26"/>
      <c r="PJB17" s="18"/>
      <c r="PJC17" s="18"/>
      <c r="PJD17" s="18"/>
      <c r="PJE17" s="39"/>
      <c r="PJF17" s="18"/>
      <c r="PJG17" s="18"/>
      <c r="PJH17" s="39"/>
      <c r="PJI17" s="18"/>
      <c r="PJJ17" s="39"/>
      <c r="PJK17" s="13"/>
      <c r="PJL17" s="13"/>
      <c r="PJM17" s="4"/>
      <c r="PJN17" s="13"/>
      <c r="PJO17" s="13"/>
      <c r="PJQ17" s="26"/>
      <c r="PJR17" s="26"/>
      <c r="PJS17" s="26"/>
      <c r="PJT17" s="18"/>
      <c r="PJU17" s="18"/>
      <c r="PJV17" s="18"/>
      <c r="PJW17" s="39"/>
      <c r="PJX17" s="18"/>
      <c r="PJY17" s="18"/>
      <c r="PJZ17" s="39"/>
      <c r="PKA17" s="18"/>
      <c r="PKB17" s="39"/>
      <c r="PKC17" s="13"/>
      <c r="PKD17" s="13"/>
      <c r="PKE17" s="4"/>
      <c r="PKF17" s="13"/>
      <c r="PKG17" s="13"/>
      <c r="PKI17" s="26"/>
      <c r="PKJ17" s="26"/>
      <c r="PKK17" s="26"/>
      <c r="PKL17" s="18"/>
      <c r="PKM17" s="18"/>
      <c r="PKN17" s="18"/>
      <c r="PKO17" s="39"/>
      <c r="PKP17" s="18"/>
      <c r="PKQ17" s="18"/>
      <c r="PKR17" s="39"/>
      <c r="PKS17" s="18"/>
      <c r="PKT17" s="39"/>
      <c r="PKU17" s="13"/>
      <c r="PKV17" s="13"/>
      <c r="PKW17" s="4"/>
      <c r="PKX17" s="13"/>
      <c r="PKY17" s="13"/>
      <c r="PLA17" s="26"/>
      <c r="PLB17" s="26"/>
      <c r="PLC17" s="26"/>
      <c r="PLD17" s="18"/>
      <c r="PLE17" s="18"/>
      <c r="PLF17" s="18"/>
      <c r="PLG17" s="39"/>
      <c r="PLH17" s="18"/>
      <c r="PLI17" s="18"/>
      <c r="PLJ17" s="39"/>
      <c r="PLK17" s="18"/>
      <c r="PLL17" s="39"/>
      <c r="PLM17" s="13"/>
      <c r="PLN17" s="13"/>
      <c r="PLO17" s="4"/>
      <c r="PLP17" s="13"/>
      <c r="PLQ17" s="13"/>
      <c r="PLS17" s="26"/>
      <c r="PLT17" s="26"/>
      <c r="PLU17" s="26"/>
      <c r="PLV17" s="18"/>
      <c r="PLW17" s="18"/>
      <c r="PLX17" s="18"/>
      <c r="PLY17" s="39"/>
      <c r="PLZ17" s="18"/>
      <c r="PMA17" s="18"/>
      <c r="PMB17" s="39"/>
      <c r="PMC17" s="18"/>
      <c r="PMD17" s="39"/>
      <c r="PME17" s="13"/>
      <c r="PMF17" s="13"/>
      <c r="PMG17" s="4"/>
      <c r="PMH17" s="13"/>
      <c r="PMI17" s="13"/>
      <c r="PMK17" s="26"/>
      <c r="PML17" s="26"/>
      <c r="PMM17" s="26"/>
      <c r="PMN17" s="18"/>
      <c r="PMO17" s="18"/>
      <c r="PMP17" s="18"/>
      <c r="PMQ17" s="39"/>
      <c r="PMR17" s="18"/>
      <c r="PMS17" s="18"/>
      <c r="PMT17" s="39"/>
      <c r="PMU17" s="18"/>
      <c r="PMV17" s="39"/>
      <c r="PMW17" s="13"/>
      <c r="PMX17" s="13"/>
      <c r="PMY17" s="4"/>
      <c r="PMZ17" s="13"/>
      <c r="PNA17" s="13"/>
      <c r="PNC17" s="26"/>
      <c r="PND17" s="26"/>
      <c r="PNE17" s="26"/>
      <c r="PNF17" s="18"/>
      <c r="PNG17" s="18"/>
      <c r="PNH17" s="18"/>
      <c r="PNI17" s="39"/>
      <c r="PNJ17" s="18"/>
      <c r="PNK17" s="18"/>
      <c r="PNL17" s="39"/>
      <c r="PNM17" s="18"/>
      <c r="PNN17" s="39"/>
      <c r="PNO17" s="13"/>
      <c r="PNP17" s="13"/>
      <c r="PNQ17" s="4"/>
      <c r="PNR17" s="13"/>
      <c r="PNS17" s="13"/>
      <c r="PNU17" s="26"/>
      <c r="PNV17" s="26"/>
      <c r="PNW17" s="26"/>
      <c r="PNX17" s="18"/>
      <c r="PNY17" s="18"/>
      <c r="PNZ17" s="18"/>
      <c r="POA17" s="39"/>
      <c r="POB17" s="18"/>
      <c r="POC17" s="18"/>
      <c r="POD17" s="39"/>
      <c r="POE17" s="18"/>
      <c r="POF17" s="39"/>
      <c r="POG17" s="13"/>
      <c r="POH17" s="13"/>
      <c r="POI17" s="4"/>
      <c r="POJ17" s="13"/>
      <c r="POK17" s="13"/>
      <c r="POM17" s="26"/>
      <c r="PON17" s="26"/>
      <c r="POO17" s="26"/>
      <c r="POP17" s="18"/>
      <c r="POQ17" s="18"/>
      <c r="POR17" s="18"/>
      <c r="POS17" s="39"/>
      <c r="POT17" s="18"/>
      <c r="POU17" s="18"/>
      <c r="POV17" s="39"/>
      <c r="POW17" s="18"/>
      <c r="POX17" s="39"/>
      <c r="POY17" s="13"/>
      <c r="POZ17" s="13"/>
      <c r="PPA17" s="4"/>
      <c r="PPB17" s="13"/>
      <c r="PPC17" s="13"/>
      <c r="PPE17" s="26"/>
      <c r="PPF17" s="26"/>
      <c r="PPG17" s="26"/>
      <c r="PPH17" s="18"/>
      <c r="PPI17" s="18"/>
      <c r="PPJ17" s="18"/>
      <c r="PPK17" s="39"/>
      <c r="PPL17" s="18"/>
      <c r="PPM17" s="18"/>
      <c r="PPN17" s="39"/>
      <c r="PPO17" s="18"/>
      <c r="PPP17" s="39"/>
      <c r="PPQ17" s="13"/>
      <c r="PPR17" s="13"/>
      <c r="PPS17" s="4"/>
      <c r="PPT17" s="13"/>
      <c r="PPU17" s="13"/>
      <c r="PPW17" s="26"/>
      <c r="PPX17" s="26"/>
      <c r="PPY17" s="26"/>
      <c r="PPZ17" s="18"/>
      <c r="PQA17" s="18"/>
      <c r="PQB17" s="18"/>
      <c r="PQC17" s="39"/>
      <c r="PQD17" s="18"/>
      <c r="PQE17" s="18"/>
      <c r="PQF17" s="39"/>
      <c r="PQG17" s="18"/>
      <c r="PQH17" s="39"/>
      <c r="PQI17" s="13"/>
      <c r="PQJ17" s="13"/>
      <c r="PQK17" s="4"/>
      <c r="PQL17" s="13"/>
      <c r="PQM17" s="13"/>
      <c r="PQO17" s="26"/>
      <c r="PQP17" s="26"/>
      <c r="PQQ17" s="26"/>
      <c r="PQR17" s="18"/>
      <c r="PQS17" s="18"/>
      <c r="PQT17" s="18"/>
      <c r="PQU17" s="39"/>
      <c r="PQV17" s="18"/>
      <c r="PQW17" s="18"/>
      <c r="PQX17" s="39"/>
      <c r="PQY17" s="18"/>
      <c r="PQZ17" s="39"/>
      <c r="PRA17" s="13"/>
      <c r="PRB17" s="13"/>
      <c r="PRC17" s="4"/>
      <c r="PRD17" s="13"/>
      <c r="PRE17" s="13"/>
      <c r="PRG17" s="26"/>
      <c r="PRH17" s="26"/>
      <c r="PRI17" s="26"/>
      <c r="PRJ17" s="18"/>
      <c r="PRK17" s="18"/>
      <c r="PRL17" s="18"/>
      <c r="PRM17" s="39"/>
      <c r="PRN17" s="18"/>
      <c r="PRO17" s="18"/>
      <c r="PRP17" s="39"/>
      <c r="PRQ17" s="18"/>
      <c r="PRR17" s="39"/>
      <c r="PRS17" s="13"/>
      <c r="PRT17" s="13"/>
      <c r="PRU17" s="4"/>
      <c r="PRV17" s="13"/>
      <c r="PRW17" s="13"/>
      <c r="PRY17" s="26"/>
      <c r="PRZ17" s="26"/>
      <c r="PSA17" s="26"/>
      <c r="PSB17" s="18"/>
      <c r="PSC17" s="18"/>
      <c r="PSD17" s="18"/>
      <c r="PSE17" s="39"/>
      <c r="PSF17" s="18"/>
      <c r="PSG17" s="18"/>
      <c r="PSH17" s="39"/>
      <c r="PSI17" s="18"/>
      <c r="PSJ17" s="39"/>
      <c r="PSK17" s="13"/>
      <c r="PSL17" s="13"/>
      <c r="PSM17" s="4"/>
      <c r="PSN17" s="13"/>
      <c r="PSO17" s="13"/>
      <c r="PSQ17" s="26"/>
      <c r="PSR17" s="26"/>
      <c r="PSS17" s="26"/>
      <c r="PST17" s="18"/>
      <c r="PSU17" s="18"/>
      <c r="PSV17" s="18"/>
      <c r="PSW17" s="39"/>
      <c r="PSX17" s="18"/>
      <c r="PSY17" s="18"/>
      <c r="PSZ17" s="39"/>
      <c r="PTA17" s="18"/>
      <c r="PTB17" s="39"/>
      <c r="PTC17" s="13"/>
      <c r="PTD17" s="13"/>
      <c r="PTE17" s="4"/>
      <c r="PTF17" s="13"/>
      <c r="PTG17" s="13"/>
      <c r="PTI17" s="26"/>
      <c r="PTJ17" s="26"/>
      <c r="PTK17" s="26"/>
      <c r="PTL17" s="18"/>
      <c r="PTM17" s="18"/>
      <c r="PTN17" s="18"/>
      <c r="PTO17" s="39"/>
      <c r="PTP17" s="18"/>
      <c r="PTQ17" s="18"/>
      <c r="PTR17" s="39"/>
      <c r="PTS17" s="18"/>
      <c r="PTT17" s="39"/>
      <c r="PTU17" s="13"/>
      <c r="PTV17" s="13"/>
      <c r="PTW17" s="4"/>
      <c r="PTX17" s="13"/>
      <c r="PTY17" s="13"/>
      <c r="PUA17" s="26"/>
      <c r="PUB17" s="26"/>
      <c r="PUC17" s="26"/>
      <c r="PUD17" s="18"/>
      <c r="PUE17" s="18"/>
      <c r="PUF17" s="18"/>
      <c r="PUG17" s="39"/>
      <c r="PUH17" s="18"/>
      <c r="PUI17" s="18"/>
      <c r="PUJ17" s="39"/>
      <c r="PUK17" s="18"/>
      <c r="PUL17" s="39"/>
      <c r="PUM17" s="13"/>
      <c r="PUN17" s="13"/>
      <c r="PUO17" s="4"/>
      <c r="PUP17" s="13"/>
      <c r="PUQ17" s="13"/>
      <c r="PUS17" s="26"/>
      <c r="PUT17" s="26"/>
      <c r="PUU17" s="26"/>
      <c r="PUV17" s="18"/>
      <c r="PUW17" s="18"/>
      <c r="PUX17" s="18"/>
      <c r="PUY17" s="39"/>
      <c r="PUZ17" s="18"/>
      <c r="PVA17" s="18"/>
      <c r="PVB17" s="39"/>
      <c r="PVC17" s="18"/>
      <c r="PVD17" s="39"/>
      <c r="PVE17" s="13"/>
      <c r="PVF17" s="13"/>
      <c r="PVG17" s="4"/>
      <c r="PVH17" s="13"/>
      <c r="PVI17" s="13"/>
      <c r="PVK17" s="26"/>
      <c r="PVL17" s="26"/>
      <c r="PVM17" s="26"/>
      <c r="PVN17" s="18"/>
      <c r="PVO17" s="18"/>
      <c r="PVP17" s="18"/>
      <c r="PVQ17" s="39"/>
      <c r="PVR17" s="18"/>
      <c r="PVS17" s="18"/>
      <c r="PVT17" s="39"/>
      <c r="PVU17" s="18"/>
      <c r="PVV17" s="39"/>
      <c r="PVW17" s="13"/>
      <c r="PVX17" s="13"/>
      <c r="PVY17" s="4"/>
      <c r="PVZ17" s="13"/>
      <c r="PWA17" s="13"/>
      <c r="PWC17" s="26"/>
      <c r="PWD17" s="26"/>
      <c r="PWE17" s="26"/>
      <c r="PWF17" s="18"/>
      <c r="PWG17" s="18"/>
      <c r="PWH17" s="18"/>
      <c r="PWI17" s="39"/>
      <c r="PWJ17" s="18"/>
      <c r="PWK17" s="18"/>
      <c r="PWL17" s="39"/>
      <c r="PWM17" s="18"/>
      <c r="PWN17" s="39"/>
      <c r="PWO17" s="13"/>
      <c r="PWP17" s="13"/>
      <c r="PWQ17" s="4"/>
      <c r="PWR17" s="13"/>
      <c r="PWS17" s="13"/>
      <c r="PWU17" s="26"/>
      <c r="PWV17" s="26"/>
      <c r="PWW17" s="26"/>
      <c r="PWX17" s="18"/>
      <c r="PWY17" s="18"/>
      <c r="PWZ17" s="18"/>
      <c r="PXA17" s="39"/>
      <c r="PXB17" s="18"/>
      <c r="PXC17" s="18"/>
      <c r="PXD17" s="39"/>
      <c r="PXE17" s="18"/>
      <c r="PXF17" s="39"/>
      <c r="PXG17" s="13"/>
      <c r="PXH17" s="13"/>
      <c r="PXI17" s="4"/>
      <c r="PXJ17" s="13"/>
      <c r="PXK17" s="13"/>
      <c r="PXM17" s="26"/>
      <c r="PXN17" s="26"/>
      <c r="PXO17" s="26"/>
      <c r="PXP17" s="18"/>
      <c r="PXQ17" s="18"/>
      <c r="PXR17" s="18"/>
      <c r="PXS17" s="39"/>
      <c r="PXT17" s="18"/>
      <c r="PXU17" s="18"/>
      <c r="PXV17" s="39"/>
      <c r="PXW17" s="18"/>
      <c r="PXX17" s="39"/>
      <c r="PXY17" s="13"/>
      <c r="PXZ17" s="13"/>
      <c r="PYA17" s="4"/>
      <c r="PYB17" s="13"/>
      <c r="PYC17" s="13"/>
      <c r="PYE17" s="26"/>
      <c r="PYF17" s="26"/>
      <c r="PYG17" s="26"/>
      <c r="PYH17" s="18"/>
      <c r="PYI17" s="18"/>
      <c r="PYJ17" s="18"/>
      <c r="PYK17" s="39"/>
      <c r="PYL17" s="18"/>
      <c r="PYM17" s="18"/>
      <c r="PYN17" s="39"/>
      <c r="PYO17" s="18"/>
      <c r="PYP17" s="39"/>
      <c r="PYQ17" s="13"/>
      <c r="PYR17" s="13"/>
      <c r="PYS17" s="4"/>
      <c r="PYT17" s="13"/>
      <c r="PYU17" s="13"/>
      <c r="PYW17" s="26"/>
      <c r="PYX17" s="26"/>
      <c r="PYY17" s="26"/>
      <c r="PYZ17" s="18"/>
      <c r="PZA17" s="18"/>
      <c r="PZB17" s="18"/>
      <c r="PZC17" s="39"/>
      <c r="PZD17" s="18"/>
      <c r="PZE17" s="18"/>
      <c r="PZF17" s="39"/>
      <c r="PZG17" s="18"/>
      <c r="PZH17" s="39"/>
      <c r="PZI17" s="13"/>
      <c r="PZJ17" s="13"/>
      <c r="PZK17" s="4"/>
      <c r="PZL17" s="13"/>
      <c r="PZM17" s="13"/>
      <c r="PZO17" s="26"/>
      <c r="PZP17" s="26"/>
      <c r="PZQ17" s="26"/>
      <c r="PZR17" s="18"/>
      <c r="PZS17" s="18"/>
      <c r="PZT17" s="18"/>
      <c r="PZU17" s="39"/>
      <c r="PZV17" s="18"/>
      <c r="PZW17" s="18"/>
      <c r="PZX17" s="39"/>
      <c r="PZY17" s="18"/>
      <c r="PZZ17" s="39"/>
      <c r="QAA17" s="13"/>
      <c r="QAB17" s="13"/>
      <c r="QAC17" s="4"/>
      <c r="QAD17" s="13"/>
      <c r="QAE17" s="13"/>
      <c r="QAG17" s="26"/>
      <c r="QAH17" s="26"/>
      <c r="QAI17" s="26"/>
      <c r="QAJ17" s="18"/>
      <c r="QAK17" s="18"/>
      <c r="QAL17" s="18"/>
      <c r="QAM17" s="39"/>
      <c r="QAN17" s="18"/>
      <c r="QAO17" s="18"/>
      <c r="QAP17" s="39"/>
      <c r="QAQ17" s="18"/>
      <c r="QAR17" s="39"/>
      <c r="QAS17" s="13"/>
      <c r="QAT17" s="13"/>
      <c r="QAU17" s="4"/>
      <c r="QAV17" s="13"/>
      <c r="QAW17" s="13"/>
      <c r="QAY17" s="26"/>
      <c r="QAZ17" s="26"/>
      <c r="QBA17" s="26"/>
      <c r="QBB17" s="18"/>
      <c r="QBC17" s="18"/>
      <c r="QBD17" s="18"/>
      <c r="QBE17" s="39"/>
      <c r="QBF17" s="18"/>
      <c r="QBG17" s="18"/>
      <c r="QBH17" s="39"/>
      <c r="QBI17" s="18"/>
      <c r="QBJ17" s="39"/>
      <c r="QBK17" s="13"/>
      <c r="QBL17" s="13"/>
      <c r="QBM17" s="4"/>
      <c r="QBN17" s="13"/>
      <c r="QBO17" s="13"/>
      <c r="QBQ17" s="26"/>
      <c r="QBR17" s="26"/>
      <c r="QBS17" s="26"/>
      <c r="QBT17" s="18"/>
      <c r="QBU17" s="18"/>
      <c r="QBV17" s="18"/>
      <c r="QBW17" s="39"/>
      <c r="QBX17" s="18"/>
      <c r="QBY17" s="18"/>
      <c r="QBZ17" s="39"/>
      <c r="QCA17" s="18"/>
      <c r="QCB17" s="39"/>
      <c r="QCC17" s="13"/>
      <c r="QCD17" s="13"/>
      <c r="QCE17" s="4"/>
      <c r="QCF17" s="13"/>
      <c r="QCG17" s="13"/>
      <c r="QCI17" s="26"/>
      <c r="QCJ17" s="26"/>
      <c r="QCK17" s="26"/>
      <c r="QCL17" s="18"/>
      <c r="QCM17" s="18"/>
      <c r="QCN17" s="18"/>
      <c r="QCO17" s="39"/>
      <c r="QCP17" s="18"/>
      <c r="QCQ17" s="18"/>
      <c r="QCR17" s="39"/>
      <c r="QCS17" s="18"/>
      <c r="QCT17" s="39"/>
      <c r="QCU17" s="13"/>
      <c r="QCV17" s="13"/>
      <c r="QCW17" s="4"/>
      <c r="QCX17" s="13"/>
      <c r="QCY17" s="13"/>
      <c r="QDA17" s="26"/>
      <c r="QDB17" s="26"/>
      <c r="QDC17" s="26"/>
      <c r="QDD17" s="18"/>
      <c r="QDE17" s="18"/>
      <c r="QDF17" s="18"/>
      <c r="QDG17" s="39"/>
      <c r="QDH17" s="18"/>
      <c r="QDI17" s="18"/>
      <c r="QDJ17" s="39"/>
      <c r="QDK17" s="18"/>
      <c r="QDL17" s="39"/>
      <c r="QDM17" s="13"/>
      <c r="QDN17" s="13"/>
      <c r="QDO17" s="4"/>
      <c r="QDP17" s="13"/>
      <c r="QDQ17" s="13"/>
      <c r="QDS17" s="26"/>
      <c r="QDT17" s="26"/>
      <c r="QDU17" s="26"/>
      <c r="QDV17" s="18"/>
      <c r="QDW17" s="18"/>
      <c r="QDX17" s="18"/>
      <c r="QDY17" s="39"/>
      <c r="QDZ17" s="18"/>
      <c r="QEA17" s="18"/>
      <c r="QEB17" s="39"/>
      <c r="QEC17" s="18"/>
      <c r="QED17" s="39"/>
      <c r="QEE17" s="13"/>
      <c r="QEF17" s="13"/>
      <c r="QEG17" s="4"/>
      <c r="QEH17" s="13"/>
      <c r="QEI17" s="13"/>
      <c r="QEK17" s="26"/>
      <c r="QEL17" s="26"/>
      <c r="QEM17" s="26"/>
      <c r="QEN17" s="18"/>
      <c r="QEO17" s="18"/>
      <c r="QEP17" s="18"/>
      <c r="QEQ17" s="39"/>
      <c r="QER17" s="18"/>
      <c r="QES17" s="18"/>
      <c r="QET17" s="39"/>
      <c r="QEU17" s="18"/>
      <c r="QEV17" s="39"/>
      <c r="QEW17" s="13"/>
      <c r="QEX17" s="13"/>
      <c r="QEY17" s="4"/>
      <c r="QEZ17" s="13"/>
      <c r="QFA17" s="13"/>
      <c r="QFC17" s="26"/>
      <c r="QFD17" s="26"/>
      <c r="QFE17" s="26"/>
      <c r="QFF17" s="18"/>
      <c r="QFG17" s="18"/>
      <c r="QFH17" s="18"/>
      <c r="QFI17" s="39"/>
      <c r="QFJ17" s="18"/>
      <c r="QFK17" s="18"/>
      <c r="QFL17" s="39"/>
      <c r="QFM17" s="18"/>
      <c r="QFN17" s="39"/>
      <c r="QFO17" s="13"/>
      <c r="QFP17" s="13"/>
      <c r="QFQ17" s="4"/>
      <c r="QFR17" s="13"/>
      <c r="QFS17" s="13"/>
      <c r="QFU17" s="26"/>
      <c r="QFV17" s="26"/>
      <c r="QFW17" s="26"/>
      <c r="QFX17" s="18"/>
      <c r="QFY17" s="18"/>
      <c r="QFZ17" s="18"/>
      <c r="QGA17" s="39"/>
      <c r="QGB17" s="18"/>
      <c r="QGC17" s="18"/>
      <c r="QGD17" s="39"/>
      <c r="QGE17" s="18"/>
      <c r="QGF17" s="39"/>
      <c r="QGG17" s="13"/>
      <c r="QGH17" s="13"/>
      <c r="QGI17" s="4"/>
      <c r="QGJ17" s="13"/>
      <c r="QGK17" s="13"/>
      <c r="QGM17" s="26"/>
      <c r="QGN17" s="26"/>
      <c r="QGO17" s="26"/>
      <c r="QGP17" s="18"/>
      <c r="QGQ17" s="18"/>
      <c r="QGR17" s="18"/>
      <c r="QGS17" s="39"/>
      <c r="QGT17" s="18"/>
      <c r="QGU17" s="18"/>
      <c r="QGV17" s="39"/>
      <c r="QGW17" s="18"/>
      <c r="QGX17" s="39"/>
      <c r="QGY17" s="13"/>
      <c r="QGZ17" s="13"/>
      <c r="QHA17" s="4"/>
      <c r="QHB17" s="13"/>
      <c r="QHC17" s="13"/>
      <c r="QHE17" s="26"/>
      <c r="QHF17" s="26"/>
      <c r="QHG17" s="26"/>
      <c r="QHH17" s="18"/>
      <c r="QHI17" s="18"/>
      <c r="QHJ17" s="18"/>
      <c r="QHK17" s="39"/>
      <c r="QHL17" s="18"/>
      <c r="QHM17" s="18"/>
      <c r="QHN17" s="39"/>
      <c r="QHO17" s="18"/>
      <c r="QHP17" s="39"/>
      <c r="QHQ17" s="13"/>
      <c r="QHR17" s="13"/>
      <c r="QHS17" s="4"/>
      <c r="QHT17" s="13"/>
      <c r="QHU17" s="13"/>
      <c r="QHW17" s="26"/>
      <c r="QHX17" s="26"/>
      <c r="QHY17" s="26"/>
      <c r="QHZ17" s="18"/>
      <c r="QIA17" s="18"/>
      <c r="QIB17" s="18"/>
      <c r="QIC17" s="39"/>
      <c r="QID17" s="18"/>
      <c r="QIE17" s="18"/>
      <c r="QIF17" s="39"/>
      <c r="QIG17" s="18"/>
      <c r="QIH17" s="39"/>
      <c r="QII17" s="13"/>
      <c r="QIJ17" s="13"/>
      <c r="QIK17" s="4"/>
      <c r="QIL17" s="13"/>
      <c r="QIM17" s="13"/>
      <c r="QIO17" s="26"/>
      <c r="QIP17" s="26"/>
      <c r="QIQ17" s="26"/>
      <c r="QIR17" s="18"/>
      <c r="QIS17" s="18"/>
      <c r="QIT17" s="18"/>
      <c r="QIU17" s="39"/>
      <c r="QIV17" s="18"/>
      <c r="QIW17" s="18"/>
      <c r="QIX17" s="39"/>
      <c r="QIY17" s="18"/>
      <c r="QIZ17" s="39"/>
      <c r="QJA17" s="13"/>
      <c r="QJB17" s="13"/>
      <c r="QJC17" s="4"/>
      <c r="QJD17" s="13"/>
      <c r="QJE17" s="13"/>
      <c r="QJG17" s="26"/>
      <c r="QJH17" s="26"/>
      <c r="QJI17" s="26"/>
      <c r="QJJ17" s="18"/>
      <c r="QJK17" s="18"/>
      <c r="QJL17" s="18"/>
      <c r="QJM17" s="39"/>
      <c r="QJN17" s="18"/>
      <c r="QJO17" s="18"/>
      <c r="QJP17" s="39"/>
      <c r="QJQ17" s="18"/>
      <c r="QJR17" s="39"/>
      <c r="QJS17" s="13"/>
      <c r="QJT17" s="13"/>
      <c r="QJU17" s="4"/>
      <c r="QJV17" s="13"/>
      <c r="QJW17" s="13"/>
      <c r="QJY17" s="26"/>
      <c r="QJZ17" s="26"/>
      <c r="QKA17" s="26"/>
      <c r="QKB17" s="18"/>
      <c r="QKC17" s="18"/>
      <c r="QKD17" s="18"/>
      <c r="QKE17" s="39"/>
      <c r="QKF17" s="18"/>
      <c r="QKG17" s="18"/>
      <c r="QKH17" s="39"/>
      <c r="QKI17" s="18"/>
      <c r="QKJ17" s="39"/>
      <c r="QKK17" s="13"/>
      <c r="QKL17" s="13"/>
      <c r="QKM17" s="4"/>
      <c r="QKN17" s="13"/>
      <c r="QKO17" s="13"/>
      <c r="QKQ17" s="26"/>
      <c r="QKR17" s="26"/>
      <c r="QKS17" s="26"/>
      <c r="QKT17" s="18"/>
      <c r="QKU17" s="18"/>
      <c r="QKV17" s="18"/>
      <c r="QKW17" s="39"/>
      <c r="QKX17" s="18"/>
      <c r="QKY17" s="18"/>
      <c r="QKZ17" s="39"/>
      <c r="QLA17" s="18"/>
      <c r="QLB17" s="39"/>
      <c r="QLC17" s="13"/>
      <c r="QLD17" s="13"/>
      <c r="QLE17" s="4"/>
      <c r="QLF17" s="13"/>
      <c r="QLG17" s="13"/>
      <c r="QLI17" s="26"/>
      <c r="QLJ17" s="26"/>
      <c r="QLK17" s="26"/>
      <c r="QLL17" s="18"/>
      <c r="QLM17" s="18"/>
      <c r="QLN17" s="18"/>
      <c r="QLO17" s="39"/>
      <c r="QLP17" s="18"/>
      <c r="QLQ17" s="18"/>
      <c r="QLR17" s="39"/>
      <c r="QLS17" s="18"/>
      <c r="QLT17" s="39"/>
      <c r="QLU17" s="13"/>
      <c r="QLV17" s="13"/>
      <c r="QLW17" s="4"/>
      <c r="QLX17" s="13"/>
      <c r="QLY17" s="13"/>
      <c r="QMA17" s="26"/>
      <c r="QMB17" s="26"/>
      <c r="QMC17" s="26"/>
      <c r="QMD17" s="18"/>
      <c r="QME17" s="18"/>
      <c r="QMF17" s="18"/>
      <c r="QMG17" s="39"/>
      <c r="QMH17" s="18"/>
      <c r="QMI17" s="18"/>
      <c r="QMJ17" s="39"/>
      <c r="QMK17" s="18"/>
      <c r="QML17" s="39"/>
      <c r="QMM17" s="13"/>
      <c r="QMN17" s="13"/>
      <c r="QMO17" s="4"/>
      <c r="QMP17" s="13"/>
      <c r="QMQ17" s="13"/>
      <c r="QMS17" s="26"/>
      <c r="QMT17" s="26"/>
      <c r="QMU17" s="26"/>
      <c r="QMV17" s="18"/>
      <c r="QMW17" s="18"/>
      <c r="QMX17" s="18"/>
      <c r="QMY17" s="39"/>
      <c r="QMZ17" s="18"/>
      <c r="QNA17" s="18"/>
      <c r="QNB17" s="39"/>
      <c r="QNC17" s="18"/>
      <c r="QND17" s="39"/>
      <c r="QNE17" s="13"/>
      <c r="QNF17" s="13"/>
      <c r="QNG17" s="4"/>
      <c r="QNH17" s="13"/>
      <c r="QNI17" s="13"/>
      <c r="QNK17" s="26"/>
      <c r="QNL17" s="26"/>
      <c r="QNM17" s="26"/>
      <c r="QNN17" s="18"/>
      <c r="QNO17" s="18"/>
      <c r="QNP17" s="18"/>
      <c r="QNQ17" s="39"/>
      <c r="QNR17" s="18"/>
      <c r="QNS17" s="18"/>
      <c r="QNT17" s="39"/>
      <c r="QNU17" s="18"/>
      <c r="QNV17" s="39"/>
      <c r="QNW17" s="13"/>
      <c r="QNX17" s="13"/>
      <c r="QNY17" s="4"/>
      <c r="QNZ17" s="13"/>
      <c r="QOA17" s="13"/>
      <c r="QOC17" s="26"/>
      <c r="QOD17" s="26"/>
      <c r="QOE17" s="26"/>
      <c r="QOF17" s="18"/>
      <c r="QOG17" s="18"/>
      <c r="QOH17" s="18"/>
      <c r="QOI17" s="39"/>
      <c r="QOJ17" s="18"/>
      <c r="QOK17" s="18"/>
      <c r="QOL17" s="39"/>
      <c r="QOM17" s="18"/>
      <c r="QON17" s="39"/>
      <c r="QOO17" s="13"/>
      <c r="QOP17" s="13"/>
      <c r="QOQ17" s="4"/>
      <c r="QOR17" s="13"/>
      <c r="QOS17" s="13"/>
      <c r="QOU17" s="26"/>
      <c r="QOV17" s="26"/>
      <c r="QOW17" s="26"/>
      <c r="QOX17" s="18"/>
      <c r="QOY17" s="18"/>
      <c r="QOZ17" s="18"/>
      <c r="QPA17" s="39"/>
      <c r="QPB17" s="18"/>
      <c r="QPC17" s="18"/>
      <c r="QPD17" s="39"/>
      <c r="QPE17" s="18"/>
      <c r="QPF17" s="39"/>
      <c r="QPG17" s="13"/>
      <c r="QPH17" s="13"/>
      <c r="QPI17" s="4"/>
      <c r="QPJ17" s="13"/>
      <c r="QPK17" s="13"/>
      <c r="QPM17" s="26"/>
      <c r="QPN17" s="26"/>
      <c r="QPO17" s="26"/>
      <c r="QPP17" s="18"/>
      <c r="QPQ17" s="18"/>
      <c r="QPR17" s="18"/>
      <c r="QPS17" s="39"/>
      <c r="QPT17" s="18"/>
      <c r="QPU17" s="18"/>
      <c r="QPV17" s="39"/>
      <c r="QPW17" s="18"/>
      <c r="QPX17" s="39"/>
      <c r="QPY17" s="13"/>
      <c r="QPZ17" s="13"/>
      <c r="QQA17" s="4"/>
      <c r="QQB17" s="13"/>
      <c r="QQC17" s="13"/>
      <c r="QQE17" s="26"/>
      <c r="QQF17" s="26"/>
      <c r="QQG17" s="26"/>
      <c r="QQH17" s="18"/>
      <c r="QQI17" s="18"/>
      <c r="QQJ17" s="18"/>
      <c r="QQK17" s="39"/>
      <c r="QQL17" s="18"/>
      <c r="QQM17" s="18"/>
      <c r="QQN17" s="39"/>
      <c r="QQO17" s="18"/>
      <c r="QQP17" s="39"/>
      <c r="QQQ17" s="13"/>
      <c r="QQR17" s="13"/>
      <c r="QQS17" s="4"/>
      <c r="QQT17" s="13"/>
      <c r="QQU17" s="13"/>
      <c r="QQW17" s="26"/>
      <c r="QQX17" s="26"/>
      <c r="QQY17" s="26"/>
      <c r="QQZ17" s="18"/>
      <c r="QRA17" s="18"/>
      <c r="QRB17" s="18"/>
      <c r="QRC17" s="39"/>
      <c r="QRD17" s="18"/>
      <c r="QRE17" s="18"/>
      <c r="QRF17" s="39"/>
      <c r="QRG17" s="18"/>
      <c r="QRH17" s="39"/>
      <c r="QRI17" s="13"/>
      <c r="QRJ17" s="13"/>
      <c r="QRK17" s="4"/>
      <c r="QRL17" s="13"/>
      <c r="QRM17" s="13"/>
      <c r="QRO17" s="26"/>
      <c r="QRP17" s="26"/>
      <c r="QRQ17" s="26"/>
      <c r="QRR17" s="18"/>
      <c r="QRS17" s="18"/>
      <c r="QRT17" s="18"/>
      <c r="QRU17" s="39"/>
      <c r="QRV17" s="18"/>
      <c r="QRW17" s="18"/>
      <c r="QRX17" s="39"/>
      <c r="QRY17" s="18"/>
      <c r="QRZ17" s="39"/>
      <c r="QSA17" s="13"/>
      <c r="QSB17" s="13"/>
      <c r="QSC17" s="4"/>
      <c r="QSD17" s="13"/>
      <c r="QSE17" s="13"/>
      <c r="QSG17" s="26"/>
      <c r="QSH17" s="26"/>
      <c r="QSI17" s="26"/>
      <c r="QSJ17" s="18"/>
      <c r="QSK17" s="18"/>
      <c r="QSL17" s="18"/>
      <c r="QSM17" s="39"/>
      <c r="QSN17" s="18"/>
      <c r="QSO17" s="18"/>
      <c r="QSP17" s="39"/>
      <c r="QSQ17" s="18"/>
      <c r="QSR17" s="39"/>
      <c r="QSS17" s="13"/>
      <c r="QST17" s="13"/>
      <c r="QSU17" s="4"/>
      <c r="QSV17" s="13"/>
      <c r="QSW17" s="13"/>
      <c r="QSY17" s="26"/>
      <c r="QSZ17" s="26"/>
      <c r="QTA17" s="26"/>
      <c r="QTB17" s="18"/>
      <c r="QTC17" s="18"/>
      <c r="QTD17" s="18"/>
      <c r="QTE17" s="39"/>
      <c r="QTF17" s="18"/>
      <c r="QTG17" s="18"/>
      <c r="QTH17" s="39"/>
      <c r="QTI17" s="18"/>
      <c r="QTJ17" s="39"/>
      <c r="QTK17" s="13"/>
      <c r="QTL17" s="13"/>
      <c r="QTM17" s="4"/>
      <c r="QTN17" s="13"/>
      <c r="QTO17" s="13"/>
      <c r="QTQ17" s="26"/>
      <c r="QTR17" s="26"/>
      <c r="QTS17" s="26"/>
      <c r="QTT17" s="18"/>
      <c r="QTU17" s="18"/>
      <c r="QTV17" s="18"/>
      <c r="QTW17" s="39"/>
      <c r="QTX17" s="18"/>
      <c r="QTY17" s="18"/>
      <c r="QTZ17" s="39"/>
      <c r="QUA17" s="18"/>
      <c r="QUB17" s="39"/>
      <c r="QUC17" s="13"/>
      <c r="QUD17" s="13"/>
      <c r="QUE17" s="4"/>
      <c r="QUF17" s="13"/>
      <c r="QUG17" s="13"/>
      <c r="QUI17" s="26"/>
      <c r="QUJ17" s="26"/>
      <c r="QUK17" s="26"/>
      <c r="QUL17" s="18"/>
      <c r="QUM17" s="18"/>
      <c r="QUN17" s="18"/>
      <c r="QUO17" s="39"/>
      <c r="QUP17" s="18"/>
      <c r="QUQ17" s="18"/>
      <c r="QUR17" s="39"/>
      <c r="QUS17" s="18"/>
      <c r="QUT17" s="39"/>
      <c r="QUU17" s="13"/>
      <c r="QUV17" s="13"/>
      <c r="QUW17" s="4"/>
      <c r="QUX17" s="13"/>
      <c r="QUY17" s="13"/>
      <c r="QVA17" s="26"/>
      <c r="QVB17" s="26"/>
      <c r="QVC17" s="26"/>
      <c r="QVD17" s="18"/>
      <c r="QVE17" s="18"/>
      <c r="QVF17" s="18"/>
      <c r="QVG17" s="39"/>
      <c r="QVH17" s="18"/>
      <c r="QVI17" s="18"/>
      <c r="QVJ17" s="39"/>
      <c r="QVK17" s="18"/>
      <c r="QVL17" s="39"/>
      <c r="QVM17" s="13"/>
      <c r="QVN17" s="13"/>
      <c r="QVO17" s="4"/>
      <c r="QVP17" s="13"/>
      <c r="QVQ17" s="13"/>
      <c r="QVS17" s="26"/>
      <c r="QVT17" s="26"/>
      <c r="QVU17" s="26"/>
      <c r="QVV17" s="18"/>
      <c r="QVW17" s="18"/>
      <c r="QVX17" s="18"/>
      <c r="QVY17" s="39"/>
      <c r="QVZ17" s="18"/>
      <c r="QWA17" s="18"/>
      <c r="QWB17" s="39"/>
      <c r="QWC17" s="18"/>
      <c r="QWD17" s="39"/>
      <c r="QWE17" s="13"/>
      <c r="QWF17" s="13"/>
      <c r="QWG17" s="4"/>
      <c r="QWH17" s="13"/>
      <c r="QWI17" s="13"/>
      <c r="QWK17" s="26"/>
      <c r="QWL17" s="26"/>
      <c r="QWM17" s="26"/>
      <c r="QWN17" s="18"/>
      <c r="QWO17" s="18"/>
      <c r="QWP17" s="18"/>
      <c r="QWQ17" s="39"/>
      <c r="QWR17" s="18"/>
      <c r="QWS17" s="18"/>
      <c r="QWT17" s="39"/>
      <c r="QWU17" s="18"/>
      <c r="QWV17" s="39"/>
      <c r="QWW17" s="13"/>
      <c r="QWX17" s="13"/>
      <c r="QWY17" s="4"/>
      <c r="QWZ17" s="13"/>
      <c r="QXA17" s="13"/>
      <c r="QXC17" s="26"/>
      <c r="QXD17" s="26"/>
      <c r="QXE17" s="26"/>
      <c r="QXF17" s="18"/>
      <c r="QXG17" s="18"/>
      <c r="QXH17" s="18"/>
      <c r="QXI17" s="39"/>
      <c r="QXJ17" s="18"/>
      <c r="QXK17" s="18"/>
      <c r="QXL17" s="39"/>
      <c r="QXM17" s="18"/>
      <c r="QXN17" s="39"/>
      <c r="QXO17" s="13"/>
      <c r="QXP17" s="13"/>
      <c r="QXQ17" s="4"/>
      <c r="QXR17" s="13"/>
      <c r="QXS17" s="13"/>
      <c r="QXU17" s="26"/>
      <c r="QXV17" s="26"/>
      <c r="QXW17" s="26"/>
      <c r="QXX17" s="18"/>
      <c r="QXY17" s="18"/>
      <c r="QXZ17" s="18"/>
      <c r="QYA17" s="39"/>
      <c r="QYB17" s="18"/>
      <c r="QYC17" s="18"/>
      <c r="QYD17" s="39"/>
      <c r="QYE17" s="18"/>
      <c r="QYF17" s="39"/>
      <c r="QYG17" s="13"/>
      <c r="QYH17" s="13"/>
      <c r="QYI17" s="4"/>
      <c r="QYJ17" s="13"/>
      <c r="QYK17" s="13"/>
      <c r="QYM17" s="26"/>
      <c r="QYN17" s="26"/>
      <c r="QYO17" s="26"/>
      <c r="QYP17" s="18"/>
      <c r="QYQ17" s="18"/>
      <c r="QYR17" s="18"/>
      <c r="QYS17" s="39"/>
      <c r="QYT17" s="18"/>
      <c r="QYU17" s="18"/>
      <c r="QYV17" s="39"/>
      <c r="QYW17" s="18"/>
      <c r="QYX17" s="39"/>
      <c r="QYY17" s="13"/>
      <c r="QYZ17" s="13"/>
      <c r="QZA17" s="4"/>
      <c r="QZB17" s="13"/>
      <c r="QZC17" s="13"/>
      <c r="QZE17" s="26"/>
      <c r="QZF17" s="26"/>
      <c r="QZG17" s="26"/>
      <c r="QZH17" s="18"/>
      <c r="QZI17" s="18"/>
      <c r="QZJ17" s="18"/>
      <c r="QZK17" s="39"/>
      <c r="QZL17" s="18"/>
      <c r="QZM17" s="18"/>
      <c r="QZN17" s="39"/>
      <c r="QZO17" s="18"/>
      <c r="QZP17" s="39"/>
      <c r="QZQ17" s="13"/>
      <c r="QZR17" s="13"/>
      <c r="QZS17" s="4"/>
      <c r="QZT17" s="13"/>
      <c r="QZU17" s="13"/>
      <c r="QZW17" s="26"/>
      <c r="QZX17" s="26"/>
      <c r="QZY17" s="26"/>
      <c r="QZZ17" s="18"/>
      <c r="RAA17" s="18"/>
      <c r="RAB17" s="18"/>
      <c r="RAC17" s="39"/>
      <c r="RAD17" s="18"/>
      <c r="RAE17" s="18"/>
      <c r="RAF17" s="39"/>
      <c r="RAG17" s="18"/>
      <c r="RAH17" s="39"/>
      <c r="RAI17" s="13"/>
      <c r="RAJ17" s="13"/>
      <c r="RAK17" s="4"/>
      <c r="RAL17" s="13"/>
      <c r="RAM17" s="13"/>
      <c r="RAO17" s="26"/>
      <c r="RAP17" s="26"/>
      <c r="RAQ17" s="26"/>
      <c r="RAR17" s="18"/>
      <c r="RAS17" s="18"/>
      <c r="RAT17" s="18"/>
      <c r="RAU17" s="39"/>
      <c r="RAV17" s="18"/>
      <c r="RAW17" s="18"/>
      <c r="RAX17" s="39"/>
      <c r="RAY17" s="18"/>
      <c r="RAZ17" s="39"/>
      <c r="RBA17" s="13"/>
      <c r="RBB17" s="13"/>
      <c r="RBC17" s="4"/>
      <c r="RBD17" s="13"/>
      <c r="RBE17" s="13"/>
      <c r="RBG17" s="26"/>
      <c r="RBH17" s="26"/>
      <c r="RBI17" s="26"/>
      <c r="RBJ17" s="18"/>
      <c r="RBK17" s="18"/>
      <c r="RBL17" s="18"/>
      <c r="RBM17" s="39"/>
      <c r="RBN17" s="18"/>
      <c r="RBO17" s="18"/>
      <c r="RBP17" s="39"/>
      <c r="RBQ17" s="18"/>
      <c r="RBR17" s="39"/>
      <c r="RBS17" s="13"/>
      <c r="RBT17" s="13"/>
      <c r="RBU17" s="4"/>
      <c r="RBV17" s="13"/>
      <c r="RBW17" s="13"/>
      <c r="RBY17" s="26"/>
      <c r="RBZ17" s="26"/>
      <c r="RCA17" s="26"/>
      <c r="RCB17" s="18"/>
      <c r="RCC17" s="18"/>
      <c r="RCD17" s="18"/>
      <c r="RCE17" s="39"/>
      <c r="RCF17" s="18"/>
      <c r="RCG17" s="18"/>
      <c r="RCH17" s="39"/>
      <c r="RCI17" s="18"/>
      <c r="RCJ17" s="39"/>
      <c r="RCK17" s="13"/>
      <c r="RCL17" s="13"/>
      <c r="RCM17" s="4"/>
      <c r="RCN17" s="13"/>
      <c r="RCO17" s="13"/>
      <c r="RCQ17" s="26"/>
      <c r="RCR17" s="26"/>
      <c r="RCS17" s="26"/>
      <c r="RCT17" s="18"/>
      <c r="RCU17" s="18"/>
      <c r="RCV17" s="18"/>
      <c r="RCW17" s="39"/>
      <c r="RCX17" s="18"/>
      <c r="RCY17" s="18"/>
      <c r="RCZ17" s="39"/>
      <c r="RDA17" s="18"/>
      <c r="RDB17" s="39"/>
      <c r="RDC17" s="13"/>
      <c r="RDD17" s="13"/>
      <c r="RDE17" s="4"/>
      <c r="RDF17" s="13"/>
      <c r="RDG17" s="13"/>
      <c r="RDI17" s="26"/>
      <c r="RDJ17" s="26"/>
      <c r="RDK17" s="26"/>
      <c r="RDL17" s="18"/>
      <c r="RDM17" s="18"/>
      <c r="RDN17" s="18"/>
      <c r="RDO17" s="39"/>
      <c r="RDP17" s="18"/>
      <c r="RDQ17" s="18"/>
      <c r="RDR17" s="39"/>
      <c r="RDS17" s="18"/>
      <c r="RDT17" s="39"/>
      <c r="RDU17" s="13"/>
      <c r="RDV17" s="13"/>
      <c r="RDW17" s="4"/>
      <c r="RDX17" s="13"/>
      <c r="RDY17" s="13"/>
      <c r="REA17" s="26"/>
      <c r="REB17" s="26"/>
      <c r="REC17" s="26"/>
      <c r="RED17" s="18"/>
      <c r="REE17" s="18"/>
      <c r="REF17" s="18"/>
      <c r="REG17" s="39"/>
      <c r="REH17" s="18"/>
      <c r="REI17" s="18"/>
      <c r="REJ17" s="39"/>
      <c r="REK17" s="18"/>
      <c r="REL17" s="39"/>
      <c r="REM17" s="13"/>
      <c r="REN17" s="13"/>
      <c r="REO17" s="4"/>
      <c r="REP17" s="13"/>
      <c r="REQ17" s="13"/>
      <c r="RES17" s="26"/>
      <c r="RET17" s="26"/>
      <c r="REU17" s="26"/>
      <c r="REV17" s="18"/>
      <c r="REW17" s="18"/>
      <c r="REX17" s="18"/>
      <c r="REY17" s="39"/>
      <c r="REZ17" s="18"/>
      <c r="RFA17" s="18"/>
      <c r="RFB17" s="39"/>
      <c r="RFC17" s="18"/>
      <c r="RFD17" s="39"/>
      <c r="RFE17" s="13"/>
      <c r="RFF17" s="13"/>
      <c r="RFG17" s="4"/>
      <c r="RFH17" s="13"/>
      <c r="RFI17" s="13"/>
      <c r="RFK17" s="26"/>
      <c r="RFL17" s="26"/>
      <c r="RFM17" s="26"/>
      <c r="RFN17" s="18"/>
      <c r="RFO17" s="18"/>
      <c r="RFP17" s="18"/>
      <c r="RFQ17" s="39"/>
      <c r="RFR17" s="18"/>
      <c r="RFS17" s="18"/>
      <c r="RFT17" s="39"/>
      <c r="RFU17" s="18"/>
      <c r="RFV17" s="39"/>
      <c r="RFW17" s="13"/>
      <c r="RFX17" s="13"/>
      <c r="RFY17" s="4"/>
      <c r="RFZ17" s="13"/>
      <c r="RGA17" s="13"/>
      <c r="RGC17" s="26"/>
      <c r="RGD17" s="26"/>
      <c r="RGE17" s="26"/>
      <c r="RGF17" s="18"/>
      <c r="RGG17" s="18"/>
      <c r="RGH17" s="18"/>
      <c r="RGI17" s="39"/>
      <c r="RGJ17" s="18"/>
      <c r="RGK17" s="18"/>
      <c r="RGL17" s="39"/>
      <c r="RGM17" s="18"/>
      <c r="RGN17" s="39"/>
      <c r="RGO17" s="13"/>
      <c r="RGP17" s="13"/>
      <c r="RGQ17" s="4"/>
      <c r="RGR17" s="13"/>
      <c r="RGS17" s="13"/>
      <c r="RGU17" s="26"/>
      <c r="RGV17" s="26"/>
      <c r="RGW17" s="26"/>
      <c r="RGX17" s="18"/>
      <c r="RGY17" s="18"/>
      <c r="RGZ17" s="18"/>
      <c r="RHA17" s="39"/>
      <c r="RHB17" s="18"/>
      <c r="RHC17" s="18"/>
      <c r="RHD17" s="39"/>
      <c r="RHE17" s="18"/>
      <c r="RHF17" s="39"/>
      <c r="RHG17" s="13"/>
      <c r="RHH17" s="13"/>
      <c r="RHI17" s="4"/>
      <c r="RHJ17" s="13"/>
      <c r="RHK17" s="13"/>
      <c r="RHM17" s="26"/>
      <c r="RHN17" s="26"/>
      <c r="RHO17" s="26"/>
      <c r="RHP17" s="18"/>
      <c r="RHQ17" s="18"/>
      <c r="RHR17" s="18"/>
      <c r="RHS17" s="39"/>
      <c r="RHT17" s="18"/>
      <c r="RHU17" s="18"/>
      <c r="RHV17" s="39"/>
      <c r="RHW17" s="18"/>
      <c r="RHX17" s="39"/>
      <c r="RHY17" s="13"/>
      <c r="RHZ17" s="13"/>
      <c r="RIA17" s="4"/>
      <c r="RIB17" s="13"/>
      <c r="RIC17" s="13"/>
      <c r="RIE17" s="26"/>
      <c r="RIF17" s="26"/>
      <c r="RIG17" s="26"/>
      <c r="RIH17" s="18"/>
      <c r="RII17" s="18"/>
      <c r="RIJ17" s="18"/>
      <c r="RIK17" s="39"/>
      <c r="RIL17" s="18"/>
      <c r="RIM17" s="18"/>
      <c r="RIN17" s="39"/>
      <c r="RIO17" s="18"/>
      <c r="RIP17" s="39"/>
      <c r="RIQ17" s="13"/>
      <c r="RIR17" s="13"/>
      <c r="RIS17" s="4"/>
      <c r="RIT17" s="13"/>
      <c r="RIU17" s="13"/>
      <c r="RIW17" s="26"/>
      <c r="RIX17" s="26"/>
      <c r="RIY17" s="26"/>
      <c r="RIZ17" s="18"/>
      <c r="RJA17" s="18"/>
      <c r="RJB17" s="18"/>
      <c r="RJC17" s="39"/>
      <c r="RJD17" s="18"/>
      <c r="RJE17" s="18"/>
      <c r="RJF17" s="39"/>
      <c r="RJG17" s="18"/>
      <c r="RJH17" s="39"/>
      <c r="RJI17" s="13"/>
      <c r="RJJ17" s="13"/>
      <c r="RJK17" s="4"/>
      <c r="RJL17" s="13"/>
      <c r="RJM17" s="13"/>
      <c r="RJO17" s="26"/>
      <c r="RJP17" s="26"/>
      <c r="RJQ17" s="26"/>
      <c r="RJR17" s="18"/>
      <c r="RJS17" s="18"/>
      <c r="RJT17" s="18"/>
      <c r="RJU17" s="39"/>
      <c r="RJV17" s="18"/>
      <c r="RJW17" s="18"/>
      <c r="RJX17" s="39"/>
      <c r="RJY17" s="18"/>
      <c r="RJZ17" s="39"/>
      <c r="RKA17" s="13"/>
      <c r="RKB17" s="13"/>
      <c r="RKC17" s="4"/>
      <c r="RKD17" s="13"/>
      <c r="RKE17" s="13"/>
      <c r="RKG17" s="26"/>
      <c r="RKH17" s="26"/>
      <c r="RKI17" s="26"/>
      <c r="RKJ17" s="18"/>
      <c r="RKK17" s="18"/>
      <c r="RKL17" s="18"/>
      <c r="RKM17" s="39"/>
      <c r="RKN17" s="18"/>
      <c r="RKO17" s="18"/>
      <c r="RKP17" s="39"/>
      <c r="RKQ17" s="18"/>
      <c r="RKR17" s="39"/>
      <c r="RKS17" s="13"/>
      <c r="RKT17" s="13"/>
      <c r="RKU17" s="4"/>
      <c r="RKV17" s="13"/>
      <c r="RKW17" s="13"/>
      <c r="RKY17" s="26"/>
      <c r="RKZ17" s="26"/>
      <c r="RLA17" s="26"/>
      <c r="RLB17" s="18"/>
      <c r="RLC17" s="18"/>
      <c r="RLD17" s="18"/>
      <c r="RLE17" s="39"/>
      <c r="RLF17" s="18"/>
      <c r="RLG17" s="18"/>
      <c r="RLH17" s="39"/>
      <c r="RLI17" s="18"/>
      <c r="RLJ17" s="39"/>
      <c r="RLK17" s="13"/>
      <c r="RLL17" s="13"/>
      <c r="RLM17" s="4"/>
      <c r="RLN17" s="13"/>
      <c r="RLO17" s="13"/>
      <c r="RLQ17" s="26"/>
      <c r="RLR17" s="26"/>
      <c r="RLS17" s="26"/>
      <c r="RLT17" s="18"/>
      <c r="RLU17" s="18"/>
      <c r="RLV17" s="18"/>
      <c r="RLW17" s="39"/>
      <c r="RLX17" s="18"/>
      <c r="RLY17" s="18"/>
      <c r="RLZ17" s="39"/>
      <c r="RMA17" s="18"/>
      <c r="RMB17" s="39"/>
      <c r="RMC17" s="13"/>
      <c r="RMD17" s="13"/>
      <c r="RME17" s="4"/>
      <c r="RMF17" s="13"/>
      <c r="RMG17" s="13"/>
      <c r="RMI17" s="26"/>
      <c r="RMJ17" s="26"/>
      <c r="RMK17" s="26"/>
      <c r="RML17" s="18"/>
      <c r="RMM17" s="18"/>
      <c r="RMN17" s="18"/>
      <c r="RMO17" s="39"/>
      <c r="RMP17" s="18"/>
      <c r="RMQ17" s="18"/>
      <c r="RMR17" s="39"/>
      <c r="RMS17" s="18"/>
      <c r="RMT17" s="39"/>
      <c r="RMU17" s="13"/>
      <c r="RMV17" s="13"/>
      <c r="RMW17" s="4"/>
      <c r="RMX17" s="13"/>
      <c r="RMY17" s="13"/>
      <c r="RNA17" s="26"/>
      <c r="RNB17" s="26"/>
      <c r="RNC17" s="26"/>
      <c r="RND17" s="18"/>
      <c r="RNE17" s="18"/>
      <c r="RNF17" s="18"/>
      <c r="RNG17" s="39"/>
      <c r="RNH17" s="18"/>
      <c r="RNI17" s="18"/>
      <c r="RNJ17" s="39"/>
      <c r="RNK17" s="18"/>
      <c r="RNL17" s="39"/>
      <c r="RNM17" s="13"/>
      <c r="RNN17" s="13"/>
      <c r="RNO17" s="4"/>
      <c r="RNP17" s="13"/>
      <c r="RNQ17" s="13"/>
      <c r="RNS17" s="26"/>
      <c r="RNT17" s="26"/>
      <c r="RNU17" s="26"/>
      <c r="RNV17" s="18"/>
      <c r="RNW17" s="18"/>
      <c r="RNX17" s="18"/>
      <c r="RNY17" s="39"/>
      <c r="RNZ17" s="18"/>
      <c r="ROA17" s="18"/>
      <c r="ROB17" s="39"/>
      <c r="ROC17" s="18"/>
      <c r="ROD17" s="39"/>
      <c r="ROE17" s="13"/>
      <c r="ROF17" s="13"/>
      <c r="ROG17" s="4"/>
      <c r="ROH17" s="13"/>
      <c r="ROI17" s="13"/>
      <c r="ROK17" s="26"/>
      <c r="ROL17" s="26"/>
      <c r="ROM17" s="26"/>
      <c r="RON17" s="18"/>
      <c r="ROO17" s="18"/>
      <c r="ROP17" s="18"/>
      <c r="ROQ17" s="39"/>
      <c r="ROR17" s="18"/>
      <c r="ROS17" s="18"/>
      <c r="ROT17" s="39"/>
      <c r="ROU17" s="18"/>
      <c r="ROV17" s="39"/>
      <c r="ROW17" s="13"/>
      <c r="ROX17" s="13"/>
      <c r="ROY17" s="4"/>
      <c r="ROZ17" s="13"/>
      <c r="RPA17" s="13"/>
      <c r="RPC17" s="26"/>
      <c r="RPD17" s="26"/>
      <c r="RPE17" s="26"/>
      <c r="RPF17" s="18"/>
      <c r="RPG17" s="18"/>
      <c r="RPH17" s="18"/>
      <c r="RPI17" s="39"/>
      <c r="RPJ17" s="18"/>
      <c r="RPK17" s="18"/>
      <c r="RPL17" s="39"/>
      <c r="RPM17" s="18"/>
      <c r="RPN17" s="39"/>
      <c r="RPO17" s="13"/>
      <c r="RPP17" s="13"/>
      <c r="RPQ17" s="4"/>
      <c r="RPR17" s="13"/>
      <c r="RPS17" s="13"/>
      <c r="RPU17" s="26"/>
      <c r="RPV17" s="26"/>
      <c r="RPW17" s="26"/>
      <c r="RPX17" s="18"/>
      <c r="RPY17" s="18"/>
      <c r="RPZ17" s="18"/>
      <c r="RQA17" s="39"/>
      <c r="RQB17" s="18"/>
      <c r="RQC17" s="18"/>
      <c r="RQD17" s="39"/>
      <c r="RQE17" s="18"/>
      <c r="RQF17" s="39"/>
      <c r="RQG17" s="13"/>
      <c r="RQH17" s="13"/>
      <c r="RQI17" s="4"/>
      <c r="RQJ17" s="13"/>
      <c r="RQK17" s="13"/>
      <c r="RQM17" s="26"/>
      <c r="RQN17" s="26"/>
      <c r="RQO17" s="26"/>
      <c r="RQP17" s="18"/>
      <c r="RQQ17" s="18"/>
      <c r="RQR17" s="18"/>
      <c r="RQS17" s="39"/>
      <c r="RQT17" s="18"/>
      <c r="RQU17" s="18"/>
      <c r="RQV17" s="39"/>
      <c r="RQW17" s="18"/>
      <c r="RQX17" s="39"/>
      <c r="RQY17" s="13"/>
      <c r="RQZ17" s="13"/>
      <c r="RRA17" s="4"/>
      <c r="RRB17" s="13"/>
      <c r="RRC17" s="13"/>
      <c r="RRE17" s="26"/>
      <c r="RRF17" s="26"/>
      <c r="RRG17" s="26"/>
      <c r="RRH17" s="18"/>
      <c r="RRI17" s="18"/>
      <c r="RRJ17" s="18"/>
      <c r="RRK17" s="39"/>
      <c r="RRL17" s="18"/>
      <c r="RRM17" s="18"/>
      <c r="RRN17" s="39"/>
      <c r="RRO17" s="18"/>
      <c r="RRP17" s="39"/>
      <c r="RRQ17" s="13"/>
      <c r="RRR17" s="13"/>
      <c r="RRS17" s="4"/>
      <c r="RRT17" s="13"/>
      <c r="RRU17" s="13"/>
      <c r="RRW17" s="26"/>
      <c r="RRX17" s="26"/>
      <c r="RRY17" s="26"/>
      <c r="RRZ17" s="18"/>
      <c r="RSA17" s="18"/>
      <c r="RSB17" s="18"/>
      <c r="RSC17" s="39"/>
      <c r="RSD17" s="18"/>
      <c r="RSE17" s="18"/>
      <c r="RSF17" s="39"/>
      <c r="RSG17" s="18"/>
      <c r="RSH17" s="39"/>
      <c r="RSI17" s="13"/>
      <c r="RSJ17" s="13"/>
      <c r="RSK17" s="4"/>
      <c r="RSL17" s="13"/>
      <c r="RSM17" s="13"/>
      <c r="RSO17" s="26"/>
      <c r="RSP17" s="26"/>
      <c r="RSQ17" s="26"/>
      <c r="RSR17" s="18"/>
      <c r="RSS17" s="18"/>
      <c r="RST17" s="18"/>
      <c r="RSU17" s="39"/>
      <c r="RSV17" s="18"/>
      <c r="RSW17" s="18"/>
      <c r="RSX17" s="39"/>
      <c r="RSY17" s="18"/>
      <c r="RSZ17" s="39"/>
      <c r="RTA17" s="13"/>
      <c r="RTB17" s="13"/>
      <c r="RTC17" s="4"/>
      <c r="RTD17" s="13"/>
      <c r="RTE17" s="13"/>
      <c r="RTG17" s="26"/>
      <c r="RTH17" s="26"/>
      <c r="RTI17" s="26"/>
      <c r="RTJ17" s="18"/>
      <c r="RTK17" s="18"/>
      <c r="RTL17" s="18"/>
      <c r="RTM17" s="39"/>
      <c r="RTN17" s="18"/>
      <c r="RTO17" s="18"/>
      <c r="RTP17" s="39"/>
      <c r="RTQ17" s="18"/>
      <c r="RTR17" s="39"/>
      <c r="RTS17" s="13"/>
      <c r="RTT17" s="13"/>
      <c r="RTU17" s="4"/>
      <c r="RTV17" s="13"/>
      <c r="RTW17" s="13"/>
      <c r="RTY17" s="26"/>
      <c r="RTZ17" s="26"/>
      <c r="RUA17" s="26"/>
      <c r="RUB17" s="18"/>
      <c r="RUC17" s="18"/>
      <c r="RUD17" s="18"/>
      <c r="RUE17" s="39"/>
      <c r="RUF17" s="18"/>
      <c r="RUG17" s="18"/>
      <c r="RUH17" s="39"/>
      <c r="RUI17" s="18"/>
      <c r="RUJ17" s="39"/>
      <c r="RUK17" s="13"/>
      <c r="RUL17" s="13"/>
      <c r="RUM17" s="4"/>
      <c r="RUN17" s="13"/>
      <c r="RUO17" s="13"/>
      <c r="RUQ17" s="26"/>
      <c r="RUR17" s="26"/>
      <c r="RUS17" s="26"/>
      <c r="RUT17" s="18"/>
      <c r="RUU17" s="18"/>
      <c r="RUV17" s="18"/>
      <c r="RUW17" s="39"/>
      <c r="RUX17" s="18"/>
      <c r="RUY17" s="18"/>
      <c r="RUZ17" s="39"/>
      <c r="RVA17" s="18"/>
      <c r="RVB17" s="39"/>
      <c r="RVC17" s="13"/>
      <c r="RVD17" s="13"/>
      <c r="RVE17" s="4"/>
      <c r="RVF17" s="13"/>
      <c r="RVG17" s="13"/>
      <c r="RVI17" s="26"/>
      <c r="RVJ17" s="26"/>
      <c r="RVK17" s="26"/>
      <c r="RVL17" s="18"/>
      <c r="RVM17" s="18"/>
      <c r="RVN17" s="18"/>
      <c r="RVO17" s="39"/>
      <c r="RVP17" s="18"/>
      <c r="RVQ17" s="18"/>
      <c r="RVR17" s="39"/>
      <c r="RVS17" s="18"/>
      <c r="RVT17" s="39"/>
      <c r="RVU17" s="13"/>
      <c r="RVV17" s="13"/>
      <c r="RVW17" s="4"/>
      <c r="RVX17" s="13"/>
      <c r="RVY17" s="13"/>
      <c r="RWA17" s="26"/>
      <c r="RWB17" s="26"/>
      <c r="RWC17" s="26"/>
      <c r="RWD17" s="18"/>
      <c r="RWE17" s="18"/>
      <c r="RWF17" s="18"/>
      <c r="RWG17" s="39"/>
      <c r="RWH17" s="18"/>
      <c r="RWI17" s="18"/>
      <c r="RWJ17" s="39"/>
      <c r="RWK17" s="18"/>
      <c r="RWL17" s="39"/>
      <c r="RWM17" s="13"/>
      <c r="RWN17" s="13"/>
      <c r="RWO17" s="4"/>
      <c r="RWP17" s="13"/>
      <c r="RWQ17" s="13"/>
      <c r="RWS17" s="26"/>
      <c r="RWT17" s="26"/>
      <c r="RWU17" s="26"/>
      <c r="RWV17" s="18"/>
      <c r="RWW17" s="18"/>
      <c r="RWX17" s="18"/>
      <c r="RWY17" s="39"/>
      <c r="RWZ17" s="18"/>
      <c r="RXA17" s="18"/>
      <c r="RXB17" s="39"/>
      <c r="RXC17" s="18"/>
      <c r="RXD17" s="39"/>
      <c r="RXE17" s="13"/>
      <c r="RXF17" s="13"/>
      <c r="RXG17" s="4"/>
      <c r="RXH17" s="13"/>
      <c r="RXI17" s="13"/>
      <c r="RXK17" s="26"/>
      <c r="RXL17" s="26"/>
      <c r="RXM17" s="26"/>
      <c r="RXN17" s="18"/>
      <c r="RXO17" s="18"/>
      <c r="RXP17" s="18"/>
      <c r="RXQ17" s="39"/>
      <c r="RXR17" s="18"/>
      <c r="RXS17" s="18"/>
      <c r="RXT17" s="39"/>
      <c r="RXU17" s="18"/>
      <c r="RXV17" s="39"/>
      <c r="RXW17" s="13"/>
      <c r="RXX17" s="13"/>
      <c r="RXY17" s="4"/>
      <c r="RXZ17" s="13"/>
      <c r="RYA17" s="13"/>
      <c r="RYC17" s="26"/>
      <c r="RYD17" s="26"/>
      <c r="RYE17" s="26"/>
      <c r="RYF17" s="18"/>
      <c r="RYG17" s="18"/>
      <c r="RYH17" s="18"/>
      <c r="RYI17" s="39"/>
      <c r="RYJ17" s="18"/>
      <c r="RYK17" s="18"/>
      <c r="RYL17" s="39"/>
      <c r="RYM17" s="18"/>
      <c r="RYN17" s="39"/>
      <c r="RYO17" s="13"/>
      <c r="RYP17" s="13"/>
      <c r="RYQ17" s="4"/>
      <c r="RYR17" s="13"/>
      <c r="RYS17" s="13"/>
      <c r="RYU17" s="26"/>
      <c r="RYV17" s="26"/>
      <c r="RYW17" s="26"/>
      <c r="RYX17" s="18"/>
      <c r="RYY17" s="18"/>
      <c r="RYZ17" s="18"/>
      <c r="RZA17" s="39"/>
      <c r="RZB17" s="18"/>
      <c r="RZC17" s="18"/>
      <c r="RZD17" s="39"/>
      <c r="RZE17" s="18"/>
      <c r="RZF17" s="39"/>
      <c r="RZG17" s="13"/>
      <c r="RZH17" s="13"/>
      <c r="RZI17" s="4"/>
      <c r="RZJ17" s="13"/>
      <c r="RZK17" s="13"/>
      <c r="RZM17" s="26"/>
      <c r="RZN17" s="26"/>
      <c r="RZO17" s="26"/>
      <c r="RZP17" s="18"/>
      <c r="RZQ17" s="18"/>
      <c r="RZR17" s="18"/>
      <c r="RZS17" s="39"/>
      <c r="RZT17" s="18"/>
      <c r="RZU17" s="18"/>
      <c r="RZV17" s="39"/>
      <c r="RZW17" s="18"/>
      <c r="RZX17" s="39"/>
      <c r="RZY17" s="13"/>
      <c r="RZZ17" s="13"/>
      <c r="SAA17" s="4"/>
      <c r="SAB17" s="13"/>
      <c r="SAC17" s="13"/>
      <c r="SAE17" s="26"/>
      <c r="SAF17" s="26"/>
      <c r="SAG17" s="26"/>
      <c r="SAH17" s="18"/>
      <c r="SAI17" s="18"/>
      <c r="SAJ17" s="18"/>
      <c r="SAK17" s="39"/>
      <c r="SAL17" s="18"/>
      <c r="SAM17" s="18"/>
      <c r="SAN17" s="39"/>
      <c r="SAO17" s="18"/>
      <c r="SAP17" s="39"/>
      <c r="SAQ17" s="13"/>
      <c r="SAR17" s="13"/>
      <c r="SAS17" s="4"/>
      <c r="SAT17" s="13"/>
      <c r="SAU17" s="13"/>
      <c r="SAW17" s="26"/>
      <c r="SAX17" s="26"/>
      <c r="SAY17" s="26"/>
      <c r="SAZ17" s="18"/>
      <c r="SBA17" s="18"/>
      <c r="SBB17" s="18"/>
      <c r="SBC17" s="39"/>
      <c r="SBD17" s="18"/>
      <c r="SBE17" s="18"/>
      <c r="SBF17" s="39"/>
      <c r="SBG17" s="18"/>
      <c r="SBH17" s="39"/>
      <c r="SBI17" s="13"/>
      <c r="SBJ17" s="13"/>
      <c r="SBK17" s="4"/>
      <c r="SBL17" s="13"/>
      <c r="SBM17" s="13"/>
      <c r="SBO17" s="26"/>
      <c r="SBP17" s="26"/>
      <c r="SBQ17" s="26"/>
      <c r="SBR17" s="18"/>
      <c r="SBS17" s="18"/>
      <c r="SBT17" s="18"/>
      <c r="SBU17" s="39"/>
      <c r="SBV17" s="18"/>
      <c r="SBW17" s="18"/>
      <c r="SBX17" s="39"/>
      <c r="SBY17" s="18"/>
      <c r="SBZ17" s="39"/>
      <c r="SCA17" s="13"/>
      <c r="SCB17" s="13"/>
      <c r="SCC17" s="4"/>
      <c r="SCD17" s="13"/>
      <c r="SCE17" s="13"/>
      <c r="SCG17" s="26"/>
      <c r="SCH17" s="26"/>
      <c r="SCI17" s="26"/>
      <c r="SCJ17" s="18"/>
      <c r="SCK17" s="18"/>
      <c r="SCL17" s="18"/>
      <c r="SCM17" s="39"/>
      <c r="SCN17" s="18"/>
      <c r="SCO17" s="18"/>
      <c r="SCP17" s="39"/>
      <c r="SCQ17" s="18"/>
      <c r="SCR17" s="39"/>
      <c r="SCS17" s="13"/>
      <c r="SCT17" s="13"/>
      <c r="SCU17" s="4"/>
      <c r="SCV17" s="13"/>
      <c r="SCW17" s="13"/>
      <c r="SCY17" s="26"/>
      <c r="SCZ17" s="26"/>
      <c r="SDA17" s="26"/>
      <c r="SDB17" s="18"/>
      <c r="SDC17" s="18"/>
      <c r="SDD17" s="18"/>
      <c r="SDE17" s="39"/>
      <c r="SDF17" s="18"/>
      <c r="SDG17" s="18"/>
      <c r="SDH17" s="39"/>
      <c r="SDI17" s="18"/>
      <c r="SDJ17" s="39"/>
      <c r="SDK17" s="13"/>
      <c r="SDL17" s="13"/>
      <c r="SDM17" s="4"/>
      <c r="SDN17" s="13"/>
      <c r="SDO17" s="13"/>
      <c r="SDQ17" s="26"/>
      <c r="SDR17" s="26"/>
      <c r="SDS17" s="26"/>
      <c r="SDT17" s="18"/>
      <c r="SDU17" s="18"/>
      <c r="SDV17" s="18"/>
      <c r="SDW17" s="39"/>
      <c r="SDX17" s="18"/>
      <c r="SDY17" s="18"/>
      <c r="SDZ17" s="39"/>
      <c r="SEA17" s="18"/>
      <c r="SEB17" s="39"/>
      <c r="SEC17" s="13"/>
      <c r="SED17" s="13"/>
      <c r="SEE17" s="4"/>
      <c r="SEF17" s="13"/>
      <c r="SEG17" s="13"/>
      <c r="SEI17" s="26"/>
      <c r="SEJ17" s="26"/>
      <c r="SEK17" s="26"/>
      <c r="SEL17" s="18"/>
      <c r="SEM17" s="18"/>
      <c r="SEN17" s="18"/>
      <c r="SEO17" s="39"/>
      <c r="SEP17" s="18"/>
      <c r="SEQ17" s="18"/>
      <c r="SER17" s="39"/>
      <c r="SES17" s="18"/>
      <c r="SET17" s="39"/>
      <c r="SEU17" s="13"/>
      <c r="SEV17" s="13"/>
      <c r="SEW17" s="4"/>
      <c r="SEX17" s="13"/>
      <c r="SEY17" s="13"/>
      <c r="SFA17" s="26"/>
      <c r="SFB17" s="26"/>
      <c r="SFC17" s="26"/>
      <c r="SFD17" s="18"/>
      <c r="SFE17" s="18"/>
      <c r="SFF17" s="18"/>
      <c r="SFG17" s="39"/>
      <c r="SFH17" s="18"/>
      <c r="SFI17" s="18"/>
      <c r="SFJ17" s="39"/>
      <c r="SFK17" s="18"/>
      <c r="SFL17" s="39"/>
      <c r="SFM17" s="13"/>
      <c r="SFN17" s="13"/>
      <c r="SFO17" s="4"/>
      <c r="SFP17" s="13"/>
      <c r="SFQ17" s="13"/>
      <c r="SFS17" s="26"/>
      <c r="SFT17" s="26"/>
      <c r="SFU17" s="26"/>
      <c r="SFV17" s="18"/>
      <c r="SFW17" s="18"/>
      <c r="SFX17" s="18"/>
      <c r="SFY17" s="39"/>
      <c r="SFZ17" s="18"/>
      <c r="SGA17" s="18"/>
      <c r="SGB17" s="39"/>
      <c r="SGC17" s="18"/>
      <c r="SGD17" s="39"/>
      <c r="SGE17" s="13"/>
      <c r="SGF17" s="13"/>
      <c r="SGG17" s="4"/>
      <c r="SGH17" s="13"/>
      <c r="SGI17" s="13"/>
      <c r="SGK17" s="26"/>
      <c r="SGL17" s="26"/>
      <c r="SGM17" s="26"/>
      <c r="SGN17" s="18"/>
      <c r="SGO17" s="18"/>
      <c r="SGP17" s="18"/>
      <c r="SGQ17" s="39"/>
      <c r="SGR17" s="18"/>
      <c r="SGS17" s="18"/>
      <c r="SGT17" s="39"/>
      <c r="SGU17" s="18"/>
      <c r="SGV17" s="39"/>
      <c r="SGW17" s="13"/>
      <c r="SGX17" s="13"/>
      <c r="SGY17" s="4"/>
      <c r="SGZ17" s="13"/>
      <c r="SHA17" s="13"/>
      <c r="SHC17" s="26"/>
      <c r="SHD17" s="26"/>
      <c r="SHE17" s="26"/>
      <c r="SHF17" s="18"/>
      <c r="SHG17" s="18"/>
      <c r="SHH17" s="18"/>
      <c r="SHI17" s="39"/>
      <c r="SHJ17" s="18"/>
      <c r="SHK17" s="18"/>
      <c r="SHL17" s="39"/>
      <c r="SHM17" s="18"/>
      <c r="SHN17" s="39"/>
      <c r="SHO17" s="13"/>
      <c r="SHP17" s="13"/>
      <c r="SHQ17" s="4"/>
      <c r="SHR17" s="13"/>
      <c r="SHS17" s="13"/>
      <c r="SHU17" s="26"/>
      <c r="SHV17" s="26"/>
      <c r="SHW17" s="26"/>
      <c r="SHX17" s="18"/>
      <c r="SHY17" s="18"/>
      <c r="SHZ17" s="18"/>
      <c r="SIA17" s="39"/>
      <c r="SIB17" s="18"/>
      <c r="SIC17" s="18"/>
      <c r="SID17" s="39"/>
      <c r="SIE17" s="18"/>
      <c r="SIF17" s="39"/>
      <c r="SIG17" s="13"/>
      <c r="SIH17" s="13"/>
      <c r="SII17" s="4"/>
      <c r="SIJ17" s="13"/>
      <c r="SIK17" s="13"/>
      <c r="SIM17" s="26"/>
      <c r="SIN17" s="26"/>
      <c r="SIO17" s="26"/>
      <c r="SIP17" s="18"/>
      <c r="SIQ17" s="18"/>
      <c r="SIR17" s="18"/>
      <c r="SIS17" s="39"/>
      <c r="SIT17" s="18"/>
      <c r="SIU17" s="18"/>
      <c r="SIV17" s="39"/>
      <c r="SIW17" s="18"/>
      <c r="SIX17" s="39"/>
      <c r="SIY17" s="13"/>
      <c r="SIZ17" s="13"/>
      <c r="SJA17" s="4"/>
      <c r="SJB17" s="13"/>
      <c r="SJC17" s="13"/>
      <c r="SJE17" s="26"/>
      <c r="SJF17" s="26"/>
      <c r="SJG17" s="26"/>
      <c r="SJH17" s="18"/>
      <c r="SJI17" s="18"/>
      <c r="SJJ17" s="18"/>
      <c r="SJK17" s="39"/>
      <c r="SJL17" s="18"/>
      <c r="SJM17" s="18"/>
      <c r="SJN17" s="39"/>
      <c r="SJO17" s="18"/>
      <c r="SJP17" s="39"/>
      <c r="SJQ17" s="13"/>
      <c r="SJR17" s="13"/>
      <c r="SJS17" s="4"/>
      <c r="SJT17" s="13"/>
      <c r="SJU17" s="13"/>
      <c r="SJW17" s="26"/>
      <c r="SJX17" s="26"/>
      <c r="SJY17" s="26"/>
      <c r="SJZ17" s="18"/>
      <c r="SKA17" s="18"/>
      <c r="SKB17" s="18"/>
      <c r="SKC17" s="39"/>
      <c r="SKD17" s="18"/>
      <c r="SKE17" s="18"/>
      <c r="SKF17" s="39"/>
      <c r="SKG17" s="18"/>
      <c r="SKH17" s="39"/>
      <c r="SKI17" s="13"/>
      <c r="SKJ17" s="13"/>
      <c r="SKK17" s="4"/>
      <c r="SKL17" s="13"/>
      <c r="SKM17" s="13"/>
      <c r="SKO17" s="26"/>
      <c r="SKP17" s="26"/>
      <c r="SKQ17" s="26"/>
      <c r="SKR17" s="18"/>
      <c r="SKS17" s="18"/>
      <c r="SKT17" s="18"/>
      <c r="SKU17" s="39"/>
      <c r="SKV17" s="18"/>
      <c r="SKW17" s="18"/>
      <c r="SKX17" s="39"/>
      <c r="SKY17" s="18"/>
      <c r="SKZ17" s="39"/>
      <c r="SLA17" s="13"/>
      <c r="SLB17" s="13"/>
      <c r="SLC17" s="4"/>
      <c r="SLD17" s="13"/>
      <c r="SLE17" s="13"/>
      <c r="SLG17" s="26"/>
      <c r="SLH17" s="26"/>
      <c r="SLI17" s="26"/>
      <c r="SLJ17" s="18"/>
      <c r="SLK17" s="18"/>
      <c r="SLL17" s="18"/>
      <c r="SLM17" s="39"/>
      <c r="SLN17" s="18"/>
      <c r="SLO17" s="18"/>
      <c r="SLP17" s="39"/>
      <c r="SLQ17" s="18"/>
      <c r="SLR17" s="39"/>
      <c r="SLS17" s="13"/>
      <c r="SLT17" s="13"/>
      <c r="SLU17" s="4"/>
      <c r="SLV17" s="13"/>
      <c r="SLW17" s="13"/>
      <c r="SLY17" s="26"/>
      <c r="SLZ17" s="26"/>
      <c r="SMA17" s="26"/>
      <c r="SMB17" s="18"/>
      <c r="SMC17" s="18"/>
      <c r="SMD17" s="18"/>
      <c r="SME17" s="39"/>
      <c r="SMF17" s="18"/>
      <c r="SMG17" s="18"/>
      <c r="SMH17" s="39"/>
      <c r="SMI17" s="18"/>
      <c r="SMJ17" s="39"/>
      <c r="SMK17" s="13"/>
      <c r="SML17" s="13"/>
      <c r="SMM17" s="4"/>
      <c r="SMN17" s="13"/>
      <c r="SMO17" s="13"/>
      <c r="SMQ17" s="26"/>
      <c r="SMR17" s="26"/>
      <c r="SMS17" s="26"/>
      <c r="SMT17" s="18"/>
      <c r="SMU17" s="18"/>
      <c r="SMV17" s="18"/>
      <c r="SMW17" s="39"/>
      <c r="SMX17" s="18"/>
      <c r="SMY17" s="18"/>
      <c r="SMZ17" s="39"/>
      <c r="SNA17" s="18"/>
      <c r="SNB17" s="39"/>
      <c r="SNC17" s="13"/>
      <c r="SND17" s="13"/>
      <c r="SNE17" s="4"/>
      <c r="SNF17" s="13"/>
      <c r="SNG17" s="13"/>
      <c r="SNI17" s="26"/>
      <c r="SNJ17" s="26"/>
      <c r="SNK17" s="26"/>
      <c r="SNL17" s="18"/>
      <c r="SNM17" s="18"/>
      <c r="SNN17" s="18"/>
      <c r="SNO17" s="39"/>
      <c r="SNP17" s="18"/>
      <c r="SNQ17" s="18"/>
      <c r="SNR17" s="39"/>
      <c r="SNS17" s="18"/>
      <c r="SNT17" s="39"/>
      <c r="SNU17" s="13"/>
      <c r="SNV17" s="13"/>
      <c r="SNW17" s="4"/>
      <c r="SNX17" s="13"/>
      <c r="SNY17" s="13"/>
      <c r="SOA17" s="26"/>
      <c r="SOB17" s="26"/>
      <c r="SOC17" s="26"/>
      <c r="SOD17" s="18"/>
      <c r="SOE17" s="18"/>
      <c r="SOF17" s="18"/>
      <c r="SOG17" s="39"/>
      <c r="SOH17" s="18"/>
      <c r="SOI17" s="18"/>
      <c r="SOJ17" s="39"/>
      <c r="SOK17" s="18"/>
      <c r="SOL17" s="39"/>
      <c r="SOM17" s="13"/>
      <c r="SON17" s="13"/>
      <c r="SOO17" s="4"/>
      <c r="SOP17" s="13"/>
      <c r="SOQ17" s="13"/>
      <c r="SOS17" s="26"/>
      <c r="SOT17" s="26"/>
      <c r="SOU17" s="26"/>
      <c r="SOV17" s="18"/>
      <c r="SOW17" s="18"/>
      <c r="SOX17" s="18"/>
      <c r="SOY17" s="39"/>
      <c r="SOZ17" s="18"/>
      <c r="SPA17" s="18"/>
      <c r="SPB17" s="39"/>
      <c r="SPC17" s="18"/>
      <c r="SPD17" s="39"/>
      <c r="SPE17" s="13"/>
      <c r="SPF17" s="13"/>
      <c r="SPG17" s="4"/>
      <c r="SPH17" s="13"/>
      <c r="SPI17" s="13"/>
      <c r="SPK17" s="26"/>
      <c r="SPL17" s="26"/>
      <c r="SPM17" s="26"/>
      <c r="SPN17" s="18"/>
      <c r="SPO17" s="18"/>
      <c r="SPP17" s="18"/>
      <c r="SPQ17" s="39"/>
      <c r="SPR17" s="18"/>
      <c r="SPS17" s="18"/>
      <c r="SPT17" s="39"/>
      <c r="SPU17" s="18"/>
      <c r="SPV17" s="39"/>
      <c r="SPW17" s="13"/>
      <c r="SPX17" s="13"/>
      <c r="SPY17" s="4"/>
      <c r="SPZ17" s="13"/>
      <c r="SQA17" s="13"/>
      <c r="SQC17" s="26"/>
      <c r="SQD17" s="26"/>
      <c r="SQE17" s="26"/>
      <c r="SQF17" s="18"/>
      <c r="SQG17" s="18"/>
      <c r="SQH17" s="18"/>
      <c r="SQI17" s="39"/>
      <c r="SQJ17" s="18"/>
      <c r="SQK17" s="18"/>
      <c r="SQL17" s="39"/>
      <c r="SQM17" s="18"/>
      <c r="SQN17" s="39"/>
      <c r="SQO17" s="13"/>
      <c r="SQP17" s="13"/>
      <c r="SQQ17" s="4"/>
      <c r="SQR17" s="13"/>
      <c r="SQS17" s="13"/>
      <c r="SQU17" s="26"/>
      <c r="SQV17" s="26"/>
      <c r="SQW17" s="26"/>
      <c r="SQX17" s="18"/>
      <c r="SQY17" s="18"/>
      <c r="SQZ17" s="18"/>
      <c r="SRA17" s="39"/>
      <c r="SRB17" s="18"/>
      <c r="SRC17" s="18"/>
      <c r="SRD17" s="39"/>
      <c r="SRE17" s="18"/>
      <c r="SRF17" s="39"/>
      <c r="SRG17" s="13"/>
      <c r="SRH17" s="13"/>
      <c r="SRI17" s="4"/>
      <c r="SRJ17" s="13"/>
      <c r="SRK17" s="13"/>
      <c r="SRM17" s="26"/>
      <c r="SRN17" s="26"/>
      <c r="SRO17" s="26"/>
      <c r="SRP17" s="18"/>
      <c r="SRQ17" s="18"/>
      <c r="SRR17" s="18"/>
      <c r="SRS17" s="39"/>
      <c r="SRT17" s="18"/>
      <c r="SRU17" s="18"/>
      <c r="SRV17" s="39"/>
      <c r="SRW17" s="18"/>
      <c r="SRX17" s="39"/>
      <c r="SRY17" s="13"/>
      <c r="SRZ17" s="13"/>
      <c r="SSA17" s="4"/>
      <c r="SSB17" s="13"/>
      <c r="SSC17" s="13"/>
      <c r="SSE17" s="26"/>
      <c r="SSF17" s="26"/>
      <c r="SSG17" s="26"/>
      <c r="SSH17" s="18"/>
      <c r="SSI17" s="18"/>
      <c r="SSJ17" s="18"/>
      <c r="SSK17" s="39"/>
      <c r="SSL17" s="18"/>
      <c r="SSM17" s="18"/>
      <c r="SSN17" s="39"/>
      <c r="SSO17" s="18"/>
      <c r="SSP17" s="39"/>
      <c r="SSQ17" s="13"/>
      <c r="SSR17" s="13"/>
      <c r="SSS17" s="4"/>
      <c r="SST17" s="13"/>
      <c r="SSU17" s="13"/>
      <c r="SSW17" s="26"/>
      <c r="SSX17" s="26"/>
      <c r="SSY17" s="26"/>
      <c r="SSZ17" s="18"/>
      <c r="STA17" s="18"/>
      <c r="STB17" s="18"/>
      <c r="STC17" s="39"/>
      <c r="STD17" s="18"/>
      <c r="STE17" s="18"/>
      <c r="STF17" s="39"/>
      <c r="STG17" s="18"/>
      <c r="STH17" s="39"/>
      <c r="STI17" s="13"/>
      <c r="STJ17" s="13"/>
      <c r="STK17" s="4"/>
      <c r="STL17" s="13"/>
      <c r="STM17" s="13"/>
      <c r="STO17" s="26"/>
      <c r="STP17" s="26"/>
      <c r="STQ17" s="26"/>
      <c r="STR17" s="18"/>
      <c r="STS17" s="18"/>
      <c r="STT17" s="18"/>
      <c r="STU17" s="39"/>
      <c r="STV17" s="18"/>
      <c r="STW17" s="18"/>
      <c r="STX17" s="39"/>
      <c r="STY17" s="18"/>
      <c r="STZ17" s="39"/>
      <c r="SUA17" s="13"/>
      <c r="SUB17" s="13"/>
      <c r="SUC17" s="4"/>
      <c r="SUD17" s="13"/>
      <c r="SUE17" s="13"/>
      <c r="SUG17" s="26"/>
      <c r="SUH17" s="26"/>
      <c r="SUI17" s="26"/>
      <c r="SUJ17" s="18"/>
      <c r="SUK17" s="18"/>
      <c r="SUL17" s="18"/>
      <c r="SUM17" s="39"/>
      <c r="SUN17" s="18"/>
      <c r="SUO17" s="18"/>
      <c r="SUP17" s="39"/>
      <c r="SUQ17" s="18"/>
      <c r="SUR17" s="39"/>
      <c r="SUS17" s="13"/>
      <c r="SUT17" s="13"/>
      <c r="SUU17" s="4"/>
      <c r="SUV17" s="13"/>
      <c r="SUW17" s="13"/>
      <c r="SUY17" s="26"/>
      <c r="SUZ17" s="26"/>
      <c r="SVA17" s="26"/>
      <c r="SVB17" s="18"/>
      <c r="SVC17" s="18"/>
      <c r="SVD17" s="18"/>
      <c r="SVE17" s="39"/>
      <c r="SVF17" s="18"/>
      <c r="SVG17" s="18"/>
      <c r="SVH17" s="39"/>
      <c r="SVI17" s="18"/>
      <c r="SVJ17" s="39"/>
      <c r="SVK17" s="13"/>
      <c r="SVL17" s="13"/>
      <c r="SVM17" s="4"/>
      <c r="SVN17" s="13"/>
      <c r="SVO17" s="13"/>
      <c r="SVQ17" s="26"/>
      <c r="SVR17" s="26"/>
      <c r="SVS17" s="26"/>
      <c r="SVT17" s="18"/>
      <c r="SVU17" s="18"/>
      <c r="SVV17" s="18"/>
      <c r="SVW17" s="39"/>
      <c r="SVX17" s="18"/>
      <c r="SVY17" s="18"/>
      <c r="SVZ17" s="39"/>
      <c r="SWA17" s="18"/>
      <c r="SWB17" s="39"/>
      <c r="SWC17" s="13"/>
      <c r="SWD17" s="13"/>
      <c r="SWE17" s="4"/>
      <c r="SWF17" s="13"/>
      <c r="SWG17" s="13"/>
      <c r="SWI17" s="26"/>
      <c r="SWJ17" s="26"/>
      <c r="SWK17" s="26"/>
      <c r="SWL17" s="18"/>
      <c r="SWM17" s="18"/>
      <c r="SWN17" s="18"/>
      <c r="SWO17" s="39"/>
      <c r="SWP17" s="18"/>
      <c r="SWQ17" s="18"/>
      <c r="SWR17" s="39"/>
      <c r="SWS17" s="18"/>
      <c r="SWT17" s="39"/>
      <c r="SWU17" s="13"/>
      <c r="SWV17" s="13"/>
      <c r="SWW17" s="4"/>
      <c r="SWX17" s="13"/>
      <c r="SWY17" s="13"/>
      <c r="SXA17" s="26"/>
      <c r="SXB17" s="26"/>
      <c r="SXC17" s="26"/>
      <c r="SXD17" s="18"/>
      <c r="SXE17" s="18"/>
      <c r="SXF17" s="18"/>
      <c r="SXG17" s="39"/>
      <c r="SXH17" s="18"/>
      <c r="SXI17" s="18"/>
      <c r="SXJ17" s="39"/>
      <c r="SXK17" s="18"/>
      <c r="SXL17" s="39"/>
      <c r="SXM17" s="13"/>
      <c r="SXN17" s="13"/>
      <c r="SXO17" s="4"/>
      <c r="SXP17" s="13"/>
      <c r="SXQ17" s="13"/>
      <c r="SXS17" s="26"/>
      <c r="SXT17" s="26"/>
      <c r="SXU17" s="26"/>
      <c r="SXV17" s="18"/>
      <c r="SXW17" s="18"/>
      <c r="SXX17" s="18"/>
      <c r="SXY17" s="39"/>
      <c r="SXZ17" s="18"/>
      <c r="SYA17" s="18"/>
      <c r="SYB17" s="39"/>
      <c r="SYC17" s="18"/>
      <c r="SYD17" s="39"/>
      <c r="SYE17" s="13"/>
      <c r="SYF17" s="13"/>
      <c r="SYG17" s="4"/>
      <c r="SYH17" s="13"/>
      <c r="SYI17" s="13"/>
      <c r="SYK17" s="26"/>
      <c r="SYL17" s="26"/>
      <c r="SYM17" s="26"/>
      <c r="SYN17" s="18"/>
      <c r="SYO17" s="18"/>
      <c r="SYP17" s="18"/>
      <c r="SYQ17" s="39"/>
      <c r="SYR17" s="18"/>
      <c r="SYS17" s="18"/>
      <c r="SYT17" s="39"/>
      <c r="SYU17" s="18"/>
      <c r="SYV17" s="39"/>
      <c r="SYW17" s="13"/>
      <c r="SYX17" s="13"/>
      <c r="SYY17" s="4"/>
      <c r="SYZ17" s="13"/>
      <c r="SZA17" s="13"/>
      <c r="SZC17" s="26"/>
      <c r="SZD17" s="26"/>
      <c r="SZE17" s="26"/>
      <c r="SZF17" s="18"/>
      <c r="SZG17" s="18"/>
      <c r="SZH17" s="18"/>
      <c r="SZI17" s="39"/>
      <c r="SZJ17" s="18"/>
      <c r="SZK17" s="18"/>
      <c r="SZL17" s="39"/>
      <c r="SZM17" s="18"/>
      <c r="SZN17" s="39"/>
      <c r="SZO17" s="13"/>
      <c r="SZP17" s="13"/>
      <c r="SZQ17" s="4"/>
      <c r="SZR17" s="13"/>
      <c r="SZS17" s="13"/>
      <c r="SZU17" s="26"/>
      <c r="SZV17" s="26"/>
      <c r="SZW17" s="26"/>
      <c r="SZX17" s="18"/>
      <c r="SZY17" s="18"/>
      <c r="SZZ17" s="18"/>
      <c r="TAA17" s="39"/>
      <c r="TAB17" s="18"/>
      <c r="TAC17" s="18"/>
      <c r="TAD17" s="39"/>
      <c r="TAE17" s="18"/>
      <c r="TAF17" s="39"/>
      <c r="TAG17" s="13"/>
      <c r="TAH17" s="13"/>
      <c r="TAI17" s="4"/>
      <c r="TAJ17" s="13"/>
      <c r="TAK17" s="13"/>
      <c r="TAM17" s="26"/>
      <c r="TAN17" s="26"/>
      <c r="TAO17" s="26"/>
      <c r="TAP17" s="18"/>
      <c r="TAQ17" s="18"/>
      <c r="TAR17" s="18"/>
      <c r="TAS17" s="39"/>
      <c r="TAT17" s="18"/>
      <c r="TAU17" s="18"/>
      <c r="TAV17" s="39"/>
      <c r="TAW17" s="18"/>
      <c r="TAX17" s="39"/>
      <c r="TAY17" s="13"/>
      <c r="TAZ17" s="13"/>
      <c r="TBA17" s="4"/>
      <c r="TBB17" s="13"/>
      <c r="TBC17" s="13"/>
      <c r="TBE17" s="26"/>
      <c r="TBF17" s="26"/>
      <c r="TBG17" s="26"/>
      <c r="TBH17" s="18"/>
      <c r="TBI17" s="18"/>
      <c r="TBJ17" s="18"/>
      <c r="TBK17" s="39"/>
      <c r="TBL17" s="18"/>
      <c r="TBM17" s="18"/>
      <c r="TBN17" s="39"/>
      <c r="TBO17" s="18"/>
      <c r="TBP17" s="39"/>
      <c r="TBQ17" s="13"/>
      <c r="TBR17" s="13"/>
      <c r="TBS17" s="4"/>
      <c r="TBT17" s="13"/>
      <c r="TBU17" s="13"/>
      <c r="TBW17" s="26"/>
      <c r="TBX17" s="26"/>
      <c r="TBY17" s="26"/>
      <c r="TBZ17" s="18"/>
      <c r="TCA17" s="18"/>
      <c r="TCB17" s="18"/>
      <c r="TCC17" s="39"/>
      <c r="TCD17" s="18"/>
      <c r="TCE17" s="18"/>
      <c r="TCF17" s="39"/>
      <c r="TCG17" s="18"/>
      <c r="TCH17" s="39"/>
      <c r="TCI17" s="13"/>
      <c r="TCJ17" s="13"/>
      <c r="TCK17" s="4"/>
      <c r="TCL17" s="13"/>
      <c r="TCM17" s="13"/>
      <c r="TCO17" s="26"/>
      <c r="TCP17" s="26"/>
      <c r="TCQ17" s="26"/>
      <c r="TCR17" s="18"/>
      <c r="TCS17" s="18"/>
      <c r="TCT17" s="18"/>
      <c r="TCU17" s="39"/>
      <c r="TCV17" s="18"/>
      <c r="TCW17" s="18"/>
      <c r="TCX17" s="39"/>
      <c r="TCY17" s="18"/>
      <c r="TCZ17" s="39"/>
      <c r="TDA17" s="13"/>
      <c r="TDB17" s="13"/>
      <c r="TDC17" s="4"/>
      <c r="TDD17" s="13"/>
      <c r="TDE17" s="13"/>
      <c r="TDG17" s="26"/>
      <c r="TDH17" s="26"/>
      <c r="TDI17" s="26"/>
      <c r="TDJ17" s="18"/>
      <c r="TDK17" s="18"/>
      <c r="TDL17" s="18"/>
      <c r="TDM17" s="39"/>
      <c r="TDN17" s="18"/>
      <c r="TDO17" s="18"/>
      <c r="TDP17" s="39"/>
      <c r="TDQ17" s="18"/>
      <c r="TDR17" s="39"/>
      <c r="TDS17" s="13"/>
      <c r="TDT17" s="13"/>
      <c r="TDU17" s="4"/>
      <c r="TDV17" s="13"/>
      <c r="TDW17" s="13"/>
      <c r="TDY17" s="26"/>
      <c r="TDZ17" s="26"/>
      <c r="TEA17" s="26"/>
      <c r="TEB17" s="18"/>
      <c r="TEC17" s="18"/>
      <c r="TED17" s="18"/>
      <c r="TEE17" s="39"/>
      <c r="TEF17" s="18"/>
      <c r="TEG17" s="18"/>
      <c r="TEH17" s="39"/>
      <c r="TEI17" s="18"/>
      <c r="TEJ17" s="39"/>
      <c r="TEK17" s="13"/>
      <c r="TEL17" s="13"/>
      <c r="TEM17" s="4"/>
      <c r="TEN17" s="13"/>
      <c r="TEO17" s="13"/>
      <c r="TEQ17" s="26"/>
      <c r="TER17" s="26"/>
      <c r="TES17" s="26"/>
      <c r="TET17" s="18"/>
      <c r="TEU17" s="18"/>
      <c r="TEV17" s="18"/>
      <c r="TEW17" s="39"/>
      <c r="TEX17" s="18"/>
      <c r="TEY17" s="18"/>
      <c r="TEZ17" s="39"/>
      <c r="TFA17" s="18"/>
      <c r="TFB17" s="39"/>
      <c r="TFC17" s="13"/>
      <c r="TFD17" s="13"/>
      <c r="TFE17" s="4"/>
      <c r="TFF17" s="13"/>
      <c r="TFG17" s="13"/>
      <c r="TFI17" s="26"/>
      <c r="TFJ17" s="26"/>
      <c r="TFK17" s="26"/>
      <c r="TFL17" s="18"/>
      <c r="TFM17" s="18"/>
      <c r="TFN17" s="18"/>
      <c r="TFO17" s="39"/>
      <c r="TFP17" s="18"/>
      <c r="TFQ17" s="18"/>
      <c r="TFR17" s="39"/>
      <c r="TFS17" s="18"/>
      <c r="TFT17" s="39"/>
      <c r="TFU17" s="13"/>
      <c r="TFV17" s="13"/>
      <c r="TFW17" s="4"/>
      <c r="TFX17" s="13"/>
      <c r="TFY17" s="13"/>
      <c r="TGA17" s="26"/>
      <c r="TGB17" s="26"/>
      <c r="TGC17" s="26"/>
      <c r="TGD17" s="18"/>
      <c r="TGE17" s="18"/>
      <c r="TGF17" s="18"/>
      <c r="TGG17" s="39"/>
      <c r="TGH17" s="18"/>
      <c r="TGI17" s="18"/>
      <c r="TGJ17" s="39"/>
      <c r="TGK17" s="18"/>
      <c r="TGL17" s="39"/>
      <c r="TGM17" s="13"/>
      <c r="TGN17" s="13"/>
      <c r="TGO17" s="4"/>
      <c r="TGP17" s="13"/>
      <c r="TGQ17" s="13"/>
      <c r="TGS17" s="26"/>
      <c r="TGT17" s="26"/>
      <c r="TGU17" s="26"/>
      <c r="TGV17" s="18"/>
      <c r="TGW17" s="18"/>
      <c r="TGX17" s="18"/>
      <c r="TGY17" s="39"/>
      <c r="TGZ17" s="18"/>
      <c r="THA17" s="18"/>
      <c r="THB17" s="39"/>
      <c r="THC17" s="18"/>
      <c r="THD17" s="39"/>
      <c r="THE17" s="13"/>
      <c r="THF17" s="13"/>
      <c r="THG17" s="4"/>
      <c r="THH17" s="13"/>
      <c r="THI17" s="13"/>
      <c r="THK17" s="26"/>
      <c r="THL17" s="26"/>
      <c r="THM17" s="26"/>
      <c r="THN17" s="18"/>
      <c r="THO17" s="18"/>
      <c r="THP17" s="18"/>
      <c r="THQ17" s="39"/>
      <c r="THR17" s="18"/>
      <c r="THS17" s="18"/>
      <c r="THT17" s="39"/>
      <c r="THU17" s="18"/>
      <c r="THV17" s="39"/>
      <c r="THW17" s="13"/>
      <c r="THX17" s="13"/>
      <c r="THY17" s="4"/>
      <c r="THZ17" s="13"/>
      <c r="TIA17" s="13"/>
      <c r="TIC17" s="26"/>
      <c r="TID17" s="26"/>
      <c r="TIE17" s="26"/>
      <c r="TIF17" s="18"/>
      <c r="TIG17" s="18"/>
      <c r="TIH17" s="18"/>
      <c r="TII17" s="39"/>
      <c r="TIJ17" s="18"/>
      <c r="TIK17" s="18"/>
      <c r="TIL17" s="39"/>
      <c r="TIM17" s="18"/>
      <c r="TIN17" s="39"/>
      <c r="TIO17" s="13"/>
      <c r="TIP17" s="13"/>
      <c r="TIQ17" s="4"/>
      <c r="TIR17" s="13"/>
      <c r="TIS17" s="13"/>
      <c r="TIU17" s="26"/>
      <c r="TIV17" s="26"/>
      <c r="TIW17" s="26"/>
      <c r="TIX17" s="18"/>
      <c r="TIY17" s="18"/>
      <c r="TIZ17" s="18"/>
      <c r="TJA17" s="39"/>
      <c r="TJB17" s="18"/>
      <c r="TJC17" s="18"/>
      <c r="TJD17" s="39"/>
      <c r="TJE17" s="18"/>
      <c r="TJF17" s="39"/>
      <c r="TJG17" s="13"/>
      <c r="TJH17" s="13"/>
      <c r="TJI17" s="4"/>
      <c r="TJJ17" s="13"/>
      <c r="TJK17" s="13"/>
      <c r="TJM17" s="26"/>
      <c r="TJN17" s="26"/>
      <c r="TJO17" s="26"/>
      <c r="TJP17" s="18"/>
      <c r="TJQ17" s="18"/>
      <c r="TJR17" s="18"/>
      <c r="TJS17" s="39"/>
      <c r="TJT17" s="18"/>
      <c r="TJU17" s="18"/>
      <c r="TJV17" s="39"/>
      <c r="TJW17" s="18"/>
      <c r="TJX17" s="39"/>
      <c r="TJY17" s="13"/>
      <c r="TJZ17" s="13"/>
      <c r="TKA17" s="4"/>
      <c r="TKB17" s="13"/>
      <c r="TKC17" s="13"/>
      <c r="TKE17" s="26"/>
      <c r="TKF17" s="26"/>
      <c r="TKG17" s="26"/>
      <c r="TKH17" s="18"/>
      <c r="TKI17" s="18"/>
      <c r="TKJ17" s="18"/>
      <c r="TKK17" s="39"/>
      <c r="TKL17" s="18"/>
      <c r="TKM17" s="18"/>
      <c r="TKN17" s="39"/>
      <c r="TKO17" s="18"/>
      <c r="TKP17" s="39"/>
      <c r="TKQ17" s="13"/>
      <c r="TKR17" s="13"/>
      <c r="TKS17" s="4"/>
      <c r="TKT17" s="13"/>
      <c r="TKU17" s="13"/>
      <c r="TKW17" s="26"/>
      <c r="TKX17" s="26"/>
      <c r="TKY17" s="26"/>
      <c r="TKZ17" s="18"/>
      <c r="TLA17" s="18"/>
      <c r="TLB17" s="18"/>
      <c r="TLC17" s="39"/>
      <c r="TLD17" s="18"/>
      <c r="TLE17" s="18"/>
      <c r="TLF17" s="39"/>
      <c r="TLG17" s="18"/>
      <c r="TLH17" s="39"/>
      <c r="TLI17" s="13"/>
      <c r="TLJ17" s="13"/>
      <c r="TLK17" s="4"/>
      <c r="TLL17" s="13"/>
      <c r="TLM17" s="13"/>
      <c r="TLO17" s="26"/>
      <c r="TLP17" s="26"/>
      <c r="TLQ17" s="26"/>
      <c r="TLR17" s="18"/>
      <c r="TLS17" s="18"/>
      <c r="TLT17" s="18"/>
      <c r="TLU17" s="39"/>
      <c r="TLV17" s="18"/>
      <c r="TLW17" s="18"/>
      <c r="TLX17" s="39"/>
      <c r="TLY17" s="18"/>
      <c r="TLZ17" s="39"/>
      <c r="TMA17" s="13"/>
      <c r="TMB17" s="13"/>
      <c r="TMC17" s="4"/>
      <c r="TMD17" s="13"/>
      <c r="TME17" s="13"/>
      <c r="TMG17" s="26"/>
      <c r="TMH17" s="26"/>
      <c r="TMI17" s="26"/>
      <c r="TMJ17" s="18"/>
      <c r="TMK17" s="18"/>
      <c r="TML17" s="18"/>
      <c r="TMM17" s="39"/>
      <c r="TMN17" s="18"/>
      <c r="TMO17" s="18"/>
      <c r="TMP17" s="39"/>
      <c r="TMQ17" s="18"/>
      <c r="TMR17" s="39"/>
      <c r="TMS17" s="13"/>
      <c r="TMT17" s="13"/>
      <c r="TMU17" s="4"/>
      <c r="TMV17" s="13"/>
      <c r="TMW17" s="13"/>
      <c r="TMY17" s="26"/>
      <c r="TMZ17" s="26"/>
      <c r="TNA17" s="26"/>
      <c r="TNB17" s="18"/>
      <c r="TNC17" s="18"/>
      <c r="TND17" s="18"/>
      <c r="TNE17" s="39"/>
      <c r="TNF17" s="18"/>
      <c r="TNG17" s="18"/>
      <c r="TNH17" s="39"/>
      <c r="TNI17" s="18"/>
      <c r="TNJ17" s="39"/>
      <c r="TNK17" s="13"/>
      <c r="TNL17" s="13"/>
      <c r="TNM17" s="4"/>
      <c r="TNN17" s="13"/>
      <c r="TNO17" s="13"/>
      <c r="TNQ17" s="26"/>
      <c r="TNR17" s="26"/>
      <c r="TNS17" s="26"/>
      <c r="TNT17" s="18"/>
      <c r="TNU17" s="18"/>
      <c r="TNV17" s="18"/>
      <c r="TNW17" s="39"/>
      <c r="TNX17" s="18"/>
      <c r="TNY17" s="18"/>
      <c r="TNZ17" s="39"/>
      <c r="TOA17" s="18"/>
      <c r="TOB17" s="39"/>
      <c r="TOC17" s="13"/>
      <c r="TOD17" s="13"/>
      <c r="TOE17" s="4"/>
      <c r="TOF17" s="13"/>
      <c r="TOG17" s="13"/>
      <c r="TOI17" s="26"/>
      <c r="TOJ17" s="26"/>
      <c r="TOK17" s="26"/>
      <c r="TOL17" s="18"/>
      <c r="TOM17" s="18"/>
      <c r="TON17" s="18"/>
      <c r="TOO17" s="39"/>
      <c r="TOP17" s="18"/>
      <c r="TOQ17" s="18"/>
      <c r="TOR17" s="39"/>
      <c r="TOS17" s="18"/>
      <c r="TOT17" s="39"/>
      <c r="TOU17" s="13"/>
      <c r="TOV17" s="13"/>
      <c r="TOW17" s="4"/>
      <c r="TOX17" s="13"/>
      <c r="TOY17" s="13"/>
      <c r="TPA17" s="26"/>
      <c r="TPB17" s="26"/>
      <c r="TPC17" s="26"/>
      <c r="TPD17" s="18"/>
      <c r="TPE17" s="18"/>
      <c r="TPF17" s="18"/>
      <c r="TPG17" s="39"/>
      <c r="TPH17" s="18"/>
      <c r="TPI17" s="18"/>
      <c r="TPJ17" s="39"/>
      <c r="TPK17" s="18"/>
      <c r="TPL17" s="39"/>
      <c r="TPM17" s="13"/>
      <c r="TPN17" s="13"/>
      <c r="TPO17" s="4"/>
      <c r="TPP17" s="13"/>
      <c r="TPQ17" s="13"/>
      <c r="TPS17" s="26"/>
      <c r="TPT17" s="26"/>
      <c r="TPU17" s="26"/>
      <c r="TPV17" s="18"/>
      <c r="TPW17" s="18"/>
      <c r="TPX17" s="18"/>
      <c r="TPY17" s="39"/>
      <c r="TPZ17" s="18"/>
      <c r="TQA17" s="18"/>
      <c r="TQB17" s="39"/>
      <c r="TQC17" s="18"/>
      <c r="TQD17" s="39"/>
      <c r="TQE17" s="13"/>
      <c r="TQF17" s="13"/>
      <c r="TQG17" s="4"/>
      <c r="TQH17" s="13"/>
      <c r="TQI17" s="13"/>
      <c r="TQK17" s="26"/>
      <c r="TQL17" s="26"/>
      <c r="TQM17" s="26"/>
      <c r="TQN17" s="18"/>
      <c r="TQO17" s="18"/>
      <c r="TQP17" s="18"/>
      <c r="TQQ17" s="39"/>
      <c r="TQR17" s="18"/>
      <c r="TQS17" s="18"/>
      <c r="TQT17" s="39"/>
      <c r="TQU17" s="18"/>
      <c r="TQV17" s="39"/>
      <c r="TQW17" s="13"/>
      <c r="TQX17" s="13"/>
      <c r="TQY17" s="4"/>
      <c r="TQZ17" s="13"/>
      <c r="TRA17" s="13"/>
      <c r="TRC17" s="26"/>
      <c r="TRD17" s="26"/>
      <c r="TRE17" s="26"/>
      <c r="TRF17" s="18"/>
      <c r="TRG17" s="18"/>
      <c r="TRH17" s="18"/>
      <c r="TRI17" s="39"/>
      <c r="TRJ17" s="18"/>
      <c r="TRK17" s="18"/>
      <c r="TRL17" s="39"/>
      <c r="TRM17" s="18"/>
      <c r="TRN17" s="39"/>
      <c r="TRO17" s="13"/>
      <c r="TRP17" s="13"/>
      <c r="TRQ17" s="4"/>
      <c r="TRR17" s="13"/>
      <c r="TRS17" s="13"/>
      <c r="TRU17" s="26"/>
      <c r="TRV17" s="26"/>
      <c r="TRW17" s="26"/>
      <c r="TRX17" s="18"/>
      <c r="TRY17" s="18"/>
      <c r="TRZ17" s="18"/>
      <c r="TSA17" s="39"/>
      <c r="TSB17" s="18"/>
      <c r="TSC17" s="18"/>
      <c r="TSD17" s="39"/>
      <c r="TSE17" s="18"/>
      <c r="TSF17" s="39"/>
      <c r="TSG17" s="13"/>
      <c r="TSH17" s="13"/>
      <c r="TSI17" s="4"/>
      <c r="TSJ17" s="13"/>
      <c r="TSK17" s="13"/>
      <c r="TSM17" s="26"/>
      <c r="TSN17" s="26"/>
      <c r="TSO17" s="26"/>
      <c r="TSP17" s="18"/>
      <c r="TSQ17" s="18"/>
      <c r="TSR17" s="18"/>
      <c r="TSS17" s="39"/>
      <c r="TST17" s="18"/>
      <c r="TSU17" s="18"/>
      <c r="TSV17" s="39"/>
      <c r="TSW17" s="18"/>
      <c r="TSX17" s="39"/>
      <c r="TSY17" s="13"/>
      <c r="TSZ17" s="13"/>
      <c r="TTA17" s="4"/>
      <c r="TTB17" s="13"/>
      <c r="TTC17" s="13"/>
      <c r="TTE17" s="26"/>
      <c r="TTF17" s="26"/>
      <c r="TTG17" s="26"/>
      <c r="TTH17" s="18"/>
      <c r="TTI17" s="18"/>
      <c r="TTJ17" s="18"/>
      <c r="TTK17" s="39"/>
      <c r="TTL17" s="18"/>
      <c r="TTM17" s="18"/>
      <c r="TTN17" s="39"/>
      <c r="TTO17" s="18"/>
      <c r="TTP17" s="39"/>
      <c r="TTQ17" s="13"/>
      <c r="TTR17" s="13"/>
      <c r="TTS17" s="4"/>
      <c r="TTT17" s="13"/>
      <c r="TTU17" s="13"/>
      <c r="TTW17" s="26"/>
      <c r="TTX17" s="26"/>
      <c r="TTY17" s="26"/>
      <c r="TTZ17" s="18"/>
      <c r="TUA17" s="18"/>
      <c r="TUB17" s="18"/>
      <c r="TUC17" s="39"/>
      <c r="TUD17" s="18"/>
      <c r="TUE17" s="18"/>
      <c r="TUF17" s="39"/>
      <c r="TUG17" s="18"/>
      <c r="TUH17" s="39"/>
      <c r="TUI17" s="13"/>
      <c r="TUJ17" s="13"/>
      <c r="TUK17" s="4"/>
      <c r="TUL17" s="13"/>
      <c r="TUM17" s="13"/>
      <c r="TUO17" s="26"/>
      <c r="TUP17" s="26"/>
      <c r="TUQ17" s="26"/>
      <c r="TUR17" s="18"/>
      <c r="TUS17" s="18"/>
      <c r="TUT17" s="18"/>
      <c r="TUU17" s="39"/>
      <c r="TUV17" s="18"/>
      <c r="TUW17" s="18"/>
      <c r="TUX17" s="39"/>
      <c r="TUY17" s="18"/>
      <c r="TUZ17" s="39"/>
      <c r="TVA17" s="13"/>
      <c r="TVB17" s="13"/>
      <c r="TVC17" s="4"/>
      <c r="TVD17" s="13"/>
      <c r="TVE17" s="13"/>
      <c r="TVG17" s="26"/>
      <c r="TVH17" s="26"/>
      <c r="TVI17" s="26"/>
      <c r="TVJ17" s="18"/>
      <c r="TVK17" s="18"/>
      <c r="TVL17" s="18"/>
      <c r="TVM17" s="39"/>
      <c r="TVN17" s="18"/>
      <c r="TVO17" s="18"/>
      <c r="TVP17" s="39"/>
      <c r="TVQ17" s="18"/>
      <c r="TVR17" s="39"/>
      <c r="TVS17" s="13"/>
      <c r="TVT17" s="13"/>
      <c r="TVU17" s="4"/>
      <c r="TVV17" s="13"/>
      <c r="TVW17" s="13"/>
      <c r="TVY17" s="26"/>
      <c r="TVZ17" s="26"/>
      <c r="TWA17" s="26"/>
      <c r="TWB17" s="18"/>
      <c r="TWC17" s="18"/>
      <c r="TWD17" s="18"/>
      <c r="TWE17" s="39"/>
      <c r="TWF17" s="18"/>
      <c r="TWG17" s="18"/>
      <c r="TWH17" s="39"/>
      <c r="TWI17" s="18"/>
      <c r="TWJ17" s="39"/>
      <c r="TWK17" s="13"/>
      <c r="TWL17" s="13"/>
      <c r="TWM17" s="4"/>
      <c r="TWN17" s="13"/>
      <c r="TWO17" s="13"/>
      <c r="TWQ17" s="26"/>
      <c r="TWR17" s="26"/>
      <c r="TWS17" s="26"/>
      <c r="TWT17" s="18"/>
      <c r="TWU17" s="18"/>
      <c r="TWV17" s="18"/>
      <c r="TWW17" s="39"/>
      <c r="TWX17" s="18"/>
      <c r="TWY17" s="18"/>
      <c r="TWZ17" s="39"/>
      <c r="TXA17" s="18"/>
      <c r="TXB17" s="39"/>
      <c r="TXC17" s="13"/>
      <c r="TXD17" s="13"/>
      <c r="TXE17" s="4"/>
      <c r="TXF17" s="13"/>
      <c r="TXG17" s="13"/>
      <c r="TXI17" s="26"/>
      <c r="TXJ17" s="26"/>
      <c r="TXK17" s="26"/>
      <c r="TXL17" s="18"/>
      <c r="TXM17" s="18"/>
      <c r="TXN17" s="18"/>
      <c r="TXO17" s="39"/>
      <c r="TXP17" s="18"/>
      <c r="TXQ17" s="18"/>
      <c r="TXR17" s="39"/>
      <c r="TXS17" s="18"/>
      <c r="TXT17" s="39"/>
      <c r="TXU17" s="13"/>
      <c r="TXV17" s="13"/>
      <c r="TXW17" s="4"/>
      <c r="TXX17" s="13"/>
      <c r="TXY17" s="13"/>
      <c r="TYA17" s="26"/>
      <c r="TYB17" s="26"/>
      <c r="TYC17" s="26"/>
      <c r="TYD17" s="18"/>
      <c r="TYE17" s="18"/>
      <c r="TYF17" s="18"/>
      <c r="TYG17" s="39"/>
      <c r="TYH17" s="18"/>
      <c r="TYI17" s="18"/>
      <c r="TYJ17" s="39"/>
      <c r="TYK17" s="18"/>
      <c r="TYL17" s="39"/>
      <c r="TYM17" s="13"/>
      <c r="TYN17" s="13"/>
      <c r="TYO17" s="4"/>
      <c r="TYP17" s="13"/>
      <c r="TYQ17" s="13"/>
      <c r="TYS17" s="26"/>
      <c r="TYT17" s="26"/>
      <c r="TYU17" s="26"/>
      <c r="TYV17" s="18"/>
      <c r="TYW17" s="18"/>
      <c r="TYX17" s="18"/>
      <c r="TYY17" s="39"/>
      <c r="TYZ17" s="18"/>
      <c r="TZA17" s="18"/>
      <c r="TZB17" s="39"/>
      <c r="TZC17" s="18"/>
      <c r="TZD17" s="39"/>
      <c r="TZE17" s="13"/>
      <c r="TZF17" s="13"/>
      <c r="TZG17" s="4"/>
      <c r="TZH17" s="13"/>
      <c r="TZI17" s="13"/>
      <c r="TZK17" s="26"/>
      <c r="TZL17" s="26"/>
      <c r="TZM17" s="26"/>
      <c r="TZN17" s="18"/>
      <c r="TZO17" s="18"/>
      <c r="TZP17" s="18"/>
      <c r="TZQ17" s="39"/>
      <c r="TZR17" s="18"/>
      <c r="TZS17" s="18"/>
      <c r="TZT17" s="39"/>
      <c r="TZU17" s="18"/>
      <c r="TZV17" s="39"/>
      <c r="TZW17" s="13"/>
      <c r="TZX17" s="13"/>
      <c r="TZY17" s="4"/>
      <c r="TZZ17" s="13"/>
      <c r="UAA17" s="13"/>
      <c r="UAC17" s="26"/>
      <c r="UAD17" s="26"/>
      <c r="UAE17" s="26"/>
      <c r="UAF17" s="18"/>
      <c r="UAG17" s="18"/>
      <c r="UAH17" s="18"/>
      <c r="UAI17" s="39"/>
      <c r="UAJ17" s="18"/>
      <c r="UAK17" s="18"/>
      <c r="UAL17" s="39"/>
      <c r="UAM17" s="18"/>
      <c r="UAN17" s="39"/>
      <c r="UAO17" s="13"/>
      <c r="UAP17" s="13"/>
      <c r="UAQ17" s="4"/>
      <c r="UAR17" s="13"/>
      <c r="UAS17" s="13"/>
      <c r="UAU17" s="26"/>
      <c r="UAV17" s="26"/>
      <c r="UAW17" s="26"/>
      <c r="UAX17" s="18"/>
      <c r="UAY17" s="18"/>
      <c r="UAZ17" s="18"/>
      <c r="UBA17" s="39"/>
      <c r="UBB17" s="18"/>
      <c r="UBC17" s="18"/>
      <c r="UBD17" s="39"/>
      <c r="UBE17" s="18"/>
      <c r="UBF17" s="39"/>
      <c r="UBG17" s="13"/>
      <c r="UBH17" s="13"/>
      <c r="UBI17" s="4"/>
      <c r="UBJ17" s="13"/>
      <c r="UBK17" s="13"/>
      <c r="UBM17" s="26"/>
      <c r="UBN17" s="26"/>
      <c r="UBO17" s="26"/>
      <c r="UBP17" s="18"/>
      <c r="UBQ17" s="18"/>
      <c r="UBR17" s="18"/>
      <c r="UBS17" s="39"/>
      <c r="UBT17" s="18"/>
      <c r="UBU17" s="18"/>
      <c r="UBV17" s="39"/>
      <c r="UBW17" s="18"/>
      <c r="UBX17" s="39"/>
      <c r="UBY17" s="13"/>
      <c r="UBZ17" s="13"/>
      <c r="UCA17" s="4"/>
      <c r="UCB17" s="13"/>
      <c r="UCC17" s="13"/>
      <c r="UCE17" s="26"/>
      <c r="UCF17" s="26"/>
      <c r="UCG17" s="26"/>
      <c r="UCH17" s="18"/>
      <c r="UCI17" s="18"/>
      <c r="UCJ17" s="18"/>
      <c r="UCK17" s="39"/>
      <c r="UCL17" s="18"/>
      <c r="UCM17" s="18"/>
      <c r="UCN17" s="39"/>
      <c r="UCO17" s="18"/>
      <c r="UCP17" s="39"/>
      <c r="UCQ17" s="13"/>
      <c r="UCR17" s="13"/>
      <c r="UCS17" s="4"/>
      <c r="UCT17" s="13"/>
      <c r="UCU17" s="13"/>
      <c r="UCW17" s="26"/>
      <c r="UCX17" s="26"/>
      <c r="UCY17" s="26"/>
      <c r="UCZ17" s="18"/>
      <c r="UDA17" s="18"/>
      <c r="UDB17" s="18"/>
      <c r="UDC17" s="39"/>
      <c r="UDD17" s="18"/>
      <c r="UDE17" s="18"/>
      <c r="UDF17" s="39"/>
      <c r="UDG17" s="18"/>
      <c r="UDH17" s="39"/>
      <c r="UDI17" s="13"/>
      <c r="UDJ17" s="13"/>
      <c r="UDK17" s="4"/>
      <c r="UDL17" s="13"/>
      <c r="UDM17" s="13"/>
      <c r="UDO17" s="26"/>
      <c r="UDP17" s="26"/>
      <c r="UDQ17" s="26"/>
      <c r="UDR17" s="18"/>
      <c r="UDS17" s="18"/>
      <c r="UDT17" s="18"/>
      <c r="UDU17" s="39"/>
      <c r="UDV17" s="18"/>
      <c r="UDW17" s="18"/>
      <c r="UDX17" s="39"/>
      <c r="UDY17" s="18"/>
      <c r="UDZ17" s="39"/>
      <c r="UEA17" s="13"/>
      <c r="UEB17" s="13"/>
      <c r="UEC17" s="4"/>
      <c r="UED17" s="13"/>
      <c r="UEE17" s="13"/>
      <c r="UEG17" s="26"/>
      <c r="UEH17" s="26"/>
      <c r="UEI17" s="26"/>
      <c r="UEJ17" s="18"/>
      <c r="UEK17" s="18"/>
      <c r="UEL17" s="18"/>
      <c r="UEM17" s="39"/>
      <c r="UEN17" s="18"/>
      <c r="UEO17" s="18"/>
      <c r="UEP17" s="39"/>
      <c r="UEQ17" s="18"/>
      <c r="UER17" s="39"/>
      <c r="UES17" s="13"/>
      <c r="UET17" s="13"/>
      <c r="UEU17" s="4"/>
      <c r="UEV17" s="13"/>
      <c r="UEW17" s="13"/>
      <c r="UEY17" s="26"/>
      <c r="UEZ17" s="26"/>
      <c r="UFA17" s="26"/>
      <c r="UFB17" s="18"/>
      <c r="UFC17" s="18"/>
      <c r="UFD17" s="18"/>
      <c r="UFE17" s="39"/>
      <c r="UFF17" s="18"/>
      <c r="UFG17" s="18"/>
      <c r="UFH17" s="39"/>
      <c r="UFI17" s="18"/>
      <c r="UFJ17" s="39"/>
      <c r="UFK17" s="13"/>
      <c r="UFL17" s="13"/>
      <c r="UFM17" s="4"/>
      <c r="UFN17" s="13"/>
      <c r="UFO17" s="13"/>
      <c r="UFQ17" s="26"/>
      <c r="UFR17" s="26"/>
      <c r="UFS17" s="26"/>
      <c r="UFT17" s="18"/>
      <c r="UFU17" s="18"/>
      <c r="UFV17" s="18"/>
      <c r="UFW17" s="39"/>
      <c r="UFX17" s="18"/>
      <c r="UFY17" s="18"/>
      <c r="UFZ17" s="39"/>
      <c r="UGA17" s="18"/>
      <c r="UGB17" s="39"/>
      <c r="UGC17" s="13"/>
      <c r="UGD17" s="13"/>
      <c r="UGE17" s="4"/>
      <c r="UGF17" s="13"/>
      <c r="UGG17" s="13"/>
      <c r="UGI17" s="26"/>
      <c r="UGJ17" s="26"/>
      <c r="UGK17" s="26"/>
      <c r="UGL17" s="18"/>
      <c r="UGM17" s="18"/>
      <c r="UGN17" s="18"/>
      <c r="UGO17" s="39"/>
      <c r="UGP17" s="18"/>
      <c r="UGQ17" s="18"/>
      <c r="UGR17" s="39"/>
      <c r="UGS17" s="18"/>
      <c r="UGT17" s="39"/>
      <c r="UGU17" s="13"/>
      <c r="UGV17" s="13"/>
      <c r="UGW17" s="4"/>
      <c r="UGX17" s="13"/>
      <c r="UGY17" s="13"/>
      <c r="UHA17" s="26"/>
      <c r="UHB17" s="26"/>
      <c r="UHC17" s="26"/>
      <c r="UHD17" s="18"/>
      <c r="UHE17" s="18"/>
      <c r="UHF17" s="18"/>
      <c r="UHG17" s="39"/>
      <c r="UHH17" s="18"/>
      <c r="UHI17" s="18"/>
      <c r="UHJ17" s="39"/>
      <c r="UHK17" s="18"/>
      <c r="UHL17" s="39"/>
      <c r="UHM17" s="13"/>
      <c r="UHN17" s="13"/>
      <c r="UHO17" s="4"/>
      <c r="UHP17" s="13"/>
      <c r="UHQ17" s="13"/>
      <c r="UHS17" s="26"/>
      <c r="UHT17" s="26"/>
      <c r="UHU17" s="26"/>
      <c r="UHV17" s="18"/>
      <c r="UHW17" s="18"/>
      <c r="UHX17" s="18"/>
      <c r="UHY17" s="39"/>
      <c r="UHZ17" s="18"/>
      <c r="UIA17" s="18"/>
      <c r="UIB17" s="39"/>
      <c r="UIC17" s="18"/>
      <c r="UID17" s="39"/>
      <c r="UIE17" s="13"/>
      <c r="UIF17" s="13"/>
      <c r="UIG17" s="4"/>
      <c r="UIH17" s="13"/>
      <c r="UII17" s="13"/>
      <c r="UIK17" s="26"/>
      <c r="UIL17" s="26"/>
      <c r="UIM17" s="26"/>
      <c r="UIN17" s="18"/>
      <c r="UIO17" s="18"/>
      <c r="UIP17" s="18"/>
      <c r="UIQ17" s="39"/>
      <c r="UIR17" s="18"/>
      <c r="UIS17" s="18"/>
      <c r="UIT17" s="39"/>
      <c r="UIU17" s="18"/>
      <c r="UIV17" s="39"/>
      <c r="UIW17" s="13"/>
      <c r="UIX17" s="13"/>
      <c r="UIY17" s="4"/>
      <c r="UIZ17" s="13"/>
      <c r="UJA17" s="13"/>
      <c r="UJC17" s="26"/>
      <c r="UJD17" s="26"/>
      <c r="UJE17" s="26"/>
      <c r="UJF17" s="18"/>
      <c r="UJG17" s="18"/>
      <c r="UJH17" s="18"/>
      <c r="UJI17" s="39"/>
      <c r="UJJ17" s="18"/>
      <c r="UJK17" s="18"/>
      <c r="UJL17" s="39"/>
      <c r="UJM17" s="18"/>
      <c r="UJN17" s="39"/>
      <c r="UJO17" s="13"/>
      <c r="UJP17" s="13"/>
      <c r="UJQ17" s="4"/>
      <c r="UJR17" s="13"/>
      <c r="UJS17" s="13"/>
      <c r="UJU17" s="26"/>
      <c r="UJV17" s="26"/>
      <c r="UJW17" s="26"/>
      <c r="UJX17" s="18"/>
      <c r="UJY17" s="18"/>
      <c r="UJZ17" s="18"/>
      <c r="UKA17" s="39"/>
      <c r="UKB17" s="18"/>
      <c r="UKC17" s="18"/>
      <c r="UKD17" s="39"/>
      <c r="UKE17" s="18"/>
      <c r="UKF17" s="39"/>
      <c r="UKG17" s="13"/>
      <c r="UKH17" s="13"/>
      <c r="UKI17" s="4"/>
      <c r="UKJ17" s="13"/>
      <c r="UKK17" s="13"/>
      <c r="UKM17" s="26"/>
      <c r="UKN17" s="26"/>
      <c r="UKO17" s="26"/>
      <c r="UKP17" s="18"/>
      <c r="UKQ17" s="18"/>
      <c r="UKR17" s="18"/>
      <c r="UKS17" s="39"/>
      <c r="UKT17" s="18"/>
      <c r="UKU17" s="18"/>
      <c r="UKV17" s="39"/>
      <c r="UKW17" s="18"/>
      <c r="UKX17" s="39"/>
      <c r="UKY17" s="13"/>
      <c r="UKZ17" s="13"/>
      <c r="ULA17" s="4"/>
      <c r="ULB17" s="13"/>
      <c r="ULC17" s="13"/>
      <c r="ULE17" s="26"/>
      <c r="ULF17" s="26"/>
      <c r="ULG17" s="26"/>
      <c r="ULH17" s="18"/>
      <c r="ULI17" s="18"/>
      <c r="ULJ17" s="18"/>
      <c r="ULK17" s="39"/>
      <c r="ULL17" s="18"/>
      <c r="ULM17" s="18"/>
      <c r="ULN17" s="39"/>
      <c r="ULO17" s="18"/>
      <c r="ULP17" s="39"/>
      <c r="ULQ17" s="13"/>
      <c r="ULR17" s="13"/>
      <c r="ULS17" s="4"/>
      <c r="ULT17" s="13"/>
      <c r="ULU17" s="13"/>
      <c r="ULW17" s="26"/>
      <c r="ULX17" s="26"/>
      <c r="ULY17" s="26"/>
      <c r="ULZ17" s="18"/>
      <c r="UMA17" s="18"/>
      <c r="UMB17" s="18"/>
      <c r="UMC17" s="39"/>
      <c r="UMD17" s="18"/>
      <c r="UME17" s="18"/>
      <c r="UMF17" s="39"/>
      <c r="UMG17" s="18"/>
      <c r="UMH17" s="39"/>
      <c r="UMI17" s="13"/>
      <c r="UMJ17" s="13"/>
      <c r="UMK17" s="4"/>
      <c r="UML17" s="13"/>
      <c r="UMM17" s="13"/>
      <c r="UMO17" s="26"/>
      <c r="UMP17" s="26"/>
      <c r="UMQ17" s="26"/>
      <c r="UMR17" s="18"/>
      <c r="UMS17" s="18"/>
      <c r="UMT17" s="18"/>
      <c r="UMU17" s="39"/>
      <c r="UMV17" s="18"/>
      <c r="UMW17" s="18"/>
      <c r="UMX17" s="39"/>
      <c r="UMY17" s="18"/>
      <c r="UMZ17" s="39"/>
      <c r="UNA17" s="13"/>
      <c r="UNB17" s="13"/>
      <c r="UNC17" s="4"/>
      <c r="UND17" s="13"/>
      <c r="UNE17" s="13"/>
      <c r="UNG17" s="26"/>
      <c r="UNH17" s="26"/>
      <c r="UNI17" s="26"/>
      <c r="UNJ17" s="18"/>
      <c r="UNK17" s="18"/>
      <c r="UNL17" s="18"/>
      <c r="UNM17" s="39"/>
      <c r="UNN17" s="18"/>
      <c r="UNO17" s="18"/>
      <c r="UNP17" s="39"/>
      <c r="UNQ17" s="18"/>
      <c r="UNR17" s="39"/>
      <c r="UNS17" s="13"/>
      <c r="UNT17" s="13"/>
      <c r="UNU17" s="4"/>
      <c r="UNV17" s="13"/>
      <c r="UNW17" s="13"/>
      <c r="UNY17" s="26"/>
      <c r="UNZ17" s="26"/>
      <c r="UOA17" s="26"/>
      <c r="UOB17" s="18"/>
      <c r="UOC17" s="18"/>
      <c r="UOD17" s="18"/>
      <c r="UOE17" s="39"/>
      <c r="UOF17" s="18"/>
      <c r="UOG17" s="18"/>
      <c r="UOH17" s="39"/>
      <c r="UOI17" s="18"/>
      <c r="UOJ17" s="39"/>
      <c r="UOK17" s="13"/>
      <c r="UOL17" s="13"/>
      <c r="UOM17" s="4"/>
      <c r="UON17" s="13"/>
      <c r="UOO17" s="13"/>
      <c r="UOQ17" s="26"/>
      <c r="UOR17" s="26"/>
      <c r="UOS17" s="26"/>
      <c r="UOT17" s="18"/>
      <c r="UOU17" s="18"/>
      <c r="UOV17" s="18"/>
      <c r="UOW17" s="39"/>
      <c r="UOX17" s="18"/>
      <c r="UOY17" s="18"/>
      <c r="UOZ17" s="39"/>
      <c r="UPA17" s="18"/>
      <c r="UPB17" s="39"/>
      <c r="UPC17" s="13"/>
      <c r="UPD17" s="13"/>
      <c r="UPE17" s="4"/>
      <c r="UPF17" s="13"/>
      <c r="UPG17" s="13"/>
      <c r="UPI17" s="26"/>
      <c r="UPJ17" s="26"/>
      <c r="UPK17" s="26"/>
      <c r="UPL17" s="18"/>
      <c r="UPM17" s="18"/>
      <c r="UPN17" s="18"/>
      <c r="UPO17" s="39"/>
      <c r="UPP17" s="18"/>
      <c r="UPQ17" s="18"/>
      <c r="UPR17" s="39"/>
      <c r="UPS17" s="18"/>
      <c r="UPT17" s="39"/>
      <c r="UPU17" s="13"/>
      <c r="UPV17" s="13"/>
      <c r="UPW17" s="4"/>
      <c r="UPX17" s="13"/>
      <c r="UPY17" s="13"/>
      <c r="UQA17" s="26"/>
      <c r="UQB17" s="26"/>
      <c r="UQC17" s="26"/>
      <c r="UQD17" s="18"/>
      <c r="UQE17" s="18"/>
      <c r="UQF17" s="18"/>
      <c r="UQG17" s="39"/>
      <c r="UQH17" s="18"/>
      <c r="UQI17" s="18"/>
      <c r="UQJ17" s="39"/>
      <c r="UQK17" s="18"/>
      <c r="UQL17" s="39"/>
      <c r="UQM17" s="13"/>
      <c r="UQN17" s="13"/>
      <c r="UQO17" s="4"/>
      <c r="UQP17" s="13"/>
      <c r="UQQ17" s="13"/>
      <c r="UQS17" s="26"/>
      <c r="UQT17" s="26"/>
      <c r="UQU17" s="26"/>
      <c r="UQV17" s="18"/>
      <c r="UQW17" s="18"/>
      <c r="UQX17" s="18"/>
      <c r="UQY17" s="39"/>
      <c r="UQZ17" s="18"/>
      <c r="URA17" s="18"/>
      <c r="URB17" s="39"/>
      <c r="URC17" s="18"/>
      <c r="URD17" s="39"/>
      <c r="URE17" s="13"/>
      <c r="URF17" s="13"/>
      <c r="URG17" s="4"/>
      <c r="URH17" s="13"/>
      <c r="URI17" s="13"/>
      <c r="URK17" s="26"/>
      <c r="URL17" s="26"/>
      <c r="URM17" s="26"/>
      <c r="URN17" s="18"/>
      <c r="URO17" s="18"/>
      <c r="URP17" s="18"/>
      <c r="URQ17" s="39"/>
      <c r="URR17" s="18"/>
      <c r="URS17" s="18"/>
      <c r="URT17" s="39"/>
      <c r="URU17" s="18"/>
      <c r="URV17" s="39"/>
      <c r="URW17" s="13"/>
      <c r="URX17" s="13"/>
      <c r="URY17" s="4"/>
      <c r="URZ17" s="13"/>
      <c r="USA17" s="13"/>
      <c r="USC17" s="26"/>
      <c r="USD17" s="26"/>
      <c r="USE17" s="26"/>
      <c r="USF17" s="18"/>
      <c r="USG17" s="18"/>
      <c r="USH17" s="18"/>
      <c r="USI17" s="39"/>
      <c r="USJ17" s="18"/>
      <c r="USK17" s="18"/>
      <c r="USL17" s="39"/>
      <c r="USM17" s="18"/>
      <c r="USN17" s="39"/>
      <c r="USO17" s="13"/>
      <c r="USP17" s="13"/>
      <c r="USQ17" s="4"/>
      <c r="USR17" s="13"/>
      <c r="USS17" s="13"/>
      <c r="USU17" s="26"/>
      <c r="USV17" s="26"/>
      <c r="USW17" s="26"/>
      <c r="USX17" s="18"/>
      <c r="USY17" s="18"/>
      <c r="USZ17" s="18"/>
      <c r="UTA17" s="39"/>
      <c r="UTB17" s="18"/>
      <c r="UTC17" s="18"/>
      <c r="UTD17" s="39"/>
      <c r="UTE17" s="18"/>
      <c r="UTF17" s="39"/>
      <c r="UTG17" s="13"/>
      <c r="UTH17" s="13"/>
      <c r="UTI17" s="4"/>
      <c r="UTJ17" s="13"/>
      <c r="UTK17" s="13"/>
      <c r="UTM17" s="26"/>
      <c r="UTN17" s="26"/>
      <c r="UTO17" s="26"/>
      <c r="UTP17" s="18"/>
      <c r="UTQ17" s="18"/>
      <c r="UTR17" s="18"/>
      <c r="UTS17" s="39"/>
      <c r="UTT17" s="18"/>
      <c r="UTU17" s="18"/>
      <c r="UTV17" s="39"/>
      <c r="UTW17" s="18"/>
      <c r="UTX17" s="39"/>
      <c r="UTY17" s="13"/>
      <c r="UTZ17" s="13"/>
      <c r="UUA17" s="4"/>
      <c r="UUB17" s="13"/>
      <c r="UUC17" s="13"/>
      <c r="UUE17" s="26"/>
      <c r="UUF17" s="26"/>
      <c r="UUG17" s="26"/>
      <c r="UUH17" s="18"/>
      <c r="UUI17" s="18"/>
      <c r="UUJ17" s="18"/>
      <c r="UUK17" s="39"/>
      <c r="UUL17" s="18"/>
      <c r="UUM17" s="18"/>
      <c r="UUN17" s="39"/>
      <c r="UUO17" s="18"/>
      <c r="UUP17" s="39"/>
      <c r="UUQ17" s="13"/>
      <c r="UUR17" s="13"/>
      <c r="UUS17" s="4"/>
      <c r="UUT17" s="13"/>
      <c r="UUU17" s="13"/>
      <c r="UUW17" s="26"/>
      <c r="UUX17" s="26"/>
      <c r="UUY17" s="26"/>
      <c r="UUZ17" s="18"/>
      <c r="UVA17" s="18"/>
      <c r="UVB17" s="18"/>
      <c r="UVC17" s="39"/>
      <c r="UVD17" s="18"/>
      <c r="UVE17" s="18"/>
      <c r="UVF17" s="39"/>
      <c r="UVG17" s="18"/>
      <c r="UVH17" s="39"/>
      <c r="UVI17" s="13"/>
      <c r="UVJ17" s="13"/>
      <c r="UVK17" s="4"/>
      <c r="UVL17" s="13"/>
      <c r="UVM17" s="13"/>
      <c r="UVO17" s="26"/>
      <c r="UVP17" s="26"/>
      <c r="UVQ17" s="26"/>
      <c r="UVR17" s="18"/>
      <c r="UVS17" s="18"/>
      <c r="UVT17" s="18"/>
      <c r="UVU17" s="39"/>
      <c r="UVV17" s="18"/>
      <c r="UVW17" s="18"/>
      <c r="UVX17" s="39"/>
      <c r="UVY17" s="18"/>
      <c r="UVZ17" s="39"/>
      <c r="UWA17" s="13"/>
      <c r="UWB17" s="13"/>
      <c r="UWC17" s="4"/>
      <c r="UWD17" s="13"/>
      <c r="UWE17" s="13"/>
      <c r="UWG17" s="26"/>
      <c r="UWH17" s="26"/>
      <c r="UWI17" s="26"/>
      <c r="UWJ17" s="18"/>
      <c r="UWK17" s="18"/>
      <c r="UWL17" s="18"/>
      <c r="UWM17" s="39"/>
      <c r="UWN17" s="18"/>
      <c r="UWO17" s="18"/>
      <c r="UWP17" s="39"/>
      <c r="UWQ17" s="18"/>
      <c r="UWR17" s="39"/>
      <c r="UWS17" s="13"/>
      <c r="UWT17" s="13"/>
      <c r="UWU17" s="4"/>
      <c r="UWV17" s="13"/>
      <c r="UWW17" s="13"/>
      <c r="UWY17" s="26"/>
      <c r="UWZ17" s="26"/>
      <c r="UXA17" s="26"/>
      <c r="UXB17" s="18"/>
      <c r="UXC17" s="18"/>
      <c r="UXD17" s="18"/>
      <c r="UXE17" s="39"/>
      <c r="UXF17" s="18"/>
      <c r="UXG17" s="18"/>
      <c r="UXH17" s="39"/>
      <c r="UXI17" s="18"/>
      <c r="UXJ17" s="39"/>
      <c r="UXK17" s="13"/>
      <c r="UXL17" s="13"/>
      <c r="UXM17" s="4"/>
      <c r="UXN17" s="13"/>
      <c r="UXO17" s="13"/>
      <c r="UXQ17" s="26"/>
      <c r="UXR17" s="26"/>
      <c r="UXS17" s="26"/>
      <c r="UXT17" s="18"/>
      <c r="UXU17" s="18"/>
      <c r="UXV17" s="18"/>
      <c r="UXW17" s="39"/>
      <c r="UXX17" s="18"/>
      <c r="UXY17" s="18"/>
      <c r="UXZ17" s="39"/>
      <c r="UYA17" s="18"/>
      <c r="UYB17" s="39"/>
      <c r="UYC17" s="13"/>
      <c r="UYD17" s="13"/>
      <c r="UYE17" s="4"/>
      <c r="UYF17" s="13"/>
      <c r="UYG17" s="13"/>
      <c r="UYI17" s="26"/>
      <c r="UYJ17" s="26"/>
      <c r="UYK17" s="26"/>
      <c r="UYL17" s="18"/>
      <c r="UYM17" s="18"/>
      <c r="UYN17" s="18"/>
      <c r="UYO17" s="39"/>
      <c r="UYP17" s="18"/>
      <c r="UYQ17" s="18"/>
      <c r="UYR17" s="39"/>
      <c r="UYS17" s="18"/>
      <c r="UYT17" s="39"/>
      <c r="UYU17" s="13"/>
      <c r="UYV17" s="13"/>
      <c r="UYW17" s="4"/>
      <c r="UYX17" s="13"/>
      <c r="UYY17" s="13"/>
      <c r="UZA17" s="26"/>
      <c r="UZB17" s="26"/>
      <c r="UZC17" s="26"/>
      <c r="UZD17" s="18"/>
      <c r="UZE17" s="18"/>
      <c r="UZF17" s="18"/>
      <c r="UZG17" s="39"/>
      <c r="UZH17" s="18"/>
      <c r="UZI17" s="18"/>
      <c r="UZJ17" s="39"/>
      <c r="UZK17" s="18"/>
      <c r="UZL17" s="39"/>
      <c r="UZM17" s="13"/>
      <c r="UZN17" s="13"/>
      <c r="UZO17" s="4"/>
      <c r="UZP17" s="13"/>
      <c r="UZQ17" s="13"/>
      <c r="UZS17" s="26"/>
      <c r="UZT17" s="26"/>
      <c r="UZU17" s="26"/>
      <c r="UZV17" s="18"/>
      <c r="UZW17" s="18"/>
      <c r="UZX17" s="18"/>
      <c r="UZY17" s="39"/>
      <c r="UZZ17" s="18"/>
      <c r="VAA17" s="18"/>
      <c r="VAB17" s="39"/>
      <c r="VAC17" s="18"/>
      <c r="VAD17" s="39"/>
      <c r="VAE17" s="13"/>
      <c r="VAF17" s="13"/>
      <c r="VAG17" s="4"/>
      <c r="VAH17" s="13"/>
      <c r="VAI17" s="13"/>
      <c r="VAK17" s="26"/>
      <c r="VAL17" s="26"/>
      <c r="VAM17" s="26"/>
      <c r="VAN17" s="18"/>
      <c r="VAO17" s="18"/>
      <c r="VAP17" s="18"/>
      <c r="VAQ17" s="39"/>
      <c r="VAR17" s="18"/>
      <c r="VAS17" s="18"/>
      <c r="VAT17" s="39"/>
      <c r="VAU17" s="18"/>
      <c r="VAV17" s="39"/>
      <c r="VAW17" s="13"/>
      <c r="VAX17" s="13"/>
      <c r="VAY17" s="4"/>
      <c r="VAZ17" s="13"/>
      <c r="VBA17" s="13"/>
      <c r="VBC17" s="26"/>
      <c r="VBD17" s="26"/>
      <c r="VBE17" s="26"/>
      <c r="VBF17" s="18"/>
      <c r="VBG17" s="18"/>
      <c r="VBH17" s="18"/>
      <c r="VBI17" s="39"/>
      <c r="VBJ17" s="18"/>
      <c r="VBK17" s="18"/>
      <c r="VBL17" s="39"/>
      <c r="VBM17" s="18"/>
      <c r="VBN17" s="39"/>
      <c r="VBO17" s="13"/>
      <c r="VBP17" s="13"/>
      <c r="VBQ17" s="4"/>
      <c r="VBR17" s="13"/>
      <c r="VBS17" s="13"/>
      <c r="VBU17" s="26"/>
      <c r="VBV17" s="26"/>
      <c r="VBW17" s="26"/>
      <c r="VBX17" s="18"/>
      <c r="VBY17" s="18"/>
      <c r="VBZ17" s="18"/>
      <c r="VCA17" s="39"/>
      <c r="VCB17" s="18"/>
      <c r="VCC17" s="18"/>
      <c r="VCD17" s="39"/>
      <c r="VCE17" s="18"/>
      <c r="VCF17" s="39"/>
      <c r="VCG17" s="13"/>
      <c r="VCH17" s="13"/>
      <c r="VCI17" s="4"/>
      <c r="VCJ17" s="13"/>
      <c r="VCK17" s="13"/>
      <c r="VCM17" s="26"/>
      <c r="VCN17" s="26"/>
      <c r="VCO17" s="26"/>
      <c r="VCP17" s="18"/>
      <c r="VCQ17" s="18"/>
      <c r="VCR17" s="18"/>
      <c r="VCS17" s="39"/>
      <c r="VCT17" s="18"/>
      <c r="VCU17" s="18"/>
      <c r="VCV17" s="39"/>
      <c r="VCW17" s="18"/>
      <c r="VCX17" s="39"/>
      <c r="VCY17" s="13"/>
      <c r="VCZ17" s="13"/>
      <c r="VDA17" s="4"/>
      <c r="VDB17" s="13"/>
      <c r="VDC17" s="13"/>
      <c r="VDE17" s="26"/>
      <c r="VDF17" s="26"/>
      <c r="VDG17" s="26"/>
      <c r="VDH17" s="18"/>
      <c r="VDI17" s="18"/>
      <c r="VDJ17" s="18"/>
      <c r="VDK17" s="39"/>
      <c r="VDL17" s="18"/>
      <c r="VDM17" s="18"/>
      <c r="VDN17" s="39"/>
      <c r="VDO17" s="18"/>
      <c r="VDP17" s="39"/>
      <c r="VDQ17" s="13"/>
      <c r="VDR17" s="13"/>
      <c r="VDS17" s="4"/>
      <c r="VDT17" s="13"/>
      <c r="VDU17" s="13"/>
      <c r="VDW17" s="26"/>
      <c r="VDX17" s="26"/>
      <c r="VDY17" s="26"/>
      <c r="VDZ17" s="18"/>
      <c r="VEA17" s="18"/>
      <c r="VEB17" s="18"/>
      <c r="VEC17" s="39"/>
      <c r="VED17" s="18"/>
      <c r="VEE17" s="18"/>
      <c r="VEF17" s="39"/>
      <c r="VEG17" s="18"/>
      <c r="VEH17" s="39"/>
      <c r="VEI17" s="13"/>
      <c r="VEJ17" s="13"/>
      <c r="VEK17" s="4"/>
      <c r="VEL17" s="13"/>
      <c r="VEM17" s="13"/>
      <c r="VEO17" s="26"/>
      <c r="VEP17" s="26"/>
      <c r="VEQ17" s="26"/>
      <c r="VER17" s="18"/>
      <c r="VES17" s="18"/>
      <c r="VET17" s="18"/>
      <c r="VEU17" s="39"/>
      <c r="VEV17" s="18"/>
      <c r="VEW17" s="18"/>
      <c r="VEX17" s="39"/>
      <c r="VEY17" s="18"/>
      <c r="VEZ17" s="39"/>
      <c r="VFA17" s="13"/>
      <c r="VFB17" s="13"/>
      <c r="VFC17" s="4"/>
      <c r="VFD17" s="13"/>
      <c r="VFE17" s="13"/>
      <c r="VFG17" s="26"/>
      <c r="VFH17" s="26"/>
      <c r="VFI17" s="26"/>
      <c r="VFJ17" s="18"/>
      <c r="VFK17" s="18"/>
      <c r="VFL17" s="18"/>
      <c r="VFM17" s="39"/>
      <c r="VFN17" s="18"/>
      <c r="VFO17" s="18"/>
      <c r="VFP17" s="39"/>
      <c r="VFQ17" s="18"/>
      <c r="VFR17" s="39"/>
      <c r="VFS17" s="13"/>
      <c r="VFT17" s="13"/>
      <c r="VFU17" s="4"/>
      <c r="VFV17" s="13"/>
      <c r="VFW17" s="13"/>
      <c r="VFY17" s="26"/>
      <c r="VFZ17" s="26"/>
      <c r="VGA17" s="26"/>
      <c r="VGB17" s="18"/>
      <c r="VGC17" s="18"/>
      <c r="VGD17" s="18"/>
      <c r="VGE17" s="39"/>
      <c r="VGF17" s="18"/>
      <c r="VGG17" s="18"/>
      <c r="VGH17" s="39"/>
      <c r="VGI17" s="18"/>
      <c r="VGJ17" s="39"/>
      <c r="VGK17" s="13"/>
      <c r="VGL17" s="13"/>
      <c r="VGM17" s="4"/>
      <c r="VGN17" s="13"/>
      <c r="VGO17" s="13"/>
      <c r="VGQ17" s="26"/>
      <c r="VGR17" s="26"/>
      <c r="VGS17" s="26"/>
      <c r="VGT17" s="18"/>
      <c r="VGU17" s="18"/>
      <c r="VGV17" s="18"/>
      <c r="VGW17" s="39"/>
      <c r="VGX17" s="18"/>
      <c r="VGY17" s="18"/>
      <c r="VGZ17" s="39"/>
      <c r="VHA17" s="18"/>
      <c r="VHB17" s="39"/>
      <c r="VHC17" s="13"/>
      <c r="VHD17" s="13"/>
      <c r="VHE17" s="4"/>
      <c r="VHF17" s="13"/>
      <c r="VHG17" s="13"/>
      <c r="VHI17" s="26"/>
      <c r="VHJ17" s="26"/>
      <c r="VHK17" s="26"/>
      <c r="VHL17" s="18"/>
      <c r="VHM17" s="18"/>
      <c r="VHN17" s="18"/>
      <c r="VHO17" s="39"/>
      <c r="VHP17" s="18"/>
      <c r="VHQ17" s="18"/>
      <c r="VHR17" s="39"/>
      <c r="VHS17" s="18"/>
      <c r="VHT17" s="39"/>
      <c r="VHU17" s="13"/>
      <c r="VHV17" s="13"/>
      <c r="VHW17" s="4"/>
      <c r="VHX17" s="13"/>
      <c r="VHY17" s="13"/>
      <c r="VIA17" s="26"/>
      <c r="VIB17" s="26"/>
      <c r="VIC17" s="26"/>
      <c r="VID17" s="18"/>
      <c r="VIE17" s="18"/>
      <c r="VIF17" s="18"/>
      <c r="VIG17" s="39"/>
      <c r="VIH17" s="18"/>
      <c r="VII17" s="18"/>
      <c r="VIJ17" s="39"/>
      <c r="VIK17" s="18"/>
      <c r="VIL17" s="39"/>
      <c r="VIM17" s="13"/>
      <c r="VIN17" s="13"/>
      <c r="VIO17" s="4"/>
      <c r="VIP17" s="13"/>
      <c r="VIQ17" s="13"/>
      <c r="VIS17" s="26"/>
      <c r="VIT17" s="26"/>
      <c r="VIU17" s="26"/>
      <c r="VIV17" s="18"/>
      <c r="VIW17" s="18"/>
      <c r="VIX17" s="18"/>
      <c r="VIY17" s="39"/>
      <c r="VIZ17" s="18"/>
      <c r="VJA17" s="18"/>
      <c r="VJB17" s="39"/>
      <c r="VJC17" s="18"/>
      <c r="VJD17" s="39"/>
      <c r="VJE17" s="13"/>
      <c r="VJF17" s="13"/>
      <c r="VJG17" s="4"/>
      <c r="VJH17" s="13"/>
      <c r="VJI17" s="13"/>
      <c r="VJK17" s="26"/>
      <c r="VJL17" s="26"/>
      <c r="VJM17" s="26"/>
      <c r="VJN17" s="18"/>
      <c r="VJO17" s="18"/>
      <c r="VJP17" s="18"/>
      <c r="VJQ17" s="39"/>
      <c r="VJR17" s="18"/>
      <c r="VJS17" s="18"/>
      <c r="VJT17" s="39"/>
      <c r="VJU17" s="18"/>
      <c r="VJV17" s="39"/>
      <c r="VJW17" s="13"/>
      <c r="VJX17" s="13"/>
      <c r="VJY17" s="4"/>
      <c r="VJZ17" s="13"/>
      <c r="VKA17" s="13"/>
      <c r="VKC17" s="26"/>
      <c r="VKD17" s="26"/>
      <c r="VKE17" s="26"/>
      <c r="VKF17" s="18"/>
      <c r="VKG17" s="18"/>
      <c r="VKH17" s="18"/>
      <c r="VKI17" s="39"/>
      <c r="VKJ17" s="18"/>
      <c r="VKK17" s="18"/>
      <c r="VKL17" s="39"/>
      <c r="VKM17" s="18"/>
      <c r="VKN17" s="39"/>
      <c r="VKO17" s="13"/>
      <c r="VKP17" s="13"/>
      <c r="VKQ17" s="4"/>
      <c r="VKR17" s="13"/>
      <c r="VKS17" s="13"/>
      <c r="VKU17" s="26"/>
      <c r="VKV17" s="26"/>
      <c r="VKW17" s="26"/>
      <c r="VKX17" s="18"/>
      <c r="VKY17" s="18"/>
      <c r="VKZ17" s="18"/>
      <c r="VLA17" s="39"/>
      <c r="VLB17" s="18"/>
      <c r="VLC17" s="18"/>
      <c r="VLD17" s="39"/>
      <c r="VLE17" s="18"/>
      <c r="VLF17" s="39"/>
      <c r="VLG17" s="13"/>
      <c r="VLH17" s="13"/>
      <c r="VLI17" s="4"/>
      <c r="VLJ17" s="13"/>
      <c r="VLK17" s="13"/>
      <c r="VLM17" s="26"/>
      <c r="VLN17" s="26"/>
      <c r="VLO17" s="26"/>
      <c r="VLP17" s="18"/>
      <c r="VLQ17" s="18"/>
      <c r="VLR17" s="18"/>
      <c r="VLS17" s="39"/>
      <c r="VLT17" s="18"/>
      <c r="VLU17" s="18"/>
      <c r="VLV17" s="39"/>
      <c r="VLW17" s="18"/>
      <c r="VLX17" s="39"/>
      <c r="VLY17" s="13"/>
      <c r="VLZ17" s="13"/>
      <c r="VMA17" s="4"/>
      <c r="VMB17" s="13"/>
      <c r="VMC17" s="13"/>
      <c r="VME17" s="26"/>
      <c r="VMF17" s="26"/>
      <c r="VMG17" s="26"/>
      <c r="VMH17" s="18"/>
      <c r="VMI17" s="18"/>
      <c r="VMJ17" s="18"/>
      <c r="VMK17" s="39"/>
      <c r="VML17" s="18"/>
      <c r="VMM17" s="18"/>
      <c r="VMN17" s="39"/>
      <c r="VMO17" s="18"/>
      <c r="VMP17" s="39"/>
      <c r="VMQ17" s="13"/>
      <c r="VMR17" s="13"/>
      <c r="VMS17" s="4"/>
      <c r="VMT17" s="13"/>
      <c r="VMU17" s="13"/>
      <c r="VMW17" s="26"/>
      <c r="VMX17" s="26"/>
      <c r="VMY17" s="26"/>
      <c r="VMZ17" s="18"/>
      <c r="VNA17" s="18"/>
      <c r="VNB17" s="18"/>
      <c r="VNC17" s="39"/>
      <c r="VND17" s="18"/>
      <c r="VNE17" s="18"/>
      <c r="VNF17" s="39"/>
      <c r="VNG17" s="18"/>
      <c r="VNH17" s="39"/>
      <c r="VNI17" s="13"/>
      <c r="VNJ17" s="13"/>
      <c r="VNK17" s="4"/>
      <c r="VNL17" s="13"/>
      <c r="VNM17" s="13"/>
      <c r="VNO17" s="26"/>
      <c r="VNP17" s="26"/>
      <c r="VNQ17" s="26"/>
      <c r="VNR17" s="18"/>
      <c r="VNS17" s="18"/>
      <c r="VNT17" s="18"/>
      <c r="VNU17" s="39"/>
      <c r="VNV17" s="18"/>
      <c r="VNW17" s="18"/>
      <c r="VNX17" s="39"/>
      <c r="VNY17" s="18"/>
      <c r="VNZ17" s="39"/>
      <c r="VOA17" s="13"/>
      <c r="VOB17" s="13"/>
      <c r="VOC17" s="4"/>
      <c r="VOD17" s="13"/>
      <c r="VOE17" s="13"/>
      <c r="VOG17" s="26"/>
      <c r="VOH17" s="26"/>
      <c r="VOI17" s="26"/>
      <c r="VOJ17" s="18"/>
      <c r="VOK17" s="18"/>
      <c r="VOL17" s="18"/>
      <c r="VOM17" s="39"/>
      <c r="VON17" s="18"/>
      <c r="VOO17" s="18"/>
      <c r="VOP17" s="39"/>
      <c r="VOQ17" s="18"/>
      <c r="VOR17" s="39"/>
      <c r="VOS17" s="13"/>
      <c r="VOT17" s="13"/>
      <c r="VOU17" s="4"/>
      <c r="VOV17" s="13"/>
      <c r="VOW17" s="13"/>
      <c r="VOY17" s="26"/>
      <c r="VOZ17" s="26"/>
      <c r="VPA17" s="26"/>
      <c r="VPB17" s="18"/>
      <c r="VPC17" s="18"/>
      <c r="VPD17" s="18"/>
      <c r="VPE17" s="39"/>
      <c r="VPF17" s="18"/>
      <c r="VPG17" s="18"/>
      <c r="VPH17" s="39"/>
      <c r="VPI17" s="18"/>
      <c r="VPJ17" s="39"/>
      <c r="VPK17" s="13"/>
      <c r="VPL17" s="13"/>
      <c r="VPM17" s="4"/>
      <c r="VPN17" s="13"/>
      <c r="VPO17" s="13"/>
      <c r="VPQ17" s="26"/>
      <c r="VPR17" s="26"/>
      <c r="VPS17" s="26"/>
      <c r="VPT17" s="18"/>
      <c r="VPU17" s="18"/>
      <c r="VPV17" s="18"/>
      <c r="VPW17" s="39"/>
      <c r="VPX17" s="18"/>
      <c r="VPY17" s="18"/>
      <c r="VPZ17" s="39"/>
      <c r="VQA17" s="18"/>
      <c r="VQB17" s="39"/>
      <c r="VQC17" s="13"/>
      <c r="VQD17" s="13"/>
      <c r="VQE17" s="4"/>
      <c r="VQF17" s="13"/>
      <c r="VQG17" s="13"/>
      <c r="VQI17" s="26"/>
      <c r="VQJ17" s="26"/>
      <c r="VQK17" s="26"/>
      <c r="VQL17" s="18"/>
      <c r="VQM17" s="18"/>
      <c r="VQN17" s="18"/>
      <c r="VQO17" s="39"/>
      <c r="VQP17" s="18"/>
      <c r="VQQ17" s="18"/>
      <c r="VQR17" s="39"/>
      <c r="VQS17" s="18"/>
      <c r="VQT17" s="39"/>
      <c r="VQU17" s="13"/>
      <c r="VQV17" s="13"/>
      <c r="VQW17" s="4"/>
      <c r="VQX17" s="13"/>
      <c r="VQY17" s="13"/>
      <c r="VRA17" s="26"/>
      <c r="VRB17" s="26"/>
      <c r="VRC17" s="26"/>
      <c r="VRD17" s="18"/>
      <c r="VRE17" s="18"/>
      <c r="VRF17" s="18"/>
      <c r="VRG17" s="39"/>
      <c r="VRH17" s="18"/>
      <c r="VRI17" s="18"/>
      <c r="VRJ17" s="39"/>
      <c r="VRK17" s="18"/>
      <c r="VRL17" s="39"/>
      <c r="VRM17" s="13"/>
      <c r="VRN17" s="13"/>
      <c r="VRO17" s="4"/>
      <c r="VRP17" s="13"/>
      <c r="VRQ17" s="13"/>
      <c r="VRS17" s="26"/>
      <c r="VRT17" s="26"/>
      <c r="VRU17" s="26"/>
      <c r="VRV17" s="18"/>
      <c r="VRW17" s="18"/>
      <c r="VRX17" s="18"/>
      <c r="VRY17" s="39"/>
      <c r="VRZ17" s="18"/>
      <c r="VSA17" s="18"/>
      <c r="VSB17" s="39"/>
      <c r="VSC17" s="18"/>
      <c r="VSD17" s="39"/>
      <c r="VSE17" s="13"/>
      <c r="VSF17" s="13"/>
      <c r="VSG17" s="4"/>
      <c r="VSH17" s="13"/>
      <c r="VSI17" s="13"/>
      <c r="VSK17" s="26"/>
      <c r="VSL17" s="26"/>
      <c r="VSM17" s="26"/>
      <c r="VSN17" s="18"/>
      <c r="VSO17" s="18"/>
      <c r="VSP17" s="18"/>
      <c r="VSQ17" s="39"/>
      <c r="VSR17" s="18"/>
      <c r="VSS17" s="18"/>
      <c r="VST17" s="39"/>
      <c r="VSU17" s="18"/>
      <c r="VSV17" s="39"/>
      <c r="VSW17" s="13"/>
      <c r="VSX17" s="13"/>
      <c r="VSY17" s="4"/>
      <c r="VSZ17" s="13"/>
      <c r="VTA17" s="13"/>
      <c r="VTC17" s="26"/>
      <c r="VTD17" s="26"/>
      <c r="VTE17" s="26"/>
      <c r="VTF17" s="18"/>
      <c r="VTG17" s="18"/>
      <c r="VTH17" s="18"/>
      <c r="VTI17" s="39"/>
      <c r="VTJ17" s="18"/>
      <c r="VTK17" s="18"/>
      <c r="VTL17" s="39"/>
      <c r="VTM17" s="18"/>
      <c r="VTN17" s="39"/>
      <c r="VTO17" s="13"/>
      <c r="VTP17" s="13"/>
      <c r="VTQ17" s="4"/>
      <c r="VTR17" s="13"/>
      <c r="VTS17" s="13"/>
      <c r="VTU17" s="26"/>
      <c r="VTV17" s="26"/>
      <c r="VTW17" s="26"/>
      <c r="VTX17" s="18"/>
      <c r="VTY17" s="18"/>
      <c r="VTZ17" s="18"/>
      <c r="VUA17" s="39"/>
      <c r="VUB17" s="18"/>
      <c r="VUC17" s="18"/>
      <c r="VUD17" s="39"/>
      <c r="VUE17" s="18"/>
      <c r="VUF17" s="39"/>
      <c r="VUG17" s="13"/>
      <c r="VUH17" s="13"/>
      <c r="VUI17" s="4"/>
      <c r="VUJ17" s="13"/>
      <c r="VUK17" s="13"/>
      <c r="VUM17" s="26"/>
      <c r="VUN17" s="26"/>
      <c r="VUO17" s="26"/>
      <c r="VUP17" s="18"/>
      <c r="VUQ17" s="18"/>
      <c r="VUR17" s="18"/>
      <c r="VUS17" s="39"/>
      <c r="VUT17" s="18"/>
      <c r="VUU17" s="18"/>
      <c r="VUV17" s="39"/>
      <c r="VUW17" s="18"/>
      <c r="VUX17" s="39"/>
      <c r="VUY17" s="13"/>
      <c r="VUZ17" s="13"/>
      <c r="VVA17" s="4"/>
      <c r="VVB17" s="13"/>
      <c r="VVC17" s="13"/>
      <c r="VVE17" s="26"/>
      <c r="VVF17" s="26"/>
      <c r="VVG17" s="26"/>
      <c r="VVH17" s="18"/>
      <c r="VVI17" s="18"/>
      <c r="VVJ17" s="18"/>
      <c r="VVK17" s="39"/>
      <c r="VVL17" s="18"/>
      <c r="VVM17" s="18"/>
      <c r="VVN17" s="39"/>
      <c r="VVO17" s="18"/>
      <c r="VVP17" s="39"/>
      <c r="VVQ17" s="13"/>
      <c r="VVR17" s="13"/>
      <c r="VVS17" s="4"/>
      <c r="VVT17" s="13"/>
      <c r="VVU17" s="13"/>
      <c r="VVW17" s="26"/>
      <c r="VVX17" s="26"/>
      <c r="VVY17" s="26"/>
      <c r="VVZ17" s="18"/>
      <c r="VWA17" s="18"/>
      <c r="VWB17" s="18"/>
      <c r="VWC17" s="39"/>
      <c r="VWD17" s="18"/>
      <c r="VWE17" s="18"/>
      <c r="VWF17" s="39"/>
      <c r="VWG17" s="18"/>
      <c r="VWH17" s="39"/>
      <c r="VWI17" s="13"/>
      <c r="VWJ17" s="13"/>
      <c r="VWK17" s="4"/>
      <c r="VWL17" s="13"/>
      <c r="VWM17" s="13"/>
      <c r="VWO17" s="26"/>
      <c r="VWP17" s="26"/>
      <c r="VWQ17" s="26"/>
      <c r="VWR17" s="18"/>
      <c r="VWS17" s="18"/>
      <c r="VWT17" s="18"/>
      <c r="VWU17" s="39"/>
      <c r="VWV17" s="18"/>
      <c r="VWW17" s="18"/>
      <c r="VWX17" s="39"/>
      <c r="VWY17" s="18"/>
      <c r="VWZ17" s="39"/>
      <c r="VXA17" s="13"/>
      <c r="VXB17" s="13"/>
      <c r="VXC17" s="4"/>
      <c r="VXD17" s="13"/>
      <c r="VXE17" s="13"/>
      <c r="VXG17" s="26"/>
      <c r="VXH17" s="26"/>
      <c r="VXI17" s="26"/>
      <c r="VXJ17" s="18"/>
      <c r="VXK17" s="18"/>
      <c r="VXL17" s="18"/>
      <c r="VXM17" s="39"/>
      <c r="VXN17" s="18"/>
      <c r="VXO17" s="18"/>
      <c r="VXP17" s="39"/>
      <c r="VXQ17" s="18"/>
      <c r="VXR17" s="39"/>
      <c r="VXS17" s="13"/>
      <c r="VXT17" s="13"/>
      <c r="VXU17" s="4"/>
      <c r="VXV17" s="13"/>
      <c r="VXW17" s="13"/>
      <c r="VXY17" s="26"/>
      <c r="VXZ17" s="26"/>
      <c r="VYA17" s="26"/>
      <c r="VYB17" s="18"/>
      <c r="VYC17" s="18"/>
      <c r="VYD17" s="18"/>
      <c r="VYE17" s="39"/>
      <c r="VYF17" s="18"/>
      <c r="VYG17" s="18"/>
      <c r="VYH17" s="39"/>
      <c r="VYI17" s="18"/>
      <c r="VYJ17" s="39"/>
      <c r="VYK17" s="13"/>
      <c r="VYL17" s="13"/>
      <c r="VYM17" s="4"/>
      <c r="VYN17" s="13"/>
      <c r="VYO17" s="13"/>
      <c r="VYQ17" s="26"/>
      <c r="VYR17" s="26"/>
      <c r="VYS17" s="26"/>
      <c r="VYT17" s="18"/>
      <c r="VYU17" s="18"/>
      <c r="VYV17" s="18"/>
      <c r="VYW17" s="39"/>
      <c r="VYX17" s="18"/>
      <c r="VYY17" s="18"/>
      <c r="VYZ17" s="39"/>
      <c r="VZA17" s="18"/>
      <c r="VZB17" s="39"/>
      <c r="VZC17" s="13"/>
      <c r="VZD17" s="13"/>
      <c r="VZE17" s="4"/>
      <c r="VZF17" s="13"/>
      <c r="VZG17" s="13"/>
      <c r="VZI17" s="26"/>
      <c r="VZJ17" s="26"/>
      <c r="VZK17" s="26"/>
      <c r="VZL17" s="18"/>
      <c r="VZM17" s="18"/>
      <c r="VZN17" s="18"/>
      <c r="VZO17" s="39"/>
      <c r="VZP17" s="18"/>
      <c r="VZQ17" s="18"/>
      <c r="VZR17" s="39"/>
      <c r="VZS17" s="18"/>
      <c r="VZT17" s="39"/>
      <c r="VZU17" s="13"/>
      <c r="VZV17" s="13"/>
      <c r="VZW17" s="4"/>
      <c r="VZX17" s="13"/>
      <c r="VZY17" s="13"/>
      <c r="WAA17" s="26"/>
      <c r="WAB17" s="26"/>
      <c r="WAC17" s="26"/>
      <c r="WAD17" s="18"/>
      <c r="WAE17" s="18"/>
      <c r="WAF17" s="18"/>
      <c r="WAG17" s="39"/>
      <c r="WAH17" s="18"/>
      <c r="WAI17" s="18"/>
      <c r="WAJ17" s="39"/>
      <c r="WAK17" s="18"/>
      <c r="WAL17" s="39"/>
      <c r="WAM17" s="13"/>
      <c r="WAN17" s="13"/>
      <c r="WAO17" s="4"/>
      <c r="WAP17" s="13"/>
      <c r="WAQ17" s="13"/>
      <c r="WAS17" s="26"/>
      <c r="WAT17" s="26"/>
      <c r="WAU17" s="26"/>
      <c r="WAV17" s="18"/>
      <c r="WAW17" s="18"/>
      <c r="WAX17" s="18"/>
      <c r="WAY17" s="39"/>
      <c r="WAZ17" s="18"/>
      <c r="WBA17" s="18"/>
      <c r="WBB17" s="39"/>
      <c r="WBC17" s="18"/>
      <c r="WBD17" s="39"/>
      <c r="WBE17" s="13"/>
      <c r="WBF17" s="13"/>
      <c r="WBG17" s="4"/>
      <c r="WBH17" s="13"/>
      <c r="WBI17" s="13"/>
      <c r="WBK17" s="26"/>
      <c r="WBL17" s="26"/>
      <c r="WBM17" s="26"/>
      <c r="WBN17" s="18"/>
      <c r="WBO17" s="18"/>
      <c r="WBP17" s="18"/>
      <c r="WBQ17" s="39"/>
      <c r="WBR17" s="18"/>
      <c r="WBS17" s="18"/>
      <c r="WBT17" s="39"/>
      <c r="WBU17" s="18"/>
      <c r="WBV17" s="39"/>
      <c r="WBW17" s="13"/>
      <c r="WBX17" s="13"/>
      <c r="WBY17" s="4"/>
      <c r="WBZ17" s="13"/>
      <c r="WCA17" s="13"/>
      <c r="WCC17" s="26"/>
      <c r="WCD17" s="26"/>
      <c r="WCE17" s="26"/>
      <c r="WCF17" s="18"/>
      <c r="WCG17" s="18"/>
      <c r="WCH17" s="18"/>
      <c r="WCI17" s="39"/>
      <c r="WCJ17" s="18"/>
      <c r="WCK17" s="18"/>
      <c r="WCL17" s="39"/>
      <c r="WCM17" s="18"/>
      <c r="WCN17" s="39"/>
      <c r="WCO17" s="13"/>
      <c r="WCP17" s="13"/>
      <c r="WCQ17" s="4"/>
      <c r="WCR17" s="13"/>
      <c r="WCS17" s="13"/>
      <c r="WCU17" s="26"/>
      <c r="WCV17" s="26"/>
      <c r="WCW17" s="26"/>
      <c r="WCX17" s="18"/>
      <c r="WCY17" s="18"/>
      <c r="WCZ17" s="18"/>
      <c r="WDA17" s="39"/>
      <c r="WDB17" s="18"/>
      <c r="WDC17" s="18"/>
      <c r="WDD17" s="39"/>
      <c r="WDE17" s="18"/>
      <c r="WDF17" s="39"/>
      <c r="WDG17" s="13"/>
      <c r="WDH17" s="13"/>
      <c r="WDI17" s="4"/>
      <c r="WDJ17" s="13"/>
      <c r="WDK17" s="13"/>
      <c r="WDM17" s="26"/>
      <c r="WDN17" s="26"/>
      <c r="WDO17" s="26"/>
      <c r="WDP17" s="18"/>
      <c r="WDQ17" s="18"/>
      <c r="WDR17" s="18"/>
      <c r="WDS17" s="39"/>
      <c r="WDT17" s="18"/>
      <c r="WDU17" s="18"/>
      <c r="WDV17" s="39"/>
      <c r="WDW17" s="18"/>
      <c r="WDX17" s="39"/>
      <c r="WDY17" s="13"/>
      <c r="WDZ17" s="13"/>
      <c r="WEA17" s="4"/>
      <c r="WEB17" s="13"/>
      <c r="WEC17" s="13"/>
      <c r="WEE17" s="26"/>
      <c r="WEF17" s="26"/>
      <c r="WEG17" s="26"/>
      <c r="WEH17" s="18"/>
      <c r="WEI17" s="18"/>
      <c r="WEJ17" s="18"/>
      <c r="WEK17" s="39"/>
      <c r="WEL17" s="18"/>
      <c r="WEM17" s="18"/>
      <c r="WEN17" s="39"/>
      <c r="WEO17" s="18"/>
      <c r="WEP17" s="39"/>
      <c r="WEQ17" s="13"/>
      <c r="WER17" s="13"/>
      <c r="WES17" s="4"/>
      <c r="WET17" s="13"/>
      <c r="WEU17" s="13"/>
      <c r="WEW17" s="26"/>
      <c r="WEX17" s="26"/>
      <c r="WEY17" s="26"/>
      <c r="WEZ17" s="18"/>
      <c r="WFA17" s="18"/>
      <c r="WFB17" s="18"/>
      <c r="WFC17" s="39"/>
      <c r="WFD17" s="18"/>
      <c r="WFE17" s="18"/>
      <c r="WFF17" s="39"/>
      <c r="WFG17" s="18"/>
      <c r="WFH17" s="39"/>
      <c r="WFI17" s="13"/>
      <c r="WFJ17" s="13"/>
      <c r="WFK17" s="4"/>
      <c r="WFL17" s="13"/>
      <c r="WFM17" s="13"/>
      <c r="WFO17" s="26"/>
      <c r="WFP17" s="26"/>
      <c r="WFQ17" s="26"/>
      <c r="WFR17" s="18"/>
      <c r="WFS17" s="18"/>
      <c r="WFT17" s="18"/>
      <c r="WFU17" s="39"/>
      <c r="WFV17" s="18"/>
      <c r="WFW17" s="18"/>
      <c r="WFX17" s="39"/>
      <c r="WFY17" s="18"/>
      <c r="WFZ17" s="39"/>
      <c r="WGA17" s="13"/>
      <c r="WGB17" s="13"/>
      <c r="WGC17" s="4"/>
      <c r="WGD17" s="13"/>
      <c r="WGE17" s="13"/>
      <c r="WGG17" s="26"/>
      <c r="WGH17" s="26"/>
      <c r="WGI17" s="26"/>
      <c r="WGJ17" s="18"/>
      <c r="WGK17" s="18"/>
      <c r="WGL17" s="18"/>
      <c r="WGM17" s="39"/>
      <c r="WGN17" s="18"/>
      <c r="WGO17" s="18"/>
      <c r="WGP17" s="39"/>
      <c r="WGQ17" s="18"/>
      <c r="WGR17" s="39"/>
      <c r="WGS17" s="13"/>
      <c r="WGT17" s="13"/>
      <c r="WGU17" s="4"/>
      <c r="WGV17" s="13"/>
      <c r="WGW17" s="13"/>
      <c r="WGY17" s="26"/>
      <c r="WGZ17" s="26"/>
      <c r="WHA17" s="26"/>
      <c r="WHB17" s="18"/>
      <c r="WHC17" s="18"/>
      <c r="WHD17" s="18"/>
      <c r="WHE17" s="39"/>
      <c r="WHF17" s="18"/>
      <c r="WHG17" s="18"/>
      <c r="WHH17" s="39"/>
      <c r="WHI17" s="18"/>
      <c r="WHJ17" s="39"/>
      <c r="WHK17" s="13"/>
      <c r="WHL17" s="13"/>
      <c r="WHM17" s="4"/>
      <c r="WHN17" s="13"/>
      <c r="WHO17" s="13"/>
      <c r="WHQ17" s="26"/>
      <c r="WHR17" s="26"/>
      <c r="WHS17" s="26"/>
      <c r="WHT17" s="18"/>
      <c r="WHU17" s="18"/>
      <c r="WHV17" s="18"/>
      <c r="WHW17" s="39"/>
      <c r="WHX17" s="18"/>
      <c r="WHY17" s="18"/>
      <c r="WHZ17" s="39"/>
      <c r="WIA17" s="18"/>
      <c r="WIB17" s="39"/>
      <c r="WIC17" s="13"/>
      <c r="WID17" s="13"/>
      <c r="WIE17" s="4"/>
      <c r="WIF17" s="13"/>
      <c r="WIG17" s="13"/>
      <c r="WII17" s="26"/>
      <c r="WIJ17" s="26"/>
      <c r="WIK17" s="26"/>
      <c r="WIL17" s="18"/>
      <c r="WIM17" s="18"/>
      <c r="WIN17" s="18"/>
      <c r="WIO17" s="39"/>
      <c r="WIP17" s="18"/>
      <c r="WIQ17" s="18"/>
      <c r="WIR17" s="39"/>
      <c r="WIS17" s="18"/>
      <c r="WIT17" s="39"/>
      <c r="WIU17" s="13"/>
      <c r="WIV17" s="13"/>
      <c r="WIW17" s="4"/>
      <c r="WIX17" s="13"/>
      <c r="WIY17" s="13"/>
      <c r="WJA17" s="26"/>
      <c r="WJB17" s="26"/>
      <c r="WJC17" s="26"/>
      <c r="WJD17" s="18"/>
      <c r="WJE17" s="18"/>
      <c r="WJF17" s="18"/>
      <c r="WJG17" s="39"/>
      <c r="WJH17" s="18"/>
      <c r="WJI17" s="18"/>
      <c r="WJJ17" s="39"/>
      <c r="WJK17" s="18"/>
      <c r="WJL17" s="39"/>
      <c r="WJM17" s="13"/>
      <c r="WJN17" s="13"/>
      <c r="WJO17" s="4"/>
      <c r="WJP17" s="13"/>
      <c r="WJQ17" s="13"/>
      <c r="WJS17" s="26"/>
      <c r="WJT17" s="26"/>
      <c r="WJU17" s="26"/>
      <c r="WJV17" s="18"/>
      <c r="WJW17" s="18"/>
      <c r="WJX17" s="18"/>
      <c r="WJY17" s="39"/>
      <c r="WJZ17" s="18"/>
      <c r="WKA17" s="18"/>
      <c r="WKB17" s="39"/>
      <c r="WKC17" s="18"/>
      <c r="WKD17" s="39"/>
      <c r="WKE17" s="13"/>
      <c r="WKF17" s="13"/>
      <c r="WKG17" s="4"/>
      <c r="WKH17" s="13"/>
      <c r="WKI17" s="13"/>
      <c r="WKK17" s="26"/>
      <c r="WKL17" s="26"/>
      <c r="WKM17" s="26"/>
      <c r="WKN17" s="18"/>
      <c r="WKO17" s="18"/>
      <c r="WKP17" s="18"/>
      <c r="WKQ17" s="39"/>
      <c r="WKR17" s="18"/>
      <c r="WKS17" s="18"/>
      <c r="WKT17" s="39"/>
      <c r="WKU17" s="18"/>
      <c r="WKV17" s="39"/>
      <c r="WKW17" s="13"/>
      <c r="WKX17" s="13"/>
      <c r="WKY17" s="4"/>
      <c r="WKZ17" s="13"/>
      <c r="WLA17" s="13"/>
      <c r="WLC17" s="26"/>
      <c r="WLD17" s="26"/>
      <c r="WLE17" s="26"/>
      <c r="WLF17" s="18"/>
      <c r="WLG17" s="18"/>
      <c r="WLH17" s="18"/>
      <c r="WLI17" s="39"/>
      <c r="WLJ17" s="18"/>
      <c r="WLK17" s="18"/>
      <c r="WLL17" s="39"/>
      <c r="WLM17" s="18"/>
      <c r="WLN17" s="39"/>
      <c r="WLO17" s="13"/>
      <c r="WLP17" s="13"/>
      <c r="WLQ17" s="4"/>
      <c r="WLR17" s="13"/>
      <c r="WLS17" s="13"/>
      <c r="WLU17" s="26"/>
      <c r="WLV17" s="26"/>
      <c r="WLW17" s="26"/>
      <c r="WLX17" s="18"/>
      <c r="WLY17" s="18"/>
      <c r="WLZ17" s="18"/>
      <c r="WMA17" s="39"/>
      <c r="WMB17" s="18"/>
      <c r="WMC17" s="18"/>
      <c r="WMD17" s="39"/>
      <c r="WME17" s="18"/>
      <c r="WMF17" s="39"/>
      <c r="WMG17" s="13"/>
      <c r="WMH17" s="13"/>
      <c r="WMI17" s="4"/>
      <c r="WMJ17" s="13"/>
      <c r="WMK17" s="13"/>
      <c r="WMM17" s="26"/>
      <c r="WMN17" s="26"/>
      <c r="WMO17" s="26"/>
      <c r="WMP17" s="18"/>
      <c r="WMQ17" s="18"/>
      <c r="WMR17" s="18"/>
      <c r="WMS17" s="39"/>
      <c r="WMT17" s="18"/>
      <c r="WMU17" s="18"/>
      <c r="WMV17" s="39"/>
      <c r="WMW17" s="18"/>
      <c r="WMX17" s="39"/>
      <c r="WMY17" s="13"/>
      <c r="WMZ17" s="13"/>
      <c r="WNA17" s="4"/>
      <c r="WNB17" s="13"/>
      <c r="WNC17" s="13"/>
      <c r="WNE17" s="26"/>
      <c r="WNF17" s="26"/>
      <c r="WNG17" s="26"/>
      <c r="WNH17" s="18"/>
      <c r="WNI17" s="18"/>
      <c r="WNJ17" s="18"/>
      <c r="WNK17" s="39"/>
      <c r="WNL17" s="18"/>
      <c r="WNM17" s="18"/>
      <c r="WNN17" s="39"/>
      <c r="WNO17" s="18"/>
      <c r="WNP17" s="39"/>
      <c r="WNQ17" s="13"/>
      <c r="WNR17" s="13"/>
      <c r="WNS17" s="4"/>
      <c r="WNT17" s="13"/>
      <c r="WNU17" s="13"/>
      <c r="WNW17" s="26"/>
      <c r="WNX17" s="26"/>
      <c r="WNY17" s="26"/>
      <c r="WNZ17" s="18"/>
      <c r="WOA17" s="18"/>
      <c r="WOB17" s="18"/>
      <c r="WOC17" s="39"/>
      <c r="WOD17" s="18"/>
      <c r="WOE17" s="18"/>
      <c r="WOF17" s="39"/>
      <c r="WOG17" s="18"/>
      <c r="WOH17" s="39"/>
      <c r="WOI17" s="13"/>
      <c r="WOJ17" s="13"/>
      <c r="WOK17" s="4"/>
      <c r="WOL17" s="13"/>
      <c r="WOM17" s="13"/>
      <c r="WOO17" s="26"/>
      <c r="WOP17" s="26"/>
      <c r="WOQ17" s="26"/>
      <c r="WOR17" s="18"/>
      <c r="WOS17" s="18"/>
      <c r="WOT17" s="18"/>
      <c r="WOU17" s="39"/>
      <c r="WOV17" s="18"/>
      <c r="WOW17" s="18"/>
      <c r="WOX17" s="39"/>
      <c r="WOY17" s="18"/>
      <c r="WOZ17" s="39"/>
      <c r="WPA17" s="13"/>
      <c r="WPB17" s="13"/>
      <c r="WPC17" s="4"/>
      <c r="WPD17" s="13"/>
      <c r="WPE17" s="13"/>
      <c r="WPG17" s="26"/>
      <c r="WPH17" s="26"/>
      <c r="WPI17" s="26"/>
      <c r="WPJ17" s="18"/>
      <c r="WPK17" s="18"/>
      <c r="WPL17" s="18"/>
      <c r="WPM17" s="39"/>
      <c r="WPN17" s="18"/>
      <c r="WPO17" s="18"/>
      <c r="WPP17" s="39"/>
      <c r="WPQ17" s="18"/>
      <c r="WPR17" s="39"/>
      <c r="WPS17" s="13"/>
      <c r="WPT17" s="13"/>
      <c r="WPU17" s="4"/>
      <c r="WPV17" s="13"/>
      <c r="WPW17" s="13"/>
      <c r="WPY17" s="26"/>
      <c r="WPZ17" s="26"/>
      <c r="WQA17" s="26"/>
      <c r="WQB17" s="18"/>
      <c r="WQC17" s="18"/>
      <c r="WQD17" s="18"/>
      <c r="WQE17" s="39"/>
      <c r="WQF17" s="18"/>
      <c r="WQG17" s="18"/>
      <c r="WQH17" s="39"/>
      <c r="WQI17" s="18"/>
      <c r="WQJ17" s="39"/>
      <c r="WQK17" s="13"/>
      <c r="WQL17" s="13"/>
      <c r="WQM17" s="4"/>
      <c r="WQN17" s="13"/>
      <c r="WQO17" s="13"/>
      <c r="WQQ17" s="26"/>
      <c r="WQR17" s="26"/>
      <c r="WQS17" s="26"/>
      <c r="WQT17" s="18"/>
      <c r="WQU17" s="18"/>
      <c r="WQV17" s="18"/>
      <c r="WQW17" s="39"/>
      <c r="WQX17" s="18"/>
      <c r="WQY17" s="18"/>
      <c r="WQZ17" s="39"/>
      <c r="WRA17" s="18"/>
      <c r="WRB17" s="39"/>
      <c r="WRC17" s="13"/>
      <c r="WRD17" s="13"/>
      <c r="WRE17" s="4"/>
      <c r="WRF17" s="13"/>
      <c r="WRG17" s="13"/>
      <c r="WRI17" s="26"/>
      <c r="WRJ17" s="26"/>
      <c r="WRK17" s="26"/>
      <c r="WRL17" s="18"/>
      <c r="WRM17" s="18"/>
      <c r="WRN17" s="18"/>
      <c r="WRO17" s="39"/>
      <c r="WRP17" s="18"/>
      <c r="WRQ17" s="18"/>
      <c r="WRR17" s="39"/>
      <c r="WRS17" s="18"/>
      <c r="WRT17" s="39"/>
      <c r="WRU17" s="13"/>
      <c r="WRV17" s="13"/>
      <c r="WRW17" s="4"/>
      <c r="WRX17" s="13"/>
      <c r="WRY17" s="13"/>
      <c r="WSA17" s="26"/>
      <c r="WSB17" s="26"/>
      <c r="WSC17" s="26"/>
      <c r="WSD17" s="18"/>
      <c r="WSE17" s="18"/>
      <c r="WSF17" s="18"/>
      <c r="WSG17" s="39"/>
      <c r="WSH17" s="18"/>
      <c r="WSI17" s="18"/>
      <c r="WSJ17" s="39"/>
      <c r="WSK17" s="18"/>
      <c r="WSL17" s="39"/>
      <c r="WSM17" s="13"/>
      <c r="WSN17" s="13"/>
      <c r="WSO17" s="4"/>
      <c r="WSP17" s="13"/>
      <c r="WSQ17" s="13"/>
      <c r="WSS17" s="26"/>
      <c r="WST17" s="26"/>
      <c r="WSU17" s="26"/>
      <c r="WSV17" s="18"/>
      <c r="WSW17" s="18"/>
      <c r="WSX17" s="18"/>
      <c r="WSY17" s="39"/>
      <c r="WSZ17" s="18"/>
      <c r="WTA17" s="18"/>
      <c r="WTB17" s="39"/>
      <c r="WTC17" s="18"/>
      <c r="WTD17" s="39"/>
      <c r="WTE17" s="13"/>
      <c r="WTF17" s="13"/>
      <c r="WTG17" s="4"/>
      <c r="WTH17" s="13"/>
      <c r="WTI17" s="13"/>
      <c r="WTK17" s="26"/>
      <c r="WTL17" s="26"/>
      <c r="WTM17" s="26"/>
      <c r="WTN17" s="18"/>
      <c r="WTO17" s="18"/>
      <c r="WTP17" s="18"/>
      <c r="WTQ17" s="39"/>
      <c r="WTR17" s="18"/>
      <c r="WTS17" s="18"/>
      <c r="WTT17" s="39"/>
      <c r="WTU17" s="18"/>
      <c r="WTV17" s="39"/>
      <c r="WTW17" s="13"/>
      <c r="WTX17" s="13"/>
      <c r="WTY17" s="4"/>
      <c r="WTZ17" s="13"/>
      <c r="WUA17" s="13"/>
      <c r="WUC17" s="26"/>
      <c r="WUD17" s="26"/>
      <c r="WUE17" s="26"/>
      <c r="WUF17" s="18"/>
      <c r="WUG17" s="18"/>
      <c r="WUH17" s="18"/>
      <c r="WUI17" s="39"/>
      <c r="WUJ17" s="18"/>
      <c r="WUK17" s="18"/>
      <c r="WUL17" s="39"/>
      <c r="WUM17" s="18"/>
      <c r="WUN17" s="39"/>
      <c r="WUO17" s="13"/>
      <c r="WUP17" s="13"/>
      <c r="WUQ17" s="4"/>
      <c r="WUR17" s="13"/>
      <c r="WUS17" s="13"/>
      <c r="WUU17" s="26"/>
      <c r="WUV17" s="26"/>
      <c r="WUW17" s="26"/>
      <c r="WUX17" s="18"/>
      <c r="WUY17" s="18"/>
      <c r="WUZ17" s="18"/>
      <c r="WVA17" s="39"/>
      <c r="WVB17" s="18"/>
      <c r="WVC17" s="18"/>
      <c r="WVD17" s="39"/>
      <c r="WVE17" s="18"/>
      <c r="WVF17" s="39"/>
      <c r="WVG17" s="13"/>
      <c r="WVH17" s="13"/>
      <c r="WVI17" s="4"/>
      <c r="WVJ17" s="13"/>
      <c r="WVK17" s="13"/>
      <c r="WVM17" s="26"/>
      <c r="WVN17" s="26"/>
      <c r="WVO17" s="26"/>
      <c r="WVP17" s="18"/>
      <c r="WVQ17" s="18"/>
      <c r="WVR17" s="18"/>
      <c r="WVS17" s="39"/>
      <c r="WVT17" s="18"/>
      <c r="WVU17" s="18"/>
      <c r="WVV17" s="39"/>
      <c r="WVW17" s="18"/>
      <c r="WVX17" s="39"/>
      <c r="WVY17" s="13"/>
      <c r="WVZ17" s="13"/>
      <c r="WWA17" s="4"/>
      <c r="WWB17" s="13"/>
      <c r="WWC17" s="13"/>
      <c r="WWE17" s="26"/>
      <c r="WWF17" s="26"/>
      <c r="WWG17" s="26"/>
      <c r="WWH17" s="18"/>
      <c r="WWI17" s="18"/>
      <c r="WWJ17" s="18"/>
      <c r="WWK17" s="39"/>
      <c r="WWL17" s="18"/>
      <c r="WWM17" s="18"/>
      <c r="WWN17" s="39"/>
      <c r="WWO17" s="18"/>
      <c r="WWP17" s="39"/>
      <c r="WWQ17" s="13"/>
      <c r="WWR17" s="13"/>
      <c r="WWS17" s="4"/>
      <c r="WWT17" s="13"/>
      <c r="WWU17" s="13"/>
      <c r="WWW17" s="26"/>
      <c r="WWX17" s="26"/>
      <c r="WWY17" s="26"/>
      <c r="WWZ17" s="18"/>
      <c r="WXA17" s="18"/>
      <c r="WXB17" s="18"/>
      <c r="WXC17" s="39"/>
      <c r="WXD17" s="18"/>
      <c r="WXE17" s="18"/>
      <c r="WXF17" s="39"/>
      <c r="WXG17" s="18"/>
      <c r="WXH17" s="39"/>
      <c r="WXI17" s="13"/>
      <c r="WXJ17" s="13"/>
      <c r="WXK17" s="4"/>
      <c r="WXL17" s="13"/>
      <c r="WXM17" s="13"/>
      <c r="WXO17" s="26"/>
      <c r="WXP17" s="26"/>
      <c r="WXQ17" s="26"/>
      <c r="WXR17" s="18"/>
      <c r="WXS17" s="18"/>
      <c r="WXT17" s="18"/>
      <c r="WXU17" s="39"/>
      <c r="WXV17" s="18"/>
      <c r="WXW17" s="18"/>
      <c r="WXX17" s="39"/>
      <c r="WXY17" s="18"/>
      <c r="WXZ17" s="39"/>
      <c r="WYA17" s="13"/>
      <c r="WYB17" s="13"/>
      <c r="WYC17" s="4"/>
      <c r="WYD17" s="13"/>
      <c r="WYE17" s="13"/>
      <c r="WYG17" s="26"/>
      <c r="WYH17" s="26"/>
      <c r="WYI17" s="26"/>
      <c r="WYJ17" s="18"/>
      <c r="WYK17" s="18"/>
      <c r="WYL17" s="18"/>
      <c r="WYM17" s="39"/>
      <c r="WYN17" s="18"/>
      <c r="WYO17" s="18"/>
      <c r="WYP17" s="39"/>
      <c r="WYQ17" s="18"/>
      <c r="WYR17" s="39"/>
      <c r="WYS17" s="13"/>
      <c r="WYT17" s="13"/>
      <c r="WYU17" s="4"/>
      <c r="WYV17" s="13"/>
      <c r="WYW17" s="13"/>
      <c r="WYY17" s="26"/>
      <c r="WYZ17" s="26"/>
      <c r="WZA17" s="26"/>
      <c r="WZB17" s="18"/>
      <c r="WZC17" s="18"/>
      <c r="WZD17" s="18"/>
      <c r="WZE17" s="39"/>
      <c r="WZF17" s="18"/>
      <c r="WZG17" s="18"/>
      <c r="WZH17" s="39"/>
      <c r="WZI17" s="18"/>
      <c r="WZJ17" s="39"/>
      <c r="WZK17" s="13"/>
      <c r="WZL17" s="13"/>
      <c r="WZM17" s="4"/>
      <c r="WZN17" s="13"/>
      <c r="WZO17" s="13"/>
      <c r="WZQ17" s="26"/>
      <c r="WZR17" s="26"/>
      <c r="WZS17" s="26"/>
      <c r="WZT17" s="18"/>
      <c r="WZU17" s="18"/>
      <c r="WZV17" s="18"/>
      <c r="WZW17" s="39"/>
      <c r="WZX17" s="18"/>
      <c r="WZY17" s="18"/>
      <c r="WZZ17" s="39"/>
      <c r="XAA17" s="18"/>
      <c r="XAB17" s="39"/>
      <c r="XAC17" s="13"/>
      <c r="XAD17" s="13"/>
      <c r="XAE17" s="4"/>
      <c r="XAF17" s="13"/>
      <c r="XAG17" s="13"/>
      <c r="XAI17" s="26"/>
      <c r="XAJ17" s="26"/>
      <c r="XAK17" s="26"/>
      <c r="XAL17" s="18"/>
      <c r="XAM17" s="18"/>
      <c r="XAN17" s="18"/>
      <c r="XAO17" s="39"/>
      <c r="XAP17" s="18"/>
      <c r="XAQ17" s="18"/>
      <c r="XAR17" s="39"/>
      <c r="XAS17" s="18"/>
      <c r="XAT17" s="39"/>
      <c r="XAU17" s="13"/>
      <c r="XAV17" s="13"/>
      <c r="XAW17" s="4"/>
      <c r="XAX17" s="13"/>
      <c r="XAY17" s="13"/>
      <c r="XBA17" s="26"/>
      <c r="XBB17" s="26"/>
      <c r="XBC17" s="26"/>
      <c r="XBD17" s="18"/>
      <c r="XBE17" s="18"/>
      <c r="XBF17" s="18"/>
      <c r="XBG17" s="39"/>
      <c r="XBH17" s="18"/>
      <c r="XBI17" s="18"/>
      <c r="XBJ17" s="39"/>
      <c r="XBK17" s="18"/>
      <c r="XBL17" s="39"/>
      <c r="XBM17" s="13"/>
      <c r="XBN17" s="13"/>
      <c r="XBO17" s="4"/>
      <c r="XBP17" s="13"/>
      <c r="XBQ17" s="13"/>
      <c r="XBS17" s="26"/>
      <c r="XBT17" s="26"/>
      <c r="XBU17" s="26"/>
      <c r="XBV17" s="18"/>
      <c r="XBW17" s="18"/>
      <c r="XBX17" s="18"/>
      <c r="XBY17" s="39"/>
      <c r="XBZ17" s="18"/>
      <c r="XCA17" s="18"/>
      <c r="XCB17" s="39"/>
      <c r="XCC17" s="18"/>
      <c r="XCD17" s="39"/>
      <c r="XCE17" s="13"/>
      <c r="XCF17" s="13"/>
      <c r="XCG17" s="4"/>
      <c r="XCH17" s="13"/>
      <c r="XCI17" s="13"/>
      <c r="XCK17" s="26"/>
      <c r="XCL17" s="26"/>
      <c r="XCM17" s="26"/>
      <c r="XCN17" s="18"/>
      <c r="XCO17" s="18"/>
      <c r="XCP17" s="18"/>
      <c r="XCQ17" s="39"/>
      <c r="XCR17" s="18"/>
      <c r="XCS17" s="18"/>
      <c r="XCT17" s="39"/>
      <c r="XCU17" s="18"/>
      <c r="XCV17" s="39"/>
      <c r="XCW17" s="13"/>
      <c r="XCX17" s="13"/>
      <c r="XCY17" s="4"/>
      <c r="XCZ17" s="13"/>
      <c r="XDA17" s="13"/>
      <c r="XDC17" s="26"/>
      <c r="XDD17" s="26"/>
      <c r="XDE17" s="26"/>
      <c r="XDF17" s="18"/>
      <c r="XDG17" s="18"/>
      <c r="XDH17" s="18"/>
      <c r="XDI17" s="39"/>
      <c r="XDJ17" s="18"/>
      <c r="XDK17" s="18"/>
      <c r="XDL17" s="39"/>
      <c r="XDM17" s="18"/>
      <c r="XDN17" s="39"/>
      <c r="XDO17" s="13"/>
      <c r="XDP17" s="13"/>
      <c r="XDQ17" s="4"/>
      <c r="XDR17" s="13"/>
      <c r="XDS17" s="13"/>
      <c r="XDU17" s="26"/>
      <c r="XDV17" s="26"/>
      <c r="XDW17" s="26"/>
      <c r="XDX17" s="18"/>
      <c r="XDY17" s="18"/>
      <c r="XDZ17" s="18"/>
      <c r="XEA17" s="39"/>
      <c r="XEB17" s="18"/>
      <c r="XEC17" s="18"/>
      <c r="XED17" s="39"/>
      <c r="XEE17" s="18"/>
      <c r="XEF17" s="39"/>
      <c r="XEG17" s="13"/>
      <c r="XEH17" s="13"/>
      <c r="XEI17" s="4"/>
      <c r="XEJ17" s="13"/>
      <c r="XEK17" s="13"/>
      <c r="XEM17" s="26"/>
      <c r="XEN17" s="26"/>
      <c r="XEO17" s="26"/>
      <c r="XEP17" s="18"/>
      <c r="XEQ17" s="18"/>
      <c r="XER17" s="18"/>
      <c r="XES17" s="39"/>
      <c r="XET17" s="18"/>
      <c r="XEU17" s="18"/>
      <c r="XEV17" s="39"/>
      <c r="XEW17" s="18"/>
      <c r="XEX17" s="39"/>
      <c r="XEY17" s="13"/>
      <c r="XEZ17" s="13"/>
      <c r="XFA17" s="4"/>
      <c r="XFB17" s="13"/>
      <c r="XFC17" s="13"/>
    </row>
    <row r="18" spans="1:7167 7169:16383" x14ac:dyDescent="0.25">
      <c r="A18" s="92" t="s">
        <v>1071</v>
      </c>
      <c r="B18" s="13" cm="1">
        <f t="array" ref="B18">SUM(LARGE(H18:Z18,{1,2,3,4}))</f>
        <v>262.33333333333331</v>
      </c>
      <c r="C18" s="13" cm="1">
        <f t="array" ref="C18">SUM(LARGE(H18:Z18,{1,2,3}))</f>
        <v>198.83333333333331</v>
      </c>
      <c r="D18" s="5" t="s">
        <v>145</v>
      </c>
      <c r="E18" s="26" t="s">
        <v>75</v>
      </c>
      <c r="F18" s="26" t="s">
        <v>76</v>
      </c>
      <c r="G18" s="26" t="s">
        <v>167</v>
      </c>
      <c r="H18" s="39">
        <f>197.5/300*100</f>
        <v>65.833333333333329</v>
      </c>
      <c r="I18" s="39">
        <v>63.5</v>
      </c>
      <c r="N18" s="39"/>
      <c r="U18" s="13">
        <v>66.67</v>
      </c>
      <c r="V18" s="18">
        <v>66.33</v>
      </c>
    </row>
    <row r="19" spans="1:7167 7169:16383" x14ac:dyDescent="0.25">
      <c r="A19" s="92" t="s">
        <v>1071</v>
      </c>
      <c r="B19" s="13" cm="1">
        <f t="array" ref="B19">SUM(LARGE(H19:Z19,{1,2,3,4}))</f>
        <v>258.99633333333333</v>
      </c>
      <c r="C19" s="13" cm="1">
        <f t="array" ref="C19">SUM(LARGE(H19:Z19,{1,2,3}))</f>
        <v>195.66299999999998</v>
      </c>
      <c r="D19" s="5" t="s">
        <v>294</v>
      </c>
      <c r="E19" s="26" t="s">
        <v>262</v>
      </c>
      <c r="F19" s="26" t="s">
        <v>325</v>
      </c>
      <c r="G19" s="26" t="s">
        <v>290</v>
      </c>
      <c r="H19" s="18"/>
      <c r="I19" s="18"/>
      <c r="J19" s="39">
        <v>63.332999999999998</v>
      </c>
      <c r="K19" s="39">
        <f>190/300*100</f>
        <v>63.333333333333329</v>
      </c>
      <c r="L19" s="18"/>
      <c r="M19" s="39">
        <f>187/300*100</f>
        <v>62.333333333333329</v>
      </c>
      <c r="N19" s="39"/>
      <c r="O19" s="18"/>
      <c r="P19" s="18"/>
      <c r="Q19" s="18"/>
      <c r="R19" s="13">
        <v>64.332999999999998</v>
      </c>
      <c r="S19" s="18">
        <v>65.5</v>
      </c>
      <c r="T19" s="18"/>
      <c r="U19" s="18">
        <v>65.83</v>
      </c>
      <c r="V19" s="16"/>
    </row>
    <row r="20" spans="1:7167 7169:16383" x14ac:dyDescent="0.25">
      <c r="A20" s="92" t="s">
        <v>1071</v>
      </c>
      <c r="B20" s="13" cm="1">
        <f t="array" ref="B20">SUM(LARGE(H20:Z20,{1,2,3,4}))</f>
        <v>257.99333333333334</v>
      </c>
      <c r="C20" s="13" cm="1">
        <f t="array" ref="C20">SUM(LARGE(H20:Z20,{1,2,3}))</f>
        <v>195.49333333333334</v>
      </c>
      <c r="D20" s="5" t="s">
        <v>733</v>
      </c>
      <c r="E20" s="26" t="s">
        <v>19</v>
      </c>
      <c r="F20" s="26" t="s">
        <v>20</v>
      </c>
      <c r="G20" s="26" t="s">
        <v>30</v>
      </c>
      <c r="M20" s="39">
        <f>190/300*100</f>
        <v>63.333333333333329</v>
      </c>
      <c r="N20" s="39">
        <v>62.5</v>
      </c>
      <c r="U20" s="18">
        <v>67.33</v>
      </c>
      <c r="V20" s="18">
        <v>64.83</v>
      </c>
    </row>
    <row r="21" spans="1:7167 7169:16383" x14ac:dyDescent="0.25">
      <c r="A21" s="92" t="s">
        <v>1071</v>
      </c>
      <c r="B21" s="13" cm="1">
        <f t="array" ref="B21">SUM(LARGE(H21:Z21,{1,2,3,4}))</f>
        <v>257.83733333333328</v>
      </c>
      <c r="C21" s="13" cm="1">
        <f t="array" ref="C21">SUM(LARGE(H21:Z21,{1,2,3}))</f>
        <v>197.1703333333333</v>
      </c>
      <c r="D21" s="5" t="s">
        <v>316</v>
      </c>
      <c r="E21" s="26" t="s">
        <v>317</v>
      </c>
      <c r="F21" s="26" t="s">
        <v>336</v>
      </c>
      <c r="G21" s="26" t="s">
        <v>286</v>
      </c>
      <c r="J21" s="39">
        <v>60.667000000000002</v>
      </c>
      <c r="K21" s="39">
        <f>188.5/300*100</f>
        <v>62.833333333333329</v>
      </c>
      <c r="N21" s="39"/>
      <c r="Q21" s="18">
        <v>64.67</v>
      </c>
      <c r="S21" s="18">
        <v>69.667000000000002</v>
      </c>
      <c r="T21" s="18"/>
      <c r="U21" s="18"/>
    </row>
    <row r="22" spans="1:7167 7169:16383" x14ac:dyDescent="0.25">
      <c r="A22" s="92" t="s">
        <v>1071</v>
      </c>
      <c r="B22" s="13" cm="1">
        <f t="array" ref="B22">SUM(LARGE(H22:Z22,{1,2,3,4}))</f>
        <v>256.16666666666669</v>
      </c>
      <c r="C22" s="13" cm="1">
        <f t="array" ref="C22">SUM(LARGE(H22:Z22,{1,2,3}))</f>
        <v>194</v>
      </c>
      <c r="D22" s="5" t="s">
        <v>312</v>
      </c>
      <c r="E22" s="26" t="s">
        <v>313</v>
      </c>
      <c r="F22" s="26" t="s">
        <v>334</v>
      </c>
      <c r="G22" s="26" t="s">
        <v>466</v>
      </c>
      <c r="H22" s="18"/>
      <c r="I22" s="18"/>
      <c r="J22" s="18">
        <v>63.667000000000002</v>
      </c>
      <c r="K22" s="39">
        <f>199.5/300*100</f>
        <v>66.5</v>
      </c>
      <c r="L22" s="18"/>
      <c r="M22" s="18">
        <f>186.5/300*100</f>
        <v>62.166666666666671</v>
      </c>
      <c r="N22" s="39"/>
      <c r="O22" s="18"/>
      <c r="P22" s="39">
        <v>63.832999999999998</v>
      </c>
    </row>
    <row r="23" spans="1:7167 7169:16383" x14ac:dyDescent="0.25">
      <c r="A23" s="92" t="s">
        <v>1071</v>
      </c>
      <c r="B23" s="13" cm="1">
        <f t="array" ref="B23">SUM(LARGE(H23:Z23,{1,2,3,4}))</f>
        <v>255.84300000000002</v>
      </c>
      <c r="C23" s="13" cm="1">
        <f t="array" ref="C23">SUM(LARGE(H23:Z23,{1,2,3}))</f>
        <v>195.173</v>
      </c>
      <c r="D23" s="44" t="s">
        <v>739</v>
      </c>
      <c r="E23" s="26" t="s">
        <v>688</v>
      </c>
      <c r="F23" s="26" t="s">
        <v>689</v>
      </c>
      <c r="G23" s="26" t="s">
        <v>286</v>
      </c>
      <c r="M23" s="39">
        <f>178/300*100</f>
        <v>59.333333333333336</v>
      </c>
      <c r="P23" s="39">
        <v>59</v>
      </c>
      <c r="Q23" s="18">
        <v>62.67</v>
      </c>
      <c r="S23" s="18">
        <v>65.332999999999998</v>
      </c>
      <c r="T23" s="13">
        <v>60.67</v>
      </c>
      <c r="U23" s="18">
        <v>67.17</v>
      </c>
      <c r="V23" s="15"/>
    </row>
    <row r="24" spans="1:7167 7169:16383" x14ac:dyDescent="0.25">
      <c r="A24" s="92" t="s">
        <v>1071</v>
      </c>
      <c r="B24" s="13" cm="1">
        <f t="array" ref="B24">SUM(LARGE(H24:Z24,{1,2,3,4}))</f>
        <v>255.32666666666665</v>
      </c>
      <c r="C24" s="13" cm="1">
        <f t="array" ref="C24">SUM(LARGE(H24:Z24,{1,2,3}))</f>
        <v>194.49666666666667</v>
      </c>
      <c r="D24" s="5" t="s">
        <v>148</v>
      </c>
      <c r="E24" s="26" t="s">
        <v>154</v>
      </c>
      <c r="F24" s="26" t="s">
        <v>161</v>
      </c>
      <c r="G24" s="26" t="s">
        <v>170</v>
      </c>
      <c r="I24" s="39">
        <v>59.832999999999998</v>
      </c>
      <c r="J24" s="18"/>
      <c r="K24" s="18"/>
      <c r="L24" s="39">
        <v>60.83</v>
      </c>
      <c r="M24" s="18"/>
      <c r="N24" s="39">
        <v>66</v>
      </c>
      <c r="O24" s="39">
        <f>191/300*100</f>
        <v>63.666666666666671</v>
      </c>
      <c r="P24" s="18"/>
      <c r="Q24" s="18"/>
      <c r="R24" s="18"/>
      <c r="S24" s="18"/>
      <c r="T24" s="13">
        <v>64.83</v>
      </c>
    </row>
    <row r="25" spans="1:7167 7169:16383" x14ac:dyDescent="0.25">
      <c r="A25" s="92" t="s">
        <v>1071</v>
      </c>
      <c r="B25" s="13" cm="1">
        <f t="array" ref="B25">SUM(LARGE(H25:Z25,{1,2,3,4}))</f>
        <v>252.5</v>
      </c>
      <c r="C25" s="13" cm="1">
        <f t="array" ref="C25">SUM(LARGE(H25:Z25,{1,2,3}))</f>
        <v>191.5</v>
      </c>
      <c r="D25" s="26" t="s">
        <v>560</v>
      </c>
      <c r="E25" s="26" t="s">
        <v>561</v>
      </c>
      <c r="F25" s="26" t="s">
        <v>86</v>
      </c>
      <c r="G25" s="26" t="s">
        <v>574</v>
      </c>
      <c r="H25" s="39">
        <f>183/300*100</f>
        <v>61</v>
      </c>
      <c r="I25" s="5"/>
      <c r="J25" s="5"/>
      <c r="K25" s="5"/>
      <c r="L25" s="39">
        <v>62.83</v>
      </c>
      <c r="M25" s="18"/>
      <c r="N25" s="39"/>
      <c r="O25" s="18"/>
      <c r="P25" s="18"/>
      <c r="Q25" s="18"/>
      <c r="R25" s="13">
        <v>63.5</v>
      </c>
      <c r="S25" s="18"/>
      <c r="T25" s="13">
        <v>65.17</v>
      </c>
    </row>
    <row r="26" spans="1:7167 7169:16383" x14ac:dyDescent="0.25">
      <c r="A26" s="93" t="s">
        <v>1072</v>
      </c>
      <c r="B26" s="13" cm="1">
        <f t="array" ref="B26">SUM(LARGE(H26:Z26,{1,2,3,4}))</f>
        <v>250.99966666666668</v>
      </c>
      <c r="C26" s="13" cm="1">
        <f t="array" ref="C26">SUM(LARGE(H26:Z26,{1,2,3}))</f>
        <v>190.66666666666669</v>
      </c>
      <c r="D26" s="26" t="s">
        <v>310</v>
      </c>
      <c r="E26" s="26" t="s">
        <v>262</v>
      </c>
      <c r="F26" s="26" t="s">
        <v>333</v>
      </c>
      <c r="G26" s="26" t="s">
        <v>290</v>
      </c>
      <c r="H26" s="18"/>
      <c r="I26" s="18"/>
      <c r="J26" s="39">
        <v>64</v>
      </c>
      <c r="K26" s="39">
        <f>188/300*100</f>
        <v>62.666666666666671</v>
      </c>
      <c r="L26" s="18"/>
      <c r="M26" s="39">
        <f>179.5/300*100</f>
        <v>59.833333333333336</v>
      </c>
      <c r="N26" s="39"/>
      <c r="O26" s="18"/>
      <c r="P26" s="18"/>
      <c r="Q26" s="18"/>
      <c r="R26" s="13">
        <v>64</v>
      </c>
      <c r="S26" s="18">
        <v>60.332999999999998</v>
      </c>
      <c r="T26" s="18"/>
      <c r="U26" s="18"/>
    </row>
    <row r="27" spans="1:7167 7169:16383" x14ac:dyDescent="0.25">
      <c r="A27" s="93" t="s">
        <v>1072</v>
      </c>
      <c r="B27" s="13" cm="1">
        <f t="array" ref="B27">SUM(LARGE(H27:Z27,{1,2,3,4}))</f>
        <v>248.83699999999999</v>
      </c>
      <c r="C27" s="13" cm="1">
        <f t="array" ref="C27">SUM(LARGE(H27:Z27,{1,2,3}))</f>
        <v>192.33699999999999</v>
      </c>
      <c r="D27" s="26" t="s">
        <v>395</v>
      </c>
      <c r="E27" s="26" t="s">
        <v>692</v>
      </c>
      <c r="F27" s="26" t="s">
        <v>397</v>
      </c>
      <c r="G27" s="26" t="s">
        <v>407</v>
      </c>
      <c r="M27" s="39">
        <f>169.5/300*100</f>
        <v>56.499999999999993</v>
      </c>
      <c r="N27" s="39">
        <v>65.167000000000002</v>
      </c>
      <c r="P27" s="39">
        <v>63</v>
      </c>
      <c r="U27" s="18">
        <v>64.17</v>
      </c>
    </row>
    <row r="28" spans="1:7167 7169:16383" x14ac:dyDescent="0.25">
      <c r="A28" s="93" t="s">
        <v>1072</v>
      </c>
      <c r="B28" s="13" cm="1">
        <f t="array" ref="B28">SUM(LARGE(H28:Z28,{1,2,3,4}))</f>
        <v>247.994</v>
      </c>
      <c r="C28" s="13" cm="1">
        <f t="array" ref="C28">SUM(LARGE(H28:Z28,{1,2,3}))</f>
        <v>188.327</v>
      </c>
      <c r="D28" s="26" t="s">
        <v>834</v>
      </c>
      <c r="E28" s="26" t="s">
        <v>835</v>
      </c>
      <c r="F28" s="26" t="s">
        <v>839</v>
      </c>
      <c r="G28" s="26" t="s">
        <v>841</v>
      </c>
      <c r="H28" s="18"/>
      <c r="I28" s="18"/>
      <c r="J28" s="18"/>
      <c r="K28" s="39"/>
      <c r="L28" s="18"/>
      <c r="M28" s="18"/>
      <c r="N28" s="39"/>
      <c r="O28" s="18"/>
      <c r="P28" s="39">
        <v>59.667000000000002</v>
      </c>
      <c r="Q28" s="18">
        <v>61.83</v>
      </c>
      <c r="R28" s="18"/>
      <c r="S28" s="18">
        <v>60.667000000000002</v>
      </c>
      <c r="T28" s="18"/>
      <c r="U28" s="18">
        <v>65.83</v>
      </c>
      <c r="V28" s="18">
        <v>59.33</v>
      </c>
    </row>
    <row r="29" spans="1:7167 7169:16383" x14ac:dyDescent="0.25">
      <c r="A29" s="93" t="s">
        <v>1072</v>
      </c>
      <c r="B29" s="13" cm="1">
        <f t="array" ref="B29">SUM(LARGE(H29:Z29,{1,2,3,4}))</f>
        <v>246.49966666666668</v>
      </c>
      <c r="C29" s="13" cm="1">
        <f t="array" ref="C29">SUM(LARGE(H29:Z29,{1,2,3}))</f>
        <v>186.16666666666669</v>
      </c>
      <c r="D29" s="26" t="s">
        <v>302</v>
      </c>
      <c r="E29" s="26" t="s">
        <v>303</v>
      </c>
      <c r="F29" s="26" t="s">
        <v>329</v>
      </c>
      <c r="G29" s="26" t="s">
        <v>93</v>
      </c>
      <c r="J29" s="39">
        <v>60.332999999999998</v>
      </c>
      <c r="K29" s="39">
        <f>188/300*100</f>
        <v>62.666666666666671</v>
      </c>
      <c r="N29" s="39"/>
      <c r="P29" s="39">
        <v>61.5</v>
      </c>
      <c r="Q29" s="18">
        <v>62</v>
      </c>
      <c r="S29" s="18">
        <v>59.832999999999998</v>
      </c>
      <c r="T29" s="18"/>
      <c r="U29" s="18"/>
      <c r="V29" s="18">
        <v>60</v>
      </c>
    </row>
    <row r="30" spans="1:7167 7169:16383" x14ac:dyDescent="0.25">
      <c r="A30" s="25"/>
      <c r="B30" s="13" cm="1">
        <f t="array" ref="B30">SUM(LARGE(H30:Z30,{1,2,3,4}))</f>
        <v>245.83366666666666</v>
      </c>
      <c r="C30" s="13" cm="1">
        <f t="array" ref="C30">SUM(LARGE(H30:Z30,{1,2,3}))</f>
        <v>186.667</v>
      </c>
      <c r="D30" s="26" t="s">
        <v>732</v>
      </c>
      <c r="E30" s="26" t="s">
        <v>88</v>
      </c>
      <c r="F30" s="26" t="s">
        <v>89</v>
      </c>
      <c r="G30" s="26" t="s">
        <v>96</v>
      </c>
      <c r="H30" s="39">
        <f>177.5/300*100</f>
        <v>59.166666666666664</v>
      </c>
      <c r="M30" s="39">
        <f>166/300*100</f>
        <v>55.333333333333336</v>
      </c>
      <c r="N30" s="39">
        <v>62.167000000000002</v>
      </c>
      <c r="R30" s="13">
        <v>63</v>
      </c>
      <c r="T30" s="13">
        <v>56.17</v>
      </c>
      <c r="V30" s="18">
        <v>61.5</v>
      </c>
    </row>
    <row r="31" spans="1:7167 7169:16383" x14ac:dyDescent="0.25">
      <c r="A31" s="5"/>
      <c r="B31" s="13" cm="1">
        <f t="array" ref="B31">SUM(LARGE(H31:Z31,{1,2,3,4}))</f>
        <v>244.66000000000003</v>
      </c>
      <c r="C31" s="13" cm="1">
        <f t="array" ref="C31">SUM(LARGE(H31:Z31,{1,2,3}))</f>
        <v>192.33</v>
      </c>
      <c r="D31" s="26" t="s">
        <v>568</v>
      </c>
      <c r="E31" s="26" t="s">
        <v>569</v>
      </c>
      <c r="F31" s="26" t="s">
        <v>570</v>
      </c>
      <c r="G31" s="26" t="s">
        <v>693</v>
      </c>
      <c r="H31" s="5"/>
      <c r="I31" s="5"/>
      <c r="J31" s="5"/>
      <c r="K31" s="5"/>
      <c r="L31" s="39">
        <v>52.33</v>
      </c>
      <c r="M31" s="39">
        <f>194/300*100</f>
        <v>64.666666666666657</v>
      </c>
      <c r="N31" s="39"/>
      <c r="O31" s="39">
        <f>179.5/300*100</f>
        <v>59.833333333333336</v>
      </c>
      <c r="U31" s="18">
        <v>67.83</v>
      </c>
      <c r="W31" s="4"/>
      <c r="X31" s="4"/>
      <c r="Y31" s="17"/>
      <c r="Z31" s="17"/>
      <c r="AA31" s="17"/>
      <c r="AB31" s="17"/>
      <c r="AC31" s="17"/>
      <c r="AD31" s="17"/>
      <c r="AE31" s="4"/>
      <c r="AF31" s="4"/>
      <c r="AG31" s="4"/>
      <c r="AI31" s="17"/>
      <c r="AJ31" s="4"/>
      <c r="AK31" s="4"/>
      <c r="AL31" s="4"/>
    </row>
    <row r="32" spans="1:7167 7169:16383" x14ac:dyDescent="0.25">
      <c r="A32" s="25"/>
      <c r="B32" s="13" cm="1">
        <f t="array" ref="B32">SUM(LARGE(H32:Z32,{1,2,3,4}))</f>
        <v>244.49299999999999</v>
      </c>
      <c r="C32" s="13" cm="1">
        <f t="array" ref="C32">SUM(LARGE(H32:Z32,{1,2,3}))</f>
        <v>186.49299999999999</v>
      </c>
      <c r="D32" s="26" t="s">
        <v>734</v>
      </c>
      <c r="E32" s="26" t="s">
        <v>690</v>
      </c>
      <c r="F32" s="26" t="s">
        <v>691</v>
      </c>
      <c r="G32" s="26" t="s">
        <v>59</v>
      </c>
      <c r="M32" s="39">
        <f>174/300*100</f>
        <v>57.999999999999993</v>
      </c>
      <c r="N32" s="39">
        <v>55.332999999999998</v>
      </c>
      <c r="R32" s="13">
        <v>61.832999999999998</v>
      </c>
      <c r="U32" s="18">
        <v>62.83</v>
      </c>
      <c r="V32" s="18">
        <v>61.83</v>
      </c>
    </row>
    <row r="33" spans="1:6141 6146:7167 7172:15357 15362:16383" x14ac:dyDescent="0.25">
      <c r="B33" s="13" t="e" cm="1">
        <f t="array" ref="B33">SUM(LARGE(H33:Z33,{1,2,3,4}))</f>
        <v>#NUM!</v>
      </c>
      <c r="C33" s="13" cm="1">
        <f t="array" ref="C33">SUM(LARGE(H33:Z33,{1,2,3}))</f>
        <v>190.49700000000001</v>
      </c>
      <c r="D33" s="5" t="s">
        <v>989</v>
      </c>
      <c r="E33" s="26" t="s">
        <v>615</v>
      </c>
      <c r="F33" s="26" t="s">
        <v>616</v>
      </c>
      <c r="G33" s="26" t="s">
        <v>286</v>
      </c>
      <c r="K33" s="39">
        <f>187.5/300*100</f>
        <v>62.5</v>
      </c>
      <c r="N33" s="39"/>
      <c r="Q33" s="18">
        <v>63.83</v>
      </c>
      <c r="S33" s="18">
        <v>64.167000000000002</v>
      </c>
      <c r="T33" s="18"/>
      <c r="U33" s="18"/>
      <c r="V33" s="5"/>
    </row>
    <row r="34" spans="1:6141 6146:7167 7172:15357 15362:16383" x14ac:dyDescent="0.25">
      <c r="A34" s="25"/>
      <c r="B34" s="13" t="e" cm="1">
        <f t="array" ref="B34">SUM(LARGE(H34:Z34,{1,2,3,4}))</f>
        <v>#NUM!</v>
      </c>
      <c r="C34" s="13" cm="1">
        <f t="array" ref="C34">SUM(LARGE(H34:Z34,{1,2,3}))</f>
        <v>189.83333333333331</v>
      </c>
      <c r="D34" s="5" t="s">
        <v>983</v>
      </c>
      <c r="E34" s="26" t="s">
        <v>77</v>
      </c>
      <c r="F34" s="26" t="s">
        <v>78</v>
      </c>
      <c r="G34" s="26" t="s">
        <v>93</v>
      </c>
      <c r="H34" s="39">
        <f>192/300*100</f>
        <v>64</v>
      </c>
      <c r="I34" s="18"/>
      <c r="J34" s="18"/>
      <c r="K34" s="39">
        <f>200.5/300*100</f>
        <v>66.833333333333329</v>
      </c>
      <c r="L34" s="18"/>
      <c r="M34" s="18"/>
      <c r="N34" s="39"/>
      <c r="O34" s="18"/>
      <c r="P34" s="18"/>
      <c r="Q34" s="18"/>
      <c r="R34" s="18"/>
      <c r="S34" s="18">
        <v>59</v>
      </c>
      <c r="T34" s="18"/>
      <c r="U34" s="18"/>
    </row>
    <row r="35" spans="1:6141 6146:7167 7172:15357 15362:16383" x14ac:dyDescent="0.25">
      <c r="A35" s="9"/>
      <c r="B35" s="13" t="e" cm="1">
        <f t="array" ref="B35">SUM(LARGE(H35:Z35,{1,2,3,4}))</f>
        <v>#NUM!</v>
      </c>
      <c r="C35" s="13" cm="1">
        <f t="array" ref="C35">SUM(LARGE(H35:Z35,{1,2,3}))</f>
        <v>185.83366666666666</v>
      </c>
      <c r="D35" s="5" t="s">
        <v>743</v>
      </c>
      <c r="E35" s="26" t="s">
        <v>613</v>
      </c>
      <c r="F35" s="26" t="s">
        <v>614</v>
      </c>
      <c r="G35" s="26" t="s">
        <v>291</v>
      </c>
      <c r="K35" s="39">
        <f>190.5/300*100</f>
        <v>63.5</v>
      </c>
      <c r="M35" s="39">
        <f>179/300*100</f>
        <v>59.666666666666671</v>
      </c>
      <c r="N35" s="39">
        <v>62.667000000000002</v>
      </c>
    </row>
    <row r="36" spans="1:6141 6146:7167 7172:15357 15362:16383" x14ac:dyDescent="0.25">
      <c r="B36" s="13" t="e" cm="1">
        <f t="array" ref="B36">SUM(LARGE(H36:Z36,{1,2,3,4}))</f>
        <v>#NUM!</v>
      </c>
      <c r="C36" s="13" cm="1">
        <f t="array" ref="C36">SUM(LARGE(H36:Z36,{1,2,3}))</f>
        <v>184.16633333333334</v>
      </c>
      <c r="D36" s="5" t="s">
        <v>836</v>
      </c>
      <c r="E36" s="26" t="s">
        <v>619</v>
      </c>
      <c r="F36" s="26" t="s">
        <v>620</v>
      </c>
      <c r="G36" s="26" t="s">
        <v>409</v>
      </c>
      <c r="H36" s="14"/>
      <c r="I36" s="14"/>
      <c r="J36" s="14"/>
      <c r="K36" s="39">
        <f>184/300*100</f>
        <v>61.333333333333329</v>
      </c>
      <c r="L36" s="14"/>
      <c r="M36" s="14"/>
      <c r="N36" s="39"/>
      <c r="O36" s="14"/>
      <c r="P36" s="39">
        <v>60.332999999999998</v>
      </c>
      <c r="Q36" s="18">
        <v>62.5</v>
      </c>
      <c r="R36" s="14"/>
      <c r="S36" s="14"/>
      <c r="T36" s="14"/>
      <c r="U36" s="14"/>
      <c r="V36" s="5"/>
    </row>
    <row r="37" spans="1:6141 6146:7167 7172:15357 15362:16383" x14ac:dyDescent="0.25">
      <c r="A37" s="25"/>
      <c r="B37" s="13" t="e" cm="1">
        <f t="array" ref="B37">SUM(LARGE(H37:Z37,{1,2,3,4}))</f>
        <v>#NUM!</v>
      </c>
      <c r="C37" s="13" cm="1">
        <f t="array" ref="C37">SUM(LARGE(H37:Z37,{1,2,3}))</f>
        <v>183.33366666666666</v>
      </c>
      <c r="D37" s="5" t="s">
        <v>736</v>
      </c>
      <c r="E37" s="26" t="s">
        <v>82</v>
      </c>
      <c r="F37" s="26" t="s">
        <v>83</v>
      </c>
      <c r="G37" s="26" t="s">
        <v>95</v>
      </c>
      <c r="H37" s="39">
        <f>188.5/300*100</f>
        <v>62.833333333333329</v>
      </c>
      <c r="I37" s="18"/>
      <c r="J37" s="18"/>
      <c r="K37" s="18"/>
      <c r="L37" s="18"/>
      <c r="M37" s="39">
        <f>184/300*100</f>
        <v>61.333333333333329</v>
      </c>
      <c r="N37" s="39">
        <v>59.167000000000002</v>
      </c>
      <c r="O37" s="18"/>
      <c r="P37" s="18"/>
      <c r="Q37" s="18"/>
      <c r="R37" s="18"/>
      <c r="S37" s="18"/>
      <c r="T37" s="18"/>
      <c r="U37" s="18"/>
    </row>
    <row r="38" spans="1:6141 6146:7167 7172:15357 15362:16383" x14ac:dyDescent="0.25">
      <c r="A38" s="25"/>
      <c r="B38" s="13" t="e" cm="1">
        <f t="array" ref="B38">SUM(LARGE(H38:Z38,{1,2,3,4}))</f>
        <v>#NUM!</v>
      </c>
      <c r="C38" s="13" cm="1">
        <f t="array" ref="C38">SUM(LARGE(H38:Z38,{1,2,3}))</f>
        <v>156.83666666666667</v>
      </c>
      <c r="D38" s="5" t="s">
        <v>304</v>
      </c>
      <c r="E38" s="26" t="s">
        <v>305</v>
      </c>
      <c r="F38" s="26" t="s">
        <v>330</v>
      </c>
      <c r="G38" s="26" t="s">
        <v>343</v>
      </c>
      <c r="H38" s="18"/>
      <c r="I38" s="18"/>
      <c r="J38" s="39">
        <v>54.5</v>
      </c>
      <c r="K38" s="39">
        <f>149/300*100</f>
        <v>49.666666666666664</v>
      </c>
      <c r="L38" s="18"/>
      <c r="M38" s="18"/>
      <c r="N38" s="39"/>
      <c r="O38" s="18"/>
      <c r="P38" s="18"/>
      <c r="Q38" s="18">
        <v>52.67</v>
      </c>
      <c r="R38" s="18"/>
      <c r="S38" s="18"/>
      <c r="T38" s="18"/>
      <c r="U38" s="18"/>
      <c r="V38" s="18"/>
      <c r="W38" s="16"/>
      <c r="X38" s="16"/>
      <c r="Y38" s="12"/>
      <c r="Z38" s="6"/>
      <c r="AA38" s="6"/>
      <c r="AB38" s="6"/>
      <c r="AC38" s="6"/>
      <c r="AD38" s="6"/>
      <c r="AE38" s="10"/>
      <c r="AF38" s="10"/>
    </row>
    <row r="39" spans="1:6141 6146:7167 7172:15357 15362:16383" x14ac:dyDescent="0.25">
      <c r="A39" s="21"/>
      <c r="B39" s="13" t="e" cm="1">
        <f t="array" ref="B39">SUM(LARGE(H39:Z39,{1,2,3,4}))</f>
        <v>#NUM!</v>
      </c>
      <c r="C39" s="13" t="e" cm="1">
        <f t="array" ref="C39">SUM(LARGE(H39:Z39,{1,2,3}))</f>
        <v>#NUM!</v>
      </c>
      <c r="D39" s="5" t="s">
        <v>554</v>
      </c>
      <c r="E39" s="26" t="s">
        <v>555</v>
      </c>
      <c r="F39" s="26" t="s">
        <v>556</v>
      </c>
      <c r="G39" s="26" t="s">
        <v>504</v>
      </c>
      <c r="H39" s="5"/>
      <c r="I39" s="5"/>
      <c r="J39" s="5"/>
      <c r="K39" s="5"/>
      <c r="L39" s="39">
        <v>63.33</v>
      </c>
      <c r="N39" s="39"/>
      <c r="V39" s="15"/>
      <c r="W39" s="5"/>
      <c r="X39" s="5"/>
      <c r="Y39" s="5"/>
      <c r="Z39" s="18"/>
      <c r="AA39" s="18"/>
      <c r="AB39" s="18"/>
      <c r="AC39" s="39"/>
      <c r="AD39" s="18"/>
      <c r="AE39" s="18"/>
      <c r="AF39" s="39"/>
      <c r="AG39" s="18"/>
      <c r="AH39" s="39"/>
      <c r="AI39" s="13"/>
      <c r="AJ39" s="13"/>
      <c r="AK39" s="4"/>
      <c r="AL39" s="13"/>
      <c r="AM39" s="13"/>
      <c r="AR39" s="18"/>
      <c r="AS39" s="18"/>
      <c r="AT39" s="18"/>
      <c r="AU39" s="39"/>
      <c r="AV39" s="18"/>
      <c r="AW39" s="18"/>
      <c r="AX39" s="39"/>
      <c r="AY39" s="18"/>
      <c r="AZ39" s="39"/>
      <c r="BA39" s="13"/>
      <c r="BB39" s="13"/>
      <c r="BC39" s="4"/>
      <c r="BD39" s="13"/>
      <c r="BE39" s="13"/>
      <c r="BJ39" s="18"/>
      <c r="BK39" s="18"/>
      <c r="BL39" s="18"/>
      <c r="BM39" s="39"/>
      <c r="BN39" s="18"/>
      <c r="BO39" s="18"/>
      <c r="BP39" s="39"/>
      <c r="BQ39" s="18"/>
      <c r="BR39" s="39"/>
      <c r="BS39" s="13"/>
      <c r="BT39" s="13"/>
      <c r="BU39" s="4"/>
      <c r="BV39" s="13"/>
      <c r="BW39" s="13"/>
      <c r="CB39" s="18"/>
      <c r="CC39" s="18"/>
      <c r="CD39" s="18"/>
      <c r="CE39" s="39"/>
      <c r="CF39" s="18"/>
      <c r="CG39" s="18"/>
      <c r="CH39" s="39"/>
      <c r="CI39" s="18"/>
      <c r="CJ39" s="39"/>
      <c r="CK39" s="13"/>
      <c r="CL39" s="13"/>
      <c r="CM39" s="4"/>
      <c r="CN39" s="13"/>
      <c r="CO39" s="13"/>
      <c r="CT39" s="18"/>
      <c r="CU39" s="18"/>
      <c r="CV39" s="18"/>
      <c r="CW39" s="39"/>
      <c r="CX39" s="18"/>
      <c r="CY39" s="18"/>
      <c r="CZ39" s="39"/>
      <c r="DA39" s="18"/>
      <c r="DB39" s="39"/>
      <c r="DC39" s="13"/>
      <c r="DD39" s="13"/>
      <c r="DE39" s="4"/>
      <c r="DF39" s="13"/>
      <c r="DG39" s="13"/>
      <c r="DL39" s="18"/>
      <c r="DM39" s="18"/>
      <c r="DN39" s="18"/>
      <c r="DO39" s="39"/>
      <c r="DP39" s="18"/>
      <c r="DQ39" s="18"/>
      <c r="DR39" s="39"/>
      <c r="DS39" s="18"/>
      <c r="DT39" s="39"/>
      <c r="DU39" s="13"/>
      <c r="DV39" s="13"/>
      <c r="DW39" s="4"/>
      <c r="DX39" s="13"/>
      <c r="DY39" s="13"/>
      <c r="ED39" s="18"/>
      <c r="EE39" s="18"/>
      <c r="EF39" s="18"/>
      <c r="EG39" s="39"/>
      <c r="EH39" s="18"/>
      <c r="EI39" s="18"/>
      <c r="EJ39" s="39"/>
      <c r="EK39" s="18"/>
      <c r="EL39" s="39"/>
      <c r="EM39" s="13"/>
      <c r="EN39" s="13"/>
      <c r="EO39" s="4"/>
      <c r="EP39" s="13"/>
      <c r="EQ39" s="13"/>
      <c r="EV39" s="18"/>
      <c r="EW39" s="18"/>
      <c r="EX39" s="18"/>
      <c r="EY39" s="39"/>
      <c r="EZ39" s="18"/>
      <c r="FA39" s="18"/>
      <c r="FB39" s="39"/>
      <c r="FC39" s="18"/>
      <c r="FD39" s="39"/>
      <c r="FE39" s="13"/>
      <c r="FF39" s="13"/>
      <c r="FG39" s="4"/>
      <c r="FH39" s="13"/>
      <c r="FI39" s="13"/>
      <c r="FN39" s="18"/>
      <c r="FO39" s="18"/>
      <c r="FP39" s="18"/>
      <c r="FQ39" s="39"/>
      <c r="FR39" s="18"/>
      <c r="FS39" s="18"/>
      <c r="FT39" s="39"/>
      <c r="FU39" s="18"/>
      <c r="FV39" s="39"/>
      <c r="FW39" s="13"/>
      <c r="FX39" s="13"/>
      <c r="FY39" s="4"/>
      <c r="FZ39" s="13"/>
      <c r="GA39" s="13"/>
      <c r="GF39" s="18"/>
      <c r="GG39" s="18"/>
      <c r="GH39" s="18"/>
      <c r="GI39" s="39"/>
      <c r="GJ39" s="18"/>
      <c r="GK39" s="18"/>
      <c r="GL39" s="39"/>
      <c r="GM39" s="18"/>
      <c r="GN39" s="39"/>
      <c r="GO39" s="13"/>
      <c r="GP39" s="13"/>
      <c r="GQ39" s="4"/>
      <c r="GR39" s="13"/>
      <c r="GS39" s="13"/>
      <c r="GX39" s="18"/>
      <c r="GY39" s="18"/>
      <c r="GZ39" s="18"/>
      <c r="HA39" s="39"/>
      <c r="HB39" s="18"/>
      <c r="HC39" s="18"/>
      <c r="HD39" s="39"/>
      <c r="HE39" s="18"/>
      <c r="HF39" s="39"/>
      <c r="HG39" s="13"/>
      <c r="HH39" s="13"/>
      <c r="HI39" s="4"/>
      <c r="HJ39" s="13"/>
      <c r="HK39" s="13"/>
      <c r="HP39" s="18"/>
      <c r="HQ39" s="18"/>
      <c r="HR39" s="18"/>
      <c r="HS39" s="39"/>
      <c r="HT39" s="18"/>
      <c r="HU39" s="18"/>
      <c r="HV39" s="39"/>
      <c r="HW39" s="18"/>
      <c r="HX39" s="39"/>
      <c r="HY39" s="13"/>
      <c r="HZ39" s="13"/>
      <c r="IA39" s="4"/>
      <c r="IB39" s="13"/>
      <c r="IC39" s="13"/>
      <c r="IH39" s="18"/>
      <c r="II39" s="18"/>
      <c r="IJ39" s="18"/>
      <c r="IK39" s="39"/>
      <c r="IL39" s="18"/>
      <c r="IM39" s="18"/>
      <c r="IN39" s="39"/>
      <c r="IO39" s="18"/>
      <c r="IP39" s="39"/>
      <c r="IQ39" s="13"/>
      <c r="IR39" s="13"/>
      <c r="IS39" s="4"/>
      <c r="IT39" s="13"/>
      <c r="IU39" s="13"/>
      <c r="IZ39" s="18"/>
      <c r="JA39" s="18"/>
      <c r="JB39" s="18"/>
      <c r="JC39" s="39"/>
      <c r="JD39" s="18"/>
      <c r="JE39" s="18"/>
      <c r="JF39" s="39"/>
      <c r="JG39" s="18"/>
      <c r="JH39" s="39"/>
      <c r="JI39" s="13"/>
      <c r="JJ39" s="13"/>
      <c r="JK39" s="4"/>
      <c r="JL39" s="13"/>
      <c r="JM39" s="13"/>
      <c r="JR39" s="18"/>
      <c r="JS39" s="18"/>
      <c r="JT39" s="18"/>
      <c r="JU39" s="39"/>
      <c r="JV39" s="18"/>
      <c r="JW39" s="18"/>
      <c r="JX39" s="39"/>
      <c r="JY39" s="18"/>
      <c r="JZ39" s="39"/>
      <c r="KA39" s="13"/>
      <c r="KB39" s="13"/>
      <c r="KC39" s="4"/>
      <c r="KD39" s="13"/>
      <c r="KE39" s="13"/>
      <c r="KJ39" s="18"/>
      <c r="KK39" s="18"/>
      <c r="KL39" s="18"/>
      <c r="KM39" s="39"/>
      <c r="KN39" s="18"/>
      <c r="KO39" s="18"/>
      <c r="KP39" s="39"/>
      <c r="KQ39" s="18"/>
      <c r="KR39" s="39"/>
      <c r="KS39" s="13"/>
      <c r="KT39" s="13"/>
      <c r="KU39" s="4"/>
      <c r="KV39" s="13"/>
      <c r="KW39" s="13"/>
      <c r="LB39" s="18"/>
      <c r="LC39" s="18"/>
      <c r="LD39" s="18"/>
      <c r="LE39" s="39"/>
      <c r="LF39" s="18"/>
      <c r="LG39" s="18"/>
      <c r="LH39" s="39"/>
      <c r="LI39" s="18"/>
      <c r="LJ39" s="39"/>
      <c r="LK39" s="13"/>
      <c r="LL39" s="13"/>
      <c r="LM39" s="4"/>
      <c r="LN39" s="13"/>
      <c r="LO39" s="13"/>
      <c r="LT39" s="18"/>
      <c r="LU39" s="18"/>
      <c r="LV39" s="18"/>
      <c r="LW39" s="39"/>
      <c r="LX39" s="18"/>
      <c r="LY39" s="18"/>
      <c r="LZ39" s="39"/>
      <c r="MA39" s="18"/>
      <c r="MB39" s="39"/>
      <c r="MC39" s="13"/>
      <c r="MD39" s="13"/>
      <c r="ME39" s="4"/>
      <c r="MF39" s="13"/>
      <c r="MG39" s="13"/>
      <c r="ML39" s="18"/>
      <c r="MM39" s="18"/>
      <c r="MN39" s="18"/>
      <c r="MO39" s="39"/>
      <c r="MP39" s="18"/>
      <c r="MQ39" s="18"/>
      <c r="MR39" s="39"/>
      <c r="MS39" s="18"/>
      <c r="MT39" s="39"/>
      <c r="MU39" s="13"/>
      <c r="MV39" s="13"/>
      <c r="MW39" s="4"/>
      <c r="MX39" s="13"/>
      <c r="MY39" s="13"/>
      <c r="ND39" s="18"/>
      <c r="NE39" s="18"/>
      <c r="NF39" s="18"/>
      <c r="NG39" s="39"/>
      <c r="NH39" s="18"/>
      <c r="NI39" s="18"/>
      <c r="NJ39" s="39"/>
      <c r="NK39" s="18"/>
      <c r="NL39" s="39"/>
      <c r="NM39" s="13"/>
      <c r="NN39" s="13"/>
      <c r="NO39" s="4"/>
      <c r="NP39" s="13"/>
      <c r="NQ39" s="13"/>
      <c r="NV39" s="18"/>
      <c r="NW39" s="18"/>
      <c r="NX39" s="18"/>
      <c r="NY39" s="39"/>
      <c r="NZ39" s="18"/>
      <c r="OA39" s="18"/>
      <c r="OB39" s="39"/>
      <c r="OC39" s="18"/>
      <c r="OD39" s="39"/>
      <c r="OE39" s="13"/>
      <c r="OF39" s="13"/>
      <c r="OG39" s="4"/>
      <c r="OH39" s="13"/>
      <c r="OI39" s="13"/>
      <c r="ON39" s="18"/>
      <c r="OO39" s="18"/>
      <c r="OP39" s="18"/>
      <c r="OQ39" s="39"/>
      <c r="OR39" s="18"/>
      <c r="OS39" s="18"/>
      <c r="OT39" s="39"/>
      <c r="OU39" s="18"/>
      <c r="OV39" s="39"/>
      <c r="OW39" s="13"/>
      <c r="OX39" s="13"/>
      <c r="OY39" s="4"/>
      <c r="OZ39" s="13"/>
      <c r="PA39" s="13"/>
      <c r="PF39" s="18"/>
      <c r="PG39" s="18"/>
      <c r="PH39" s="18"/>
      <c r="PI39" s="39"/>
      <c r="PJ39" s="18"/>
      <c r="PK39" s="18"/>
      <c r="PL39" s="39"/>
      <c r="PM39" s="18"/>
      <c r="PN39" s="39"/>
      <c r="PO39" s="13"/>
      <c r="PP39" s="13"/>
      <c r="PQ39" s="4"/>
      <c r="PR39" s="13"/>
      <c r="PS39" s="13"/>
      <c r="PX39" s="18"/>
      <c r="PY39" s="18"/>
      <c r="PZ39" s="18"/>
      <c r="QA39" s="39"/>
      <c r="QB39" s="18"/>
      <c r="QC39" s="18"/>
      <c r="QD39" s="39"/>
      <c r="QE39" s="18"/>
      <c r="QF39" s="39"/>
      <c r="QG39" s="13"/>
      <c r="QH39" s="13"/>
      <c r="QI39" s="4"/>
      <c r="QJ39" s="13"/>
      <c r="QK39" s="13"/>
      <c r="QP39" s="18"/>
      <c r="QQ39" s="18"/>
      <c r="QR39" s="18"/>
      <c r="QS39" s="39"/>
      <c r="QT39" s="18"/>
      <c r="QU39" s="18"/>
      <c r="QV39" s="39"/>
      <c r="QW39" s="18"/>
      <c r="QX39" s="39"/>
      <c r="QY39" s="13"/>
      <c r="QZ39" s="13"/>
      <c r="RA39" s="4"/>
      <c r="RB39" s="13"/>
      <c r="RC39" s="13"/>
      <c r="RH39" s="18"/>
      <c r="RI39" s="18"/>
      <c r="RJ39" s="18"/>
      <c r="RK39" s="39"/>
      <c r="RL39" s="18"/>
      <c r="RM39" s="18"/>
      <c r="RN39" s="39"/>
      <c r="RO39" s="18"/>
      <c r="RP39" s="39"/>
      <c r="RQ39" s="13"/>
      <c r="RR39" s="13"/>
      <c r="RS39" s="4"/>
      <c r="RT39" s="13"/>
      <c r="RU39" s="13"/>
      <c r="RZ39" s="18"/>
      <c r="SA39" s="18"/>
      <c r="SB39" s="18"/>
      <c r="SC39" s="39"/>
      <c r="SD39" s="18"/>
      <c r="SE39" s="18"/>
      <c r="SF39" s="39"/>
      <c r="SG39" s="18"/>
      <c r="SH39" s="39"/>
      <c r="SI39" s="13"/>
      <c r="SJ39" s="13"/>
      <c r="SK39" s="4"/>
      <c r="SL39" s="13"/>
      <c r="SM39" s="13"/>
      <c r="SR39" s="18"/>
      <c r="SS39" s="18"/>
      <c r="ST39" s="18"/>
      <c r="SU39" s="39"/>
      <c r="SV39" s="18"/>
      <c r="SW39" s="18"/>
      <c r="SX39" s="39"/>
      <c r="SY39" s="18"/>
      <c r="SZ39" s="39"/>
      <c r="TA39" s="13"/>
      <c r="TB39" s="13"/>
      <c r="TC39" s="4"/>
      <c r="TD39" s="13"/>
      <c r="TE39" s="13"/>
      <c r="TJ39" s="18"/>
      <c r="TK39" s="18"/>
      <c r="TL39" s="18"/>
      <c r="TM39" s="39"/>
      <c r="TN39" s="18"/>
      <c r="TO39" s="18"/>
      <c r="TP39" s="39"/>
      <c r="TQ39" s="18"/>
      <c r="TR39" s="39"/>
      <c r="TS39" s="13"/>
      <c r="TT39" s="13"/>
      <c r="TU39" s="4"/>
      <c r="TV39" s="13"/>
      <c r="TW39" s="13"/>
      <c r="UB39" s="18"/>
      <c r="UC39" s="18"/>
      <c r="UD39" s="18"/>
      <c r="UE39" s="39"/>
      <c r="UF39" s="18"/>
      <c r="UG39" s="18"/>
      <c r="UH39" s="39"/>
      <c r="UI39" s="18"/>
      <c r="UJ39" s="39"/>
      <c r="UK39" s="13"/>
      <c r="UL39" s="13"/>
      <c r="UM39" s="4"/>
      <c r="UN39" s="13"/>
      <c r="UO39" s="13"/>
      <c r="UT39" s="18"/>
      <c r="UU39" s="18"/>
      <c r="UV39" s="18"/>
      <c r="UW39" s="39"/>
      <c r="UX39" s="18"/>
      <c r="UY39" s="18"/>
      <c r="UZ39" s="39"/>
      <c r="VA39" s="18"/>
      <c r="VB39" s="39"/>
      <c r="VC39" s="13"/>
      <c r="VD39" s="13"/>
      <c r="VE39" s="4"/>
      <c r="VF39" s="13"/>
      <c r="VG39" s="13"/>
      <c r="VL39" s="18"/>
      <c r="VM39" s="18"/>
      <c r="VN39" s="18"/>
      <c r="VO39" s="39"/>
      <c r="VP39" s="18"/>
      <c r="VQ39" s="18"/>
      <c r="VR39" s="39"/>
      <c r="VS39" s="18"/>
      <c r="VT39" s="39"/>
      <c r="VU39" s="13"/>
      <c r="VV39" s="13"/>
      <c r="VW39" s="4"/>
      <c r="VX39" s="13"/>
      <c r="VY39" s="13"/>
      <c r="WD39" s="18"/>
      <c r="WE39" s="18"/>
      <c r="WF39" s="18"/>
      <c r="WG39" s="39"/>
      <c r="WH39" s="18"/>
      <c r="WI39" s="18"/>
      <c r="WJ39" s="39"/>
      <c r="WK39" s="18"/>
      <c r="WL39" s="39"/>
      <c r="WM39" s="13"/>
      <c r="WN39" s="13"/>
      <c r="WO39" s="4"/>
      <c r="WP39" s="13"/>
      <c r="WQ39" s="13"/>
      <c r="WV39" s="18"/>
      <c r="WW39" s="18"/>
      <c r="WX39" s="18"/>
      <c r="WY39" s="39"/>
      <c r="WZ39" s="18"/>
      <c r="XA39" s="18"/>
      <c r="XB39" s="39"/>
      <c r="XC39" s="18"/>
      <c r="XD39" s="39"/>
      <c r="XE39" s="13"/>
      <c r="XF39" s="13"/>
      <c r="XG39" s="4"/>
      <c r="XH39" s="13"/>
      <c r="XI39" s="13"/>
      <c r="XN39" s="18"/>
      <c r="XO39" s="18"/>
      <c r="XP39" s="18"/>
      <c r="XQ39" s="39"/>
      <c r="XR39" s="18"/>
      <c r="XS39" s="18"/>
      <c r="XT39" s="39"/>
      <c r="XU39" s="18"/>
      <c r="XV39" s="39"/>
      <c r="XW39" s="13"/>
      <c r="XX39" s="13"/>
      <c r="XY39" s="4"/>
      <c r="XZ39" s="13"/>
      <c r="YA39" s="13"/>
      <c r="YF39" s="18"/>
      <c r="YG39" s="18"/>
      <c r="YH39" s="18"/>
      <c r="YI39" s="39"/>
      <c r="YJ39" s="18"/>
      <c r="YK39" s="18"/>
      <c r="YL39" s="39"/>
      <c r="YM39" s="18"/>
      <c r="YN39" s="39"/>
      <c r="YO39" s="13"/>
      <c r="YP39" s="13"/>
      <c r="YQ39" s="4"/>
      <c r="YR39" s="13"/>
      <c r="YS39" s="13"/>
      <c r="YX39" s="18"/>
      <c r="YY39" s="18"/>
      <c r="YZ39" s="18"/>
      <c r="ZA39" s="39"/>
      <c r="ZB39" s="18"/>
      <c r="ZC39" s="18"/>
      <c r="ZD39" s="39"/>
      <c r="ZE39" s="18"/>
      <c r="ZF39" s="39"/>
      <c r="ZG39" s="13"/>
      <c r="ZH39" s="13"/>
      <c r="ZI39" s="4"/>
      <c r="ZJ39" s="13"/>
      <c r="ZK39" s="13"/>
      <c r="ZP39" s="18"/>
      <c r="ZQ39" s="18"/>
      <c r="ZR39" s="18"/>
      <c r="ZS39" s="39"/>
      <c r="ZT39" s="18"/>
      <c r="ZU39" s="18"/>
      <c r="ZV39" s="39"/>
      <c r="ZW39" s="18"/>
      <c r="ZX39" s="39"/>
      <c r="ZY39" s="13"/>
      <c r="ZZ39" s="13"/>
      <c r="AAA39" s="4"/>
      <c r="AAB39" s="13"/>
      <c r="AAC39" s="13"/>
      <c r="AAH39" s="18"/>
      <c r="AAI39" s="18"/>
      <c r="AAJ39" s="18"/>
      <c r="AAK39" s="39"/>
      <c r="AAL39" s="18"/>
      <c r="AAM39" s="18"/>
      <c r="AAN39" s="39"/>
      <c r="AAO39" s="18"/>
      <c r="AAP39" s="39"/>
      <c r="AAQ39" s="13"/>
      <c r="AAR39" s="13"/>
      <c r="AAS39" s="4"/>
      <c r="AAT39" s="13"/>
      <c r="AAU39" s="13"/>
      <c r="AAZ39" s="18"/>
      <c r="ABA39" s="18"/>
      <c r="ABB39" s="18"/>
      <c r="ABC39" s="39"/>
      <c r="ABD39" s="18"/>
      <c r="ABE39" s="18"/>
      <c r="ABF39" s="39"/>
      <c r="ABG39" s="18"/>
      <c r="ABH39" s="39"/>
      <c r="ABI39" s="13"/>
      <c r="ABJ39" s="13"/>
      <c r="ABK39" s="4"/>
      <c r="ABL39" s="13"/>
      <c r="ABM39" s="13"/>
      <c r="ABR39" s="18"/>
      <c r="ABS39" s="18"/>
      <c r="ABT39" s="18"/>
      <c r="ABU39" s="39"/>
      <c r="ABV39" s="18"/>
      <c r="ABW39" s="18"/>
      <c r="ABX39" s="39"/>
      <c r="ABY39" s="18"/>
      <c r="ABZ39" s="39"/>
      <c r="ACA39" s="13"/>
      <c r="ACB39" s="13"/>
      <c r="ACC39" s="4"/>
      <c r="ACD39" s="13"/>
      <c r="ACE39" s="13"/>
      <c r="ACJ39" s="18"/>
      <c r="ACK39" s="18"/>
      <c r="ACL39" s="18"/>
      <c r="ACM39" s="39"/>
      <c r="ACN39" s="18"/>
      <c r="ACO39" s="18"/>
      <c r="ACP39" s="39"/>
      <c r="ACQ39" s="18"/>
      <c r="ACR39" s="39"/>
      <c r="ACS39" s="13"/>
      <c r="ACT39" s="13"/>
      <c r="ACU39" s="4"/>
      <c r="ACV39" s="13"/>
      <c r="ACW39" s="13"/>
      <c r="ADB39" s="18"/>
      <c r="ADC39" s="18"/>
      <c r="ADD39" s="18"/>
      <c r="ADE39" s="39"/>
      <c r="ADF39" s="18"/>
      <c r="ADG39" s="18"/>
      <c r="ADH39" s="39"/>
      <c r="ADI39" s="18"/>
      <c r="ADJ39" s="39"/>
      <c r="ADK39" s="13"/>
      <c r="ADL39" s="13"/>
      <c r="ADM39" s="4"/>
      <c r="ADN39" s="13"/>
      <c r="ADO39" s="13"/>
      <c r="ADT39" s="18"/>
      <c r="ADU39" s="18"/>
      <c r="ADV39" s="18"/>
      <c r="ADW39" s="39"/>
      <c r="ADX39" s="18"/>
      <c r="ADY39" s="18"/>
      <c r="ADZ39" s="39"/>
      <c r="AEA39" s="18"/>
      <c r="AEB39" s="39"/>
      <c r="AEC39" s="13"/>
      <c r="AED39" s="13"/>
      <c r="AEE39" s="4"/>
      <c r="AEF39" s="13"/>
      <c r="AEG39" s="13"/>
      <c r="AEL39" s="18"/>
      <c r="AEM39" s="18"/>
      <c r="AEN39" s="18"/>
      <c r="AEO39" s="39"/>
      <c r="AEP39" s="18"/>
      <c r="AEQ39" s="18"/>
      <c r="AER39" s="39"/>
      <c r="AES39" s="18"/>
      <c r="AET39" s="39"/>
      <c r="AEU39" s="13"/>
      <c r="AEV39" s="13"/>
      <c r="AEW39" s="4"/>
      <c r="AEX39" s="13"/>
      <c r="AEY39" s="13"/>
      <c r="AFD39" s="18"/>
      <c r="AFE39" s="18"/>
      <c r="AFF39" s="18"/>
      <c r="AFG39" s="39"/>
      <c r="AFH39" s="18"/>
      <c r="AFI39" s="18"/>
      <c r="AFJ39" s="39"/>
      <c r="AFK39" s="18"/>
      <c r="AFL39" s="39"/>
      <c r="AFM39" s="13"/>
      <c r="AFN39" s="13"/>
      <c r="AFO39" s="4"/>
      <c r="AFP39" s="13"/>
      <c r="AFQ39" s="13"/>
      <c r="AFV39" s="18"/>
      <c r="AFW39" s="18"/>
      <c r="AFX39" s="18"/>
      <c r="AFY39" s="39"/>
      <c r="AFZ39" s="18"/>
      <c r="AGA39" s="18"/>
      <c r="AGB39" s="39"/>
      <c r="AGC39" s="18"/>
      <c r="AGD39" s="39"/>
      <c r="AGE39" s="13"/>
      <c r="AGF39" s="13"/>
      <c r="AGG39" s="4"/>
      <c r="AGH39" s="13"/>
      <c r="AGI39" s="13"/>
      <c r="AGN39" s="18"/>
      <c r="AGO39" s="18"/>
      <c r="AGP39" s="18"/>
      <c r="AGQ39" s="39"/>
      <c r="AGR39" s="18"/>
      <c r="AGS39" s="18"/>
      <c r="AGT39" s="39"/>
      <c r="AGU39" s="18"/>
      <c r="AGV39" s="39"/>
      <c r="AGW39" s="13"/>
      <c r="AGX39" s="13"/>
      <c r="AGY39" s="4"/>
      <c r="AGZ39" s="13"/>
      <c r="AHA39" s="13"/>
      <c r="AHF39" s="18"/>
      <c r="AHG39" s="18"/>
      <c r="AHH39" s="18"/>
      <c r="AHI39" s="39"/>
      <c r="AHJ39" s="18"/>
      <c r="AHK39" s="18"/>
      <c r="AHL39" s="39"/>
      <c r="AHM39" s="18"/>
      <c r="AHN39" s="39"/>
      <c r="AHO39" s="13"/>
      <c r="AHP39" s="13"/>
      <c r="AHQ39" s="4"/>
      <c r="AHR39" s="13"/>
      <c r="AHS39" s="13"/>
      <c r="AHX39" s="18"/>
      <c r="AHY39" s="18"/>
      <c r="AHZ39" s="18"/>
      <c r="AIA39" s="39"/>
      <c r="AIB39" s="18"/>
      <c r="AIC39" s="18"/>
      <c r="AID39" s="39"/>
      <c r="AIE39" s="18"/>
      <c r="AIF39" s="39"/>
      <c r="AIG39" s="13"/>
      <c r="AIH39" s="13"/>
      <c r="AII39" s="4"/>
      <c r="AIJ39" s="13"/>
      <c r="AIK39" s="13"/>
      <c r="AIP39" s="18"/>
      <c r="AIQ39" s="18"/>
      <c r="AIR39" s="18"/>
      <c r="AIS39" s="39"/>
      <c r="AIT39" s="18"/>
      <c r="AIU39" s="18"/>
      <c r="AIV39" s="39"/>
      <c r="AIW39" s="18"/>
      <c r="AIX39" s="39"/>
      <c r="AIY39" s="13"/>
      <c r="AIZ39" s="13"/>
      <c r="AJA39" s="4"/>
      <c r="AJB39" s="13"/>
      <c r="AJC39" s="13"/>
      <c r="AJH39" s="18"/>
      <c r="AJI39" s="18"/>
      <c r="AJJ39" s="18"/>
      <c r="AJK39" s="39"/>
      <c r="AJL39" s="18"/>
      <c r="AJM39" s="18"/>
      <c r="AJN39" s="39"/>
      <c r="AJO39" s="18"/>
      <c r="AJP39" s="39"/>
      <c r="AJQ39" s="13"/>
      <c r="AJR39" s="13"/>
      <c r="AJS39" s="4"/>
      <c r="AJT39" s="13"/>
      <c r="AJU39" s="13"/>
      <c r="AJZ39" s="18"/>
      <c r="AKA39" s="18"/>
      <c r="AKB39" s="18"/>
      <c r="AKC39" s="39"/>
      <c r="AKD39" s="18"/>
      <c r="AKE39" s="18"/>
      <c r="AKF39" s="39"/>
      <c r="AKG39" s="18"/>
      <c r="AKH39" s="39"/>
      <c r="AKI39" s="13"/>
      <c r="AKJ39" s="13"/>
      <c r="AKK39" s="4"/>
      <c r="AKL39" s="13"/>
      <c r="AKM39" s="13"/>
      <c r="AKR39" s="18"/>
      <c r="AKS39" s="18"/>
      <c r="AKT39" s="18"/>
      <c r="AKU39" s="39"/>
      <c r="AKV39" s="18"/>
      <c r="AKW39" s="18"/>
      <c r="AKX39" s="39"/>
      <c r="AKY39" s="18"/>
      <c r="AKZ39" s="39"/>
      <c r="ALA39" s="13"/>
      <c r="ALB39" s="13"/>
      <c r="ALC39" s="4"/>
      <c r="ALD39" s="13"/>
      <c r="ALE39" s="13"/>
      <c r="ALJ39" s="18"/>
      <c r="ALK39" s="18"/>
      <c r="ALL39" s="18"/>
      <c r="ALM39" s="39"/>
      <c r="ALN39" s="18"/>
      <c r="ALO39" s="18"/>
      <c r="ALP39" s="39"/>
      <c r="ALQ39" s="18"/>
      <c r="ALR39" s="39"/>
      <c r="ALS39" s="13"/>
      <c r="ALT39" s="13"/>
      <c r="ALU39" s="4"/>
      <c r="ALV39" s="13"/>
      <c r="ALW39" s="13"/>
      <c r="AMB39" s="18"/>
      <c r="AMC39" s="18"/>
      <c r="AMD39" s="18"/>
      <c r="AME39" s="39"/>
      <c r="AMF39" s="18"/>
      <c r="AMG39" s="18"/>
      <c r="AMH39" s="39"/>
      <c r="AMI39" s="18"/>
      <c r="AMJ39" s="39"/>
      <c r="AMK39" s="13"/>
      <c r="AML39" s="13"/>
      <c r="AMM39" s="4"/>
      <c r="AMN39" s="13"/>
      <c r="AMO39" s="13"/>
      <c r="AMT39" s="18"/>
      <c r="AMU39" s="18"/>
      <c r="AMV39" s="18"/>
      <c r="AMW39" s="39"/>
      <c r="AMX39" s="18"/>
      <c r="AMY39" s="18"/>
      <c r="AMZ39" s="39"/>
      <c r="ANA39" s="18"/>
      <c r="ANB39" s="39"/>
      <c r="ANC39" s="13"/>
      <c r="AND39" s="13"/>
      <c r="ANE39" s="4"/>
      <c r="ANF39" s="13"/>
      <c r="ANG39" s="13"/>
      <c r="ANL39" s="18"/>
      <c r="ANM39" s="18"/>
      <c r="ANN39" s="18"/>
      <c r="ANO39" s="39"/>
      <c r="ANP39" s="18"/>
      <c r="ANQ39" s="18"/>
      <c r="ANR39" s="39"/>
      <c r="ANS39" s="18"/>
      <c r="ANT39" s="39"/>
      <c r="ANU39" s="13"/>
      <c r="ANV39" s="13"/>
      <c r="ANW39" s="4"/>
      <c r="ANX39" s="13"/>
      <c r="ANY39" s="13"/>
      <c r="AOD39" s="18"/>
      <c r="AOE39" s="18"/>
      <c r="AOF39" s="18"/>
      <c r="AOG39" s="39"/>
      <c r="AOH39" s="18"/>
      <c r="AOI39" s="18"/>
      <c r="AOJ39" s="39"/>
      <c r="AOK39" s="18"/>
      <c r="AOL39" s="39"/>
      <c r="AOM39" s="13"/>
      <c r="AON39" s="13"/>
      <c r="AOO39" s="4"/>
      <c r="AOP39" s="13"/>
      <c r="AOQ39" s="13"/>
      <c r="AOV39" s="18"/>
      <c r="AOW39" s="18"/>
      <c r="AOX39" s="18"/>
      <c r="AOY39" s="39"/>
      <c r="AOZ39" s="18"/>
      <c r="APA39" s="18"/>
      <c r="APB39" s="39"/>
      <c r="APC39" s="18"/>
      <c r="APD39" s="39"/>
      <c r="APE39" s="13"/>
      <c r="APF39" s="13"/>
      <c r="APG39" s="4"/>
      <c r="APH39" s="13"/>
      <c r="API39" s="13"/>
      <c r="APN39" s="18"/>
      <c r="APO39" s="18"/>
      <c r="APP39" s="18"/>
      <c r="APQ39" s="39"/>
      <c r="APR39" s="18"/>
      <c r="APS39" s="18"/>
      <c r="APT39" s="39"/>
      <c r="APU39" s="18"/>
      <c r="APV39" s="39"/>
      <c r="APW39" s="13"/>
      <c r="APX39" s="13"/>
      <c r="APY39" s="4"/>
      <c r="APZ39" s="13"/>
      <c r="AQA39" s="13"/>
      <c r="AQF39" s="18"/>
      <c r="AQG39" s="18"/>
      <c r="AQH39" s="18"/>
      <c r="AQI39" s="39"/>
      <c r="AQJ39" s="18"/>
      <c r="AQK39" s="18"/>
      <c r="AQL39" s="39"/>
      <c r="AQM39" s="18"/>
      <c r="AQN39" s="39"/>
      <c r="AQO39" s="13"/>
      <c r="AQP39" s="13"/>
      <c r="AQQ39" s="4"/>
      <c r="AQR39" s="13"/>
      <c r="AQS39" s="13"/>
      <c r="AQX39" s="18"/>
      <c r="AQY39" s="18"/>
      <c r="AQZ39" s="18"/>
      <c r="ARA39" s="39"/>
      <c r="ARB39" s="18"/>
      <c r="ARC39" s="18"/>
      <c r="ARD39" s="39"/>
      <c r="ARE39" s="18"/>
      <c r="ARF39" s="39"/>
      <c r="ARG39" s="13"/>
      <c r="ARH39" s="13"/>
      <c r="ARI39" s="4"/>
      <c r="ARJ39" s="13"/>
      <c r="ARK39" s="13"/>
      <c r="ARP39" s="18"/>
      <c r="ARQ39" s="18"/>
      <c r="ARR39" s="18"/>
      <c r="ARS39" s="39"/>
      <c r="ART39" s="18"/>
      <c r="ARU39" s="18"/>
      <c r="ARV39" s="39"/>
      <c r="ARW39" s="18"/>
      <c r="ARX39" s="39"/>
      <c r="ARY39" s="13"/>
      <c r="ARZ39" s="13"/>
      <c r="ASA39" s="4"/>
      <c r="ASB39" s="13"/>
      <c r="ASC39" s="13"/>
      <c r="ASH39" s="18"/>
      <c r="ASI39" s="18"/>
      <c r="ASJ39" s="18"/>
      <c r="ASK39" s="39"/>
      <c r="ASL39" s="18"/>
      <c r="ASM39" s="18"/>
      <c r="ASN39" s="39"/>
      <c r="ASO39" s="18"/>
      <c r="ASP39" s="39"/>
      <c r="ASQ39" s="13"/>
      <c r="ASR39" s="13"/>
      <c r="ASS39" s="4"/>
      <c r="AST39" s="13"/>
      <c r="ASU39" s="13"/>
      <c r="ASZ39" s="18"/>
      <c r="ATA39" s="18"/>
      <c r="ATB39" s="18"/>
      <c r="ATC39" s="39"/>
      <c r="ATD39" s="18"/>
      <c r="ATE39" s="18"/>
      <c r="ATF39" s="39"/>
      <c r="ATG39" s="18"/>
      <c r="ATH39" s="39"/>
      <c r="ATI39" s="13"/>
      <c r="ATJ39" s="13"/>
      <c r="ATK39" s="4"/>
      <c r="ATL39" s="13"/>
      <c r="ATM39" s="13"/>
      <c r="ATR39" s="18"/>
      <c r="ATS39" s="18"/>
      <c r="ATT39" s="18"/>
      <c r="ATU39" s="39"/>
      <c r="ATV39" s="18"/>
      <c r="ATW39" s="18"/>
      <c r="ATX39" s="39"/>
      <c r="ATY39" s="18"/>
      <c r="ATZ39" s="39"/>
      <c r="AUA39" s="13"/>
      <c r="AUB39" s="13"/>
      <c r="AUC39" s="4"/>
      <c r="AUD39" s="13"/>
      <c r="AUE39" s="13"/>
      <c r="AUJ39" s="18"/>
      <c r="AUK39" s="18"/>
      <c r="AUL39" s="18"/>
      <c r="AUM39" s="39"/>
      <c r="AUN39" s="18"/>
      <c r="AUO39" s="18"/>
      <c r="AUP39" s="39"/>
      <c r="AUQ39" s="18"/>
      <c r="AUR39" s="39"/>
      <c r="AUS39" s="13"/>
      <c r="AUT39" s="13"/>
      <c r="AUU39" s="4"/>
      <c r="AUV39" s="13"/>
      <c r="AUW39" s="13"/>
      <c r="AVB39" s="18"/>
      <c r="AVC39" s="18"/>
      <c r="AVD39" s="18"/>
      <c r="AVE39" s="39"/>
      <c r="AVF39" s="18"/>
      <c r="AVG39" s="18"/>
      <c r="AVH39" s="39"/>
      <c r="AVI39" s="18"/>
      <c r="AVJ39" s="39"/>
      <c r="AVK39" s="13"/>
      <c r="AVL39" s="13"/>
      <c r="AVM39" s="4"/>
      <c r="AVN39" s="13"/>
      <c r="AVO39" s="13"/>
      <c r="AVT39" s="18"/>
      <c r="AVU39" s="18"/>
      <c r="AVV39" s="18"/>
      <c r="AVW39" s="39"/>
      <c r="AVX39" s="18"/>
      <c r="AVY39" s="18"/>
      <c r="AVZ39" s="39"/>
      <c r="AWA39" s="18"/>
      <c r="AWB39" s="39"/>
      <c r="AWC39" s="13"/>
      <c r="AWD39" s="13"/>
      <c r="AWE39" s="4"/>
      <c r="AWF39" s="13"/>
      <c r="AWG39" s="13"/>
      <c r="AWL39" s="18"/>
      <c r="AWM39" s="18"/>
      <c r="AWN39" s="18"/>
      <c r="AWO39" s="39"/>
      <c r="AWP39" s="18"/>
      <c r="AWQ39" s="18"/>
      <c r="AWR39" s="39"/>
      <c r="AWS39" s="18"/>
      <c r="AWT39" s="39"/>
      <c r="AWU39" s="13"/>
      <c r="AWV39" s="13"/>
      <c r="AWW39" s="4"/>
      <c r="AWX39" s="13"/>
      <c r="AWY39" s="13"/>
      <c r="AXD39" s="18"/>
      <c r="AXE39" s="18"/>
      <c r="AXF39" s="18"/>
      <c r="AXG39" s="39"/>
      <c r="AXH39" s="18"/>
      <c r="AXI39" s="18"/>
      <c r="AXJ39" s="39"/>
      <c r="AXK39" s="18"/>
      <c r="AXL39" s="39"/>
      <c r="AXM39" s="13"/>
      <c r="AXN39" s="13"/>
      <c r="AXO39" s="4"/>
      <c r="AXP39" s="13"/>
      <c r="AXQ39" s="13"/>
      <c r="AXV39" s="18"/>
      <c r="AXW39" s="18"/>
      <c r="AXX39" s="18"/>
      <c r="AXY39" s="39"/>
      <c r="AXZ39" s="18"/>
      <c r="AYA39" s="18"/>
      <c r="AYB39" s="39"/>
      <c r="AYC39" s="18"/>
      <c r="AYD39" s="39"/>
      <c r="AYE39" s="13"/>
      <c r="AYF39" s="13"/>
      <c r="AYG39" s="4"/>
      <c r="AYH39" s="13"/>
      <c r="AYI39" s="13"/>
      <c r="AYN39" s="18"/>
      <c r="AYO39" s="18"/>
      <c r="AYP39" s="18"/>
      <c r="AYQ39" s="39"/>
      <c r="AYR39" s="18"/>
      <c r="AYS39" s="18"/>
      <c r="AYT39" s="39"/>
      <c r="AYU39" s="18"/>
      <c r="AYV39" s="39"/>
      <c r="AYW39" s="13"/>
      <c r="AYX39" s="13"/>
      <c r="AYY39" s="4"/>
      <c r="AYZ39" s="13"/>
      <c r="AZA39" s="13"/>
      <c r="AZF39" s="18"/>
      <c r="AZG39" s="18"/>
      <c r="AZH39" s="18"/>
      <c r="AZI39" s="39"/>
      <c r="AZJ39" s="18"/>
      <c r="AZK39" s="18"/>
      <c r="AZL39" s="39"/>
      <c r="AZM39" s="18"/>
      <c r="AZN39" s="39"/>
      <c r="AZO39" s="13"/>
      <c r="AZP39" s="13"/>
      <c r="AZQ39" s="4"/>
      <c r="AZR39" s="13"/>
      <c r="AZS39" s="13"/>
      <c r="AZX39" s="18"/>
      <c r="AZY39" s="18"/>
      <c r="AZZ39" s="18"/>
      <c r="BAA39" s="39"/>
      <c r="BAB39" s="18"/>
      <c r="BAC39" s="18"/>
      <c r="BAD39" s="39"/>
      <c r="BAE39" s="18"/>
      <c r="BAF39" s="39"/>
      <c r="BAG39" s="13"/>
      <c r="BAH39" s="13"/>
      <c r="BAI39" s="4"/>
      <c r="BAJ39" s="13"/>
      <c r="BAK39" s="13"/>
      <c r="BAP39" s="18"/>
      <c r="BAQ39" s="18"/>
      <c r="BAR39" s="18"/>
      <c r="BAS39" s="39"/>
      <c r="BAT39" s="18"/>
      <c r="BAU39" s="18"/>
      <c r="BAV39" s="39"/>
      <c r="BAW39" s="18"/>
      <c r="BAX39" s="39"/>
      <c r="BAY39" s="13"/>
      <c r="BAZ39" s="13"/>
      <c r="BBA39" s="4"/>
      <c r="BBB39" s="13"/>
      <c r="BBC39" s="13"/>
      <c r="BBH39" s="18"/>
      <c r="BBI39" s="18"/>
      <c r="BBJ39" s="18"/>
      <c r="BBK39" s="39"/>
      <c r="BBL39" s="18"/>
      <c r="BBM39" s="18"/>
      <c r="BBN39" s="39"/>
      <c r="BBO39" s="18"/>
      <c r="BBP39" s="39"/>
      <c r="BBQ39" s="13"/>
      <c r="BBR39" s="13"/>
      <c r="BBS39" s="4"/>
      <c r="BBT39" s="13"/>
      <c r="BBU39" s="13"/>
      <c r="BBZ39" s="18"/>
      <c r="BCA39" s="18"/>
      <c r="BCB39" s="18"/>
      <c r="BCC39" s="39"/>
      <c r="BCD39" s="18"/>
      <c r="BCE39" s="18"/>
      <c r="BCF39" s="39"/>
      <c r="BCG39" s="18"/>
      <c r="BCH39" s="39"/>
      <c r="BCI39" s="13"/>
      <c r="BCJ39" s="13"/>
      <c r="BCK39" s="4"/>
      <c r="BCL39" s="13"/>
      <c r="BCM39" s="13"/>
      <c r="BCR39" s="18"/>
      <c r="BCS39" s="18"/>
      <c r="BCT39" s="18"/>
      <c r="BCU39" s="39"/>
      <c r="BCV39" s="18"/>
      <c r="BCW39" s="18"/>
      <c r="BCX39" s="39"/>
      <c r="BCY39" s="18"/>
      <c r="BCZ39" s="39"/>
      <c r="BDA39" s="13"/>
      <c r="BDB39" s="13"/>
      <c r="BDC39" s="4"/>
      <c r="BDD39" s="13"/>
      <c r="BDE39" s="13"/>
      <c r="BDJ39" s="18"/>
      <c r="BDK39" s="18"/>
      <c r="BDL39" s="18"/>
      <c r="BDM39" s="39"/>
      <c r="BDN39" s="18"/>
      <c r="BDO39" s="18"/>
      <c r="BDP39" s="39"/>
      <c r="BDQ39" s="18"/>
      <c r="BDR39" s="39"/>
      <c r="BDS39" s="13"/>
      <c r="BDT39" s="13"/>
      <c r="BDU39" s="4"/>
      <c r="BDV39" s="13"/>
      <c r="BDW39" s="13"/>
      <c r="BEB39" s="18"/>
      <c r="BEC39" s="18"/>
      <c r="BED39" s="18"/>
      <c r="BEE39" s="39"/>
      <c r="BEF39" s="18"/>
      <c r="BEG39" s="18"/>
      <c r="BEH39" s="39"/>
      <c r="BEI39" s="18"/>
      <c r="BEJ39" s="39"/>
      <c r="BEK39" s="13"/>
      <c r="BEL39" s="13"/>
      <c r="BEM39" s="4"/>
      <c r="BEN39" s="13"/>
      <c r="BEO39" s="13"/>
      <c r="BET39" s="18"/>
      <c r="BEU39" s="18"/>
      <c r="BEV39" s="18"/>
      <c r="BEW39" s="39"/>
      <c r="BEX39" s="18"/>
      <c r="BEY39" s="18"/>
      <c r="BEZ39" s="39"/>
      <c r="BFA39" s="18"/>
      <c r="BFB39" s="39"/>
      <c r="BFC39" s="13"/>
      <c r="BFD39" s="13"/>
      <c r="BFE39" s="4"/>
      <c r="BFF39" s="13"/>
      <c r="BFG39" s="13"/>
      <c r="BFL39" s="18"/>
      <c r="BFM39" s="18"/>
      <c r="BFN39" s="18"/>
      <c r="BFO39" s="39"/>
      <c r="BFP39" s="18"/>
      <c r="BFQ39" s="18"/>
      <c r="BFR39" s="39"/>
      <c r="BFS39" s="18"/>
      <c r="BFT39" s="39"/>
      <c r="BFU39" s="13"/>
      <c r="BFV39" s="13"/>
      <c r="BFW39" s="4"/>
      <c r="BFX39" s="13"/>
      <c r="BFY39" s="13"/>
      <c r="BGD39" s="18"/>
      <c r="BGE39" s="18"/>
      <c r="BGF39" s="18"/>
      <c r="BGG39" s="39"/>
      <c r="BGH39" s="18"/>
      <c r="BGI39" s="18"/>
      <c r="BGJ39" s="39"/>
      <c r="BGK39" s="18"/>
      <c r="BGL39" s="39"/>
      <c r="BGM39" s="13"/>
      <c r="BGN39" s="13"/>
      <c r="BGO39" s="4"/>
      <c r="BGP39" s="13"/>
      <c r="BGQ39" s="13"/>
      <c r="BGV39" s="18"/>
      <c r="BGW39" s="18"/>
      <c r="BGX39" s="18"/>
      <c r="BGY39" s="39"/>
      <c r="BGZ39" s="18"/>
      <c r="BHA39" s="18"/>
      <c r="BHB39" s="39"/>
      <c r="BHC39" s="18"/>
      <c r="BHD39" s="39"/>
      <c r="BHE39" s="13"/>
      <c r="BHF39" s="13"/>
      <c r="BHG39" s="4"/>
      <c r="BHH39" s="13"/>
      <c r="BHI39" s="13"/>
      <c r="BHN39" s="18"/>
      <c r="BHO39" s="18"/>
      <c r="BHP39" s="18"/>
      <c r="BHQ39" s="39"/>
      <c r="BHR39" s="18"/>
      <c r="BHS39" s="18"/>
      <c r="BHT39" s="39"/>
      <c r="BHU39" s="18"/>
      <c r="BHV39" s="39"/>
      <c r="BHW39" s="13"/>
      <c r="BHX39" s="13"/>
      <c r="BHY39" s="4"/>
      <c r="BHZ39" s="13"/>
      <c r="BIA39" s="13"/>
      <c r="BIF39" s="18"/>
      <c r="BIG39" s="18"/>
      <c r="BIH39" s="18"/>
      <c r="BII39" s="39"/>
      <c r="BIJ39" s="18"/>
      <c r="BIK39" s="18"/>
      <c r="BIL39" s="39"/>
      <c r="BIM39" s="18"/>
      <c r="BIN39" s="39"/>
      <c r="BIO39" s="13"/>
      <c r="BIP39" s="13"/>
      <c r="BIQ39" s="4"/>
      <c r="BIR39" s="13"/>
      <c r="BIS39" s="13"/>
      <c r="BIX39" s="18"/>
      <c r="BIY39" s="18"/>
      <c r="BIZ39" s="18"/>
      <c r="BJA39" s="39"/>
      <c r="BJB39" s="18"/>
      <c r="BJC39" s="18"/>
      <c r="BJD39" s="39"/>
      <c r="BJE39" s="18"/>
      <c r="BJF39" s="39"/>
      <c r="BJG39" s="13"/>
      <c r="BJH39" s="13"/>
      <c r="BJI39" s="4"/>
      <c r="BJJ39" s="13"/>
      <c r="BJK39" s="13"/>
      <c r="BJP39" s="18"/>
      <c r="BJQ39" s="18"/>
      <c r="BJR39" s="18"/>
      <c r="BJS39" s="39"/>
      <c r="BJT39" s="18"/>
      <c r="BJU39" s="18"/>
      <c r="BJV39" s="39"/>
      <c r="BJW39" s="18"/>
      <c r="BJX39" s="39"/>
      <c r="BJY39" s="13"/>
      <c r="BJZ39" s="13"/>
      <c r="BKA39" s="4"/>
      <c r="BKB39" s="13"/>
      <c r="BKC39" s="13"/>
      <c r="BKH39" s="18"/>
      <c r="BKI39" s="18"/>
      <c r="BKJ39" s="18"/>
      <c r="BKK39" s="39"/>
      <c r="BKL39" s="18"/>
      <c r="BKM39" s="18"/>
      <c r="BKN39" s="39"/>
      <c r="BKO39" s="18"/>
      <c r="BKP39" s="39"/>
      <c r="BKQ39" s="13"/>
      <c r="BKR39" s="13"/>
      <c r="BKS39" s="4"/>
      <c r="BKT39" s="13"/>
      <c r="BKU39" s="13"/>
      <c r="BKZ39" s="18"/>
      <c r="BLA39" s="18"/>
      <c r="BLB39" s="18"/>
      <c r="BLC39" s="39"/>
      <c r="BLD39" s="18"/>
      <c r="BLE39" s="18"/>
      <c r="BLF39" s="39"/>
      <c r="BLG39" s="18"/>
      <c r="BLH39" s="39"/>
      <c r="BLI39" s="13"/>
      <c r="BLJ39" s="13"/>
      <c r="BLK39" s="4"/>
      <c r="BLL39" s="13"/>
      <c r="BLM39" s="13"/>
      <c r="BLR39" s="18"/>
      <c r="BLS39" s="18"/>
      <c r="BLT39" s="18"/>
      <c r="BLU39" s="39"/>
      <c r="BLV39" s="18"/>
      <c r="BLW39" s="18"/>
      <c r="BLX39" s="39"/>
      <c r="BLY39" s="18"/>
      <c r="BLZ39" s="39"/>
      <c r="BMA39" s="13"/>
      <c r="BMB39" s="13"/>
      <c r="BMC39" s="4"/>
      <c r="BMD39" s="13"/>
      <c r="BME39" s="13"/>
      <c r="BMJ39" s="18"/>
      <c r="BMK39" s="18"/>
      <c r="BML39" s="18"/>
      <c r="BMM39" s="39"/>
      <c r="BMN39" s="18"/>
      <c r="BMO39" s="18"/>
      <c r="BMP39" s="39"/>
      <c r="BMQ39" s="18"/>
      <c r="BMR39" s="39"/>
      <c r="BMS39" s="13"/>
      <c r="BMT39" s="13"/>
      <c r="BMU39" s="4"/>
      <c r="BMV39" s="13"/>
      <c r="BMW39" s="13"/>
      <c r="BNB39" s="18"/>
      <c r="BNC39" s="18"/>
      <c r="BND39" s="18"/>
      <c r="BNE39" s="39"/>
      <c r="BNF39" s="18"/>
      <c r="BNG39" s="18"/>
      <c r="BNH39" s="39"/>
      <c r="BNI39" s="18"/>
      <c r="BNJ39" s="39"/>
      <c r="BNK39" s="13"/>
      <c r="BNL39" s="13"/>
      <c r="BNM39" s="4"/>
      <c r="BNN39" s="13"/>
      <c r="BNO39" s="13"/>
      <c r="BNT39" s="18"/>
      <c r="BNU39" s="18"/>
      <c r="BNV39" s="18"/>
      <c r="BNW39" s="39"/>
      <c r="BNX39" s="18"/>
      <c r="BNY39" s="18"/>
      <c r="BNZ39" s="39"/>
      <c r="BOA39" s="18"/>
      <c r="BOB39" s="39"/>
      <c r="BOC39" s="13"/>
      <c r="BOD39" s="13"/>
      <c r="BOE39" s="4"/>
      <c r="BOF39" s="13"/>
      <c r="BOG39" s="13"/>
      <c r="BOL39" s="18"/>
      <c r="BOM39" s="18"/>
      <c r="BON39" s="18"/>
      <c r="BOO39" s="39"/>
      <c r="BOP39" s="18"/>
      <c r="BOQ39" s="18"/>
      <c r="BOR39" s="39"/>
      <c r="BOS39" s="18"/>
      <c r="BOT39" s="39"/>
      <c r="BOU39" s="13"/>
      <c r="BOV39" s="13"/>
      <c r="BOW39" s="4"/>
      <c r="BOX39" s="13"/>
      <c r="BOY39" s="13"/>
      <c r="BPD39" s="18"/>
      <c r="BPE39" s="18"/>
      <c r="BPF39" s="18"/>
      <c r="BPG39" s="39"/>
      <c r="BPH39" s="18"/>
      <c r="BPI39" s="18"/>
      <c r="BPJ39" s="39"/>
      <c r="BPK39" s="18"/>
      <c r="BPL39" s="39"/>
      <c r="BPM39" s="13"/>
      <c r="BPN39" s="13"/>
      <c r="BPO39" s="4"/>
      <c r="BPP39" s="13"/>
      <c r="BPQ39" s="13"/>
      <c r="BPV39" s="18"/>
      <c r="BPW39" s="18"/>
      <c r="BPX39" s="18"/>
      <c r="BPY39" s="39"/>
      <c r="BPZ39" s="18"/>
      <c r="BQA39" s="18"/>
      <c r="BQB39" s="39"/>
      <c r="BQC39" s="18"/>
      <c r="BQD39" s="39"/>
      <c r="BQE39" s="13"/>
      <c r="BQF39" s="13"/>
      <c r="BQG39" s="4"/>
      <c r="BQH39" s="13"/>
      <c r="BQI39" s="13"/>
      <c r="BQN39" s="18"/>
      <c r="BQO39" s="18"/>
      <c r="BQP39" s="18"/>
      <c r="BQQ39" s="39"/>
      <c r="BQR39" s="18"/>
      <c r="BQS39" s="18"/>
      <c r="BQT39" s="39"/>
      <c r="BQU39" s="18"/>
      <c r="BQV39" s="39"/>
      <c r="BQW39" s="13"/>
      <c r="BQX39" s="13"/>
      <c r="BQY39" s="4"/>
      <c r="BQZ39" s="13"/>
      <c r="BRA39" s="13"/>
      <c r="BRF39" s="18"/>
      <c r="BRG39" s="18"/>
      <c r="BRH39" s="18"/>
      <c r="BRI39" s="39"/>
      <c r="BRJ39" s="18"/>
      <c r="BRK39" s="18"/>
      <c r="BRL39" s="39"/>
      <c r="BRM39" s="18"/>
      <c r="BRN39" s="39"/>
      <c r="BRO39" s="13"/>
      <c r="BRP39" s="13"/>
      <c r="BRQ39" s="4"/>
      <c r="BRR39" s="13"/>
      <c r="BRS39" s="13"/>
      <c r="BRX39" s="18"/>
      <c r="BRY39" s="18"/>
      <c r="BRZ39" s="18"/>
      <c r="BSA39" s="39"/>
      <c r="BSB39" s="18"/>
      <c r="BSC39" s="18"/>
      <c r="BSD39" s="39"/>
      <c r="BSE39" s="18"/>
      <c r="BSF39" s="39"/>
      <c r="BSG39" s="13"/>
      <c r="BSH39" s="13"/>
      <c r="BSI39" s="4"/>
      <c r="BSJ39" s="13"/>
      <c r="BSK39" s="13"/>
      <c r="BSP39" s="18"/>
      <c r="BSQ39" s="18"/>
      <c r="BSR39" s="18"/>
      <c r="BSS39" s="39"/>
      <c r="BST39" s="18"/>
      <c r="BSU39" s="18"/>
      <c r="BSV39" s="39"/>
      <c r="BSW39" s="18"/>
      <c r="BSX39" s="39"/>
      <c r="BSY39" s="13"/>
      <c r="BSZ39" s="13"/>
      <c r="BTA39" s="4"/>
      <c r="BTB39" s="13"/>
      <c r="BTC39" s="13"/>
      <c r="BTH39" s="18"/>
      <c r="BTI39" s="18"/>
      <c r="BTJ39" s="18"/>
      <c r="BTK39" s="39"/>
      <c r="BTL39" s="18"/>
      <c r="BTM39" s="18"/>
      <c r="BTN39" s="39"/>
      <c r="BTO39" s="18"/>
      <c r="BTP39" s="39"/>
      <c r="BTQ39" s="13"/>
      <c r="BTR39" s="13"/>
      <c r="BTS39" s="4"/>
      <c r="BTT39" s="13"/>
      <c r="BTU39" s="13"/>
      <c r="BTZ39" s="18"/>
      <c r="BUA39" s="18"/>
      <c r="BUB39" s="18"/>
      <c r="BUC39" s="39"/>
      <c r="BUD39" s="18"/>
      <c r="BUE39" s="18"/>
      <c r="BUF39" s="39"/>
      <c r="BUG39" s="18"/>
      <c r="BUH39" s="39"/>
      <c r="BUI39" s="13"/>
      <c r="BUJ39" s="13"/>
      <c r="BUK39" s="4"/>
      <c r="BUL39" s="13"/>
      <c r="BUM39" s="13"/>
      <c r="BUR39" s="18"/>
      <c r="BUS39" s="18"/>
      <c r="BUT39" s="18"/>
      <c r="BUU39" s="39"/>
      <c r="BUV39" s="18"/>
      <c r="BUW39" s="18"/>
      <c r="BUX39" s="39"/>
      <c r="BUY39" s="18"/>
      <c r="BUZ39" s="39"/>
      <c r="BVA39" s="13"/>
      <c r="BVB39" s="13"/>
      <c r="BVC39" s="4"/>
      <c r="BVD39" s="13"/>
      <c r="BVE39" s="13"/>
      <c r="BVJ39" s="18"/>
      <c r="BVK39" s="18"/>
      <c r="BVL39" s="18"/>
      <c r="BVM39" s="39"/>
      <c r="BVN39" s="18"/>
      <c r="BVO39" s="18"/>
      <c r="BVP39" s="39"/>
      <c r="BVQ39" s="18"/>
      <c r="BVR39" s="39"/>
      <c r="BVS39" s="13"/>
      <c r="BVT39" s="13"/>
      <c r="BVU39" s="4"/>
      <c r="BVV39" s="13"/>
      <c r="BVW39" s="13"/>
      <c r="BWB39" s="18"/>
      <c r="BWC39" s="18"/>
      <c r="BWD39" s="18"/>
      <c r="BWE39" s="39"/>
      <c r="BWF39" s="18"/>
      <c r="BWG39" s="18"/>
      <c r="BWH39" s="39"/>
      <c r="BWI39" s="18"/>
      <c r="BWJ39" s="39"/>
      <c r="BWK39" s="13"/>
      <c r="BWL39" s="13"/>
      <c r="BWM39" s="4"/>
      <c r="BWN39" s="13"/>
      <c r="BWO39" s="13"/>
      <c r="BWT39" s="18"/>
      <c r="BWU39" s="18"/>
      <c r="BWV39" s="18"/>
      <c r="BWW39" s="39"/>
      <c r="BWX39" s="18"/>
      <c r="BWY39" s="18"/>
      <c r="BWZ39" s="39"/>
      <c r="BXA39" s="18"/>
      <c r="BXB39" s="39"/>
      <c r="BXC39" s="13"/>
      <c r="BXD39" s="13"/>
      <c r="BXE39" s="4"/>
      <c r="BXF39" s="13"/>
      <c r="BXG39" s="13"/>
      <c r="BXL39" s="18"/>
      <c r="BXM39" s="18"/>
      <c r="BXN39" s="18"/>
      <c r="BXO39" s="39"/>
      <c r="BXP39" s="18"/>
      <c r="BXQ39" s="18"/>
      <c r="BXR39" s="39"/>
      <c r="BXS39" s="18"/>
      <c r="BXT39" s="39"/>
      <c r="BXU39" s="13"/>
      <c r="BXV39" s="13"/>
      <c r="BXW39" s="4"/>
      <c r="BXX39" s="13"/>
      <c r="BXY39" s="13"/>
      <c r="BYD39" s="18"/>
      <c r="BYE39" s="18"/>
      <c r="BYF39" s="18"/>
      <c r="BYG39" s="39"/>
      <c r="BYH39" s="18"/>
      <c r="BYI39" s="18"/>
      <c r="BYJ39" s="39"/>
      <c r="BYK39" s="18"/>
      <c r="BYL39" s="39"/>
      <c r="BYM39" s="13"/>
      <c r="BYN39" s="13"/>
      <c r="BYO39" s="4"/>
      <c r="BYP39" s="13"/>
      <c r="BYQ39" s="13"/>
      <c r="BYV39" s="18"/>
      <c r="BYW39" s="18"/>
      <c r="BYX39" s="18"/>
      <c r="BYY39" s="39"/>
      <c r="BYZ39" s="18"/>
      <c r="BZA39" s="18"/>
      <c r="BZB39" s="39"/>
      <c r="BZC39" s="18"/>
      <c r="BZD39" s="39"/>
      <c r="BZE39" s="13"/>
      <c r="BZF39" s="13"/>
      <c r="BZG39" s="4"/>
      <c r="BZH39" s="13"/>
      <c r="BZI39" s="13"/>
      <c r="BZN39" s="18"/>
      <c r="BZO39" s="18"/>
      <c r="BZP39" s="18"/>
      <c r="BZQ39" s="39"/>
      <c r="BZR39" s="18"/>
      <c r="BZS39" s="18"/>
      <c r="BZT39" s="39"/>
      <c r="BZU39" s="18"/>
      <c r="BZV39" s="39"/>
      <c r="BZW39" s="13"/>
      <c r="BZX39" s="13"/>
      <c r="BZY39" s="4"/>
      <c r="BZZ39" s="13"/>
      <c r="CAA39" s="13"/>
      <c r="CAF39" s="18"/>
      <c r="CAG39" s="18"/>
      <c r="CAH39" s="18"/>
      <c r="CAI39" s="39"/>
      <c r="CAJ39" s="18"/>
      <c r="CAK39" s="18"/>
      <c r="CAL39" s="39"/>
      <c r="CAM39" s="18"/>
      <c r="CAN39" s="39"/>
      <c r="CAO39" s="13"/>
      <c r="CAP39" s="13"/>
      <c r="CAQ39" s="4"/>
      <c r="CAR39" s="13"/>
      <c r="CAS39" s="13"/>
      <c r="CAX39" s="18"/>
      <c r="CAY39" s="18"/>
      <c r="CAZ39" s="18"/>
      <c r="CBA39" s="39"/>
      <c r="CBB39" s="18"/>
      <c r="CBC39" s="18"/>
      <c r="CBD39" s="39"/>
      <c r="CBE39" s="18"/>
      <c r="CBF39" s="39"/>
      <c r="CBG39" s="13"/>
      <c r="CBH39" s="13"/>
      <c r="CBI39" s="4"/>
      <c r="CBJ39" s="13"/>
      <c r="CBK39" s="13"/>
      <c r="CBP39" s="18"/>
      <c r="CBQ39" s="18"/>
      <c r="CBR39" s="18"/>
      <c r="CBS39" s="39"/>
      <c r="CBT39" s="18"/>
      <c r="CBU39" s="18"/>
      <c r="CBV39" s="39"/>
      <c r="CBW39" s="18"/>
      <c r="CBX39" s="39"/>
      <c r="CBY39" s="13"/>
      <c r="CBZ39" s="13"/>
      <c r="CCA39" s="4"/>
      <c r="CCB39" s="13"/>
      <c r="CCC39" s="13"/>
      <c r="CCH39" s="18"/>
      <c r="CCI39" s="18"/>
      <c r="CCJ39" s="18"/>
      <c r="CCK39" s="39"/>
      <c r="CCL39" s="18"/>
      <c r="CCM39" s="18"/>
      <c r="CCN39" s="39"/>
      <c r="CCO39" s="18"/>
      <c r="CCP39" s="39"/>
      <c r="CCQ39" s="13"/>
      <c r="CCR39" s="13"/>
      <c r="CCS39" s="4"/>
      <c r="CCT39" s="13"/>
      <c r="CCU39" s="13"/>
      <c r="CCZ39" s="18"/>
      <c r="CDA39" s="18"/>
      <c r="CDB39" s="18"/>
      <c r="CDC39" s="39"/>
      <c r="CDD39" s="18"/>
      <c r="CDE39" s="18"/>
      <c r="CDF39" s="39"/>
      <c r="CDG39" s="18"/>
      <c r="CDH39" s="39"/>
      <c r="CDI39" s="13"/>
      <c r="CDJ39" s="13"/>
      <c r="CDK39" s="4"/>
      <c r="CDL39" s="13"/>
      <c r="CDM39" s="13"/>
      <c r="CDR39" s="18"/>
      <c r="CDS39" s="18"/>
      <c r="CDT39" s="18"/>
      <c r="CDU39" s="39"/>
      <c r="CDV39" s="18"/>
      <c r="CDW39" s="18"/>
      <c r="CDX39" s="39"/>
      <c r="CDY39" s="18"/>
      <c r="CDZ39" s="39"/>
      <c r="CEA39" s="13"/>
      <c r="CEB39" s="13"/>
      <c r="CEC39" s="4"/>
      <c r="CED39" s="13"/>
      <c r="CEE39" s="13"/>
      <c r="CEJ39" s="18"/>
      <c r="CEK39" s="18"/>
      <c r="CEL39" s="18"/>
      <c r="CEM39" s="39"/>
      <c r="CEN39" s="18"/>
      <c r="CEO39" s="18"/>
      <c r="CEP39" s="39"/>
      <c r="CEQ39" s="18"/>
      <c r="CER39" s="39"/>
      <c r="CES39" s="13"/>
      <c r="CET39" s="13"/>
      <c r="CEU39" s="4"/>
      <c r="CEV39" s="13"/>
      <c r="CEW39" s="13"/>
      <c r="CFB39" s="18"/>
      <c r="CFC39" s="18"/>
      <c r="CFD39" s="18"/>
      <c r="CFE39" s="39"/>
      <c r="CFF39" s="18"/>
      <c r="CFG39" s="18"/>
      <c r="CFH39" s="39"/>
      <c r="CFI39" s="18"/>
      <c r="CFJ39" s="39"/>
      <c r="CFK39" s="13"/>
      <c r="CFL39" s="13"/>
      <c r="CFM39" s="4"/>
      <c r="CFN39" s="13"/>
      <c r="CFO39" s="13"/>
      <c r="CFT39" s="18"/>
      <c r="CFU39" s="18"/>
      <c r="CFV39" s="18"/>
      <c r="CFW39" s="39"/>
      <c r="CFX39" s="18"/>
      <c r="CFY39" s="18"/>
      <c r="CFZ39" s="39"/>
      <c r="CGA39" s="18"/>
      <c r="CGB39" s="39"/>
      <c r="CGC39" s="13"/>
      <c r="CGD39" s="13"/>
      <c r="CGE39" s="4"/>
      <c r="CGF39" s="13"/>
      <c r="CGG39" s="13"/>
      <c r="CGL39" s="18"/>
      <c r="CGM39" s="18"/>
      <c r="CGN39" s="18"/>
      <c r="CGO39" s="39"/>
      <c r="CGP39" s="18"/>
      <c r="CGQ39" s="18"/>
      <c r="CGR39" s="39"/>
      <c r="CGS39" s="18"/>
      <c r="CGT39" s="39"/>
      <c r="CGU39" s="13"/>
      <c r="CGV39" s="13"/>
      <c r="CGW39" s="4"/>
      <c r="CGX39" s="13"/>
      <c r="CGY39" s="13"/>
      <c r="CHD39" s="18"/>
      <c r="CHE39" s="18"/>
      <c r="CHF39" s="18"/>
      <c r="CHG39" s="39"/>
      <c r="CHH39" s="18"/>
      <c r="CHI39" s="18"/>
      <c r="CHJ39" s="39"/>
      <c r="CHK39" s="18"/>
      <c r="CHL39" s="39"/>
      <c r="CHM39" s="13"/>
      <c r="CHN39" s="13"/>
      <c r="CHO39" s="4"/>
      <c r="CHP39" s="13"/>
      <c r="CHQ39" s="13"/>
      <c r="CHV39" s="18"/>
      <c r="CHW39" s="18"/>
      <c r="CHX39" s="18"/>
      <c r="CHY39" s="39"/>
      <c r="CHZ39" s="18"/>
      <c r="CIA39" s="18"/>
      <c r="CIB39" s="39"/>
      <c r="CIC39" s="18"/>
      <c r="CID39" s="39"/>
      <c r="CIE39" s="13"/>
      <c r="CIF39" s="13"/>
      <c r="CIG39" s="4"/>
      <c r="CIH39" s="13"/>
      <c r="CII39" s="13"/>
      <c r="CIN39" s="18"/>
      <c r="CIO39" s="18"/>
      <c r="CIP39" s="18"/>
      <c r="CIQ39" s="39"/>
      <c r="CIR39" s="18"/>
      <c r="CIS39" s="18"/>
      <c r="CIT39" s="39"/>
      <c r="CIU39" s="18"/>
      <c r="CIV39" s="39"/>
      <c r="CIW39" s="13"/>
      <c r="CIX39" s="13"/>
      <c r="CIY39" s="4"/>
      <c r="CIZ39" s="13"/>
      <c r="CJA39" s="13"/>
      <c r="CJF39" s="18"/>
      <c r="CJG39" s="18"/>
      <c r="CJH39" s="18"/>
      <c r="CJI39" s="39"/>
      <c r="CJJ39" s="18"/>
      <c r="CJK39" s="18"/>
      <c r="CJL39" s="39"/>
      <c r="CJM39" s="18"/>
      <c r="CJN39" s="39"/>
      <c r="CJO39" s="13"/>
      <c r="CJP39" s="13"/>
      <c r="CJQ39" s="4"/>
      <c r="CJR39" s="13"/>
      <c r="CJS39" s="13"/>
      <c r="CJX39" s="18"/>
      <c r="CJY39" s="18"/>
      <c r="CJZ39" s="18"/>
      <c r="CKA39" s="39"/>
      <c r="CKB39" s="18"/>
      <c r="CKC39" s="18"/>
      <c r="CKD39" s="39"/>
      <c r="CKE39" s="18"/>
      <c r="CKF39" s="39"/>
      <c r="CKG39" s="13"/>
      <c r="CKH39" s="13"/>
      <c r="CKI39" s="4"/>
      <c r="CKJ39" s="13"/>
      <c r="CKK39" s="13"/>
      <c r="CKP39" s="18"/>
      <c r="CKQ39" s="18"/>
      <c r="CKR39" s="18"/>
      <c r="CKS39" s="39"/>
      <c r="CKT39" s="18"/>
      <c r="CKU39" s="18"/>
      <c r="CKV39" s="39"/>
      <c r="CKW39" s="18"/>
      <c r="CKX39" s="39"/>
      <c r="CKY39" s="13"/>
      <c r="CKZ39" s="13"/>
      <c r="CLA39" s="4"/>
      <c r="CLB39" s="13"/>
      <c r="CLC39" s="13"/>
      <c r="CLH39" s="18"/>
      <c r="CLI39" s="18"/>
      <c r="CLJ39" s="18"/>
      <c r="CLK39" s="39"/>
      <c r="CLL39" s="18"/>
      <c r="CLM39" s="18"/>
      <c r="CLN39" s="39"/>
      <c r="CLO39" s="18"/>
      <c r="CLP39" s="39"/>
      <c r="CLQ39" s="13"/>
      <c r="CLR39" s="13"/>
      <c r="CLS39" s="4"/>
      <c r="CLT39" s="13"/>
      <c r="CLU39" s="13"/>
      <c r="CLZ39" s="18"/>
      <c r="CMA39" s="18"/>
      <c r="CMB39" s="18"/>
      <c r="CMC39" s="39"/>
      <c r="CMD39" s="18"/>
      <c r="CME39" s="18"/>
      <c r="CMF39" s="39"/>
      <c r="CMG39" s="18"/>
      <c r="CMH39" s="39"/>
      <c r="CMI39" s="13"/>
      <c r="CMJ39" s="13"/>
      <c r="CMK39" s="4"/>
      <c r="CML39" s="13"/>
      <c r="CMM39" s="13"/>
      <c r="CMR39" s="18"/>
      <c r="CMS39" s="18"/>
      <c r="CMT39" s="18"/>
      <c r="CMU39" s="39"/>
      <c r="CMV39" s="18"/>
      <c r="CMW39" s="18"/>
      <c r="CMX39" s="39"/>
      <c r="CMY39" s="18"/>
      <c r="CMZ39" s="39"/>
      <c r="CNA39" s="13"/>
      <c r="CNB39" s="13"/>
      <c r="CNC39" s="4"/>
      <c r="CND39" s="13"/>
      <c r="CNE39" s="13"/>
      <c r="CNJ39" s="18"/>
      <c r="CNK39" s="18"/>
      <c r="CNL39" s="18"/>
      <c r="CNM39" s="39"/>
      <c r="CNN39" s="18"/>
      <c r="CNO39" s="18"/>
      <c r="CNP39" s="39"/>
      <c r="CNQ39" s="18"/>
      <c r="CNR39" s="39"/>
      <c r="CNS39" s="13"/>
      <c r="CNT39" s="13"/>
      <c r="CNU39" s="4"/>
      <c r="CNV39" s="13"/>
      <c r="CNW39" s="13"/>
      <c r="COB39" s="18"/>
      <c r="COC39" s="18"/>
      <c r="COD39" s="18"/>
      <c r="COE39" s="39"/>
      <c r="COF39" s="18"/>
      <c r="COG39" s="18"/>
      <c r="COH39" s="39"/>
      <c r="COI39" s="18"/>
      <c r="COJ39" s="39"/>
      <c r="COK39" s="13"/>
      <c r="COL39" s="13"/>
      <c r="COM39" s="4"/>
      <c r="CON39" s="13"/>
      <c r="COO39" s="13"/>
      <c r="COT39" s="18"/>
      <c r="COU39" s="18"/>
      <c r="COV39" s="18"/>
      <c r="COW39" s="39"/>
      <c r="COX39" s="18"/>
      <c r="COY39" s="18"/>
      <c r="COZ39" s="39"/>
      <c r="CPA39" s="18"/>
      <c r="CPB39" s="39"/>
      <c r="CPC39" s="13"/>
      <c r="CPD39" s="13"/>
      <c r="CPE39" s="4"/>
      <c r="CPF39" s="13"/>
      <c r="CPG39" s="13"/>
      <c r="CPL39" s="18"/>
      <c r="CPM39" s="18"/>
      <c r="CPN39" s="18"/>
      <c r="CPO39" s="39"/>
      <c r="CPP39" s="18"/>
      <c r="CPQ39" s="18"/>
      <c r="CPR39" s="39"/>
      <c r="CPS39" s="18"/>
      <c r="CPT39" s="39"/>
      <c r="CPU39" s="13"/>
      <c r="CPV39" s="13"/>
      <c r="CPW39" s="4"/>
      <c r="CPX39" s="13"/>
      <c r="CPY39" s="13"/>
      <c r="CQD39" s="18"/>
      <c r="CQE39" s="18"/>
      <c r="CQF39" s="18"/>
      <c r="CQG39" s="39"/>
      <c r="CQH39" s="18"/>
      <c r="CQI39" s="18"/>
      <c r="CQJ39" s="39"/>
      <c r="CQK39" s="18"/>
      <c r="CQL39" s="39"/>
      <c r="CQM39" s="13"/>
      <c r="CQN39" s="13"/>
      <c r="CQO39" s="4"/>
      <c r="CQP39" s="13"/>
      <c r="CQQ39" s="13"/>
      <c r="CQV39" s="18"/>
      <c r="CQW39" s="18"/>
      <c r="CQX39" s="18"/>
      <c r="CQY39" s="39"/>
      <c r="CQZ39" s="18"/>
      <c r="CRA39" s="18"/>
      <c r="CRB39" s="39"/>
      <c r="CRC39" s="18"/>
      <c r="CRD39" s="39"/>
      <c r="CRE39" s="13"/>
      <c r="CRF39" s="13"/>
      <c r="CRG39" s="4"/>
      <c r="CRH39" s="13"/>
      <c r="CRI39" s="13"/>
      <c r="CRN39" s="18"/>
      <c r="CRO39" s="18"/>
      <c r="CRP39" s="18"/>
      <c r="CRQ39" s="39"/>
      <c r="CRR39" s="18"/>
      <c r="CRS39" s="18"/>
      <c r="CRT39" s="39"/>
      <c r="CRU39" s="18"/>
      <c r="CRV39" s="39"/>
      <c r="CRW39" s="13"/>
      <c r="CRX39" s="13"/>
      <c r="CRY39" s="4"/>
      <c r="CRZ39" s="13"/>
      <c r="CSA39" s="13"/>
      <c r="CSF39" s="18"/>
      <c r="CSG39" s="18"/>
      <c r="CSH39" s="18"/>
      <c r="CSI39" s="39"/>
      <c r="CSJ39" s="18"/>
      <c r="CSK39" s="18"/>
      <c r="CSL39" s="39"/>
      <c r="CSM39" s="18"/>
      <c r="CSN39" s="39"/>
      <c r="CSO39" s="13"/>
      <c r="CSP39" s="13"/>
      <c r="CSQ39" s="4"/>
      <c r="CSR39" s="13"/>
      <c r="CSS39" s="13"/>
      <c r="CSX39" s="18"/>
      <c r="CSY39" s="18"/>
      <c r="CSZ39" s="18"/>
      <c r="CTA39" s="39"/>
      <c r="CTB39" s="18"/>
      <c r="CTC39" s="18"/>
      <c r="CTD39" s="39"/>
      <c r="CTE39" s="18"/>
      <c r="CTF39" s="39"/>
      <c r="CTG39" s="13"/>
      <c r="CTH39" s="13"/>
      <c r="CTI39" s="4"/>
      <c r="CTJ39" s="13"/>
      <c r="CTK39" s="13"/>
      <c r="CTP39" s="18"/>
      <c r="CTQ39" s="18"/>
      <c r="CTR39" s="18"/>
      <c r="CTS39" s="39"/>
      <c r="CTT39" s="18"/>
      <c r="CTU39" s="18"/>
      <c r="CTV39" s="39"/>
      <c r="CTW39" s="18"/>
      <c r="CTX39" s="39"/>
      <c r="CTY39" s="13"/>
      <c r="CTZ39" s="13"/>
      <c r="CUA39" s="4"/>
      <c r="CUB39" s="13"/>
      <c r="CUC39" s="13"/>
      <c r="CUH39" s="18"/>
      <c r="CUI39" s="18"/>
      <c r="CUJ39" s="18"/>
      <c r="CUK39" s="39"/>
      <c r="CUL39" s="18"/>
      <c r="CUM39" s="18"/>
      <c r="CUN39" s="39"/>
      <c r="CUO39" s="18"/>
      <c r="CUP39" s="39"/>
      <c r="CUQ39" s="13"/>
      <c r="CUR39" s="13"/>
      <c r="CUS39" s="4"/>
      <c r="CUT39" s="13"/>
      <c r="CUU39" s="13"/>
      <c r="CUZ39" s="18"/>
      <c r="CVA39" s="18"/>
      <c r="CVB39" s="18"/>
      <c r="CVC39" s="39"/>
      <c r="CVD39" s="18"/>
      <c r="CVE39" s="18"/>
      <c r="CVF39" s="39"/>
      <c r="CVG39" s="18"/>
      <c r="CVH39" s="39"/>
      <c r="CVI39" s="13"/>
      <c r="CVJ39" s="13"/>
      <c r="CVK39" s="4"/>
      <c r="CVL39" s="13"/>
      <c r="CVM39" s="13"/>
      <c r="CVR39" s="18"/>
      <c r="CVS39" s="18"/>
      <c r="CVT39" s="18"/>
      <c r="CVU39" s="39"/>
      <c r="CVV39" s="18"/>
      <c r="CVW39" s="18"/>
      <c r="CVX39" s="39"/>
      <c r="CVY39" s="18"/>
      <c r="CVZ39" s="39"/>
      <c r="CWA39" s="13"/>
      <c r="CWB39" s="13"/>
      <c r="CWC39" s="4"/>
      <c r="CWD39" s="13"/>
      <c r="CWE39" s="13"/>
      <c r="CWJ39" s="18"/>
      <c r="CWK39" s="18"/>
      <c r="CWL39" s="18"/>
      <c r="CWM39" s="39"/>
      <c r="CWN39" s="18"/>
      <c r="CWO39" s="18"/>
      <c r="CWP39" s="39"/>
      <c r="CWQ39" s="18"/>
      <c r="CWR39" s="39"/>
      <c r="CWS39" s="13"/>
      <c r="CWT39" s="13"/>
      <c r="CWU39" s="4"/>
      <c r="CWV39" s="13"/>
      <c r="CWW39" s="13"/>
      <c r="CXB39" s="18"/>
      <c r="CXC39" s="18"/>
      <c r="CXD39" s="18"/>
      <c r="CXE39" s="39"/>
      <c r="CXF39" s="18"/>
      <c r="CXG39" s="18"/>
      <c r="CXH39" s="39"/>
      <c r="CXI39" s="18"/>
      <c r="CXJ39" s="39"/>
      <c r="CXK39" s="13"/>
      <c r="CXL39" s="13"/>
      <c r="CXM39" s="4"/>
      <c r="CXN39" s="13"/>
      <c r="CXO39" s="13"/>
      <c r="CXT39" s="18"/>
      <c r="CXU39" s="18"/>
      <c r="CXV39" s="18"/>
      <c r="CXW39" s="39"/>
      <c r="CXX39" s="18"/>
      <c r="CXY39" s="18"/>
      <c r="CXZ39" s="39"/>
      <c r="CYA39" s="18"/>
      <c r="CYB39" s="39"/>
      <c r="CYC39" s="13"/>
      <c r="CYD39" s="13"/>
      <c r="CYE39" s="4"/>
      <c r="CYF39" s="13"/>
      <c r="CYG39" s="13"/>
      <c r="CYL39" s="18"/>
      <c r="CYM39" s="18"/>
      <c r="CYN39" s="18"/>
      <c r="CYO39" s="39"/>
      <c r="CYP39" s="18"/>
      <c r="CYQ39" s="18"/>
      <c r="CYR39" s="39"/>
      <c r="CYS39" s="18"/>
      <c r="CYT39" s="39"/>
      <c r="CYU39" s="13"/>
      <c r="CYV39" s="13"/>
      <c r="CYW39" s="4"/>
      <c r="CYX39" s="13"/>
      <c r="CYY39" s="13"/>
      <c r="CZD39" s="18"/>
      <c r="CZE39" s="18"/>
      <c r="CZF39" s="18"/>
      <c r="CZG39" s="39"/>
      <c r="CZH39" s="18"/>
      <c r="CZI39" s="18"/>
      <c r="CZJ39" s="39"/>
      <c r="CZK39" s="18"/>
      <c r="CZL39" s="39"/>
      <c r="CZM39" s="13"/>
      <c r="CZN39" s="13"/>
      <c r="CZO39" s="4"/>
      <c r="CZP39" s="13"/>
      <c r="CZQ39" s="13"/>
      <c r="CZV39" s="18"/>
      <c r="CZW39" s="18"/>
      <c r="CZX39" s="18"/>
      <c r="CZY39" s="39"/>
      <c r="CZZ39" s="18"/>
      <c r="DAA39" s="18"/>
      <c r="DAB39" s="39"/>
      <c r="DAC39" s="18"/>
      <c r="DAD39" s="39"/>
      <c r="DAE39" s="13"/>
      <c r="DAF39" s="13"/>
      <c r="DAG39" s="4"/>
      <c r="DAH39" s="13"/>
      <c r="DAI39" s="13"/>
      <c r="DAN39" s="18"/>
      <c r="DAO39" s="18"/>
      <c r="DAP39" s="18"/>
      <c r="DAQ39" s="39"/>
      <c r="DAR39" s="18"/>
      <c r="DAS39" s="18"/>
      <c r="DAT39" s="39"/>
      <c r="DAU39" s="18"/>
      <c r="DAV39" s="39"/>
      <c r="DAW39" s="13"/>
      <c r="DAX39" s="13"/>
      <c r="DAY39" s="4"/>
      <c r="DAZ39" s="13"/>
      <c r="DBA39" s="13"/>
      <c r="DBF39" s="18"/>
      <c r="DBG39" s="18"/>
      <c r="DBH39" s="18"/>
      <c r="DBI39" s="39"/>
      <c r="DBJ39" s="18"/>
      <c r="DBK39" s="18"/>
      <c r="DBL39" s="39"/>
      <c r="DBM39" s="18"/>
      <c r="DBN39" s="39"/>
      <c r="DBO39" s="13"/>
      <c r="DBP39" s="13"/>
      <c r="DBQ39" s="4"/>
      <c r="DBR39" s="13"/>
      <c r="DBS39" s="13"/>
      <c r="DBX39" s="18"/>
      <c r="DBY39" s="18"/>
      <c r="DBZ39" s="18"/>
      <c r="DCA39" s="39"/>
      <c r="DCB39" s="18"/>
      <c r="DCC39" s="18"/>
      <c r="DCD39" s="39"/>
      <c r="DCE39" s="18"/>
      <c r="DCF39" s="39"/>
      <c r="DCG39" s="13"/>
      <c r="DCH39" s="13"/>
      <c r="DCI39" s="4"/>
      <c r="DCJ39" s="13"/>
      <c r="DCK39" s="13"/>
      <c r="DCP39" s="18"/>
      <c r="DCQ39" s="18"/>
      <c r="DCR39" s="18"/>
      <c r="DCS39" s="39"/>
      <c r="DCT39" s="18"/>
      <c r="DCU39" s="18"/>
      <c r="DCV39" s="39"/>
      <c r="DCW39" s="18"/>
      <c r="DCX39" s="39"/>
      <c r="DCY39" s="13"/>
      <c r="DCZ39" s="13"/>
      <c r="DDA39" s="4"/>
      <c r="DDB39" s="13"/>
      <c r="DDC39" s="13"/>
      <c r="DDH39" s="18"/>
      <c r="DDI39" s="18"/>
      <c r="DDJ39" s="18"/>
      <c r="DDK39" s="39"/>
      <c r="DDL39" s="18"/>
      <c r="DDM39" s="18"/>
      <c r="DDN39" s="39"/>
      <c r="DDO39" s="18"/>
      <c r="DDP39" s="39"/>
      <c r="DDQ39" s="13"/>
      <c r="DDR39" s="13"/>
      <c r="DDS39" s="4"/>
      <c r="DDT39" s="13"/>
      <c r="DDU39" s="13"/>
      <c r="DDZ39" s="18"/>
      <c r="DEA39" s="18"/>
      <c r="DEB39" s="18"/>
      <c r="DEC39" s="39"/>
      <c r="DED39" s="18"/>
      <c r="DEE39" s="18"/>
      <c r="DEF39" s="39"/>
      <c r="DEG39" s="18"/>
      <c r="DEH39" s="39"/>
      <c r="DEI39" s="13"/>
      <c r="DEJ39" s="13"/>
      <c r="DEK39" s="4"/>
      <c r="DEL39" s="13"/>
      <c r="DEM39" s="13"/>
      <c r="DER39" s="18"/>
      <c r="DES39" s="18"/>
      <c r="DET39" s="18"/>
      <c r="DEU39" s="39"/>
      <c r="DEV39" s="18"/>
      <c r="DEW39" s="18"/>
      <c r="DEX39" s="39"/>
      <c r="DEY39" s="18"/>
      <c r="DEZ39" s="39"/>
      <c r="DFA39" s="13"/>
      <c r="DFB39" s="13"/>
      <c r="DFC39" s="4"/>
      <c r="DFD39" s="13"/>
      <c r="DFE39" s="13"/>
      <c r="DFJ39" s="18"/>
      <c r="DFK39" s="18"/>
      <c r="DFL39" s="18"/>
      <c r="DFM39" s="39"/>
      <c r="DFN39" s="18"/>
      <c r="DFO39" s="18"/>
      <c r="DFP39" s="39"/>
      <c r="DFQ39" s="18"/>
      <c r="DFR39" s="39"/>
      <c r="DFS39" s="13"/>
      <c r="DFT39" s="13"/>
      <c r="DFU39" s="4"/>
      <c r="DFV39" s="13"/>
      <c r="DFW39" s="13"/>
      <c r="DGB39" s="18"/>
      <c r="DGC39" s="18"/>
      <c r="DGD39" s="18"/>
      <c r="DGE39" s="39"/>
      <c r="DGF39" s="18"/>
      <c r="DGG39" s="18"/>
      <c r="DGH39" s="39"/>
      <c r="DGI39" s="18"/>
      <c r="DGJ39" s="39"/>
      <c r="DGK39" s="13"/>
      <c r="DGL39" s="13"/>
      <c r="DGM39" s="4"/>
      <c r="DGN39" s="13"/>
      <c r="DGO39" s="13"/>
      <c r="DGT39" s="18"/>
      <c r="DGU39" s="18"/>
      <c r="DGV39" s="18"/>
      <c r="DGW39" s="39"/>
      <c r="DGX39" s="18"/>
      <c r="DGY39" s="18"/>
      <c r="DGZ39" s="39"/>
      <c r="DHA39" s="18"/>
      <c r="DHB39" s="39"/>
      <c r="DHC39" s="13"/>
      <c r="DHD39" s="13"/>
      <c r="DHE39" s="4"/>
      <c r="DHF39" s="13"/>
      <c r="DHG39" s="13"/>
      <c r="DHL39" s="18"/>
      <c r="DHM39" s="18"/>
      <c r="DHN39" s="18"/>
      <c r="DHO39" s="39"/>
      <c r="DHP39" s="18"/>
      <c r="DHQ39" s="18"/>
      <c r="DHR39" s="39"/>
      <c r="DHS39" s="18"/>
      <c r="DHT39" s="39"/>
      <c r="DHU39" s="13"/>
      <c r="DHV39" s="13"/>
      <c r="DHW39" s="4"/>
      <c r="DHX39" s="13"/>
      <c r="DHY39" s="13"/>
      <c r="DID39" s="18"/>
      <c r="DIE39" s="18"/>
      <c r="DIF39" s="18"/>
      <c r="DIG39" s="39"/>
      <c r="DIH39" s="18"/>
      <c r="DII39" s="18"/>
      <c r="DIJ39" s="39"/>
      <c r="DIK39" s="18"/>
      <c r="DIL39" s="39"/>
      <c r="DIM39" s="13"/>
      <c r="DIN39" s="13"/>
      <c r="DIO39" s="4"/>
      <c r="DIP39" s="13"/>
      <c r="DIQ39" s="13"/>
      <c r="DIV39" s="18"/>
      <c r="DIW39" s="18"/>
      <c r="DIX39" s="18"/>
      <c r="DIY39" s="39"/>
      <c r="DIZ39" s="18"/>
      <c r="DJA39" s="18"/>
      <c r="DJB39" s="39"/>
      <c r="DJC39" s="18"/>
      <c r="DJD39" s="39"/>
      <c r="DJE39" s="13"/>
      <c r="DJF39" s="13"/>
      <c r="DJG39" s="4"/>
      <c r="DJH39" s="13"/>
      <c r="DJI39" s="13"/>
      <c r="DJN39" s="18"/>
      <c r="DJO39" s="18"/>
      <c r="DJP39" s="18"/>
      <c r="DJQ39" s="39"/>
      <c r="DJR39" s="18"/>
      <c r="DJS39" s="18"/>
      <c r="DJT39" s="39"/>
      <c r="DJU39" s="18"/>
      <c r="DJV39" s="39"/>
      <c r="DJW39" s="13"/>
      <c r="DJX39" s="13"/>
      <c r="DJY39" s="4"/>
      <c r="DJZ39" s="13"/>
      <c r="DKA39" s="13"/>
      <c r="DKF39" s="18"/>
      <c r="DKG39" s="18"/>
      <c r="DKH39" s="18"/>
      <c r="DKI39" s="39"/>
      <c r="DKJ39" s="18"/>
      <c r="DKK39" s="18"/>
      <c r="DKL39" s="39"/>
      <c r="DKM39" s="18"/>
      <c r="DKN39" s="39"/>
      <c r="DKO39" s="13"/>
      <c r="DKP39" s="13"/>
      <c r="DKQ39" s="4"/>
      <c r="DKR39" s="13"/>
      <c r="DKS39" s="13"/>
      <c r="DKX39" s="18"/>
      <c r="DKY39" s="18"/>
      <c r="DKZ39" s="18"/>
      <c r="DLA39" s="39"/>
      <c r="DLB39" s="18"/>
      <c r="DLC39" s="18"/>
      <c r="DLD39" s="39"/>
      <c r="DLE39" s="18"/>
      <c r="DLF39" s="39"/>
      <c r="DLG39" s="13"/>
      <c r="DLH39" s="13"/>
      <c r="DLI39" s="4"/>
      <c r="DLJ39" s="13"/>
      <c r="DLK39" s="13"/>
      <c r="DLP39" s="18"/>
      <c r="DLQ39" s="18"/>
      <c r="DLR39" s="18"/>
      <c r="DLS39" s="39"/>
      <c r="DLT39" s="18"/>
      <c r="DLU39" s="18"/>
      <c r="DLV39" s="39"/>
      <c r="DLW39" s="18"/>
      <c r="DLX39" s="39"/>
      <c r="DLY39" s="13"/>
      <c r="DLZ39" s="13"/>
      <c r="DMA39" s="4"/>
      <c r="DMB39" s="13"/>
      <c r="DMC39" s="13"/>
      <c r="DMH39" s="18"/>
      <c r="DMI39" s="18"/>
      <c r="DMJ39" s="18"/>
      <c r="DMK39" s="39"/>
      <c r="DML39" s="18"/>
      <c r="DMM39" s="18"/>
      <c r="DMN39" s="39"/>
      <c r="DMO39" s="18"/>
      <c r="DMP39" s="39"/>
      <c r="DMQ39" s="13"/>
      <c r="DMR39" s="13"/>
      <c r="DMS39" s="4"/>
      <c r="DMT39" s="13"/>
      <c r="DMU39" s="13"/>
      <c r="DMZ39" s="18"/>
      <c r="DNA39" s="18"/>
      <c r="DNB39" s="18"/>
      <c r="DNC39" s="39"/>
      <c r="DND39" s="18"/>
      <c r="DNE39" s="18"/>
      <c r="DNF39" s="39"/>
      <c r="DNG39" s="18"/>
      <c r="DNH39" s="39"/>
      <c r="DNI39" s="13"/>
      <c r="DNJ39" s="13"/>
      <c r="DNK39" s="4"/>
      <c r="DNL39" s="13"/>
      <c r="DNM39" s="13"/>
      <c r="DNR39" s="18"/>
      <c r="DNS39" s="18"/>
      <c r="DNT39" s="18"/>
      <c r="DNU39" s="39"/>
      <c r="DNV39" s="18"/>
      <c r="DNW39" s="18"/>
      <c r="DNX39" s="39"/>
      <c r="DNY39" s="18"/>
      <c r="DNZ39" s="39"/>
      <c r="DOA39" s="13"/>
      <c r="DOB39" s="13"/>
      <c r="DOC39" s="4"/>
      <c r="DOD39" s="13"/>
      <c r="DOE39" s="13"/>
      <c r="DOJ39" s="18"/>
      <c r="DOK39" s="18"/>
      <c r="DOL39" s="18"/>
      <c r="DOM39" s="39"/>
      <c r="DON39" s="18"/>
      <c r="DOO39" s="18"/>
      <c r="DOP39" s="39"/>
      <c r="DOQ39" s="18"/>
      <c r="DOR39" s="39"/>
      <c r="DOS39" s="13"/>
      <c r="DOT39" s="13"/>
      <c r="DOU39" s="4"/>
      <c r="DOV39" s="13"/>
      <c r="DOW39" s="13"/>
      <c r="DPB39" s="18"/>
      <c r="DPC39" s="18"/>
      <c r="DPD39" s="18"/>
      <c r="DPE39" s="39"/>
      <c r="DPF39" s="18"/>
      <c r="DPG39" s="18"/>
      <c r="DPH39" s="39"/>
      <c r="DPI39" s="18"/>
      <c r="DPJ39" s="39"/>
      <c r="DPK39" s="13"/>
      <c r="DPL39" s="13"/>
      <c r="DPM39" s="4"/>
      <c r="DPN39" s="13"/>
      <c r="DPO39" s="13"/>
      <c r="DPT39" s="18"/>
      <c r="DPU39" s="18"/>
      <c r="DPV39" s="18"/>
      <c r="DPW39" s="39"/>
      <c r="DPX39" s="18"/>
      <c r="DPY39" s="18"/>
      <c r="DPZ39" s="39"/>
      <c r="DQA39" s="18"/>
      <c r="DQB39" s="39"/>
      <c r="DQC39" s="13"/>
      <c r="DQD39" s="13"/>
      <c r="DQE39" s="4"/>
      <c r="DQF39" s="13"/>
      <c r="DQG39" s="13"/>
      <c r="DQL39" s="18"/>
      <c r="DQM39" s="18"/>
      <c r="DQN39" s="18"/>
      <c r="DQO39" s="39"/>
      <c r="DQP39" s="18"/>
      <c r="DQQ39" s="18"/>
      <c r="DQR39" s="39"/>
      <c r="DQS39" s="18"/>
      <c r="DQT39" s="39"/>
      <c r="DQU39" s="13"/>
      <c r="DQV39" s="13"/>
      <c r="DQW39" s="4"/>
      <c r="DQX39" s="13"/>
      <c r="DQY39" s="13"/>
      <c r="DRD39" s="18"/>
      <c r="DRE39" s="18"/>
      <c r="DRF39" s="18"/>
      <c r="DRG39" s="39"/>
      <c r="DRH39" s="18"/>
      <c r="DRI39" s="18"/>
      <c r="DRJ39" s="39"/>
      <c r="DRK39" s="18"/>
      <c r="DRL39" s="39"/>
      <c r="DRM39" s="13"/>
      <c r="DRN39" s="13"/>
      <c r="DRO39" s="4"/>
      <c r="DRP39" s="13"/>
      <c r="DRQ39" s="13"/>
      <c r="DRV39" s="18"/>
      <c r="DRW39" s="18"/>
      <c r="DRX39" s="18"/>
      <c r="DRY39" s="39"/>
      <c r="DRZ39" s="18"/>
      <c r="DSA39" s="18"/>
      <c r="DSB39" s="39"/>
      <c r="DSC39" s="18"/>
      <c r="DSD39" s="39"/>
      <c r="DSE39" s="13"/>
      <c r="DSF39" s="13"/>
      <c r="DSG39" s="4"/>
      <c r="DSH39" s="13"/>
      <c r="DSI39" s="13"/>
      <c r="DSN39" s="18"/>
      <c r="DSO39" s="18"/>
      <c r="DSP39" s="18"/>
      <c r="DSQ39" s="39"/>
      <c r="DSR39" s="18"/>
      <c r="DSS39" s="18"/>
      <c r="DST39" s="39"/>
      <c r="DSU39" s="18"/>
      <c r="DSV39" s="39"/>
      <c r="DSW39" s="13"/>
      <c r="DSX39" s="13"/>
      <c r="DSY39" s="4"/>
      <c r="DSZ39" s="13"/>
      <c r="DTA39" s="13"/>
      <c r="DTF39" s="18"/>
      <c r="DTG39" s="18"/>
      <c r="DTH39" s="18"/>
      <c r="DTI39" s="39"/>
      <c r="DTJ39" s="18"/>
      <c r="DTK39" s="18"/>
      <c r="DTL39" s="39"/>
      <c r="DTM39" s="18"/>
      <c r="DTN39" s="39"/>
      <c r="DTO39" s="13"/>
      <c r="DTP39" s="13"/>
      <c r="DTQ39" s="4"/>
      <c r="DTR39" s="13"/>
      <c r="DTS39" s="13"/>
      <c r="DTX39" s="18"/>
      <c r="DTY39" s="18"/>
      <c r="DTZ39" s="18"/>
      <c r="DUA39" s="39"/>
      <c r="DUB39" s="18"/>
      <c r="DUC39" s="18"/>
      <c r="DUD39" s="39"/>
      <c r="DUE39" s="18"/>
      <c r="DUF39" s="39"/>
      <c r="DUG39" s="13"/>
      <c r="DUH39" s="13"/>
      <c r="DUI39" s="4"/>
      <c r="DUJ39" s="13"/>
      <c r="DUK39" s="13"/>
      <c r="DUP39" s="18"/>
      <c r="DUQ39" s="18"/>
      <c r="DUR39" s="18"/>
      <c r="DUS39" s="39"/>
      <c r="DUT39" s="18"/>
      <c r="DUU39" s="18"/>
      <c r="DUV39" s="39"/>
      <c r="DUW39" s="18"/>
      <c r="DUX39" s="39"/>
      <c r="DUY39" s="13"/>
      <c r="DUZ39" s="13"/>
      <c r="DVA39" s="4"/>
      <c r="DVB39" s="13"/>
      <c r="DVC39" s="13"/>
      <c r="DVH39" s="18"/>
      <c r="DVI39" s="18"/>
      <c r="DVJ39" s="18"/>
      <c r="DVK39" s="39"/>
      <c r="DVL39" s="18"/>
      <c r="DVM39" s="18"/>
      <c r="DVN39" s="39"/>
      <c r="DVO39" s="18"/>
      <c r="DVP39" s="39"/>
      <c r="DVQ39" s="13"/>
      <c r="DVR39" s="13"/>
      <c r="DVS39" s="4"/>
      <c r="DVT39" s="13"/>
      <c r="DVU39" s="13"/>
      <c r="DVZ39" s="18"/>
      <c r="DWA39" s="18"/>
      <c r="DWB39" s="18"/>
      <c r="DWC39" s="39"/>
      <c r="DWD39" s="18"/>
      <c r="DWE39" s="18"/>
      <c r="DWF39" s="39"/>
      <c r="DWG39" s="18"/>
      <c r="DWH39" s="39"/>
      <c r="DWI39" s="13"/>
      <c r="DWJ39" s="13"/>
      <c r="DWK39" s="4"/>
      <c r="DWL39" s="13"/>
      <c r="DWM39" s="13"/>
      <c r="DWR39" s="18"/>
      <c r="DWS39" s="18"/>
      <c r="DWT39" s="18"/>
      <c r="DWU39" s="39"/>
      <c r="DWV39" s="18"/>
      <c r="DWW39" s="18"/>
      <c r="DWX39" s="39"/>
      <c r="DWY39" s="18"/>
      <c r="DWZ39" s="39"/>
      <c r="DXA39" s="13"/>
      <c r="DXB39" s="13"/>
      <c r="DXC39" s="4"/>
      <c r="DXD39" s="13"/>
      <c r="DXE39" s="13"/>
      <c r="DXJ39" s="18"/>
      <c r="DXK39" s="18"/>
      <c r="DXL39" s="18"/>
      <c r="DXM39" s="39"/>
      <c r="DXN39" s="18"/>
      <c r="DXO39" s="18"/>
      <c r="DXP39" s="39"/>
      <c r="DXQ39" s="18"/>
      <c r="DXR39" s="39"/>
      <c r="DXS39" s="13"/>
      <c r="DXT39" s="13"/>
      <c r="DXU39" s="4"/>
      <c r="DXV39" s="13"/>
      <c r="DXW39" s="13"/>
      <c r="DYB39" s="18"/>
      <c r="DYC39" s="18"/>
      <c r="DYD39" s="18"/>
      <c r="DYE39" s="39"/>
      <c r="DYF39" s="18"/>
      <c r="DYG39" s="18"/>
      <c r="DYH39" s="39"/>
      <c r="DYI39" s="18"/>
      <c r="DYJ39" s="39"/>
      <c r="DYK39" s="13"/>
      <c r="DYL39" s="13"/>
      <c r="DYM39" s="4"/>
      <c r="DYN39" s="13"/>
      <c r="DYO39" s="13"/>
      <c r="DYT39" s="18"/>
      <c r="DYU39" s="18"/>
      <c r="DYV39" s="18"/>
      <c r="DYW39" s="39"/>
      <c r="DYX39" s="18"/>
      <c r="DYY39" s="18"/>
      <c r="DYZ39" s="39"/>
      <c r="DZA39" s="18"/>
      <c r="DZB39" s="39"/>
      <c r="DZC39" s="13"/>
      <c r="DZD39" s="13"/>
      <c r="DZE39" s="4"/>
      <c r="DZF39" s="13"/>
      <c r="DZG39" s="13"/>
      <c r="DZL39" s="18"/>
      <c r="DZM39" s="18"/>
      <c r="DZN39" s="18"/>
      <c r="DZO39" s="39"/>
      <c r="DZP39" s="18"/>
      <c r="DZQ39" s="18"/>
      <c r="DZR39" s="39"/>
      <c r="DZS39" s="18"/>
      <c r="DZT39" s="39"/>
      <c r="DZU39" s="13"/>
      <c r="DZV39" s="13"/>
      <c r="DZW39" s="4"/>
      <c r="DZX39" s="13"/>
      <c r="DZY39" s="13"/>
      <c r="EAD39" s="18"/>
      <c r="EAE39" s="18"/>
      <c r="EAF39" s="18"/>
      <c r="EAG39" s="39"/>
      <c r="EAH39" s="18"/>
      <c r="EAI39" s="18"/>
      <c r="EAJ39" s="39"/>
      <c r="EAK39" s="18"/>
      <c r="EAL39" s="39"/>
      <c r="EAM39" s="13"/>
      <c r="EAN39" s="13"/>
      <c r="EAO39" s="4"/>
      <c r="EAP39" s="13"/>
      <c r="EAQ39" s="13"/>
      <c r="EAV39" s="18"/>
      <c r="EAW39" s="18"/>
      <c r="EAX39" s="18"/>
      <c r="EAY39" s="39"/>
      <c r="EAZ39" s="18"/>
      <c r="EBA39" s="18"/>
      <c r="EBB39" s="39"/>
      <c r="EBC39" s="18"/>
      <c r="EBD39" s="39"/>
      <c r="EBE39" s="13"/>
      <c r="EBF39" s="13"/>
      <c r="EBG39" s="4"/>
      <c r="EBH39" s="13"/>
      <c r="EBI39" s="13"/>
      <c r="EBN39" s="18"/>
      <c r="EBO39" s="18"/>
      <c r="EBP39" s="18"/>
      <c r="EBQ39" s="39"/>
      <c r="EBR39" s="18"/>
      <c r="EBS39" s="18"/>
      <c r="EBT39" s="39"/>
      <c r="EBU39" s="18"/>
      <c r="EBV39" s="39"/>
      <c r="EBW39" s="13"/>
      <c r="EBX39" s="13"/>
      <c r="EBY39" s="4"/>
      <c r="EBZ39" s="13"/>
      <c r="ECA39" s="13"/>
      <c r="ECF39" s="18"/>
      <c r="ECG39" s="18"/>
      <c r="ECH39" s="18"/>
      <c r="ECI39" s="39"/>
      <c r="ECJ39" s="18"/>
      <c r="ECK39" s="18"/>
      <c r="ECL39" s="39"/>
      <c r="ECM39" s="18"/>
      <c r="ECN39" s="39"/>
      <c r="ECO39" s="13"/>
      <c r="ECP39" s="13"/>
      <c r="ECQ39" s="4"/>
      <c r="ECR39" s="13"/>
      <c r="ECS39" s="13"/>
      <c r="ECX39" s="18"/>
      <c r="ECY39" s="18"/>
      <c r="ECZ39" s="18"/>
      <c r="EDA39" s="39"/>
      <c r="EDB39" s="18"/>
      <c r="EDC39" s="18"/>
      <c r="EDD39" s="39"/>
      <c r="EDE39" s="18"/>
      <c r="EDF39" s="39"/>
      <c r="EDG39" s="13"/>
      <c r="EDH39" s="13"/>
      <c r="EDI39" s="4"/>
      <c r="EDJ39" s="13"/>
      <c r="EDK39" s="13"/>
      <c r="EDP39" s="18"/>
      <c r="EDQ39" s="18"/>
      <c r="EDR39" s="18"/>
      <c r="EDS39" s="39"/>
      <c r="EDT39" s="18"/>
      <c r="EDU39" s="18"/>
      <c r="EDV39" s="39"/>
      <c r="EDW39" s="18"/>
      <c r="EDX39" s="39"/>
      <c r="EDY39" s="13"/>
      <c r="EDZ39" s="13"/>
      <c r="EEA39" s="4"/>
      <c r="EEB39" s="13"/>
      <c r="EEC39" s="13"/>
      <c r="EEH39" s="18"/>
      <c r="EEI39" s="18"/>
      <c r="EEJ39" s="18"/>
      <c r="EEK39" s="39"/>
      <c r="EEL39" s="18"/>
      <c r="EEM39" s="18"/>
      <c r="EEN39" s="39"/>
      <c r="EEO39" s="18"/>
      <c r="EEP39" s="39"/>
      <c r="EEQ39" s="13"/>
      <c r="EER39" s="13"/>
      <c r="EES39" s="4"/>
      <c r="EET39" s="13"/>
      <c r="EEU39" s="13"/>
      <c r="EEZ39" s="18"/>
      <c r="EFA39" s="18"/>
      <c r="EFB39" s="18"/>
      <c r="EFC39" s="39"/>
      <c r="EFD39" s="18"/>
      <c r="EFE39" s="18"/>
      <c r="EFF39" s="39"/>
      <c r="EFG39" s="18"/>
      <c r="EFH39" s="39"/>
      <c r="EFI39" s="13"/>
      <c r="EFJ39" s="13"/>
      <c r="EFK39" s="4"/>
      <c r="EFL39" s="13"/>
      <c r="EFM39" s="13"/>
      <c r="EFR39" s="18"/>
      <c r="EFS39" s="18"/>
      <c r="EFT39" s="18"/>
      <c r="EFU39" s="39"/>
      <c r="EFV39" s="18"/>
      <c r="EFW39" s="18"/>
      <c r="EFX39" s="39"/>
      <c r="EFY39" s="18"/>
      <c r="EFZ39" s="39"/>
      <c r="EGA39" s="13"/>
      <c r="EGB39" s="13"/>
      <c r="EGC39" s="4"/>
      <c r="EGD39" s="13"/>
      <c r="EGE39" s="13"/>
      <c r="EGJ39" s="18"/>
      <c r="EGK39" s="18"/>
      <c r="EGL39" s="18"/>
      <c r="EGM39" s="39"/>
      <c r="EGN39" s="18"/>
      <c r="EGO39" s="18"/>
      <c r="EGP39" s="39"/>
      <c r="EGQ39" s="18"/>
      <c r="EGR39" s="39"/>
      <c r="EGS39" s="13"/>
      <c r="EGT39" s="13"/>
      <c r="EGU39" s="4"/>
      <c r="EGV39" s="13"/>
      <c r="EGW39" s="13"/>
      <c r="EHB39" s="18"/>
      <c r="EHC39" s="18"/>
      <c r="EHD39" s="18"/>
      <c r="EHE39" s="39"/>
      <c r="EHF39" s="18"/>
      <c r="EHG39" s="18"/>
      <c r="EHH39" s="39"/>
      <c r="EHI39" s="18"/>
      <c r="EHJ39" s="39"/>
      <c r="EHK39" s="13"/>
      <c r="EHL39" s="13"/>
      <c r="EHM39" s="4"/>
      <c r="EHN39" s="13"/>
      <c r="EHO39" s="13"/>
      <c r="EHT39" s="18"/>
      <c r="EHU39" s="18"/>
      <c r="EHV39" s="18"/>
      <c r="EHW39" s="39"/>
      <c r="EHX39" s="18"/>
      <c r="EHY39" s="18"/>
      <c r="EHZ39" s="39"/>
      <c r="EIA39" s="18"/>
      <c r="EIB39" s="39"/>
      <c r="EIC39" s="13"/>
      <c r="EID39" s="13"/>
      <c r="EIE39" s="4"/>
      <c r="EIF39" s="13"/>
      <c r="EIG39" s="13"/>
      <c r="EIL39" s="18"/>
      <c r="EIM39" s="18"/>
      <c r="EIN39" s="18"/>
      <c r="EIO39" s="39"/>
      <c r="EIP39" s="18"/>
      <c r="EIQ39" s="18"/>
      <c r="EIR39" s="39"/>
      <c r="EIS39" s="18"/>
      <c r="EIT39" s="39"/>
      <c r="EIU39" s="13"/>
      <c r="EIV39" s="13"/>
      <c r="EIW39" s="4"/>
      <c r="EIX39" s="13"/>
      <c r="EIY39" s="13"/>
      <c r="EJD39" s="18"/>
      <c r="EJE39" s="18"/>
      <c r="EJF39" s="18"/>
      <c r="EJG39" s="39"/>
      <c r="EJH39" s="18"/>
      <c r="EJI39" s="18"/>
      <c r="EJJ39" s="39"/>
      <c r="EJK39" s="18"/>
      <c r="EJL39" s="39"/>
      <c r="EJM39" s="13"/>
      <c r="EJN39" s="13"/>
      <c r="EJO39" s="4"/>
      <c r="EJP39" s="13"/>
      <c r="EJQ39" s="13"/>
      <c r="EJV39" s="18"/>
      <c r="EJW39" s="18"/>
      <c r="EJX39" s="18"/>
      <c r="EJY39" s="39"/>
      <c r="EJZ39" s="18"/>
      <c r="EKA39" s="18"/>
      <c r="EKB39" s="39"/>
      <c r="EKC39" s="18"/>
      <c r="EKD39" s="39"/>
      <c r="EKE39" s="13"/>
      <c r="EKF39" s="13"/>
      <c r="EKG39" s="4"/>
      <c r="EKH39" s="13"/>
      <c r="EKI39" s="13"/>
      <c r="EKN39" s="18"/>
      <c r="EKO39" s="18"/>
      <c r="EKP39" s="18"/>
      <c r="EKQ39" s="39"/>
      <c r="EKR39" s="18"/>
      <c r="EKS39" s="18"/>
      <c r="EKT39" s="39"/>
      <c r="EKU39" s="18"/>
      <c r="EKV39" s="39"/>
      <c r="EKW39" s="13"/>
      <c r="EKX39" s="13"/>
      <c r="EKY39" s="4"/>
      <c r="EKZ39" s="13"/>
      <c r="ELA39" s="13"/>
      <c r="ELF39" s="18"/>
      <c r="ELG39" s="18"/>
      <c r="ELH39" s="18"/>
      <c r="ELI39" s="39"/>
      <c r="ELJ39" s="18"/>
      <c r="ELK39" s="18"/>
      <c r="ELL39" s="39"/>
      <c r="ELM39" s="18"/>
      <c r="ELN39" s="39"/>
      <c r="ELO39" s="13"/>
      <c r="ELP39" s="13"/>
      <c r="ELQ39" s="4"/>
      <c r="ELR39" s="13"/>
      <c r="ELS39" s="13"/>
      <c r="ELX39" s="18"/>
      <c r="ELY39" s="18"/>
      <c r="ELZ39" s="18"/>
      <c r="EMA39" s="39"/>
      <c r="EMB39" s="18"/>
      <c r="EMC39" s="18"/>
      <c r="EMD39" s="39"/>
      <c r="EME39" s="18"/>
      <c r="EMF39" s="39"/>
      <c r="EMG39" s="13"/>
      <c r="EMH39" s="13"/>
      <c r="EMI39" s="4"/>
      <c r="EMJ39" s="13"/>
      <c r="EMK39" s="13"/>
      <c r="EMP39" s="18"/>
      <c r="EMQ39" s="18"/>
      <c r="EMR39" s="18"/>
      <c r="EMS39" s="39"/>
      <c r="EMT39" s="18"/>
      <c r="EMU39" s="18"/>
      <c r="EMV39" s="39"/>
      <c r="EMW39" s="18"/>
      <c r="EMX39" s="39"/>
      <c r="EMY39" s="13"/>
      <c r="EMZ39" s="13"/>
      <c r="ENA39" s="4"/>
      <c r="ENB39" s="13"/>
      <c r="ENC39" s="13"/>
      <c r="ENH39" s="18"/>
      <c r="ENI39" s="18"/>
      <c r="ENJ39" s="18"/>
      <c r="ENK39" s="39"/>
      <c r="ENL39" s="18"/>
      <c r="ENM39" s="18"/>
      <c r="ENN39" s="39"/>
      <c r="ENO39" s="18"/>
      <c r="ENP39" s="39"/>
      <c r="ENQ39" s="13"/>
      <c r="ENR39" s="13"/>
      <c r="ENS39" s="4"/>
      <c r="ENT39" s="13"/>
      <c r="ENU39" s="13"/>
      <c r="ENZ39" s="18"/>
      <c r="EOA39" s="18"/>
      <c r="EOB39" s="18"/>
      <c r="EOC39" s="39"/>
      <c r="EOD39" s="18"/>
      <c r="EOE39" s="18"/>
      <c r="EOF39" s="39"/>
      <c r="EOG39" s="18"/>
      <c r="EOH39" s="39"/>
      <c r="EOI39" s="13"/>
      <c r="EOJ39" s="13"/>
      <c r="EOK39" s="4"/>
      <c r="EOL39" s="13"/>
      <c r="EOM39" s="13"/>
      <c r="EOR39" s="18"/>
      <c r="EOS39" s="18"/>
      <c r="EOT39" s="18"/>
      <c r="EOU39" s="39"/>
      <c r="EOV39" s="18"/>
      <c r="EOW39" s="18"/>
      <c r="EOX39" s="39"/>
      <c r="EOY39" s="18"/>
      <c r="EOZ39" s="39"/>
      <c r="EPA39" s="13"/>
      <c r="EPB39" s="13"/>
      <c r="EPC39" s="4"/>
      <c r="EPD39" s="13"/>
      <c r="EPE39" s="13"/>
      <c r="EPJ39" s="18"/>
      <c r="EPK39" s="18"/>
      <c r="EPL39" s="18"/>
      <c r="EPM39" s="39"/>
      <c r="EPN39" s="18"/>
      <c r="EPO39" s="18"/>
      <c r="EPP39" s="39"/>
      <c r="EPQ39" s="18"/>
      <c r="EPR39" s="39"/>
      <c r="EPS39" s="13"/>
      <c r="EPT39" s="13"/>
      <c r="EPU39" s="4"/>
      <c r="EPV39" s="13"/>
      <c r="EPW39" s="13"/>
      <c r="EQB39" s="18"/>
      <c r="EQC39" s="18"/>
      <c r="EQD39" s="18"/>
      <c r="EQE39" s="39"/>
      <c r="EQF39" s="18"/>
      <c r="EQG39" s="18"/>
      <c r="EQH39" s="39"/>
      <c r="EQI39" s="18"/>
      <c r="EQJ39" s="39"/>
      <c r="EQK39" s="13"/>
      <c r="EQL39" s="13"/>
      <c r="EQM39" s="4"/>
      <c r="EQN39" s="13"/>
      <c r="EQO39" s="13"/>
      <c r="EQT39" s="18"/>
      <c r="EQU39" s="18"/>
      <c r="EQV39" s="18"/>
      <c r="EQW39" s="39"/>
      <c r="EQX39" s="18"/>
      <c r="EQY39" s="18"/>
      <c r="EQZ39" s="39"/>
      <c r="ERA39" s="18"/>
      <c r="ERB39" s="39"/>
      <c r="ERC39" s="13"/>
      <c r="ERD39" s="13"/>
      <c r="ERE39" s="4"/>
      <c r="ERF39" s="13"/>
      <c r="ERG39" s="13"/>
      <c r="ERL39" s="18"/>
      <c r="ERM39" s="18"/>
      <c r="ERN39" s="18"/>
      <c r="ERO39" s="39"/>
      <c r="ERP39" s="18"/>
      <c r="ERQ39" s="18"/>
      <c r="ERR39" s="39"/>
      <c r="ERS39" s="18"/>
      <c r="ERT39" s="39"/>
      <c r="ERU39" s="13"/>
      <c r="ERV39" s="13"/>
      <c r="ERW39" s="4"/>
      <c r="ERX39" s="13"/>
      <c r="ERY39" s="13"/>
      <c r="ESD39" s="18"/>
      <c r="ESE39" s="18"/>
      <c r="ESF39" s="18"/>
      <c r="ESG39" s="39"/>
      <c r="ESH39" s="18"/>
      <c r="ESI39" s="18"/>
      <c r="ESJ39" s="39"/>
      <c r="ESK39" s="18"/>
      <c r="ESL39" s="39"/>
      <c r="ESM39" s="13"/>
      <c r="ESN39" s="13"/>
      <c r="ESO39" s="4"/>
      <c r="ESP39" s="13"/>
      <c r="ESQ39" s="13"/>
      <c r="ESV39" s="18"/>
      <c r="ESW39" s="18"/>
      <c r="ESX39" s="18"/>
      <c r="ESY39" s="39"/>
      <c r="ESZ39" s="18"/>
      <c r="ETA39" s="18"/>
      <c r="ETB39" s="39"/>
      <c r="ETC39" s="18"/>
      <c r="ETD39" s="39"/>
      <c r="ETE39" s="13"/>
      <c r="ETF39" s="13"/>
      <c r="ETG39" s="4"/>
      <c r="ETH39" s="13"/>
      <c r="ETI39" s="13"/>
      <c r="ETN39" s="18"/>
      <c r="ETO39" s="18"/>
      <c r="ETP39" s="18"/>
      <c r="ETQ39" s="39"/>
      <c r="ETR39" s="18"/>
      <c r="ETS39" s="18"/>
      <c r="ETT39" s="39"/>
      <c r="ETU39" s="18"/>
      <c r="ETV39" s="39"/>
      <c r="ETW39" s="13"/>
      <c r="ETX39" s="13"/>
      <c r="ETY39" s="4"/>
      <c r="ETZ39" s="13"/>
      <c r="EUA39" s="13"/>
      <c r="EUF39" s="18"/>
      <c r="EUG39" s="18"/>
      <c r="EUH39" s="18"/>
      <c r="EUI39" s="39"/>
      <c r="EUJ39" s="18"/>
      <c r="EUK39" s="18"/>
      <c r="EUL39" s="39"/>
      <c r="EUM39" s="18"/>
      <c r="EUN39" s="39"/>
      <c r="EUO39" s="13"/>
      <c r="EUP39" s="13"/>
      <c r="EUQ39" s="4"/>
      <c r="EUR39" s="13"/>
      <c r="EUS39" s="13"/>
      <c r="EUX39" s="18"/>
      <c r="EUY39" s="18"/>
      <c r="EUZ39" s="18"/>
      <c r="EVA39" s="39"/>
      <c r="EVB39" s="18"/>
      <c r="EVC39" s="18"/>
      <c r="EVD39" s="39"/>
      <c r="EVE39" s="18"/>
      <c r="EVF39" s="39"/>
      <c r="EVG39" s="13"/>
      <c r="EVH39" s="13"/>
      <c r="EVI39" s="4"/>
      <c r="EVJ39" s="13"/>
      <c r="EVK39" s="13"/>
      <c r="EVP39" s="18"/>
      <c r="EVQ39" s="18"/>
      <c r="EVR39" s="18"/>
      <c r="EVS39" s="39"/>
      <c r="EVT39" s="18"/>
      <c r="EVU39" s="18"/>
      <c r="EVV39" s="39"/>
      <c r="EVW39" s="18"/>
      <c r="EVX39" s="39"/>
      <c r="EVY39" s="13"/>
      <c r="EVZ39" s="13"/>
      <c r="EWA39" s="4"/>
      <c r="EWB39" s="13"/>
      <c r="EWC39" s="13"/>
      <c r="EWH39" s="18"/>
      <c r="EWI39" s="18"/>
      <c r="EWJ39" s="18"/>
      <c r="EWK39" s="39"/>
      <c r="EWL39" s="18"/>
      <c r="EWM39" s="18"/>
      <c r="EWN39" s="39"/>
      <c r="EWO39" s="18"/>
      <c r="EWP39" s="39"/>
      <c r="EWQ39" s="13"/>
      <c r="EWR39" s="13"/>
      <c r="EWS39" s="4"/>
      <c r="EWT39" s="13"/>
      <c r="EWU39" s="13"/>
      <c r="EWZ39" s="18"/>
      <c r="EXA39" s="18"/>
      <c r="EXB39" s="18"/>
      <c r="EXC39" s="39"/>
      <c r="EXD39" s="18"/>
      <c r="EXE39" s="18"/>
      <c r="EXF39" s="39"/>
      <c r="EXG39" s="18"/>
      <c r="EXH39" s="39"/>
      <c r="EXI39" s="13"/>
      <c r="EXJ39" s="13"/>
      <c r="EXK39" s="4"/>
      <c r="EXL39" s="13"/>
      <c r="EXM39" s="13"/>
      <c r="EXR39" s="18"/>
      <c r="EXS39" s="18"/>
      <c r="EXT39" s="18"/>
      <c r="EXU39" s="39"/>
      <c r="EXV39" s="18"/>
      <c r="EXW39" s="18"/>
      <c r="EXX39" s="39"/>
      <c r="EXY39" s="18"/>
      <c r="EXZ39" s="39"/>
      <c r="EYA39" s="13"/>
      <c r="EYB39" s="13"/>
      <c r="EYC39" s="4"/>
      <c r="EYD39" s="13"/>
      <c r="EYE39" s="13"/>
      <c r="EYJ39" s="18"/>
      <c r="EYK39" s="18"/>
      <c r="EYL39" s="18"/>
      <c r="EYM39" s="39"/>
      <c r="EYN39" s="18"/>
      <c r="EYO39" s="18"/>
      <c r="EYP39" s="39"/>
      <c r="EYQ39" s="18"/>
      <c r="EYR39" s="39"/>
      <c r="EYS39" s="13"/>
      <c r="EYT39" s="13"/>
      <c r="EYU39" s="4"/>
      <c r="EYV39" s="13"/>
      <c r="EYW39" s="13"/>
      <c r="EZB39" s="18"/>
      <c r="EZC39" s="18"/>
      <c r="EZD39" s="18"/>
      <c r="EZE39" s="39"/>
      <c r="EZF39" s="18"/>
      <c r="EZG39" s="18"/>
      <c r="EZH39" s="39"/>
      <c r="EZI39" s="18"/>
      <c r="EZJ39" s="39"/>
      <c r="EZK39" s="13"/>
      <c r="EZL39" s="13"/>
      <c r="EZM39" s="4"/>
      <c r="EZN39" s="13"/>
      <c r="EZO39" s="13"/>
      <c r="EZT39" s="18"/>
      <c r="EZU39" s="18"/>
      <c r="EZV39" s="18"/>
      <c r="EZW39" s="39"/>
      <c r="EZX39" s="18"/>
      <c r="EZY39" s="18"/>
      <c r="EZZ39" s="39"/>
      <c r="FAA39" s="18"/>
      <c r="FAB39" s="39"/>
      <c r="FAC39" s="13"/>
      <c r="FAD39" s="13"/>
      <c r="FAE39" s="4"/>
      <c r="FAF39" s="13"/>
      <c r="FAG39" s="13"/>
      <c r="FAL39" s="18"/>
      <c r="FAM39" s="18"/>
      <c r="FAN39" s="18"/>
      <c r="FAO39" s="39"/>
      <c r="FAP39" s="18"/>
      <c r="FAQ39" s="18"/>
      <c r="FAR39" s="39"/>
      <c r="FAS39" s="18"/>
      <c r="FAT39" s="39"/>
      <c r="FAU39" s="13"/>
      <c r="FAV39" s="13"/>
      <c r="FAW39" s="4"/>
      <c r="FAX39" s="13"/>
      <c r="FAY39" s="13"/>
      <c r="FBD39" s="18"/>
      <c r="FBE39" s="18"/>
      <c r="FBF39" s="18"/>
      <c r="FBG39" s="39"/>
      <c r="FBH39" s="18"/>
      <c r="FBI39" s="18"/>
      <c r="FBJ39" s="39"/>
      <c r="FBK39" s="18"/>
      <c r="FBL39" s="39"/>
      <c r="FBM39" s="13"/>
      <c r="FBN39" s="13"/>
      <c r="FBO39" s="4"/>
      <c r="FBP39" s="13"/>
      <c r="FBQ39" s="13"/>
      <c r="FBV39" s="18"/>
      <c r="FBW39" s="18"/>
      <c r="FBX39" s="18"/>
      <c r="FBY39" s="39"/>
      <c r="FBZ39" s="18"/>
      <c r="FCA39" s="18"/>
      <c r="FCB39" s="39"/>
      <c r="FCC39" s="18"/>
      <c r="FCD39" s="39"/>
      <c r="FCE39" s="13"/>
      <c r="FCF39" s="13"/>
      <c r="FCG39" s="4"/>
      <c r="FCH39" s="13"/>
      <c r="FCI39" s="13"/>
      <c r="FCN39" s="18"/>
      <c r="FCO39" s="18"/>
      <c r="FCP39" s="18"/>
      <c r="FCQ39" s="39"/>
      <c r="FCR39" s="18"/>
      <c r="FCS39" s="18"/>
      <c r="FCT39" s="39"/>
      <c r="FCU39" s="18"/>
      <c r="FCV39" s="39"/>
      <c r="FCW39" s="13"/>
      <c r="FCX39" s="13"/>
      <c r="FCY39" s="4"/>
      <c r="FCZ39" s="13"/>
      <c r="FDA39" s="13"/>
      <c r="FDF39" s="18"/>
      <c r="FDG39" s="18"/>
      <c r="FDH39" s="18"/>
      <c r="FDI39" s="39"/>
      <c r="FDJ39" s="18"/>
      <c r="FDK39" s="18"/>
      <c r="FDL39" s="39"/>
      <c r="FDM39" s="18"/>
      <c r="FDN39" s="39"/>
      <c r="FDO39" s="13"/>
      <c r="FDP39" s="13"/>
      <c r="FDQ39" s="4"/>
      <c r="FDR39" s="13"/>
      <c r="FDS39" s="13"/>
      <c r="FDX39" s="18"/>
      <c r="FDY39" s="18"/>
      <c r="FDZ39" s="18"/>
      <c r="FEA39" s="39"/>
      <c r="FEB39" s="18"/>
      <c r="FEC39" s="18"/>
      <c r="FED39" s="39"/>
      <c r="FEE39" s="18"/>
      <c r="FEF39" s="39"/>
      <c r="FEG39" s="13"/>
      <c r="FEH39" s="13"/>
      <c r="FEI39" s="4"/>
      <c r="FEJ39" s="13"/>
      <c r="FEK39" s="13"/>
      <c r="FEP39" s="18"/>
      <c r="FEQ39" s="18"/>
      <c r="FER39" s="18"/>
      <c r="FES39" s="39"/>
      <c r="FET39" s="18"/>
      <c r="FEU39" s="18"/>
      <c r="FEV39" s="39"/>
      <c r="FEW39" s="18"/>
      <c r="FEX39" s="39"/>
      <c r="FEY39" s="13"/>
      <c r="FEZ39" s="13"/>
      <c r="FFA39" s="4"/>
      <c r="FFB39" s="13"/>
      <c r="FFC39" s="13"/>
      <c r="FFH39" s="18"/>
      <c r="FFI39" s="18"/>
      <c r="FFJ39" s="18"/>
      <c r="FFK39" s="39"/>
      <c r="FFL39" s="18"/>
      <c r="FFM39" s="18"/>
      <c r="FFN39" s="39"/>
      <c r="FFO39" s="18"/>
      <c r="FFP39" s="39"/>
      <c r="FFQ39" s="13"/>
      <c r="FFR39" s="13"/>
      <c r="FFS39" s="4"/>
      <c r="FFT39" s="13"/>
      <c r="FFU39" s="13"/>
      <c r="FFZ39" s="18"/>
      <c r="FGA39" s="18"/>
      <c r="FGB39" s="18"/>
      <c r="FGC39" s="39"/>
      <c r="FGD39" s="18"/>
      <c r="FGE39" s="18"/>
      <c r="FGF39" s="39"/>
      <c r="FGG39" s="18"/>
      <c r="FGH39" s="39"/>
      <c r="FGI39" s="13"/>
      <c r="FGJ39" s="13"/>
      <c r="FGK39" s="4"/>
      <c r="FGL39" s="13"/>
      <c r="FGM39" s="13"/>
      <c r="FGR39" s="18"/>
      <c r="FGS39" s="18"/>
      <c r="FGT39" s="18"/>
      <c r="FGU39" s="39"/>
      <c r="FGV39" s="18"/>
      <c r="FGW39" s="18"/>
      <c r="FGX39" s="39"/>
      <c r="FGY39" s="18"/>
      <c r="FGZ39" s="39"/>
      <c r="FHA39" s="13"/>
      <c r="FHB39" s="13"/>
      <c r="FHC39" s="4"/>
      <c r="FHD39" s="13"/>
      <c r="FHE39" s="13"/>
      <c r="FHJ39" s="18"/>
      <c r="FHK39" s="18"/>
      <c r="FHL39" s="18"/>
      <c r="FHM39" s="39"/>
      <c r="FHN39" s="18"/>
      <c r="FHO39" s="18"/>
      <c r="FHP39" s="39"/>
      <c r="FHQ39" s="18"/>
      <c r="FHR39" s="39"/>
      <c r="FHS39" s="13"/>
      <c r="FHT39" s="13"/>
      <c r="FHU39" s="4"/>
      <c r="FHV39" s="13"/>
      <c r="FHW39" s="13"/>
      <c r="FIB39" s="18"/>
      <c r="FIC39" s="18"/>
      <c r="FID39" s="18"/>
      <c r="FIE39" s="39"/>
      <c r="FIF39" s="18"/>
      <c r="FIG39" s="18"/>
      <c r="FIH39" s="39"/>
      <c r="FII39" s="18"/>
      <c r="FIJ39" s="39"/>
      <c r="FIK39" s="13"/>
      <c r="FIL39" s="13"/>
      <c r="FIM39" s="4"/>
      <c r="FIN39" s="13"/>
      <c r="FIO39" s="13"/>
      <c r="FIT39" s="18"/>
      <c r="FIU39" s="18"/>
      <c r="FIV39" s="18"/>
      <c r="FIW39" s="39"/>
      <c r="FIX39" s="18"/>
      <c r="FIY39" s="18"/>
      <c r="FIZ39" s="39"/>
      <c r="FJA39" s="18"/>
      <c r="FJB39" s="39"/>
      <c r="FJC39" s="13"/>
      <c r="FJD39" s="13"/>
      <c r="FJE39" s="4"/>
      <c r="FJF39" s="13"/>
      <c r="FJG39" s="13"/>
      <c r="FJL39" s="18"/>
      <c r="FJM39" s="18"/>
      <c r="FJN39" s="18"/>
      <c r="FJO39" s="39"/>
      <c r="FJP39" s="18"/>
      <c r="FJQ39" s="18"/>
      <c r="FJR39" s="39"/>
      <c r="FJS39" s="18"/>
      <c r="FJT39" s="39"/>
      <c r="FJU39" s="13"/>
      <c r="FJV39" s="13"/>
      <c r="FJW39" s="4"/>
      <c r="FJX39" s="13"/>
      <c r="FJY39" s="13"/>
      <c r="FKD39" s="18"/>
      <c r="FKE39" s="18"/>
      <c r="FKF39" s="18"/>
      <c r="FKG39" s="39"/>
      <c r="FKH39" s="18"/>
      <c r="FKI39" s="18"/>
      <c r="FKJ39" s="39"/>
      <c r="FKK39" s="18"/>
      <c r="FKL39" s="39"/>
      <c r="FKM39" s="13"/>
      <c r="FKN39" s="13"/>
      <c r="FKO39" s="4"/>
      <c r="FKP39" s="13"/>
      <c r="FKQ39" s="13"/>
      <c r="FKV39" s="18"/>
      <c r="FKW39" s="18"/>
      <c r="FKX39" s="18"/>
      <c r="FKY39" s="39"/>
      <c r="FKZ39" s="18"/>
      <c r="FLA39" s="18"/>
      <c r="FLB39" s="39"/>
      <c r="FLC39" s="18"/>
      <c r="FLD39" s="39"/>
      <c r="FLE39" s="13"/>
      <c r="FLF39" s="13"/>
      <c r="FLG39" s="4"/>
      <c r="FLH39" s="13"/>
      <c r="FLI39" s="13"/>
      <c r="FLN39" s="18"/>
      <c r="FLO39" s="18"/>
      <c r="FLP39" s="18"/>
      <c r="FLQ39" s="39"/>
      <c r="FLR39" s="18"/>
      <c r="FLS39" s="18"/>
      <c r="FLT39" s="39"/>
      <c r="FLU39" s="18"/>
      <c r="FLV39" s="39"/>
      <c r="FLW39" s="13"/>
      <c r="FLX39" s="13"/>
      <c r="FLY39" s="4"/>
      <c r="FLZ39" s="13"/>
      <c r="FMA39" s="13"/>
      <c r="FMF39" s="18"/>
      <c r="FMG39" s="18"/>
      <c r="FMH39" s="18"/>
      <c r="FMI39" s="39"/>
      <c r="FMJ39" s="18"/>
      <c r="FMK39" s="18"/>
      <c r="FML39" s="39"/>
      <c r="FMM39" s="18"/>
      <c r="FMN39" s="39"/>
      <c r="FMO39" s="13"/>
      <c r="FMP39" s="13"/>
      <c r="FMQ39" s="4"/>
      <c r="FMR39" s="13"/>
      <c r="FMS39" s="13"/>
      <c r="FMX39" s="18"/>
      <c r="FMY39" s="18"/>
      <c r="FMZ39" s="18"/>
      <c r="FNA39" s="39"/>
      <c r="FNB39" s="18"/>
      <c r="FNC39" s="18"/>
      <c r="FND39" s="39"/>
      <c r="FNE39" s="18"/>
      <c r="FNF39" s="39"/>
      <c r="FNG39" s="13"/>
      <c r="FNH39" s="13"/>
      <c r="FNI39" s="4"/>
      <c r="FNJ39" s="13"/>
      <c r="FNK39" s="13"/>
      <c r="FNP39" s="18"/>
      <c r="FNQ39" s="18"/>
      <c r="FNR39" s="18"/>
      <c r="FNS39" s="39"/>
      <c r="FNT39" s="18"/>
      <c r="FNU39" s="18"/>
      <c r="FNV39" s="39"/>
      <c r="FNW39" s="18"/>
      <c r="FNX39" s="39"/>
      <c r="FNY39" s="13"/>
      <c r="FNZ39" s="13"/>
      <c r="FOA39" s="4"/>
      <c r="FOB39" s="13"/>
      <c r="FOC39" s="13"/>
      <c r="FOH39" s="18"/>
      <c r="FOI39" s="18"/>
      <c r="FOJ39" s="18"/>
      <c r="FOK39" s="39"/>
      <c r="FOL39" s="18"/>
      <c r="FOM39" s="18"/>
      <c r="FON39" s="39"/>
      <c r="FOO39" s="18"/>
      <c r="FOP39" s="39"/>
      <c r="FOQ39" s="13"/>
      <c r="FOR39" s="13"/>
      <c r="FOS39" s="4"/>
      <c r="FOT39" s="13"/>
      <c r="FOU39" s="13"/>
      <c r="FOZ39" s="18"/>
      <c r="FPA39" s="18"/>
      <c r="FPB39" s="18"/>
      <c r="FPC39" s="39"/>
      <c r="FPD39" s="18"/>
      <c r="FPE39" s="18"/>
      <c r="FPF39" s="39"/>
      <c r="FPG39" s="18"/>
      <c r="FPH39" s="39"/>
      <c r="FPI39" s="13"/>
      <c r="FPJ39" s="13"/>
      <c r="FPK39" s="4"/>
      <c r="FPL39" s="13"/>
      <c r="FPM39" s="13"/>
      <c r="FPR39" s="18"/>
      <c r="FPS39" s="18"/>
      <c r="FPT39" s="18"/>
      <c r="FPU39" s="39"/>
      <c r="FPV39" s="18"/>
      <c r="FPW39" s="18"/>
      <c r="FPX39" s="39"/>
      <c r="FPY39" s="18"/>
      <c r="FPZ39" s="39"/>
      <c r="FQA39" s="13"/>
      <c r="FQB39" s="13"/>
      <c r="FQC39" s="4"/>
      <c r="FQD39" s="13"/>
      <c r="FQE39" s="13"/>
      <c r="FQJ39" s="18"/>
      <c r="FQK39" s="18"/>
      <c r="FQL39" s="18"/>
      <c r="FQM39" s="39"/>
      <c r="FQN39" s="18"/>
      <c r="FQO39" s="18"/>
      <c r="FQP39" s="39"/>
      <c r="FQQ39" s="18"/>
      <c r="FQR39" s="39"/>
      <c r="FQS39" s="13"/>
      <c r="FQT39" s="13"/>
      <c r="FQU39" s="4"/>
      <c r="FQV39" s="13"/>
      <c r="FQW39" s="13"/>
      <c r="FRB39" s="18"/>
      <c r="FRC39" s="18"/>
      <c r="FRD39" s="18"/>
      <c r="FRE39" s="39"/>
      <c r="FRF39" s="18"/>
      <c r="FRG39" s="18"/>
      <c r="FRH39" s="39"/>
      <c r="FRI39" s="18"/>
      <c r="FRJ39" s="39"/>
      <c r="FRK39" s="13"/>
      <c r="FRL39" s="13"/>
      <c r="FRM39" s="4"/>
      <c r="FRN39" s="13"/>
      <c r="FRO39" s="13"/>
      <c r="FRT39" s="18"/>
      <c r="FRU39" s="18"/>
      <c r="FRV39" s="18"/>
      <c r="FRW39" s="39"/>
      <c r="FRX39" s="18"/>
      <c r="FRY39" s="18"/>
      <c r="FRZ39" s="39"/>
      <c r="FSA39" s="18"/>
      <c r="FSB39" s="39"/>
      <c r="FSC39" s="13"/>
      <c r="FSD39" s="13"/>
      <c r="FSE39" s="4"/>
      <c r="FSF39" s="13"/>
      <c r="FSG39" s="13"/>
      <c r="FSL39" s="18"/>
      <c r="FSM39" s="18"/>
      <c r="FSN39" s="18"/>
      <c r="FSO39" s="39"/>
      <c r="FSP39" s="18"/>
      <c r="FSQ39" s="18"/>
      <c r="FSR39" s="39"/>
      <c r="FSS39" s="18"/>
      <c r="FST39" s="39"/>
      <c r="FSU39" s="13"/>
      <c r="FSV39" s="13"/>
      <c r="FSW39" s="4"/>
      <c r="FSX39" s="13"/>
      <c r="FSY39" s="13"/>
      <c r="FTD39" s="18"/>
      <c r="FTE39" s="18"/>
      <c r="FTF39" s="18"/>
      <c r="FTG39" s="39"/>
      <c r="FTH39" s="18"/>
      <c r="FTI39" s="18"/>
      <c r="FTJ39" s="39"/>
      <c r="FTK39" s="18"/>
      <c r="FTL39" s="39"/>
      <c r="FTM39" s="13"/>
      <c r="FTN39" s="13"/>
      <c r="FTO39" s="4"/>
      <c r="FTP39" s="13"/>
      <c r="FTQ39" s="13"/>
      <c r="FTV39" s="18"/>
      <c r="FTW39" s="18"/>
      <c r="FTX39" s="18"/>
      <c r="FTY39" s="39"/>
      <c r="FTZ39" s="18"/>
      <c r="FUA39" s="18"/>
      <c r="FUB39" s="39"/>
      <c r="FUC39" s="18"/>
      <c r="FUD39" s="39"/>
      <c r="FUE39" s="13"/>
      <c r="FUF39" s="13"/>
      <c r="FUG39" s="4"/>
      <c r="FUH39" s="13"/>
      <c r="FUI39" s="13"/>
      <c r="FUN39" s="18"/>
      <c r="FUO39" s="18"/>
      <c r="FUP39" s="18"/>
      <c r="FUQ39" s="39"/>
      <c r="FUR39" s="18"/>
      <c r="FUS39" s="18"/>
      <c r="FUT39" s="39"/>
      <c r="FUU39" s="18"/>
      <c r="FUV39" s="39"/>
      <c r="FUW39" s="13"/>
      <c r="FUX39" s="13"/>
      <c r="FUY39" s="4"/>
      <c r="FUZ39" s="13"/>
      <c r="FVA39" s="13"/>
      <c r="FVF39" s="18"/>
      <c r="FVG39" s="18"/>
      <c r="FVH39" s="18"/>
      <c r="FVI39" s="39"/>
      <c r="FVJ39" s="18"/>
      <c r="FVK39" s="18"/>
      <c r="FVL39" s="39"/>
      <c r="FVM39" s="18"/>
      <c r="FVN39" s="39"/>
      <c r="FVO39" s="13"/>
      <c r="FVP39" s="13"/>
      <c r="FVQ39" s="4"/>
      <c r="FVR39" s="13"/>
      <c r="FVS39" s="13"/>
      <c r="FVX39" s="18"/>
      <c r="FVY39" s="18"/>
      <c r="FVZ39" s="18"/>
      <c r="FWA39" s="39"/>
      <c r="FWB39" s="18"/>
      <c r="FWC39" s="18"/>
      <c r="FWD39" s="39"/>
      <c r="FWE39" s="18"/>
      <c r="FWF39" s="39"/>
      <c r="FWG39" s="13"/>
      <c r="FWH39" s="13"/>
      <c r="FWI39" s="4"/>
      <c r="FWJ39" s="13"/>
      <c r="FWK39" s="13"/>
      <c r="FWP39" s="18"/>
      <c r="FWQ39" s="18"/>
      <c r="FWR39" s="18"/>
      <c r="FWS39" s="39"/>
      <c r="FWT39" s="18"/>
      <c r="FWU39" s="18"/>
      <c r="FWV39" s="39"/>
      <c r="FWW39" s="18"/>
      <c r="FWX39" s="39"/>
      <c r="FWY39" s="13"/>
      <c r="FWZ39" s="13"/>
      <c r="FXA39" s="4"/>
      <c r="FXB39" s="13"/>
      <c r="FXC39" s="13"/>
      <c r="FXH39" s="18"/>
      <c r="FXI39" s="18"/>
      <c r="FXJ39" s="18"/>
      <c r="FXK39" s="39"/>
      <c r="FXL39" s="18"/>
      <c r="FXM39" s="18"/>
      <c r="FXN39" s="39"/>
      <c r="FXO39" s="18"/>
      <c r="FXP39" s="39"/>
      <c r="FXQ39" s="13"/>
      <c r="FXR39" s="13"/>
      <c r="FXS39" s="4"/>
      <c r="FXT39" s="13"/>
      <c r="FXU39" s="13"/>
      <c r="FXZ39" s="18"/>
      <c r="FYA39" s="18"/>
      <c r="FYB39" s="18"/>
      <c r="FYC39" s="39"/>
      <c r="FYD39" s="18"/>
      <c r="FYE39" s="18"/>
      <c r="FYF39" s="39"/>
      <c r="FYG39" s="18"/>
      <c r="FYH39" s="39"/>
      <c r="FYI39" s="13"/>
      <c r="FYJ39" s="13"/>
      <c r="FYK39" s="4"/>
      <c r="FYL39" s="13"/>
      <c r="FYM39" s="13"/>
      <c r="FYR39" s="18"/>
      <c r="FYS39" s="18"/>
      <c r="FYT39" s="18"/>
      <c r="FYU39" s="39"/>
      <c r="FYV39" s="18"/>
      <c r="FYW39" s="18"/>
      <c r="FYX39" s="39"/>
      <c r="FYY39" s="18"/>
      <c r="FYZ39" s="39"/>
      <c r="FZA39" s="13"/>
      <c r="FZB39" s="13"/>
      <c r="FZC39" s="4"/>
      <c r="FZD39" s="13"/>
      <c r="FZE39" s="13"/>
      <c r="FZJ39" s="18"/>
      <c r="FZK39" s="18"/>
      <c r="FZL39" s="18"/>
      <c r="FZM39" s="39"/>
      <c r="FZN39" s="18"/>
      <c r="FZO39" s="18"/>
      <c r="FZP39" s="39"/>
      <c r="FZQ39" s="18"/>
      <c r="FZR39" s="39"/>
      <c r="FZS39" s="13"/>
      <c r="FZT39" s="13"/>
      <c r="FZU39" s="4"/>
      <c r="FZV39" s="13"/>
      <c r="FZW39" s="13"/>
      <c r="GAB39" s="18"/>
      <c r="GAC39" s="18"/>
      <c r="GAD39" s="18"/>
      <c r="GAE39" s="39"/>
      <c r="GAF39" s="18"/>
      <c r="GAG39" s="18"/>
      <c r="GAH39" s="39"/>
      <c r="GAI39" s="18"/>
      <c r="GAJ39" s="39"/>
      <c r="GAK39" s="13"/>
      <c r="GAL39" s="13"/>
      <c r="GAM39" s="4"/>
      <c r="GAN39" s="13"/>
      <c r="GAO39" s="13"/>
      <c r="GAT39" s="18"/>
      <c r="GAU39" s="18"/>
      <c r="GAV39" s="18"/>
      <c r="GAW39" s="39"/>
      <c r="GAX39" s="18"/>
      <c r="GAY39" s="18"/>
      <c r="GAZ39" s="39"/>
      <c r="GBA39" s="18"/>
      <c r="GBB39" s="39"/>
      <c r="GBC39" s="13"/>
      <c r="GBD39" s="13"/>
      <c r="GBE39" s="4"/>
      <c r="GBF39" s="13"/>
      <c r="GBG39" s="13"/>
      <c r="GBL39" s="18"/>
      <c r="GBM39" s="18"/>
      <c r="GBN39" s="18"/>
      <c r="GBO39" s="39"/>
      <c r="GBP39" s="18"/>
      <c r="GBQ39" s="18"/>
      <c r="GBR39" s="39"/>
      <c r="GBS39" s="18"/>
      <c r="GBT39" s="39"/>
      <c r="GBU39" s="13"/>
      <c r="GBV39" s="13"/>
      <c r="GBW39" s="4"/>
      <c r="GBX39" s="13"/>
      <c r="GBY39" s="13"/>
      <c r="GCD39" s="18"/>
      <c r="GCE39" s="18"/>
      <c r="GCF39" s="18"/>
      <c r="GCG39" s="39"/>
      <c r="GCH39" s="18"/>
      <c r="GCI39" s="18"/>
      <c r="GCJ39" s="39"/>
      <c r="GCK39" s="18"/>
      <c r="GCL39" s="39"/>
      <c r="GCM39" s="13"/>
      <c r="GCN39" s="13"/>
      <c r="GCO39" s="4"/>
      <c r="GCP39" s="13"/>
      <c r="GCQ39" s="13"/>
      <c r="GCV39" s="18"/>
      <c r="GCW39" s="18"/>
      <c r="GCX39" s="18"/>
      <c r="GCY39" s="39"/>
      <c r="GCZ39" s="18"/>
      <c r="GDA39" s="18"/>
      <c r="GDB39" s="39"/>
      <c r="GDC39" s="18"/>
      <c r="GDD39" s="39"/>
      <c r="GDE39" s="13"/>
      <c r="GDF39" s="13"/>
      <c r="GDG39" s="4"/>
      <c r="GDH39" s="13"/>
      <c r="GDI39" s="13"/>
      <c r="GDN39" s="18"/>
      <c r="GDO39" s="18"/>
      <c r="GDP39" s="18"/>
      <c r="GDQ39" s="39"/>
      <c r="GDR39" s="18"/>
      <c r="GDS39" s="18"/>
      <c r="GDT39" s="39"/>
      <c r="GDU39" s="18"/>
      <c r="GDV39" s="39"/>
      <c r="GDW39" s="13"/>
      <c r="GDX39" s="13"/>
      <c r="GDY39" s="4"/>
      <c r="GDZ39" s="13"/>
      <c r="GEA39" s="13"/>
      <c r="GEF39" s="18"/>
      <c r="GEG39" s="18"/>
      <c r="GEH39" s="18"/>
      <c r="GEI39" s="39"/>
      <c r="GEJ39" s="18"/>
      <c r="GEK39" s="18"/>
      <c r="GEL39" s="39"/>
      <c r="GEM39" s="18"/>
      <c r="GEN39" s="39"/>
      <c r="GEO39" s="13"/>
      <c r="GEP39" s="13"/>
      <c r="GEQ39" s="4"/>
      <c r="GER39" s="13"/>
      <c r="GES39" s="13"/>
      <c r="GEX39" s="18"/>
      <c r="GEY39" s="18"/>
      <c r="GEZ39" s="18"/>
      <c r="GFA39" s="39"/>
      <c r="GFB39" s="18"/>
      <c r="GFC39" s="18"/>
      <c r="GFD39" s="39"/>
      <c r="GFE39" s="18"/>
      <c r="GFF39" s="39"/>
      <c r="GFG39" s="13"/>
      <c r="GFH39" s="13"/>
      <c r="GFI39" s="4"/>
      <c r="GFJ39" s="13"/>
      <c r="GFK39" s="13"/>
      <c r="GFP39" s="18"/>
      <c r="GFQ39" s="18"/>
      <c r="GFR39" s="18"/>
      <c r="GFS39" s="39"/>
      <c r="GFT39" s="18"/>
      <c r="GFU39" s="18"/>
      <c r="GFV39" s="39"/>
      <c r="GFW39" s="18"/>
      <c r="GFX39" s="39"/>
      <c r="GFY39" s="13"/>
      <c r="GFZ39" s="13"/>
      <c r="GGA39" s="4"/>
      <c r="GGB39" s="13"/>
      <c r="GGC39" s="13"/>
      <c r="GGH39" s="18"/>
      <c r="GGI39" s="18"/>
      <c r="GGJ39" s="18"/>
      <c r="GGK39" s="39"/>
      <c r="GGL39" s="18"/>
      <c r="GGM39" s="18"/>
      <c r="GGN39" s="39"/>
      <c r="GGO39" s="18"/>
      <c r="GGP39" s="39"/>
      <c r="GGQ39" s="13"/>
      <c r="GGR39" s="13"/>
      <c r="GGS39" s="4"/>
      <c r="GGT39" s="13"/>
      <c r="GGU39" s="13"/>
      <c r="GGZ39" s="18"/>
      <c r="GHA39" s="18"/>
      <c r="GHB39" s="18"/>
      <c r="GHC39" s="39"/>
      <c r="GHD39" s="18"/>
      <c r="GHE39" s="18"/>
      <c r="GHF39" s="39"/>
      <c r="GHG39" s="18"/>
      <c r="GHH39" s="39"/>
      <c r="GHI39" s="13"/>
      <c r="GHJ39" s="13"/>
      <c r="GHK39" s="4"/>
      <c r="GHL39" s="13"/>
      <c r="GHM39" s="13"/>
      <c r="GHR39" s="18"/>
      <c r="GHS39" s="18"/>
      <c r="GHT39" s="18"/>
      <c r="GHU39" s="39"/>
      <c r="GHV39" s="18"/>
      <c r="GHW39" s="18"/>
      <c r="GHX39" s="39"/>
      <c r="GHY39" s="18"/>
      <c r="GHZ39" s="39"/>
      <c r="GIA39" s="13"/>
      <c r="GIB39" s="13"/>
      <c r="GIC39" s="4"/>
      <c r="GID39" s="13"/>
      <c r="GIE39" s="13"/>
      <c r="GIJ39" s="18"/>
      <c r="GIK39" s="18"/>
      <c r="GIL39" s="18"/>
      <c r="GIM39" s="39"/>
      <c r="GIN39" s="18"/>
      <c r="GIO39" s="18"/>
      <c r="GIP39" s="39"/>
      <c r="GIQ39" s="18"/>
      <c r="GIR39" s="39"/>
      <c r="GIS39" s="13"/>
      <c r="GIT39" s="13"/>
      <c r="GIU39" s="4"/>
      <c r="GIV39" s="13"/>
      <c r="GIW39" s="13"/>
      <c r="GJB39" s="18"/>
      <c r="GJC39" s="18"/>
      <c r="GJD39" s="18"/>
      <c r="GJE39" s="39"/>
      <c r="GJF39" s="18"/>
      <c r="GJG39" s="18"/>
      <c r="GJH39" s="39"/>
      <c r="GJI39" s="18"/>
      <c r="GJJ39" s="39"/>
      <c r="GJK39" s="13"/>
      <c r="GJL39" s="13"/>
      <c r="GJM39" s="4"/>
      <c r="GJN39" s="13"/>
      <c r="GJO39" s="13"/>
      <c r="GJT39" s="18"/>
      <c r="GJU39" s="18"/>
      <c r="GJV39" s="18"/>
      <c r="GJW39" s="39"/>
      <c r="GJX39" s="18"/>
      <c r="GJY39" s="18"/>
      <c r="GJZ39" s="39"/>
      <c r="GKA39" s="18"/>
      <c r="GKB39" s="39"/>
      <c r="GKC39" s="13"/>
      <c r="GKD39" s="13"/>
      <c r="GKE39" s="4"/>
      <c r="GKF39" s="13"/>
      <c r="GKG39" s="13"/>
      <c r="GKL39" s="18"/>
      <c r="GKM39" s="18"/>
      <c r="GKN39" s="18"/>
      <c r="GKO39" s="39"/>
      <c r="GKP39" s="18"/>
      <c r="GKQ39" s="18"/>
      <c r="GKR39" s="39"/>
      <c r="GKS39" s="18"/>
      <c r="GKT39" s="39"/>
      <c r="GKU39" s="13"/>
      <c r="GKV39" s="13"/>
      <c r="GKW39" s="4"/>
      <c r="GKX39" s="13"/>
      <c r="GKY39" s="13"/>
      <c r="GLD39" s="18"/>
      <c r="GLE39" s="18"/>
      <c r="GLF39" s="18"/>
      <c r="GLG39" s="39"/>
      <c r="GLH39" s="18"/>
      <c r="GLI39" s="18"/>
      <c r="GLJ39" s="39"/>
      <c r="GLK39" s="18"/>
      <c r="GLL39" s="39"/>
      <c r="GLM39" s="13"/>
      <c r="GLN39" s="13"/>
      <c r="GLO39" s="4"/>
      <c r="GLP39" s="13"/>
      <c r="GLQ39" s="13"/>
      <c r="GLV39" s="18"/>
      <c r="GLW39" s="18"/>
      <c r="GLX39" s="18"/>
      <c r="GLY39" s="39"/>
      <c r="GLZ39" s="18"/>
      <c r="GMA39" s="18"/>
      <c r="GMB39" s="39"/>
      <c r="GMC39" s="18"/>
      <c r="GMD39" s="39"/>
      <c r="GME39" s="13"/>
      <c r="GMF39" s="13"/>
      <c r="GMG39" s="4"/>
      <c r="GMH39" s="13"/>
      <c r="GMI39" s="13"/>
      <c r="GMN39" s="18"/>
      <c r="GMO39" s="18"/>
      <c r="GMP39" s="18"/>
      <c r="GMQ39" s="39"/>
      <c r="GMR39" s="18"/>
      <c r="GMS39" s="18"/>
      <c r="GMT39" s="39"/>
      <c r="GMU39" s="18"/>
      <c r="GMV39" s="39"/>
      <c r="GMW39" s="13"/>
      <c r="GMX39" s="13"/>
      <c r="GMY39" s="4"/>
      <c r="GMZ39" s="13"/>
      <c r="GNA39" s="13"/>
      <c r="GNF39" s="18"/>
      <c r="GNG39" s="18"/>
      <c r="GNH39" s="18"/>
      <c r="GNI39" s="39"/>
      <c r="GNJ39" s="18"/>
      <c r="GNK39" s="18"/>
      <c r="GNL39" s="39"/>
      <c r="GNM39" s="18"/>
      <c r="GNN39" s="39"/>
      <c r="GNO39" s="13"/>
      <c r="GNP39" s="13"/>
      <c r="GNQ39" s="4"/>
      <c r="GNR39" s="13"/>
      <c r="GNS39" s="13"/>
      <c r="GNX39" s="18"/>
      <c r="GNY39" s="18"/>
      <c r="GNZ39" s="18"/>
      <c r="GOA39" s="39"/>
      <c r="GOB39" s="18"/>
      <c r="GOC39" s="18"/>
      <c r="GOD39" s="39"/>
      <c r="GOE39" s="18"/>
      <c r="GOF39" s="39"/>
      <c r="GOG39" s="13"/>
      <c r="GOH39" s="13"/>
      <c r="GOI39" s="4"/>
      <c r="GOJ39" s="13"/>
      <c r="GOK39" s="13"/>
      <c r="GOP39" s="18"/>
      <c r="GOQ39" s="18"/>
      <c r="GOR39" s="18"/>
      <c r="GOS39" s="39"/>
      <c r="GOT39" s="18"/>
      <c r="GOU39" s="18"/>
      <c r="GOV39" s="39"/>
      <c r="GOW39" s="18"/>
      <c r="GOX39" s="39"/>
      <c r="GOY39" s="13"/>
      <c r="GOZ39" s="13"/>
      <c r="GPA39" s="4"/>
      <c r="GPB39" s="13"/>
      <c r="GPC39" s="13"/>
      <c r="GPH39" s="18"/>
      <c r="GPI39" s="18"/>
      <c r="GPJ39" s="18"/>
      <c r="GPK39" s="39"/>
      <c r="GPL39" s="18"/>
      <c r="GPM39" s="18"/>
      <c r="GPN39" s="39"/>
      <c r="GPO39" s="18"/>
      <c r="GPP39" s="39"/>
      <c r="GPQ39" s="13"/>
      <c r="GPR39" s="13"/>
      <c r="GPS39" s="4"/>
      <c r="GPT39" s="13"/>
      <c r="GPU39" s="13"/>
      <c r="GPZ39" s="18"/>
      <c r="GQA39" s="18"/>
      <c r="GQB39" s="18"/>
      <c r="GQC39" s="39"/>
      <c r="GQD39" s="18"/>
      <c r="GQE39" s="18"/>
      <c r="GQF39" s="39"/>
      <c r="GQG39" s="18"/>
      <c r="GQH39" s="39"/>
      <c r="GQI39" s="13"/>
      <c r="GQJ39" s="13"/>
      <c r="GQK39" s="4"/>
      <c r="GQL39" s="13"/>
      <c r="GQM39" s="13"/>
      <c r="GQR39" s="18"/>
      <c r="GQS39" s="18"/>
      <c r="GQT39" s="18"/>
      <c r="GQU39" s="39"/>
      <c r="GQV39" s="18"/>
      <c r="GQW39" s="18"/>
      <c r="GQX39" s="39"/>
      <c r="GQY39" s="18"/>
      <c r="GQZ39" s="39"/>
      <c r="GRA39" s="13"/>
      <c r="GRB39" s="13"/>
      <c r="GRC39" s="4"/>
      <c r="GRD39" s="13"/>
      <c r="GRE39" s="13"/>
      <c r="GRJ39" s="18"/>
      <c r="GRK39" s="18"/>
      <c r="GRL39" s="18"/>
      <c r="GRM39" s="39"/>
      <c r="GRN39" s="18"/>
      <c r="GRO39" s="18"/>
      <c r="GRP39" s="39"/>
      <c r="GRQ39" s="18"/>
      <c r="GRR39" s="39"/>
      <c r="GRS39" s="13"/>
      <c r="GRT39" s="13"/>
      <c r="GRU39" s="4"/>
      <c r="GRV39" s="13"/>
      <c r="GRW39" s="13"/>
      <c r="GSB39" s="18"/>
      <c r="GSC39" s="18"/>
      <c r="GSD39" s="18"/>
      <c r="GSE39" s="39"/>
      <c r="GSF39" s="18"/>
      <c r="GSG39" s="18"/>
      <c r="GSH39" s="39"/>
      <c r="GSI39" s="18"/>
      <c r="GSJ39" s="39"/>
      <c r="GSK39" s="13"/>
      <c r="GSL39" s="13"/>
      <c r="GSM39" s="4"/>
      <c r="GSN39" s="13"/>
      <c r="GSO39" s="13"/>
      <c r="GST39" s="18"/>
      <c r="GSU39" s="18"/>
      <c r="GSV39" s="18"/>
      <c r="GSW39" s="39"/>
      <c r="GSX39" s="18"/>
      <c r="GSY39" s="18"/>
      <c r="GSZ39" s="39"/>
      <c r="GTA39" s="18"/>
      <c r="GTB39" s="39"/>
      <c r="GTC39" s="13"/>
      <c r="GTD39" s="13"/>
      <c r="GTE39" s="4"/>
      <c r="GTF39" s="13"/>
      <c r="GTG39" s="13"/>
      <c r="GTL39" s="18"/>
      <c r="GTM39" s="18"/>
      <c r="GTN39" s="18"/>
      <c r="GTO39" s="39"/>
      <c r="GTP39" s="18"/>
      <c r="GTQ39" s="18"/>
      <c r="GTR39" s="39"/>
      <c r="GTS39" s="18"/>
      <c r="GTT39" s="39"/>
      <c r="GTU39" s="13"/>
      <c r="GTV39" s="13"/>
      <c r="GTW39" s="4"/>
      <c r="GTX39" s="13"/>
      <c r="GTY39" s="13"/>
      <c r="GUD39" s="18"/>
      <c r="GUE39" s="18"/>
      <c r="GUF39" s="18"/>
      <c r="GUG39" s="39"/>
      <c r="GUH39" s="18"/>
      <c r="GUI39" s="18"/>
      <c r="GUJ39" s="39"/>
      <c r="GUK39" s="18"/>
      <c r="GUL39" s="39"/>
      <c r="GUM39" s="13"/>
      <c r="GUN39" s="13"/>
      <c r="GUO39" s="4"/>
      <c r="GUP39" s="13"/>
      <c r="GUQ39" s="13"/>
      <c r="GUV39" s="18"/>
      <c r="GUW39" s="18"/>
      <c r="GUX39" s="18"/>
      <c r="GUY39" s="39"/>
      <c r="GUZ39" s="18"/>
      <c r="GVA39" s="18"/>
      <c r="GVB39" s="39"/>
      <c r="GVC39" s="18"/>
      <c r="GVD39" s="39"/>
      <c r="GVE39" s="13"/>
      <c r="GVF39" s="13"/>
      <c r="GVG39" s="4"/>
      <c r="GVH39" s="13"/>
      <c r="GVI39" s="13"/>
      <c r="GVN39" s="18"/>
      <c r="GVO39" s="18"/>
      <c r="GVP39" s="18"/>
      <c r="GVQ39" s="39"/>
      <c r="GVR39" s="18"/>
      <c r="GVS39" s="18"/>
      <c r="GVT39" s="39"/>
      <c r="GVU39" s="18"/>
      <c r="GVV39" s="39"/>
      <c r="GVW39" s="13"/>
      <c r="GVX39" s="13"/>
      <c r="GVY39" s="4"/>
      <c r="GVZ39" s="13"/>
      <c r="GWA39" s="13"/>
      <c r="GWF39" s="18"/>
      <c r="GWG39" s="18"/>
      <c r="GWH39" s="18"/>
      <c r="GWI39" s="39"/>
      <c r="GWJ39" s="18"/>
      <c r="GWK39" s="18"/>
      <c r="GWL39" s="39"/>
      <c r="GWM39" s="18"/>
      <c r="GWN39" s="39"/>
      <c r="GWO39" s="13"/>
      <c r="GWP39" s="13"/>
      <c r="GWQ39" s="4"/>
      <c r="GWR39" s="13"/>
      <c r="GWS39" s="13"/>
      <c r="GWX39" s="18"/>
      <c r="GWY39" s="18"/>
      <c r="GWZ39" s="18"/>
      <c r="GXA39" s="39"/>
      <c r="GXB39" s="18"/>
      <c r="GXC39" s="18"/>
      <c r="GXD39" s="39"/>
      <c r="GXE39" s="18"/>
      <c r="GXF39" s="39"/>
      <c r="GXG39" s="13"/>
      <c r="GXH39" s="13"/>
      <c r="GXI39" s="4"/>
      <c r="GXJ39" s="13"/>
      <c r="GXK39" s="13"/>
      <c r="GXP39" s="18"/>
      <c r="GXQ39" s="18"/>
      <c r="GXR39" s="18"/>
      <c r="GXS39" s="39"/>
      <c r="GXT39" s="18"/>
      <c r="GXU39" s="18"/>
      <c r="GXV39" s="39"/>
      <c r="GXW39" s="18"/>
      <c r="GXX39" s="39"/>
      <c r="GXY39" s="13"/>
      <c r="GXZ39" s="13"/>
      <c r="GYA39" s="4"/>
      <c r="GYB39" s="13"/>
      <c r="GYC39" s="13"/>
      <c r="GYH39" s="18"/>
      <c r="GYI39" s="18"/>
      <c r="GYJ39" s="18"/>
      <c r="GYK39" s="39"/>
      <c r="GYL39" s="18"/>
      <c r="GYM39" s="18"/>
      <c r="GYN39" s="39"/>
      <c r="GYO39" s="18"/>
      <c r="GYP39" s="39"/>
      <c r="GYQ39" s="13"/>
      <c r="GYR39" s="13"/>
      <c r="GYS39" s="4"/>
      <c r="GYT39" s="13"/>
      <c r="GYU39" s="13"/>
      <c r="GYZ39" s="18"/>
      <c r="GZA39" s="18"/>
      <c r="GZB39" s="18"/>
      <c r="GZC39" s="39"/>
      <c r="GZD39" s="18"/>
      <c r="GZE39" s="18"/>
      <c r="GZF39" s="39"/>
      <c r="GZG39" s="18"/>
      <c r="GZH39" s="39"/>
      <c r="GZI39" s="13"/>
      <c r="GZJ39" s="13"/>
      <c r="GZK39" s="4"/>
      <c r="GZL39" s="13"/>
      <c r="GZM39" s="13"/>
      <c r="GZR39" s="18"/>
      <c r="GZS39" s="18"/>
      <c r="GZT39" s="18"/>
      <c r="GZU39" s="39"/>
      <c r="GZV39" s="18"/>
      <c r="GZW39" s="18"/>
      <c r="GZX39" s="39"/>
      <c r="GZY39" s="18"/>
      <c r="GZZ39" s="39"/>
      <c r="HAA39" s="13"/>
      <c r="HAB39" s="13"/>
      <c r="HAC39" s="4"/>
      <c r="HAD39" s="13"/>
      <c r="HAE39" s="13"/>
      <c r="HAJ39" s="18"/>
      <c r="HAK39" s="18"/>
      <c r="HAL39" s="18"/>
      <c r="HAM39" s="39"/>
      <c r="HAN39" s="18"/>
      <c r="HAO39" s="18"/>
      <c r="HAP39" s="39"/>
      <c r="HAQ39" s="18"/>
      <c r="HAR39" s="39"/>
      <c r="HAS39" s="13"/>
      <c r="HAT39" s="13"/>
      <c r="HAU39" s="4"/>
      <c r="HAV39" s="13"/>
      <c r="HAW39" s="13"/>
      <c r="HBB39" s="18"/>
      <c r="HBC39" s="18"/>
      <c r="HBD39" s="18"/>
      <c r="HBE39" s="39"/>
      <c r="HBF39" s="18"/>
      <c r="HBG39" s="18"/>
      <c r="HBH39" s="39"/>
      <c r="HBI39" s="18"/>
      <c r="HBJ39" s="39"/>
      <c r="HBK39" s="13"/>
      <c r="HBL39" s="13"/>
      <c r="HBM39" s="4"/>
      <c r="HBN39" s="13"/>
      <c r="HBO39" s="13"/>
      <c r="HBT39" s="18"/>
      <c r="HBU39" s="18"/>
      <c r="HBV39" s="18"/>
      <c r="HBW39" s="39"/>
      <c r="HBX39" s="18"/>
      <c r="HBY39" s="18"/>
      <c r="HBZ39" s="39"/>
      <c r="HCA39" s="18"/>
      <c r="HCB39" s="39"/>
      <c r="HCC39" s="13"/>
      <c r="HCD39" s="13"/>
      <c r="HCE39" s="4"/>
      <c r="HCF39" s="13"/>
      <c r="HCG39" s="13"/>
      <c r="HCL39" s="18"/>
      <c r="HCM39" s="18"/>
      <c r="HCN39" s="18"/>
      <c r="HCO39" s="39"/>
      <c r="HCP39" s="18"/>
      <c r="HCQ39" s="18"/>
      <c r="HCR39" s="39"/>
      <c r="HCS39" s="18"/>
      <c r="HCT39" s="39"/>
      <c r="HCU39" s="13"/>
      <c r="HCV39" s="13"/>
      <c r="HCW39" s="4"/>
      <c r="HCX39" s="13"/>
      <c r="HCY39" s="13"/>
      <c r="HDD39" s="18"/>
      <c r="HDE39" s="18"/>
      <c r="HDF39" s="18"/>
      <c r="HDG39" s="39"/>
      <c r="HDH39" s="18"/>
      <c r="HDI39" s="18"/>
      <c r="HDJ39" s="39"/>
      <c r="HDK39" s="18"/>
      <c r="HDL39" s="39"/>
      <c r="HDM39" s="13"/>
      <c r="HDN39" s="13"/>
      <c r="HDO39" s="4"/>
      <c r="HDP39" s="13"/>
      <c r="HDQ39" s="13"/>
      <c r="HDV39" s="18"/>
      <c r="HDW39" s="18"/>
      <c r="HDX39" s="18"/>
      <c r="HDY39" s="39"/>
      <c r="HDZ39" s="18"/>
      <c r="HEA39" s="18"/>
      <c r="HEB39" s="39"/>
      <c r="HEC39" s="18"/>
      <c r="HED39" s="39"/>
      <c r="HEE39" s="13"/>
      <c r="HEF39" s="13"/>
      <c r="HEG39" s="4"/>
      <c r="HEH39" s="13"/>
      <c r="HEI39" s="13"/>
      <c r="HEN39" s="18"/>
      <c r="HEO39" s="18"/>
      <c r="HEP39" s="18"/>
      <c r="HEQ39" s="39"/>
      <c r="HER39" s="18"/>
      <c r="HES39" s="18"/>
      <c r="HET39" s="39"/>
      <c r="HEU39" s="18"/>
      <c r="HEV39" s="39"/>
      <c r="HEW39" s="13"/>
      <c r="HEX39" s="13"/>
      <c r="HEY39" s="4"/>
      <c r="HEZ39" s="13"/>
      <c r="HFA39" s="13"/>
      <c r="HFF39" s="18"/>
      <c r="HFG39" s="18"/>
      <c r="HFH39" s="18"/>
      <c r="HFI39" s="39"/>
      <c r="HFJ39" s="18"/>
      <c r="HFK39" s="18"/>
      <c r="HFL39" s="39"/>
      <c r="HFM39" s="18"/>
      <c r="HFN39" s="39"/>
      <c r="HFO39" s="13"/>
      <c r="HFP39" s="13"/>
      <c r="HFQ39" s="4"/>
      <c r="HFR39" s="13"/>
      <c r="HFS39" s="13"/>
      <c r="HFX39" s="18"/>
      <c r="HFY39" s="18"/>
      <c r="HFZ39" s="18"/>
      <c r="HGA39" s="39"/>
      <c r="HGB39" s="18"/>
      <c r="HGC39" s="18"/>
      <c r="HGD39" s="39"/>
      <c r="HGE39" s="18"/>
      <c r="HGF39" s="39"/>
      <c r="HGG39" s="13"/>
      <c r="HGH39" s="13"/>
      <c r="HGI39" s="4"/>
      <c r="HGJ39" s="13"/>
      <c r="HGK39" s="13"/>
      <c r="HGP39" s="18"/>
      <c r="HGQ39" s="18"/>
      <c r="HGR39" s="18"/>
      <c r="HGS39" s="39"/>
      <c r="HGT39" s="18"/>
      <c r="HGU39" s="18"/>
      <c r="HGV39" s="39"/>
      <c r="HGW39" s="18"/>
      <c r="HGX39" s="39"/>
      <c r="HGY39" s="13"/>
      <c r="HGZ39" s="13"/>
      <c r="HHA39" s="4"/>
      <c r="HHB39" s="13"/>
      <c r="HHC39" s="13"/>
      <c r="HHH39" s="18"/>
      <c r="HHI39" s="18"/>
      <c r="HHJ39" s="18"/>
      <c r="HHK39" s="39"/>
      <c r="HHL39" s="18"/>
      <c r="HHM39" s="18"/>
      <c r="HHN39" s="39"/>
      <c r="HHO39" s="18"/>
      <c r="HHP39" s="39"/>
      <c r="HHQ39" s="13"/>
      <c r="HHR39" s="13"/>
      <c r="HHS39" s="4"/>
      <c r="HHT39" s="13"/>
      <c r="HHU39" s="13"/>
      <c r="HHZ39" s="18"/>
      <c r="HIA39" s="18"/>
      <c r="HIB39" s="18"/>
      <c r="HIC39" s="39"/>
      <c r="HID39" s="18"/>
      <c r="HIE39" s="18"/>
      <c r="HIF39" s="39"/>
      <c r="HIG39" s="18"/>
      <c r="HIH39" s="39"/>
      <c r="HII39" s="13"/>
      <c r="HIJ39" s="13"/>
      <c r="HIK39" s="4"/>
      <c r="HIL39" s="13"/>
      <c r="HIM39" s="13"/>
      <c r="HIR39" s="18"/>
      <c r="HIS39" s="18"/>
      <c r="HIT39" s="18"/>
      <c r="HIU39" s="39"/>
      <c r="HIV39" s="18"/>
      <c r="HIW39" s="18"/>
      <c r="HIX39" s="39"/>
      <c r="HIY39" s="18"/>
      <c r="HIZ39" s="39"/>
      <c r="HJA39" s="13"/>
      <c r="HJB39" s="13"/>
      <c r="HJC39" s="4"/>
      <c r="HJD39" s="13"/>
      <c r="HJE39" s="13"/>
      <c r="HJJ39" s="18"/>
      <c r="HJK39" s="18"/>
      <c r="HJL39" s="18"/>
      <c r="HJM39" s="39"/>
      <c r="HJN39" s="18"/>
      <c r="HJO39" s="18"/>
      <c r="HJP39" s="39"/>
      <c r="HJQ39" s="18"/>
      <c r="HJR39" s="39"/>
      <c r="HJS39" s="13"/>
      <c r="HJT39" s="13"/>
      <c r="HJU39" s="4"/>
      <c r="HJV39" s="13"/>
      <c r="HJW39" s="13"/>
      <c r="HKB39" s="18"/>
      <c r="HKC39" s="18"/>
      <c r="HKD39" s="18"/>
      <c r="HKE39" s="39"/>
      <c r="HKF39" s="18"/>
      <c r="HKG39" s="18"/>
      <c r="HKH39" s="39"/>
      <c r="HKI39" s="18"/>
      <c r="HKJ39" s="39"/>
      <c r="HKK39" s="13"/>
      <c r="HKL39" s="13"/>
      <c r="HKM39" s="4"/>
      <c r="HKN39" s="13"/>
      <c r="HKO39" s="13"/>
      <c r="HKT39" s="18"/>
      <c r="HKU39" s="18"/>
      <c r="HKV39" s="18"/>
      <c r="HKW39" s="39"/>
      <c r="HKX39" s="18"/>
      <c r="HKY39" s="18"/>
      <c r="HKZ39" s="39"/>
      <c r="HLA39" s="18"/>
      <c r="HLB39" s="39"/>
      <c r="HLC39" s="13"/>
      <c r="HLD39" s="13"/>
      <c r="HLE39" s="4"/>
      <c r="HLF39" s="13"/>
      <c r="HLG39" s="13"/>
      <c r="HLL39" s="18"/>
      <c r="HLM39" s="18"/>
      <c r="HLN39" s="18"/>
      <c r="HLO39" s="39"/>
      <c r="HLP39" s="18"/>
      <c r="HLQ39" s="18"/>
      <c r="HLR39" s="39"/>
      <c r="HLS39" s="18"/>
      <c r="HLT39" s="39"/>
      <c r="HLU39" s="13"/>
      <c r="HLV39" s="13"/>
      <c r="HLW39" s="4"/>
      <c r="HLX39" s="13"/>
      <c r="HLY39" s="13"/>
      <c r="HMD39" s="18"/>
      <c r="HME39" s="18"/>
      <c r="HMF39" s="18"/>
      <c r="HMG39" s="39"/>
      <c r="HMH39" s="18"/>
      <c r="HMI39" s="18"/>
      <c r="HMJ39" s="39"/>
      <c r="HMK39" s="18"/>
      <c r="HML39" s="39"/>
      <c r="HMM39" s="13"/>
      <c r="HMN39" s="13"/>
      <c r="HMO39" s="4"/>
      <c r="HMP39" s="13"/>
      <c r="HMQ39" s="13"/>
      <c r="HMV39" s="18"/>
      <c r="HMW39" s="18"/>
      <c r="HMX39" s="18"/>
      <c r="HMY39" s="39"/>
      <c r="HMZ39" s="18"/>
      <c r="HNA39" s="18"/>
      <c r="HNB39" s="39"/>
      <c r="HNC39" s="18"/>
      <c r="HND39" s="39"/>
      <c r="HNE39" s="13"/>
      <c r="HNF39" s="13"/>
      <c r="HNG39" s="4"/>
      <c r="HNH39" s="13"/>
      <c r="HNI39" s="13"/>
      <c r="HNN39" s="18"/>
      <c r="HNO39" s="18"/>
      <c r="HNP39" s="18"/>
      <c r="HNQ39" s="39"/>
      <c r="HNR39" s="18"/>
      <c r="HNS39" s="18"/>
      <c r="HNT39" s="39"/>
      <c r="HNU39" s="18"/>
      <c r="HNV39" s="39"/>
      <c r="HNW39" s="13"/>
      <c r="HNX39" s="13"/>
      <c r="HNY39" s="4"/>
      <c r="HNZ39" s="13"/>
      <c r="HOA39" s="13"/>
      <c r="HOF39" s="18"/>
      <c r="HOG39" s="18"/>
      <c r="HOH39" s="18"/>
      <c r="HOI39" s="39"/>
      <c r="HOJ39" s="18"/>
      <c r="HOK39" s="18"/>
      <c r="HOL39" s="39"/>
      <c r="HOM39" s="18"/>
      <c r="HON39" s="39"/>
      <c r="HOO39" s="13"/>
      <c r="HOP39" s="13"/>
      <c r="HOQ39" s="4"/>
      <c r="HOR39" s="13"/>
      <c r="HOS39" s="13"/>
      <c r="HOX39" s="18"/>
      <c r="HOY39" s="18"/>
      <c r="HOZ39" s="18"/>
      <c r="HPA39" s="39"/>
      <c r="HPB39" s="18"/>
      <c r="HPC39" s="18"/>
      <c r="HPD39" s="39"/>
      <c r="HPE39" s="18"/>
      <c r="HPF39" s="39"/>
      <c r="HPG39" s="13"/>
      <c r="HPH39" s="13"/>
      <c r="HPI39" s="4"/>
      <c r="HPJ39" s="13"/>
      <c r="HPK39" s="13"/>
      <c r="HPP39" s="18"/>
      <c r="HPQ39" s="18"/>
      <c r="HPR39" s="18"/>
      <c r="HPS39" s="39"/>
      <c r="HPT39" s="18"/>
      <c r="HPU39" s="18"/>
      <c r="HPV39" s="39"/>
      <c r="HPW39" s="18"/>
      <c r="HPX39" s="39"/>
      <c r="HPY39" s="13"/>
      <c r="HPZ39" s="13"/>
      <c r="HQA39" s="4"/>
      <c r="HQB39" s="13"/>
      <c r="HQC39" s="13"/>
      <c r="HQH39" s="18"/>
      <c r="HQI39" s="18"/>
      <c r="HQJ39" s="18"/>
      <c r="HQK39" s="39"/>
      <c r="HQL39" s="18"/>
      <c r="HQM39" s="18"/>
      <c r="HQN39" s="39"/>
      <c r="HQO39" s="18"/>
      <c r="HQP39" s="39"/>
      <c r="HQQ39" s="13"/>
      <c r="HQR39" s="13"/>
      <c r="HQS39" s="4"/>
      <c r="HQT39" s="13"/>
      <c r="HQU39" s="13"/>
      <c r="HQZ39" s="18"/>
      <c r="HRA39" s="18"/>
      <c r="HRB39" s="18"/>
      <c r="HRC39" s="39"/>
      <c r="HRD39" s="18"/>
      <c r="HRE39" s="18"/>
      <c r="HRF39" s="39"/>
      <c r="HRG39" s="18"/>
      <c r="HRH39" s="39"/>
      <c r="HRI39" s="13"/>
      <c r="HRJ39" s="13"/>
      <c r="HRK39" s="4"/>
      <c r="HRL39" s="13"/>
      <c r="HRM39" s="13"/>
      <c r="HRR39" s="18"/>
      <c r="HRS39" s="18"/>
      <c r="HRT39" s="18"/>
      <c r="HRU39" s="39"/>
      <c r="HRV39" s="18"/>
      <c r="HRW39" s="18"/>
      <c r="HRX39" s="39"/>
      <c r="HRY39" s="18"/>
      <c r="HRZ39" s="39"/>
      <c r="HSA39" s="13"/>
      <c r="HSB39" s="13"/>
      <c r="HSC39" s="4"/>
      <c r="HSD39" s="13"/>
      <c r="HSE39" s="13"/>
      <c r="HSJ39" s="18"/>
      <c r="HSK39" s="18"/>
      <c r="HSL39" s="18"/>
      <c r="HSM39" s="39"/>
      <c r="HSN39" s="18"/>
      <c r="HSO39" s="18"/>
      <c r="HSP39" s="39"/>
      <c r="HSQ39" s="18"/>
      <c r="HSR39" s="39"/>
      <c r="HSS39" s="13"/>
      <c r="HST39" s="13"/>
      <c r="HSU39" s="4"/>
      <c r="HSV39" s="13"/>
      <c r="HSW39" s="13"/>
      <c r="HTB39" s="18"/>
      <c r="HTC39" s="18"/>
      <c r="HTD39" s="18"/>
      <c r="HTE39" s="39"/>
      <c r="HTF39" s="18"/>
      <c r="HTG39" s="18"/>
      <c r="HTH39" s="39"/>
      <c r="HTI39" s="18"/>
      <c r="HTJ39" s="39"/>
      <c r="HTK39" s="13"/>
      <c r="HTL39" s="13"/>
      <c r="HTM39" s="4"/>
      <c r="HTN39" s="13"/>
      <c r="HTO39" s="13"/>
      <c r="HTT39" s="18"/>
      <c r="HTU39" s="18"/>
      <c r="HTV39" s="18"/>
      <c r="HTW39" s="39"/>
      <c r="HTX39" s="18"/>
      <c r="HTY39" s="18"/>
      <c r="HTZ39" s="39"/>
      <c r="HUA39" s="18"/>
      <c r="HUB39" s="39"/>
      <c r="HUC39" s="13"/>
      <c r="HUD39" s="13"/>
      <c r="HUE39" s="4"/>
      <c r="HUF39" s="13"/>
      <c r="HUG39" s="13"/>
      <c r="HUL39" s="18"/>
      <c r="HUM39" s="18"/>
      <c r="HUN39" s="18"/>
      <c r="HUO39" s="39"/>
      <c r="HUP39" s="18"/>
      <c r="HUQ39" s="18"/>
      <c r="HUR39" s="39"/>
      <c r="HUS39" s="18"/>
      <c r="HUT39" s="39"/>
      <c r="HUU39" s="13"/>
      <c r="HUV39" s="13"/>
      <c r="HUW39" s="4"/>
      <c r="HUX39" s="13"/>
      <c r="HUY39" s="13"/>
      <c r="HVD39" s="18"/>
      <c r="HVE39" s="18"/>
      <c r="HVF39" s="18"/>
      <c r="HVG39" s="39"/>
      <c r="HVH39" s="18"/>
      <c r="HVI39" s="18"/>
      <c r="HVJ39" s="39"/>
      <c r="HVK39" s="18"/>
      <c r="HVL39" s="39"/>
      <c r="HVM39" s="13"/>
      <c r="HVN39" s="13"/>
      <c r="HVO39" s="4"/>
      <c r="HVP39" s="13"/>
      <c r="HVQ39" s="13"/>
      <c r="HVV39" s="18"/>
      <c r="HVW39" s="18"/>
      <c r="HVX39" s="18"/>
      <c r="HVY39" s="39"/>
      <c r="HVZ39" s="18"/>
      <c r="HWA39" s="18"/>
      <c r="HWB39" s="39"/>
      <c r="HWC39" s="18"/>
      <c r="HWD39" s="39"/>
      <c r="HWE39" s="13"/>
      <c r="HWF39" s="13"/>
      <c r="HWG39" s="4"/>
      <c r="HWH39" s="13"/>
      <c r="HWI39" s="13"/>
      <c r="HWN39" s="18"/>
      <c r="HWO39" s="18"/>
      <c r="HWP39" s="18"/>
      <c r="HWQ39" s="39"/>
      <c r="HWR39" s="18"/>
      <c r="HWS39" s="18"/>
      <c r="HWT39" s="39"/>
      <c r="HWU39" s="18"/>
      <c r="HWV39" s="39"/>
      <c r="HWW39" s="13"/>
      <c r="HWX39" s="13"/>
      <c r="HWY39" s="4"/>
      <c r="HWZ39" s="13"/>
      <c r="HXA39" s="13"/>
      <c r="HXF39" s="18"/>
      <c r="HXG39" s="18"/>
      <c r="HXH39" s="18"/>
      <c r="HXI39" s="39"/>
      <c r="HXJ39" s="18"/>
      <c r="HXK39" s="18"/>
      <c r="HXL39" s="39"/>
      <c r="HXM39" s="18"/>
      <c r="HXN39" s="39"/>
      <c r="HXO39" s="13"/>
      <c r="HXP39" s="13"/>
      <c r="HXQ39" s="4"/>
      <c r="HXR39" s="13"/>
      <c r="HXS39" s="13"/>
      <c r="HXX39" s="18"/>
      <c r="HXY39" s="18"/>
      <c r="HXZ39" s="18"/>
      <c r="HYA39" s="39"/>
      <c r="HYB39" s="18"/>
      <c r="HYC39" s="18"/>
      <c r="HYD39" s="39"/>
      <c r="HYE39" s="18"/>
      <c r="HYF39" s="39"/>
      <c r="HYG39" s="13"/>
      <c r="HYH39" s="13"/>
      <c r="HYI39" s="4"/>
      <c r="HYJ39" s="13"/>
      <c r="HYK39" s="13"/>
      <c r="HYP39" s="18"/>
      <c r="HYQ39" s="18"/>
      <c r="HYR39" s="18"/>
      <c r="HYS39" s="39"/>
      <c r="HYT39" s="18"/>
      <c r="HYU39" s="18"/>
      <c r="HYV39" s="39"/>
      <c r="HYW39" s="18"/>
      <c r="HYX39" s="39"/>
      <c r="HYY39" s="13"/>
      <c r="HYZ39" s="13"/>
      <c r="HZA39" s="4"/>
      <c r="HZB39" s="13"/>
      <c r="HZC39" s="13"/>
      <c r="HZH39" s="18"/>
      <c r="HZI39" s="18"/>
      <c r="HZJ39" s="18"/>
      <c r="HZK39" s="39"/>
      <c r="HZL39" s="18"/>
      <c r="HZM39" s="18"/>
      <c r="HZN39" s="39"/>
      <c r="HZO39" s="18"/>
      <c r="HZP39" s="39"/>
      <c r="HZQ39" s="13"/>
      <c r="HZR39" s="13"/>
      <c r="HZS39" s="4"/>
      <c r="HZT39" s="13"/>
      <c r="HZU39" s="13"/>
      <c r="HZZ39" s="18"/>
      <c r="IAA39" s="18"/>
      <c r="IAB39" s="18"/>
      <c r="IAC39" s="39"/>
      <c r="IAD39" s="18"/>
      <c r="IAE39" s="18"/>
      <c r="IAF39" s="39"/>
      <c r="IAG39" s="18"/>
      <c r="IAH39" s="39"/>
      <c r="IAI39" s="13"/>
      <c r="IAJ39" s="13"/>
      <c r="IAK39" s="4"/>
      <c r="IAL39" s="13"/>
      <c r="IAM39" s="13"/>
      <c r="IAR39" s="18"/>
      <c r="IAS39" s="18"/>
      <c r="IAT39" s="18"/>
      <c r="IAU39" s="39"/>
      <c r="IAV39" s="18"/>
      <c r="IAW39" s="18"/>
      <c r="IAX39" s="39"/>
      <c r="IAY39" s="18"/>
      <c r="IAZ39" s="39"/>
      <c r="IBA39" s="13"/>
      <c r="IBB39" s="13"/>
      <c r="IBC39" s="4"/>
      <c r="IBD39" s="13"/>
      <c r="IBE39" s="13"/>
      <c r="IBJ39" s="18"/>
      <c r="IBK39" s="18"/>
      <c r="IBL39" s="18"/>
      <c r="IBM39" s="39"/>
      <c r="IBN39" s="18"/>
      <c r="IBO39" s="18"/>
      <c r="IBP39" s="39"/>
      <c r="IBQ39" s="18"/>
      <c r="IBR39" s="39"/>
      <c r="IBS39" s="13"/>
      <c r="IBT39" s="13"/>
      <c r="IBU39" s="4"/>
      <c r="IBV39" s="13"/>
      <c r="IBW39" s="13"/>
      <c r="ICB39" s="18"/>
      <c r="ICC39" s="18"/>
      <c r="ICD39" s="18"/>
      <c r="ICE39" s="39"/>
      <c r="ICF39" s="18"/>
      <c r="ICG39" s="18"/>
      <c r="ICH39" s="39"/>
      <c r="ICI39" s="18"/>
      <c r="ICJ39" s="39"/>
      <c r="ICK39" s="13"/>
      <c r="ICL39" s="13"/>
      <c r="ICM39" s="4"/>
      <c r="ICN39" s="13"/>
      <c r="ICO39" s="13"/>
      <c r="ICT39" s="18"/>
      <c r="ICU39" s="18"/>
      <c r="ICV39" s="18"/>
      <c r="ICW39" s="39"/>
      <c r="ICX39" s="18"/>
      <c r="ICY39" s="18"/>
      <c r="ICZ39" s="39"/>
      <c r="IDA39" s="18"/>
      <c r="IDB39" s="39"/>
      <c r="IDC39" s="13"/>
      <c r="IDD39" s="13"/>
      <c r="IDE39" s="4"/>
      <c r="IDF39" s="13"/>
      <c r="IDG39" s="13"/>
      <c r="IDL39" s="18"/>
      <c r="IDM39" s="18"/>
      <c r="IDN39" s="18"/>
      <c r="IDO39" s="39"/>
      <c r="IDP39" s="18"/>
      <c r="IDQ39" s="18"/>
      <c r="IDR39" s="39"/>
      <c r="IDS39" s="18"/>
      <c r="IDT39" s="39"/>
      <c r="IDU39" s="13"/>
      <c r="IDV39" s="13"/>
      <c r="IDW39" s="4"/>
      <c r="IDX39" s="13"/>
      <c r="IDY39" s="13"/>
      <c r="IED39" s="18"/>
      <c r="IEE39" s="18"/>
      <c r="IEF39" s="18"/>
      <c r="IEG39" s="39"/>
      <c r="IEH39" s="18"/>
      <c r="IEI39" s="18"/>
      <c r="IEJ39" s="39"/>
      <c r="IEK39" s="18"/>
      <c r="IEL39" s="39"/>
      <c r="IEM39" s="13"/>
      <c r="IEN39" s="13"/>
      <c r="IEO39" s="4"/>
      <c r="IEP39" s="13"/>
      <c r="IEQ39" s="13"/>
      <c r="IEV39" s="18"/>
      <c r="IEW39" s="18"/>
      <c r="IEX39" s="18"/>
      <c r="IEY39" s="39"/>
      <c r="IEZ39" s="18"/>
      <c r="IFA39" s="18"/>
      <c r="IFB39" s="39"/>
      <c r="IFC39" s="18"/>
      <c r="IFD39" s="39"/>
      <c r="IFE39" s="13"/>
      <c r="IFF39" s="13"/>
      <c r="IFG39" s="4"/>
      <c r="IFH39" s="13"/>
      <c r="IFI39" s="13"/>
      <c r="IFN39" s="18"/>
      <c r="IFO39" s="18"/>
      <c r="IFP39" s="18"/>
      <c r="IFQ39" s="39"/>
      <c r="IFR39" s="18"/>
      <c r="IFS39" s="18"/>
      <c r="IFT39" s="39"/>
      <c r="IFU39" s="18"/>
      <c r="IFV39" s="39"/>
      <c r="IFW39" s="13"/>
      <c r="IFX39" s="13"/>
      <c r="IFY39" s="4"/>
      <c r="IFZ39" s="13"/>
      <c r="IGA39" s="13"/>
      <c r="IGF39" s="18"/>
      <c r="IGG39" s="18"/>
      <c r="IGH39" s="18"/>
      <c r="IGI39" s="39"/>
      <c r="IGJ39" s="18"/>
      <c r="IGK39" s="18"/>
      <c r="IGL39" s="39"/>
      <c r="IGM39" s="18"/>
      <c r="IGN39" s="39"/>
      <c r="IGO39" s="13"/>
      <c r="IGP39" s="13"/>
      <c r="IGQ39" s="4"/>
      <c r="IGR39" s="13"/>
      <c r="IGS39" s="13"/>
      <c r="IGX39" s="18"/>
      <c r="IGY39" s="18"/>
      <c r="IGZ39" s="18"/>
      <c r="IHA39" s="39"/>
      <c r="IHB39" s="18"/>
      <c r="IHC39" s="18"/>
      <c r="IHD39" s="39"/>
      <c r="IHE39" s="18"/>
      <c r="IHF39" s="39"/>
      <c r="IHG39" s="13"/>
      <c r="IHH39" s="13"/>
      <c r="IHI39" s="4"/>
      <c r="IHJ39" s="13"/>
      <c r="IHK39" s="13"/>
      <c r="IHP39" s="18"/>
      <c r="IHQ39" s="18"/>
      <c r="IHR39" s="18"/>
      <c r="IHS39" s="39"/>
      <c r="IHT39" s="18"/>
      <c r="IHU39" s="18"/>
      <c r="IHV39" s="39"/>
      <c r="IHW39" s="18"/>
      <c r="IHX39" s="39"/>
      <c r="IHY39" s="13"/>
      <c r="IHZ39" s="13"/>
      <c r="IIA39" s="4"/>
      <c r="IIB39" s="13"/>
      <c r="IIC39" s="13"/>
      <c r="IIH39" s="18"/>
      <c r="III39" s="18"/>
      <c r="IIJ39" s="18"/>
      <c r="IIK39" s="39"/>
      <c r="IIL39" s="18"/>
      <c r="IIM39" s="18"/>
      <c r="IIN39" s="39"/>
      <c r="IIO39" s="18"/>
      <c r="IIP39" s="39"/>
      <c r="IIQ39" s="13"/>
      <c r="IIR39" s="13"/>
      <c r="IIS39" s="4"/>
      <c r="IIT39" s="13"/>
      <c r="IIU39" s="13"/>
      <c r="IIZ39" s="18"/>
      <c r="IJA39" s="18"/>
      <c r="IJB39" s="18"/>
      <c r="IJC39" s="39"/>
      <c r="IJD39" s="18"/>
      <c r="IJE39" s="18"/>
      <c r="IJF39" s="39"/>
      <c r="IJG39" s="18"/>
      <c r="IJH39" s="39"/>
      <c r="IJI39" s="13"/>
      <c r="IJJ39" s="13"/>
      <c r="IJK39" s="4"/>
      <c r="IJL39" s="13"/>
      <c r="IJM39" s="13"/>
      <c r="IJR39" s="18"/>
      <c r="IJS39" s="18"/>
      <c r="IJT39" s="18"/>
      <c r="IJU39" s="39"/>
      <c r="IJV39" s="18"/>
      <c r="IJW39" s="18"/>
      <c r="IJX39" s="39"/>
      <c r="IJY39" s="18"/>
      <c r="IJZ39" s="39"/>
      <c r="IKA39" s="13"/>
      <c r="IKB39" s="13"/>
      <c r="IKC39" s="4"/>
      <c r="IKD39" s="13"/>
      <c r="IKE39" s="13"/>
      <c r="IKJ39" s="18"/>
      <c r="IKK39" s="18"/>
      <c r="IKL39" s="18"/>
      <c r="IKM39" s="39"/>
      <c r="IKN39" s="18"/>
      <c r="IKO39" s="18"/>
      <c r="IKP39" s="39"/>
      <c r="IKQ39" s="18"/>
      <c r="IKR39" s="39"/>
      <c r="IKS39" s="13"/>
      <c r="IKT39" s="13"/>
      <c r="IKU39" s="4"/>
      <c r="IKV39" s="13"/>
      <c r="IKW39" s="13"/>
      <c r="ILB39" s="18"/>
      <c r="ILC39" s="18"/>
      <c r="ILD39" s="18"/>
      <c r="ILE39" s="39"/>
      <c r="ILF39" s="18"/>
      <c r="ILG39" s="18"/>
      <c r="ILH39" s="39"/>
      <c r="ILI39" s="18"/>
      <c r="ILJ39" s="39"/>
      <c r="ILK39" s="13"/>
      <c r="ILL39" s="13"/>
      <c r="ILM39" s="4"/>
      <c r="ILN39" s="13"/>
      <c r="ILO39" s="13"/>
      <c r="ILT39" s="18"/>
      <c r="ILU39" s="18"/>
      <c r="ILV39" s="18"/>
      <c r="ILW39" s="39"/>
      <c r="ILX39" s="18"/>
      <c r="ILY39" s="18"/>
      <c r="ILZ39" s="39"/>
      <c r="IMA39" s="18"/>
      <c r="IMB39" s="39"/>
      <c r="IMC39" s="13"/>
      <c r="IMD39" s="13"/>
      <c r="IME39" s="4"/>
      <c r="IMF39" s="13"/>
      <c r="IMG39" s="13"/>
      <c r="IML39" s="18"/>
      <c r="IMM39" s="18"/>
      <c r="IMN39" s="18"/>
      <c r="IMO39" s="39"/>
      <c r="IMP39" s="18"/>
      <c r="IMQ39" s="18"/>
      <c r="IMR39" s="39"/>
      <c r="IMS39" s="18"/>
      <c r="IMT39" s="39"/>
      <c r="IMU39" s="13"/>
      <c r="IMV39" s="13"/>
      <c r="IMW39" s="4"/>
      <c r="IMX39" s="13"/>
      <c r="IMY39" s="13"/>
      <c r="IND39" s="18"/>
      <c r="INE39" s="18"/>
      <c r="INF39" s="18"/>
      <c r="ING39" s="39"/>
      <c r="INH39" s="18"/>
      <c r="INI39" s="18"/>
      <c r="INJ39" s="39"/>
      <c r="INK39" s="18"/>
      <c r="INL39" s="39"/>
      <c r="INM39" s="13"/>
      <c r="INN39" s="13"/>
      <c r="INO39" s="4"/>
      <c r="INP39" s="13"/>
      <c r="INQ39" s="13"/>
      <c r="INV39" s="18"/>
      <c r="INW39" s="18"/>
      <c r="INX39" s="18"/>
      <c r="INY39" s="39"/>
      <c r="INZ39" s="18"/>
      <c r="IOA39" s="18"/>
      <c r="IOB39" s="39"/>
      <c r="IOC39" s="18"/>
      <c r="IOD39" s="39"/>
      <c r="IOE39" s="13"/>
      <c r="IOF39" s="13"/>
      <c r="IOG39" s="4"/>
      <c r="IOH39" s="13"/>
      <c r="IOI39" s="13"/>
      <c r="ION39" s="18"/>
      <c r="IOO39" s="18"/>
      <c r="IOP39" s="18"/>
      <c r="IOQ39" s="39"/>
      <c r="IOR39" s="18"/>
      <c r="IOS39" s="18"/>
      <c r="IOT39" s="39"/>
      <c r="IOU39" s="18"/>
      <c r="IOV39" s="39"/>
      <c r="IOW39" s="13"/>
      <c r="IOX39" s="13"/>
      <c r="IOY39" s="4"/>
      <c r="IOZ39" s="13"/>
      <c r="IPA39" s="13"/>
      <c r="IPF39" s="18"/>
      <c r="IPG39" s="18"/>
      <c r="IPH39" s="18"/>
      <c r="IPI39" s="39"/>
      <c r="IPJ39" s="18"/>
      <c r="IPK39" s="18"/>
      <c r="IPL39" s="39"/>
      <c r="IPM39" s="18"/>
      <c r="IPN39" s="39"/>
      <c r="IPO39" s="13"/>
      <c r="IPP39" s="13"/>
      <c r="IPQ39" s="4"/>
      <c r="IPR39" s="13"/>
      <c r="IPS39" s="13"/>
      <c r="IPX39" s="18"/>
      <c r="IPY39" s="18"/>
      <c r="IPZ39" s="18"/>
      <c r="IQA39" s="39"/>
      <c r="IQB39" s="18"/>
      <c r="IQC39" s="18"/>
      <c r="IQD39" s="39"/>
      <c r="IQE39" s="18"/>
      <c r="IQF39" s="39"/>
      <c r="IQG39" s="13"/>
      <c r="IQH39" s="13"/>
      <c r="IQI39" s="4"/>
      <c r="IQJ39" s="13"/>
      <c r="IQK39" s="13"/>
      <c r="IQP39" s="18"/>
      <c r="IQQ39" s="18"/>
      <c r="IQR39" s="18"/>
      <c r="IQS39" s="39"/>
      <c r="IQT39" s="18"/>
      <c r="IQU39" s="18"/>
      <c r="IQV39" s="39"/>
      <c r="IQW39" s="18"/>
      <c r="IQX39" s="39"/>
      <c r="IQY39" s="13"/>
      <c r="IQZ39" s="13"/>
      <c r="IRA39" s="4"/>
      <c r="IRB39" s="13"/>
      <c r="IRC39" s="13"/>
      <c r="IRH39" s="18"/>
      <c r="IRI39" s="18"/>
      <c r="IRJ39" s="18"/>
      <c r="IRK39" s="39"/>
      <c r="IRL39" s="18"/>
      <c r="IRM39" s="18"/>
      <c r="IRN39" s="39"/>
      <c r="IRO39" s="18"/>
      <c r="IRP39" s="39"/>
      <c r="IRQ39" s="13"/>
      <c r="IRR39" s="13"/>
      <c r="IRS39" s="4"/>
      <c r="IRT39" s="13"/>
      <c r="IRU39" s="13"/>
      <c r="IRZ39" s="18"/>
      <c r="ISA39" s="18"/>
      <c r="ISB39" s="18"/>
      <c r="ISC39" s="39"/>
      <c r="ISD39" s="18"/>
      <c r="ISE39" s="18"/>
      <c r="ISF39" s="39"/>
      <c r="ISG39" s="18"/>
      <c r="ISH39" s="39"/>
      <c r="ISI39" s="13"/>
      <c r="ISJ39" s="13"/>
      <c r="ISK39" s="4"/>
      <c r="ISL39" s="13"/>
      <c r="ISM39" s="13"/>
      <c r="ISR39" s="18"/>
      <c r="ISS39" s="18"/>
      <c r="IST39" s="18"/>
      <c r="ISU39" s="39"/>
      <c r="ISV39" s="18"/>
      <c r="ISW39" s="18"/>
      <c r="ISX39" s="39"/>
      <c r="ISY39" s="18"/>
      <c r="ISZ39" s="39"/>
      <c r="ITA39" s="13"/>
      <c r="ITB39" s="13"/>
      <c r="ITC39" s="4"/>
      <c r="ITD39" s="13"/>
      <c r="ITE39" s="13"/>
      <c r="ITJ39" s="18"/>
      <c r="ITK39" s="18"/>
      <c r="ITL39" s="18"/>
      <c r="ITM39" s="39"/>
      <c r="ITN39" s="18"/>
      <c r="ITO39" s="18"/>
      <c r="ITP39" s="39"/>
      <c r="ITQ39" s="18"/>
      <c r="ITR39" s="39"/>
      <c r="ITS39" s="13"/>
      <c r="ITT39" s="13"/>
      <c r="ITU39" s="4"/>
      <c r="ITV39" s="13"/>
      <c r="ITW39" s="13"/>
      <c r="IUB39" s="18"/>
      <c r="IUC39" s="18"/>
      <c r="IUD39" s="18"/>
      <c r="IUE39" s="39"/>
      <c r="IUF39" s="18"/>
      <c r="IUG39" s="18"/>
      <c r="IUH39" s="39"/>
      <c r="IUI39" s="18"/>
      <c r="IUJ39" s="39"/>
      <c r="IUK39" s="13"/>
      <c r="IUL39" s="13"/>
      <c r="IUM39" s="4"/>
      <c r="IUN39" s="13"/>
      <c r="IUO39" s="13"/>
      <c r="IUT39" s="18"/>
      <c r="IUU39" s="18"/>
      <c r="IUV39" s="18"/>
      <c r="IUW39" s="39"/>
      <c r="IUX39" s="18"/>
      <c r="IUY39" s="18"/>
      <c r="IUZ39" s="39"/>
      <c r="IVA39" s="18"/>
      <c r="IVB39" s="39"/>
      <c r="IVC39" s="13"/>
      <c r="IVD39" s="13"/>
      <c r="IVE39" s="4"/>
      <c r="IVF39" s="13"/>
      <c r="IVG39" s="13"/>
      <c r="IVL39" s="18"/>
      <c r="IVM39" s="18"/>
      <c r="IVN39" s="18"/>
      <c r="IVO39" s="39"/>
      <c r="IVP39" s="18"/>
      <c r="IVQ39" s="18"/>
      <c r="IVR39" s="39"/>
      <c r="IVS39" s="18"/>
      <c r="IVT39" s="39"/>
      <c r="IVU39" s="13"/>
      <c r="IVV39" s="13"/>
      <c r="IVW39" s="4"/>
      <c r="IVX39" s="13"/>
      <c r="IVY39" s="13"/>
      <c r="IWD39" s="18"/>
      <c r="IWE39" s="18"/>
      <c r="IWF39" s="18"/>
      <c r="IWG39" s="39"/>
      <c r="IWH39" s="18"/>
      <c r="IWI39" s="18"/>
      <c r="IWJ39" s="39"/>
      <c r="IWK39" s="18"/>
      <c r="IWL39" s="39"/>
      <c r="IWM39" s="13"/>
      <c r="IWN39" s="13"/>
      <c r="IWO39" s="4"/>
      <c r="IWP39" s="13"/>
      <c r="IWQ39" s="13"/>
      <c r="IWV39" s="18"/>
      <c r="IWW39" s="18"/>
      <c r="IWX39" s="18"/>
      <c r="IWY39" s="39"/>
      <c r="IWZ39" s="18"/>
      <c r="IXA39" s="18"/>
      <c r="IXB39" s="39"/>
      <c r="IXC39" s="18"/>
      <c r="IXD39" s="39"/>
      <c r="IXE39" s="13"/>
      <c r="IXF39" s="13"/>
      <c r="IXG39" s="4"/>
      <c r="IXH39" s="13"/>
      <c r="IXI39" s="13"/>
      <c r="IXN39" s="18"/>
      <c r="IXO39" s="18"/>
      <c r="IXP39" s="18"/>
      <c r="IXQ39" s="39"/>
      <c r="IXR39" s="18"/>
      <c r="IXS39" s="18"/>
      <c r="IXT39" s="39"/>
      <c r="IXU39" s="18"/>
      <c r="IXV39" s="39"/>
      <c r="IXW39" s="13"/>
      <c r="IXX39" s="13"/>
      <c r="IXY39" s="4"/>
      <c r="IXZ39" s="13"/>
      <c r="IYA39" s="13"/>
      <c r="IYF39" s="18"/>
      <c r="IYG39" s="18"/>
      <c r="IYH39" s="18"/>
      <c r="IYI39" s="39"/>
      <c r="IYJ39" s="18"/>
      <c r="IYK39" s="18"/>
      <c r="IYL39" s="39"/>
      <c r="IYM39" s="18"/>
      <c r="IYN39" s="39"/>
      <c r="IYO39" s="13"/>
      <c r="IYP39" s="13"/>
      <c r="IYQ39" s="4"/>
      <c r="IYR39" s="13"/>
      <c r="IYS39" s="13"/>
      <c r="IYX39" s="18"/>
      <c r="IYY39" s="18"/>
      <c r="IYZ39" s="18"/>
      <c r="IZA39" s="39"/>
      <c r="IZB39" s="18"/>
      <c r="IZC39" s="18"/>
      <c r="IZD39" s="39"/>
      <c r="IZE39" s="18"/>
      <c r="IZF39" s="39"/>
      <c r="IZG39" s="13"/>
      <c r="IZH39" s="13"/>
      <c r="IZI39" s="4"/>
      <c r="IZJ39" s="13"/>
      <c r="IZK39" s="13"/>
      <c r="IZP39" s="18"/>
      <c r="IZQ39" s="18"/>
      <c r="IZR39" s="18"/>
      <c r="IZS39" s="39"/>
      <c r="IZT39" s="18"/>
      <c r="IZU39" s="18"/>
      <c r="IZV39" s="39"/>
      <c r="IZW39" s="18"/>
      <c r="IZX39" s="39"/>
      <c r="IZY39" s="13"/>
      <c r="IZZ39" s="13"/>
      <c r="JAA39" s="4"/>
      <c r="JAB39" s="13"/>
      <c r="JAC39" s="13"/>
      <c r="JAH39" s="18"/>
      <c r="JAI39" s="18"/>
      <c r="JAJ39" s="18"/>
      <c r="JAK39" s="39"/>
      <c r="JAL39" s="18"/>
      <c r="JAM39" s="18"/>
      <c r="JAN39" s="39"/>
      <c r="JAO39" s="18"/>
      <c r="JAP39" s="39"/>
      <c r="JAQ39" s="13"/>
      <c r="JAR39" s="13"/>
      <c r="JAS39" s="4"/>
      <c r="JAT39" s="13"/>
      <c r="JAU39" s="13"/>
      <c r="JAZ39" s="18"/>
      <c r="JBA39" s="18"/>
      <c r="JBB39" s="18"/>
      <c r="JBC39" s="39"/>
      <c r="JBD39" s="18"/>
      <c r="JBE39" s="18"/>
      <c r="JBF39" s="39"/>
      <c r="JBG39" s="18"/>
      <c r="JBH39" s="39"/>
      <c r="JBI39" s="13"/>
      <c r="JBJ39" s="13"/>
      <c r="JBK39" s="4"/>
      <c r="JBL39" s="13"/>
      <c r="JBM39" s="13"/>
      <c r="JBR39" s="18"/>
      <c r="JBS39" s="18"/>
      <c r="JBT39" s="18"/>
      <c r="JBU39" s="39"/>
      <c r="JBV39" s="18"/>
      <c r="JBW39" s="18"/>
      <c r="JBX39" s="39"/>
      <c r="JBY39" s="18"/>
      <c r="JBZ39" s="39"/>
      <c r="JCA39" s="13"/>
      <c r="JCB39" s="13"/>
      <c r="JCC39" s="4"/>
      <c r="JCD39" s="13"/>
      <c r="JCE39" s="13"/>
      <c r="JCJ39" s="18"/>
      <c r="JCK39" s="18"/>
      <c r="JCL39" s="18"/>
      <c r="JCM39" s="39"/>
      <c r="JCN39" s="18"/>
      <c r="JCO39" s="18"/>
      <c r="JCP39" s="39"/>
      <c r="JCQ39" s="18"/>
      <c r="JCR39" s="39"/>
      <c r="JCS39" s="13"/>
      <c r="JCT39" s="13"/>
      <c r="JCU39" s="4"/>
      <c r="JCV39" s="13"/>
      <c r="JCW39" s="13"/>
      <c r="JDB39" s="18"/>
      <c r="JDC39" s="18"/>
      <c r="JDD39" s="18"/>
      <c r="JDE39" s="39"/>
      <c r="JDF39" s="18"/>
      <c r="JDG39" s="18"/>
      <c r="JDH39" s="39"/>
      <c r="JDI39" s="18"/>
      <c r="JDJ39" s="39"/>
      <c r="JDK39" s="13"/>
      <c r="JDL39" s="13"/>
      <c r="JDM39" s="4"/>
      <c r="JDN39" s="13"/>
      <c r="JDO39" s="13"/>
      <c r="JDT39" s="18"/>
      <c r="JDU39" s="18"/>
      <c r="JDV39" s="18"/>
      <c r="JDW39" s="39"/>
      <c r="JDX39" s="18"/>
      <c r="JDY39" s="18"/>
      <c r="JDZ39" s="39"/>
      <c r="JEA39" s="18"/>
      <c r="JEB39" s="39"/>
      <c r="JEC39" s="13"/>
      <c r="JED39" s="13"/>
      <c r="JEE39" s="4"/>
      <c r="JEF39" s="13"/>
      <c r="JEG39" s="13"/>
      <c r="JEL39" s="18"/>
      <c r="JEM39" s="18"/>
      <c r="JEN39" s="18"/>
      <c r="JEO39" s="39"/>
      <c r="JEP39" s="18"/>
      <c r="JEQ39" s="18"/>
      <c r="JER39" s="39"/>
      <c r="JES39" s="18"/>
      <c r="JET39" s="39"/>
      <c r="JEU39" s="13"/>
      <c r="JEV39" s="13"/>
      <c r="JEW39" s="4"/>
      <c r="JEX39" s="13"/>
      <c r="JEY39" s="13"/>
      <c r="JFD39" s="18"/>
      <c r="JFE39" s="18"/>
      <c r="JFF39" s="18"/>
      <c r="JFG39" s="39"/>
      <c r="JFH39" s="18"/>
      <c r="JFI39" s="18"/>
      <c r="JFJ39" s="39"/>
      <c r="JFK39" s="18"/>
      <c r="JFL39" s="39"/>
      <c r="JFM39" s="13"/>
      <c r="JFN39" s="13"/>
      <c r="JFO39" s="4"/>
      <c r="JFP39" s="13"/>
      <c r="JFQ39" s="13"/>
      <c r="JFV39" s="18"/>
      <c r="JFW39" s="18"/>
      <c r="JFX39" s="18"/>
      <c r="JFY39" s="39"/>
      <c r="JFZ39" s="18"/>
      <c r="JGA39" s="18"/>
      <c r="JGB39" s="39"/>
      <c r="JGC39" s="18"/>
      <c r="JGD39" s="39"/>
      <c r="JGE39" s="13"/>
      <c r="JGF39" s="13"/>
      <c r="JGG39" s="4"/>
      <c r="JGH39" s="13"/>
      <c r="JGI39" s="13"/>
      <c r="JGN39" s="18"/>
      <c r="JGO39" s="18"/>
      <c r="JGP39" s="18"/>
      <c r="JGQ39" s="39"/>
      <c r="JGR39" s="18"/>
      <c r="JGS39" s="18"/>
      <c r="JGT39" s="39"/>
      <c r="JGU39" s="18"/>
      <c r="JGV39" s="39"/>
      <c r="JGW39" s="13"/>
      <c r="JGX39" s="13"/>
      <c r="JGY39" s="4"/>
      <c r="JGZ39" s="13"/>
      <c r="JHA39" s="13"/>
      <c r="JHF39" s="18"/>
      <c r="JHG39" s="18"/>
      <c r="JHH39" s="18"/>
      <c r="JHI39" s="39"/>
      <c r="JHJ39" s="18"/>
      <c r="JHK39" s="18"/>
      <c r="JHL39" s="39"/>
      <c r="JHM39" s="18"/>
      <c r="JHN39" s="39"/>
      <c r="JHO39" s="13"/>
      <c r="JHP39" s="13"/>
      <c r="JHQ39" s="4"/>
      <c r="JHR39" s="13"/>
      <c r="JHS39" s="13"/>
      <c r="JHX39" s="18"/>
      <c r="JHY39" s="18"/>
      <c r="JHZ39" s="18"/>
      <c r="JIA39" s="39"/>
      <c r="JIB39" s="18"/>
      <c r="JIC39" s="18"/>
      <c r="JID39" s="39"/>
      <c r="JIE39" s="18"/>
      <c r="JIF39" s="39"/>
      <c r="JIG39" s="13"/>
      <c r="JIH39" s="13"/>
      <c r="JII39" s="4"/>
      <c r="JIJ39" s="13"/>
      <c r="JIK39" s="13"/>
      <c r="JIP39" s="18"/>
      <c r="JIQ39" s="18"/>
      <c r="JIR39" s="18"/>
      <c r="JIS39" s="39"/>
      <c r="JIT39" s="18"/>
      <c r="JIU39" s="18"/>
      <c r="JIV39" s="39"/>
      <c r="JIW39" s="18"/>
      <c r="JIX39" s="39"/>
      <c r="JIY39" s="13"/>
      <c r="JIZ39" s="13"/>
      <c r="JJA39" s="4"/>
      <c r="JJB39" s="13"/>
      <c r="JJC39" s="13"/>
      <c r="JJH39" s="18"/>
      <c r="JJI39" s="18"/>
      <c r="JJJ39" s="18"/>
      <c r="JJK39" s="39"/>
      <c r="JJL39" s="18"/>
      <c r="JJM39" s="18"/>
      <c r="JJN39" s="39"/>
      <c r="JJO39" s="18"/>
      <c r="JJP39" s="39"/>
      <c r="JJQ39" s="13"/>
      <c r="JJR39" s="13"/>
      <c r="JJS39" s="4"/>
      <c r="JJT39" s="13"/>
      <c r="JJU39" s="13"/>
      <c r="JJZ39" s="18"/>
      <c r="JKA39" s="18"/>
      <c r="JKB39" s="18"/>
      <c r="JKC39" s="39"/>
      <c r="JKD39" s="18"/>
      <c r="JKE39" s="18"/>
      <c r="JKF39" s="39"/>
      <c r="JKG39" s="18"/>
      <c r="JKH39" s="39"/>
      <c r="JKI39" s="13"/>
      <c r="JKJ39" s="13"/>
      <c r="JKK39" s="4"/>
      <c r="JKL39" s="13"/>
      <c r="JKM39" s="13"/>
      <c r="JKR39" s="18"/>
      <c r="JKS39" s="18"/>
      <c r="JKT39" s="18"/>
      <c r="JKU39" s="39"/>
      <c r="JKV39" s="18"/>
      <c r="JKW39" s="18"/>
      <c r="JKX39" s="39"/>
      <c r="JKY39" s="18"/>
      <c r="JKZ39" s="39"/>
      <c r="JLA39" s="13"/>
      <c r="JLB39" s="13"/>
      <c r="JLC39" s="4"/>
      <c r="JLD39" s="13"/>
      <c r="JLE39" s="13"/>
      <c r="JLJ39" s="18"/>
      <c r="JLK39" s="18"/>
      <c r="JLL39" s="18"/>
      <c r="JLM39" s="39"/>
      <c r="JLN39" s="18"/>
      <c r="JLO39" s="18"/>
      <c r="JLP39" s="39"/>
      <c r="JLQ39" s="18"/>
      <c r="JLR39" s="39"/>
      <c r="JLS39" s="13"/>
      <c r="JLT39" s="13"/>
      <c r="JLU39" s="4"/>
      <c r="JLV39" s="13"/>
      <c r="JLW39" s="13"/>
      <c r="JMB39" s="18"/>
      <c r="JMC39" s="18"/>
      <c r="JMD39" s="18"/>
      <c r="JME39" s="39"/>
      <c r="JMF39" s="18"/>
      <c r="JMG39" s="18"/>
      <c r="JMH39" s="39"/>
      <c r="JMI39" s="18"/>
      <c r="JMJ39" s="39"/>
      <c r="JMK39" s="13"/>
      <c r="JML39" s="13"/>
      <c r="JMM39" s="4"/>
      <c r="JMN39" s="13"/>
      <c r="JMO39" s="13"/>
      <c r="JMT39" s="18"/>
      <c r="JMU39" s="18"/>
      <c r="JMV39" s="18"/>
      <c r="JMW39" s="39"/>
      <c r="JMX39" s="18"/>
      <c r="JMY39" s="18"/>
      <c r="JMZ39" s="39"/>
      <c r="JNA39" s="18"/>
      <c r="JNB39" s="39"/>
      <c r="JNC39" s="13"/>
      <c r="JND39" s="13"/>
      <c r="JNE39" s="4"/>
      <c r="JNF39" s="13"/>
      <c r="JNG39" s="13"/>
      <c r="JNL39" s="18"/>
      <c r="JNM39" s="18"/>
      <c r="JNN39" s="18"/>
      <c r="JNO39" s="39"/>
      <c r="JNP39" s="18"/>
      <c r="JNQ39" s="18"/>
      <c r="JNR39" s="39"/>
      <c r="JNS39" s="18"/>
      <c r="JNT39" s="39"/>
      <c r="JNU39" s="13"/>
      <c r="JNV39" s="13"/>
      <c r="JNW39" s="4"/>
      <c r="JNX39" s="13"/>
      <c r="JNY39" s="13"/>
      <c r="JOD39" s="18"/>
      <c r="JOE39" s="18"/>
      <c r="JOF39" s="18"/>
      <c r="JOG39" s="39"/>
      <c r="JOH39" s="18"/>
      <c r="JOI39" s="18"/>
      <c r="JOJ39" s="39"/>
      <c r="JOK39" s="18"/>
      <c r="JOL39" s="39"/>
      <c r="JOM39" s="13"/>
      <c r="JON39" s="13"/>
      <c r="JOO39" s="4"/>
      <c r="JOP39" s="13"/>
      <c r="JOQ39" s="13"/>
      <c r="JOV39" s="18"/>
      <c r="JOW39" s="18"/>
      <c r="JOX39" s="18"/>
      <c r="JOY39" s="39"/>
      <c r="JOZ39" s="18"/>
      <c r="JPA39" s="18"/>
      <c r="JPB39" s="39"/>
      <c r="JPC39" s="18"/>
      <c r="JPD39" s="39"/>
      <c r="JPE39" s="13"/>
      <c r="JPF39" s="13"/>
      <c r="JPG39" s="4"/>
      <c r="JPH39" s="13"/>
      <c r="JPI39" s="13"/>
      <c r="JPN39" s="18"/>
      <c r="JPO39" s="18"/>
      <c r="JPP39" s="18"/>
      <c r="JPQ39" s="39"/>
      <c r="JPR39" s="18"/>
      <c r="JPS39" s="18"/>
      <c r="JPT39" s="39"/>
      <c r="JPU39" s="18"/>
      <c r="JPV39" s="39"/>
      <c r="JPW39" s="13"/>
      <c r="JPX39" s="13"/>
      <c r="JPY39" s="4"/>
      <c r="JPZ39" s="13"/>
      <c r="JQA39" s="13"/>
      <c r="JQF39" s="18"/>
      <c r="JQG39" s="18"/>
      <c r="JQH39" s="18"/>
      <c r="JQI39" s="39"/>
      <c r="JQJ39" s="18"/>
      <c r="JQK39" s="18"/>
      <c r="JQL39" s="39"/>
      <c r="JQM39" s="18"/>
      <c r="JQN39" s="39"/>
      <c r="JQO39" s="13"/>
      <c r="JQP39" s="13"/>
      <c r="JQQ39" s="4"/>
      <c r="JQR39" s="13"/>
      <c r="JQS39" s="13"/>
      <c r="JQX39" s="18"/>
      <c r="JQY39" s="18"/>
      <c r="JQZ39" s="18"/>
      <c r="JRA39" s="39"/>
      <c r="JRB39" s="18"/>
      <c r="JRC39" s="18"/>
      <c r="JRD39" s="39"/>
      <c r="JRE39" s="18"/>
      <c r="JRF39" s="39"/>
      <c r="JRG39" s="13"/>
      <c r="JRH39" s="13"/>
      <c r="JRI39" s="4"/>
      <c r="JRJ39" s="13"/>
      <c r="JRK39" s="13"/>
      <c r="JRP39" s="18"/>
      <c r="JRQ39" s="18"/>
      <c r="JRR39" s="18"/>
      <c r="JRS39" s="39"/>
      <c r="JRT39" s="18"/>
      <c r="JRU39" s="18"/>
      <c r="JRV39" s="39"/>
      <c r="JRW39" s="18"/>
      <c r="JRX39" s="39"/>
      <c r="JRY39" s="13"/>
      <c r="JRZ39" s="13"/>
      <c r="JSA39" s="4"/>
      <c r="JSB39" s="13"/>
      <c r="JSC39" s="13"/>
      <c r="JSH39" s="18"/>
      <c r="JSI39" s="18"/>
      <c r="JSJ39" s="18"/>
      <c r="JSK39" s="39"/>
      <c r="JSL39" s="18"/>
      <c r="JSM39" s="18"/>
      <c r="JSN39" s="39"/>
      <c r="JSO39" s="18"/>
      <c r="JSP39" s="39"/>
      <c r="JSQ39" s="13"/>
      <c r="JSR39" s="13"/>
      <c r="JSS39" s="4"/>
      <c r="JST39" s="13"/>
      <c r="JSU39" s="13"/>
      <c r="JSZ39" s="18"/>
      <c r="JTA39" s="18"/>
      <c r="JTB39" s="18"/>
      <c r="JTC39" s="39"/>
      <c r="JTD39" s="18"/>
      <c r="JTE39" s="18"/>
      <c r="JTF39" s="39"/>
      <c r="JTG39" s="18"/>
      <c r="JTH39" s="39"/>
      <c r="JTI39" s="13"/>
      <c r="JTJ39" s="13"/>
      <c r="JTK39" s="4"/>
      <c r="JTL39" s="13"/>
      <c r="JTM39" s="13"/>
      <c r="JTR39" s="18"/>
      <c r="JTS39" s="18"/>
      <c r="JTT39" s="18"/>
      <c r="JTU39" s="39"/>
      <c r="JTV39" s="18"/>
      <c r="JTW39" s="18"/>
      <c r="JTX39" s="39"/>
      <c r="JTY39" s="18"/>
      <c r="JTZ39" s="39"/>
      <c r="JUA39" s="13"/>
      <c r="JUB39" s="13"/>
      <c r="JUC39" s="4"/>
      <c r="JUD39" s="13"/>
      <c r="JUE39" s="13"/>
      <c r="JUJ39" s="18"/>
      <c r="JUK39" s="18"/>
      <c r="JUL39" s="18"/>
      <c r="JUM39" s="39"/>
      <c r="JUN39" s="18"/>
      <c r="JUO39" s="18"/>
      <c r="JUP39" s="39"/>
      <c r="JUQ39" s="18"/>
      <c r="JUR39" s="39"/>
      <c r="JUS39" s="13"/>
      <c r="JUT39" s="13"/>
      <c r="JUU39" s="4"/>
      <c r="JUV39" s="13"/>
      <c r="JUW39" s="13"/>
      <c r="JVB39" s="18"/>
      <c r="JVC39" s="18"/>
      <c r="JVD39" s="18"/>
      <c r="JVE39" s="39"/>
      <c r="JVF39" s="18"/>
      <c r="JVG39" s="18"/>
      <c r="JVH39" s="39"/>
      <c r="JVI39" s="18"/>
      <c r="JVJ39" s="39"/>
      <c r="JVK39" s="13"/>
      <c r="JVL39" s="13"/>
      <c r="JVM39" s="4"/>
      <c r="JVN39" s="13"/>
      <c r="JVO39" s="13"/>
      <c r="JVT39" s="18"/>
      <c r="JVU39" s="18"/>
      <c r="JVV39" s="18"/>
      <c r="JVW39" s="39"/>
      <c r="JVX39" s="18"/>
      <c r="JVY39" s="18"/>
      <c r="JVZ39" s="39"/>
      <c r="JWA39" s="18"/>
      <c r="JWB39" s="39"/>
      <c r="JWC39" s="13"/>
      <c r="JWD39" s="13"/>
      <c r="JWE39" s="4"/>
      <c r="JWF39" s="13"/>
      <c r="JWG39" s="13"/>
      <c r="JWL39" s="18"/>
      <c r="JWM39" s="18"/>
      <c r="JWN39" s="18"/>
      <c r="JWO39" s="39"/>
      <c r="JWP39" s="18"/>
      <c r="JWQ39" s="18"/>
      <c r="JWR39" s="39"/>
      <c r="JWS39" s="18"/>
      <c r="JWT39" s="39"/>
      <c r="JWU39" s="13"/>
      <c r="JWV39" s="13"/>
      <c r="JWW39" s="4"/>
      <c r="JWX39" s="13"/>
      <c r="JWY39" s="13"/>
      <c r="JXD39" s="18"/>
      <c r="JXE39" s="18"/>
      <c r="JXF39" s="18"/>
      <c r="JXG39" s="39"/>
      <c r="JXH39" s="18"/>
      <c r="JXI39" s="18"/>
      <c r="JXJ39" s="39"/>
      <c r="JXK39" s="18"/>
      <c r="JXL39" s="39"/>
      <c r="JXM39" s="13"/>
      <c r="JXN39" s="13"/>
      <c r="JXO39" s="4"/>
      <c r="JXP39" s="13"/>
      <c r="JXQ39" s="13"/>
      <c r="JXV39" s="18"/>
      <c r="JXW39" s="18"/>
      <c r="JXX39" s="18"/>
      <c r="JXY39" s="39"/>
      <c r="JXZ39" s="18"/>
      <c r="JYA39" s="18"/>
      <c r="JYB39" s="39"/>
      <c r="JYC39" s="18"/>
      <c r="JYD39" s="39"/>
      <c r="JYE39" s="13"/>
      <c r="JYF39" s="13"/>
      <c r="JYG39" s="4"/>
      <c r="JYH39" s="13"/>
      <c r="JYI39" s="13"/>
      <c r="JYN39" s="18"/>
      <c r="JYO39" s="18"/>
      <c r="JYP39" s="18"/>
      <c r="JYQ39" s="39"/>
      <c r="JYR39" s="18"/>
      <c r="JYS39" s="18"/>
      <c r="JYT39" s="39"/>
      <c r="JYU39" s="18"/>
      <c r="JYV39" s="39"/>
      <c r="JYW39" s="13"/>
      <c r="JYX39" s="13"/>
      <c r="JYY39" s="4"/>
      <c r="JYZ39" s="13"/>
      <c r="JZA39" s="13"/>
      <c r="JZF39" s="18"/>
      <c r="JZG39" s="18"/>
      <c r="JZH39" s="18"/>
      <c r="JZI39" s="39"/>
      <c r="JZJ39" s="18"/>
      <c r="JZK39" s="18"/>
      <c r="JZL39" s="39"/>
      <c r="JZM39" s="18"/>
      <c r="JZN39" s="39"/>
      <c r="JZO39" s="13"/>
      <c r="JZP39" s="13"/>
      <c r="JZQ39" s="4"/>
      <c r="JZR39" s="13"/>
      <c r="JZS39" s="13"/>
      <c r="JZX39" s="18"/>
      <c r="JZY39" s="18"/>
      <c r="JZZ39" s="18"/>
      <c r="KAA39" s="39"/>
      <c r="KAB39" s="18"/>
      <c r="KAC39" s="18"/>
      <c r="KAD39" s="39"/>
      <c r="KAE39" s="18"/>
      <c r="KAF39" s="39"/>
      <c r="KAG39" s="13"/>
      <c r="KAH39" s="13"/>
      <c r="KAI39" s="4"/>
      <c r="KAJ39" s="13"/>
      <c r="KAK39" s="13"/>
      <c r="KAP39" s="18"/>
      <c r="KAQ39" s="18"/>
      <c r="KAR39" s="18"/>
      <c r="KAS39" s="39"/>
      <c r="KAT39" s="18"/>
      <c r="KAU39" s="18"/>
      <c r="KAV39" s="39"/>
      <c r="KAW39" s="18"/>
      <c r="KAX39" s="39"/>
      <c r="KAY39" s="13"/>
      <c r="KAZ39" s="13"/>
      <c r="KBA39" s="4"/>
      <c r="KBB39" s="13"/>
      <c r="KBC39" s="13"/>
      <c r="KBH39" s="18"/>
      <c r="KBI39" s="18"/>
      <c r="KBJ39" s="18"/>
      <c r="KBK39" s="39"/>
      <c r="KBL39" s="18"/>
      <c r="KBM39" s="18"/>
      <c r="KBN39" s="39"/>
      <c r="KBO39" s="18"/>
      <c r="KBP39" s="39"/>
      <c r="KBQ39" s="13"/>
      <c r="KBR39" s="13"/>
      <c r="KBS39" s="4"/>
      <c r="KBT39" s="13"/>
      <c r="KBU39" s="13"/>
      <c r="KBZ39" s="18"/>
      <c r="KCA39" s="18"/>
      <c r="KCB39" s="18"/>
      <c r="KCC39" s="39"/>
      <c r="KCD39" s="18"/>
      <c r="KCE39" s="18"/>
      <c r="KCF39" s="39"/>
      <c r="KCG39" s="18"/>
      <c r="KCH39" s="39"/>
      <c r="KCI39" s="13"/>
      <c r="KCJ39" s="13"/>
      <c r="KCK39" s="4"/>
      <c r="KCL39" s="13"/>
      <c r="KCM39" s="13"/>
      <c r="KCR39" s="18"/>
      <c r="KCS39" s="18"/>
      <c r="KCT39" s="18"/>
      <c r="KCU39" s="39"/>
      <c r="KCV39" s="18"/>
      <c r="KCW39" s="18"/>
      <c r="KCX39" s="39"/>
      <c r="KCY39" s="18"/>
      <c r="KCZ39" s="39"/>
      <c r="KDA39" s="13"/>
      <c r="KDB39" s="13"/>
      <c r="KDC39" s="4"/>
      <c r="KDD39" s="13"/>
      <c r="KDE39" s="13"/>
      <c r="KDJ39" s="18"/>
      <c r="KDK39" s="18"/>
      <c r="KDL39" s="18"/>
      <c r="KDM39" s="39"/>
      <c r="KDN39" s="18"/>
      <c r="KDO39" s="18"/>
      <c r="KDP39" s="39"/>
      <c r="KDQ39" s="18"/>
      <c r="KDR39" s="39"/>
      <c r="KDS39" s="13"/>
      <c r="KDT39" s="13"/>
      <c r="KDU39" s="4"/>
      <c r="KDV39" s="13"/>
      <c r="KDW39" s="13"/>
      <c r="KEB39" s="18"/>
      <c r="KEC39" s="18"/>
      <c r="KED39" s="18"/>
      <c r="KEE39" s="39"/>
      <c r="KEF39" s="18"/>
      <c r="KEG39" s="18"/>
      <c r="KEH39" s="39"/>
      <c r="KEI39" s="18"/>
      <c r="KEJ39" s="39"/>
      <c r="KEK39" s="13"/>
      <c r="KEL39" s="13"/>
      <c r="KEM39" s="4"/>
      <c r="KEN39" s="13"/>
      <c r="KEO39" s="13"/>
      <c r="KET39" s="18"/>
      <c r="KEU39" s="18"/>
      <c r="KEV39" s="18"/>
      <c r="KEW39" s="39"/>
      <c r="KEX39" s="18"/>
      <c r="KEY39" s="18"/>
      <c r="KEZ39" s="39"/>
      <c r="KFA39" s="18"/>
      <c r="KFB39" s="39"/>
      <c r="KFC39" s="13"/>
      <c r="KFD39" s="13"/>
      <c r="KFE39" s="4"/>
      <c r="KFF39" s="13"/>
      <c r="KFG39" s="13"/>
      <c r="KFL39" s="18"/>
      <c r="KFM39" s="18"/>
      <c r="KFN39" s="18"/>
      <c r="KFO39" s="39"/>
      <c r="KFP39" s="18"/>
      <c r="KFQ39" s="18"/>
      <c r="KFR39" s="39"/>
      <c r="KFS39" s="18"/>
      <c r="KFT39" s="39"/>
      <c r="KFU39" s="13"/>
      <c r="KFV39" s="13"/>
      <c r="KFW39" s="4"/>
      <c r="KFX39" s="13"/>
      <c r="KFY39" s="13"/>
      <c r="KGD39" s="18"/>
      <c r="KGE39" s="18"/>
      <c r="KGF39" s="18"/>
      <c r="KGG39" s="39"/>
      <c r="KGH39" s="18"/>
      <c r="KGI39" s="18"/>
      <c r="KGJ39" s="39"/>
      <c r="KGK39" s="18"/>
      <c r="KGL39" s="39"/>
      <c r="KGM39" s="13"/>
      <c r="KGN39" s="13"/>
      <c r="KGO39" s="4"/>
      <c r="KGP39" s="13"/>
      <c r="KGQ39" s="13"/>
      <c r="KGV39" s="18"/>
      <c r="KGW39" s="18"/>
      <c r="KGX39" s="18"/>
      <c r="KGY39" s="39"/>
      <c r="KGZ39" s="18"/>
      <c r="KHA39" s="18"/>
      <c r="KHB39" s="39"/>
      <c r="KHC39" s="18"/>
      <c r="KHD39" s="39"/>
      <c r="KHE39" s="13"/>
      <c r="KHF39" s="13"/>
      <c r="KHG39" s="4"/>
      <c r="KHH39" s="13"/>
      <c r="KHI39" s="13"/>
      <c r="KHN39" s="18"/>
      <c r="KHO39" s="18"/>
      <c r="KHP39" s="18"/>
      <c r="KHQ39" s="39"/>
      <c r="KHR39" s="18"/>
      <c r="KHS39" s="18"/>
      <c r="KHT39" s="39"/>
      <c r="KHU39" s="18"/>
      <c r="KHV39" s="39"/>
      <c r="KHW39" s="13"/>
      <c r="KHX39" s="13"/>
      <c r="KHY39" s="4"/>
      <c r="KHZ39" s="13"/>
      <c r="KIA39" s="13"/>
      <c r="KIF39" s="18"/>
      <c r="KIG39" s="18"/>
      <c r="KIH39" s="18"/>
      <c r="KII39" s="39"/>
      <c r="KIJ39" s="18"/>
      <c r="KIK39" s="18"/>
      <c r="KIL39" s="39"/>
      <c r="KIM39" s="18"/>
      <c r="KIN39" s="39"/>
      <c r="KIO39" s="13"/>
      <c r="KIP39" s="13"/>
      <c r="KIQ39" s="4"/>
      <c r="KIR39" s="13"/>
      <c r="KIS39" s="13"/>
      <c r="KIX39" s="18"/>
      <c r="KIY39" s="18"/>
      <c r="KIZ39" s="18"/>
      <c r="KJA39" s="39"/>
      <c r="KJB39" s="18"/>
      <c r="KJC39" s="18"/>
      <c r="KJD39" s="39"/>
      <c r="KJE39" s="18"/>
      <c r="KJF39" s="39"/>
      <c r="KJG39" s="13"/>
      <c r="KJH39" s="13"/>
      <c r="KJI39" s="4"/>
      <c r="KJJ39" s="13"/>
      <c r="KJK39" s="13"/>
      <c r="KJP39" s="18"/>
      <c r="KJQ39" s="18"/>
      <c r="KJR39" s="18"/>
      <c r="KJS39" s="39"/>
      <c r="KJT39" s="18"/>
      <c r="KJU39" s="18"/>
      <c r="KJV39" s="39"/>
      <c r="KJW39" s="18"/>
      <c r="KJX39" s="39"/>
      <c r="KJY39" s="13"/>
      <c r="KJZ39" s="13"/>
      <c r="KKA39" s="4"/>
      <c r="KKB39" s="13"/>
      <c r="KKC39" s="13"/>
      <c r="KKH39" s="18"/>
      <c r="KKI39" s="18"/>
      <c r="KKJ39" s="18"/>
      <c r="KKK39" s="39"/>
      <c r="KKL39" s="18"/>
      <c r="KKM39" s="18"/>
      <c r="KKN39" s="39"/>
      <c r="KKO39" s="18"/>
      <c r="KKP39" s="39"/>
      <c r="KKQ39" s="13"/>
      <c r="KKR39" s="13"/>
      <c r="KKS39" s="4"/>
      <c r="KKT39" s="13"/>
      <c r="KKU39" s="13"/>
      <c r="KKZ39" s="18"/>
      <c r="KLA39" s="18"/>
      <c r="KLB39" s="18"/>
      <c r="KLC39" s="39"/>
      <c r="KLD39" s="18"/>
      <c r="KLE39" s="18"/>
      <c r="KLF39" s="39"/>
      <c r="KLG39" s="18"/>
      <c r="KLH39" s="39"/>
      <c r="KLI39" s="13"/>
      <c r="KLJ39" s="13"/>
      <c r="KLK39" s="4"/>
      <c r="KLL39" s="13"/>
      <c r="KLM39" s="13"/>
      <c r="KLR39" s="18"/>
      <c r="KLS39" s="18"/>
      <c r="KLT39" s="18"/>
      <c r="KLU39" s="39"/>
      <c r="KLV39" s="18"/>
      <c r="KLW39" s="18"/>
      <c r="KLX39" s="39"/>
      <c r="KLY39" s="18"/>
      <c r="KLZ39" s="39"/>
      <c r="KMA39" s="13"/>
      <c r="KMB39" s="13"/>
      <c r="KMC39" s="4"/>
      <c r="KMD39" s="13"/>
      <c r="KME39" s="13"/>
      <c r="KMJ39" s="18"/>
      <c r="KMK39" s="18"/>
      <c r="KML39" s="18"/>
      <c r="KMM39" s="39"/>
      <c r="KMN39" s="18"/>
      <c r="KMO39" s="18"/>
      <c r="KMP39" s="39"/>
      <c r="KMQ39" s="18"/>
      <c r="KMR39" s="39"/>
      <c r="KMS39" s="13"/>
      <c r="KMT39" s="13"/>
      <c r="KMU39" s="4"/>
      <c r="KMV39" s="13"/>
      <c r="KMW39" s="13"/>
      <c r="KNB39" s="18"/>
      <c r="KNC39" s="18"/>
      <c r="KND39" s="18"/>
      <c r="KNE39" s="39"/>
      <c r="KNF39" s="18"/>
      <c r="KNG39" s="18"/>
      <c r="KNH39" s="39"/>
      <c r="KNI39" s="18"/>
      <c r="KNJ39" s="39"/>
      <c r="KNK39" s="13"/>
      <c r="KNL39" s="13"/>
      <c r="KNM39" s="4"/>
      <c r="KNN39" s="13"/>
      <c r="KNO39" s="13"/>
      <c r="KNT39" s="18"/>
      <c r="KNU39" s="18"/>
      <c r="KNV39" s="18"/>
      <c r="KNW39" s="39"/>
      <c r="KNX39" s="18"/>
      <c r="KNY39" s="18"/>
      <c r="KNZ39" s="39"/>
      <c r="KOA39" s="18"/>
      <c r="KOB39" s="39"/>
      <c r="KOC39" s="13"/>
      <c r="KOD39" s="13"/>
      <c r="KOE39" s="4"/>
      <c r="KOF39" s="13"/>
      <c r="KOG39" s="13"/>
      <c r="KOL39" s="18"/>
      <c r="KOM39" s="18"/>
      <c r="KON39" s="18"/>
      <c r="KOO39" s="39"/>
      <c r="KOP39" s="18"/>
      <c r="KOQ39" s="18"/>
      <c r="KOR39" s="39"/>
      <c r="KOS39" s="18"/>
      <c r="KOT39" s="39"/>
      <c r="KOU39" s="13"/>
      <c r="KOV39" s="13"/>
      <c r="KOW39" s="4"/>
      <c r="KOX39" s="13"/>
      <c r="KOY39" s="13"/>
      <c r="KPD39" s="18"/>
      <c r="KPE39" s="18"/>
      <c r="KPF39" s="18"/>
      <c r="KPG39" s="39"/>
      <c r="KPH39" s="18"/>
      <c r="KPI39" s="18"/>
      <c r="KPJ39" s="39"/>
      <c r="KPK39" s="18"/>
      <c r="KPL39" s="39"/>
      <c r="KPM39" s="13"/>
      <c r="KPN39" s="13"/>
      <c r="KPO39" s="4"/>
      <c r="KPP39" s="13"/>
      <c r="KPQ39" s="13"/>
      <c r="KPV39" s="18"/>
      <c r="KPW39" s="18"/>
      <c r="KPX39" s="18"/>
      <c r="KPY39" s="39"/>
      <c r="KPZ39" s="18"/>
      <c r="KQA39" s="18"/>
      <c r="KQB39" s="39"/>
      <c r="KQC39" s="18"/>
      <c r="KQD39" s="39"/>
      <c r="KQE39" s="13"/>
      <c r="KQF39" s="13"/>
      <c r="KQG39" s="4"/>
      <c r="KQH39" s="13"/>
      <c r="KQI39" s="13"/>
      <c r="KQN39" s="18"/>
      <c r="KQO39" s="18"/>
      <c r="KQP39" s="18"/>
      <c r="KQQ39" s="39"/>
      <c r="KQR39" s="18"/>
      <c r="KQS39" s="18"/>
      <c r="KQT39" s="39"/>
      <c r="KQU39" s="18"/>
      <c r="KQV39" s="39"/>
      <c r="KQW39" s="13"/>
      <c r="KQX39" s="13"/>
      <c r="KQY39" s="4"/>
      <c r="KQZ39" s="13"/>
      <c r="KRA39" s="13"/>
      <c r="KRF39" s="18"/>
      <c r="KRG39" s="18"/>
      <c r="KRH39" s="18"/>
      <c r="KRI39" s="39"/>
      <c r="KRJ39" s="18"/>
      <c r="KRK39" s="18"/>
      <c r="KRL39" s="39"/>
      <c r="KRM39" s="18"/>
      <c r="KRN39" s="39"/>
      <c r="KRO39" s="13"/>
      <c r="KRP39" s="13"/>
      <c r="KRQ39" s="4"/>
      <c r="KRR39" s="13"/>
      <c r="KRS39" s="13"/>
      <c r="KRX39" s="18"/>
      <c r="KRY39" s="18"/>
      <c r="KRZ39" s="18"/>
      <c r="KSA39" s="39"/>
      <c r="KSB39" s="18"/>
      <c r="KSC39" s="18"/>
      <c r="KSD39" s="39"/>
      <c r="KSE39" s="18"/>
      <c r="KSF39" s="39"/>
      <c r="KSG39" s="13"/>
      <c r="KSH39" s="13"/>
      <c r="KSI39" s="4"/>
      <c r="KSJ39" s="13"/>
      <c r="KSK39" s="13"/>
      <c r="KSP39" s="18"/>
      <c r="KSQ39" s="18"/>
      <c r="KSR39" s="18"/>
      <c r="KSS39" s="39"/>
      <c r="KST39" s="18"/>
      <c r="KSU39" s="18"/>
      <c r="KSV39" s="39"/>
      <c r="KSW39" s="18"/>
      <c r="KSX39" s="39"/>
      <c r="KSY39" s="13"/>
      <c r="KSZ39" s="13"/>
      <c r="KTA39" s="4"/>
      <c r="KTB39" s="13"/>
      <c r="KTC39" s="13"/>
      <c r="KTH39" s="18"/>
      <c r="KTI39" s="18"/>
      <c r="KTJ39" s="18"/>
      <c r="KTK39" s="39"/>
      <c r="KTL39" s="18"/>
      <c r="KTM39" s="18"/>
      <c r="KTN39" s="39"/>
      <c r="KTO39" s="18"/>
      <c r="KTP39" s="39"/>
      <c r="KTQ39" s="13"/>
      <c r="KTR39" s="13"/>
      <c r="KTS39" s="4"/>
      <c r="KTT39" s="13"/>
      <c r="KTU39" s="13"/>
      <c r="KTZ39" s="18"/>
      <c r="KUA39" s="18"/>
      <c r="KUB39" s="18"/>
      <c r="KUC39" s="39"/>
      <c r="KUD39" s="18"/>
      <c r="KUE39" s="18"/>
      <c r="KUF39" s="39"/>
      <c r="KUG39" s="18"/>
      <c r="KUH39" s="39"/>
      <c r="KUI39" s="13"/>
      <c r="KUJ39" s="13"/>
      <c r="KUK39" s="4"/>
      <c r="KUL39" s="13"/>
      <c r="KUM39" s="13"/>
      <c r="KUR39" s="18"/>
      <c r="KUS39" s="18"/>
      <c r="KUT39" s="18"/>
      <c r="KUU39" s="39"/>
      <c r="KUV39" s="18"/>
      <c r="KUW39" s="18"/>
      <c r="KUX39" s="39"/>
      <c r="KUY39" s="18"/>
      <c r="KUZ39" s="39"/>
      <c r="KVA39" s="13"/>
      <c r="KVB39" s="13"/>
      <c r="KVC39" s="4"/>
      <c r="KVD39" s="13"/>
      <c r="KVE39" s="13"/>
      <c r="KVJ39" s="18"/>
      <c r="KVK39" s="18"/>
      <c r="KVL39" s="18"/>
      <c r="KVM39" s="39"/>
      <c r="KVN39" s="18"/>
      <c r="KVO39" s="18"/>
      <c r="KVP39" s="39"/>
      <c r="KVQ39" s="18"/>
      <c r="KVR39" s="39"/>
      <c r="KVS39" s="13"/>
      <c r="KVT39" s="13"/>
      <c r="KVU39" s="4"/>
      <c r="KVV39" s="13"/>
      <c r="KVW39" s="13"/>
      <c r="KWB39" s="18"/>
      <c r="KWC39" s="18"/>
      <c r="KWD39" s="18"/>
      <c r="KWE39" s="39"/>
      <c r="KWF39" s="18"/>
      <c r="KWG39" s="18"/>
      <c r="KWH39" s="39"/>
      <c r="KWI39" s="18"/>
      <c r="KWJ39" s="39"/>
      <c r="KWK39" s="13"/>
      <c r="KWL39" s="13"/>
      <c r="KWM39" s="4"/>
      <c r="KWN39" s="13"/>
      <c r="KWO39" s="13"/>
      <c r="KWT39" s="18"/>
      <c r="KWU39" s="18"/>
      <c r="KWV39" s="18"/>
      <c r="KWW39" s="39"/>
      <c r="KWX39" s="18"/>
      <c r="KWY39" s="18"/>
      <c r="KWZ39" s="39"/>
      <c r="KXA39" s="18"/>
      <c r="KXB39" s="39"/>
      <c r="KXC39" s="13"/>
      <c r="KXD39" s="13"/>
      <c r="KXE39" s="4"/>
      <c r="KXF39" s="13"/>
      <c r="KXG39" s="13"/>
      <c r="KXL39" s="18"/>
      <c r="KXM39" s="18"/>
      <c r="KXN39" s="18"/>
      <c r="KXO39" s="39"/>
      <c r="KXP39" s="18"/>
      <c r="KXQ39" s="18"/>
      <c r="KXR39" s="39"/>
      <c r="KXS39" s="18"/>
      <c r="KXT39" s="39"/>
      <c r="KXU39" s="13"/>
      <c r="KXV39" s="13"/>
      <c r="KXW39" s="4"/>
      <c r="KXX39" s="13"/>
      <c r="KXY39" s="13"/>
      <c r="KYD39" s="18"/>
      <c r="KYE39" s="18"/>
      <c r="KYF39" s="18"/>
      <c r="KYG39" s="39"/>
      <c r="KYH39" s="18"/>
      <c r="KYI39" s="18"/>
      <c r="KYJ39" s="39"/>
      <c r="KYK39" s="18"/>
      <c r="KYL39" s="39"/>
      <c r="KYM39" s="13"/>
      <c r="KYN39" s="13"/>
      <c r="KYO39" s="4"/>
      <c r="KYP39" s="13"/>
      <c r="KYQ39" s="13"/>
      <c r="KYV39" s="18"/>
      <c r="KYW39" s="18"/>
      <c r="KYX39" s="18"/>
      <c r="KYY39" s="39"/>
      <c r="KYZ39" s="18"/>
      <c r="KZA39" s="18"/>
      <c r="KZB39" s="39"/>
      <c r="KZC39" s="18"/>
      <c r="KZD39" s="39"/>
      <c r="KZE39" s="13"/>
      <c r="KZF39" s="13"/>
      <c r="KZG39" s="4"/>
      <c r="KZH39" s="13"/>
      <c r="KZI39" s="13"/>
      <c r="KZN39" s="18"/>
      <c r="KZO39" s="18"/>
      <c r="KZP39" s="18"/>
      <c r="KZQ39" s="39"/>
      <c r="KZR39" s="18"/>
      <c r="KZS39" s="18"/>
      <c r="KZT39" s="39"/>
      <c r="KZU39" s="18"/>
      <c r="KZV39" s="39"/>
      <c r="KZW39" s="13"/>
      <c r="KZX39" s="13"/>
      <c r="KZY39" s="4"/>
      <c r="KZZ39" s="13"/>
      <c r="LAA39" s="13"/>
      <c r="LAF39" s="18"/>
      <c r="LAG39" s="18"/>
      <c r="LAH39" s="18"/>
      <c r="LAI39" s="39"/>
      <c r="LAJ39" s="18"/>
      <c r="LAK39" s="18"/>
      <c r="LAL39" s="39"/>
      <c r="LAM39" s="18"/>
      <c r="LAN39" s="39"/>
      <c r="LAO39" s="13"/>
      <c r="LAP39" s="13"/>
      <c r="LAQ39" s="4"/>
      <c r="LAR39" s="13"/>
      <c r="LAS39" s="13"/>
      <c r="LAX39" s="18"/>
      <c r="LAY39" s="18"/>
      <c r="LAZ39" s="18"/>
      <c r="LBA39" s="39"/>
      <c r="LBB39" s="18"/>
      <c r="LBC39" s="18"/>
      <c r="LBD39" s="39"/>
      <c r="LBE39" s="18"/>
      <c r="LBF39" s="39"/>
      <c r="LBG39" s="13"/>
      <c r="LBH39" s="13"/>
      <c r="LBI39" s="4"/>
      <c r="LBJ39" s="13"/>
      <c r="LBK39" s="13"/>
      <c r="LBP39" s="18"/>
      <c r="LBQ39" s="18"/>
      <c r="LBR39" s="18"/>
      <c r="LBS39" s="39"/>
      <c r="LBT39" s="18"/>
      <c r="LBU39" s="18"/>
      <c r="LBV39" s="39"/>
      <c r="LBW39" s="18"/>
      <c r="LBX39" s="39"/>
      <c r="LBY39" s="13"/>
      <c r="LBZ39" s="13"/>
      <c r="LCA39" s="4"/>
      <c r="LCB39" s="13"/>
      <c r="LCC39" s="13"/>
      <c r="LCH39" s="18"/>
      <c r="LCI39" s="18"/>
      <c r="LCJ39" s="18"/>
      <c r="LCK39" s="39"/>
      <c r="LCL39" s="18"/>
      <c r="LCM39" s="18"/>
      <c r="LCN39" s="39"/>
      <c r="LCO39" s="18"/>
      <c r="LCP39" s="39"/>
      <c r="LCQ39" s="13"/>
      <c r="LCR39" s="13"/>
      <c r="LCS39" s="4"/>
      <c r="LCT39" s="13"/>
      <c r="LCU39" s="13"/>
      <c r="LCZ39" s="18"/>
      <c r="LDA39" s="18"/>
      <c r="LDB39" s="18"/>
      <c r="LDC39" s="39"/>
      <c r="LDD39" s="18"/>
      <c r="LDE39" s="18"/>
      <c r="LDF39" s="39"/>
      <c r="LDG39" s="18"/>
      <c r="LDH39" s="39"/>
      <c r="LDI39" s="13"/>
      <c r="LDJ39" s="13"/>
      <c r="LDK39" s="4"/>
      <c r="LDL39" s="13"/>
      <c r="LDM39" s="13"/>
      <c r="LDR39" s="18"/>
      <c r="LDS39" s="18"/>
      <c r="LDT39" s="18"/>
      <c r="LDU39" s="39"/>
      <c r="LDV39" s="18"/>
      <c r="LDW39" s="18"/>
      <c r="LDX39" s="39"/>
      <c r="LDY39" s="18"/>
      <c r="LDZ39" s="39"/>
      <c r="LEA39" s="13"/>
      <c r="LEB39" s="13"/>
      <c r="LEC39" s="4"/>
      <c r="LED39" s="13"/>
      <c r="LEE39" s="13"/>
      <c r="LEJ39" s="18"/>
      <c r="LEK39" s="18"/>
      <c r="LEL39" s="18"/>
      <c r="LEM39" s="39"/>
      <c r="LEN39" s="18"/>
      <c r="LEO39" s="18"/>
      <c r="LEP39" s="39"/>
      <c r="LEQ39" s="18"/>
      <c r="LER39" s="39"/>
      <c r="LES39" s="13"/>
      <c r="LET39" s="13"/>
      <c r="LEU39" s="4"/>
      <c r="LEV39" s="13"/>
      <c r="LEW39" s="13"/>
      <c r="LFB39" s="18"/>
      <c r="LFC39" s="18"/>
      <c r="LFD39" s="18"/>
      <c r="LFE39" s="39"/>
      <c r="LFF39" s="18"/>
      <c r="LFG39" s="18"/>
      <c r="LFH39" s="39"/>
      <c r="LFI39" s="18"/>
      <c r="LFJ39" s="39"/>
      <c r="LFK39" s="13"/>
      <c r="LFL39" s="13"/>
      <c r="LFM39" s="4"/>
      <c r="LFN39" s="13"/>
      <c r="LFO39" s="13"/>
      <c r="LFT39" s="18"/>
      <c r="LFU39" s="18"/>
      <c r="LFV39" s="18"/>
      <c r="LFW39" s="39"/>
      <c r="LFX39" s="18"/>
      <c r="LFY39" s="18"/>
      <c r="LFZ39" s="39"/>
      <c r="LGA39" s="18"/>
      <c r="LGB39" s="39"/>
      <c r="LGC39" s="13"/>
      <c r="LGD39" s="13"/>
      <c r="LGE39" s="4"/>
      <c r="LGF39" s="13"/>
      <c r="LGG39" s="13"/>
      <c r="LGL39" s="18"/>
      <c r="LGM39" s="18"/>
      <c r="LGN39" s="18"/>
      <c r="LGO39" s="39"/>
      <c r="LGP39" s="18"/>
      <c r="LGQ39" s="18"/>
      <c r="LGR39" s="39"/>
      <c r="LGS39" s="18"/>
      <c r="LGT39" s="39"/>
      <c r="LGU39" s="13"/>
      <c r="LGV39" s="13"/>
      <c r="LGW39" s="4"/>
      <c r="LGX39" s="13"/>
      <c r="LGY39" s="13"/>
      <c r="LHD39" s="18"/>
      <c r="LHE39" s="18"/>
      <c r="LHF39" s="18"/>
      <c r="LHG39" s="39"/>
      <c r="LHH39" s="18"/>
      <c r="LHI39" s="18"/>
      <c r="LHJ39" s="39"/>
      <c r="LHK39" s="18"/>
      <c r="LHL39" s="39"/>
      <c r="LHM39" s="13"/>
      <c r="LHN39" s="13"/>
      <c r="LHO39" s="4"/>
      <c r="LHP39" s="13"/>
      <c r="LHQ39" s="13"/>
      <c r="LHV39" s="18"/>
      <c r="LHW39" s="18"/>
      <c r="LHX39" s="18"/>
      <c r="LHY39" s="39"/>
      <c r="LHZ39" s="18"/>
      <c r="LIA39" s="18"/>
      <c r="LIB39" s="39"/>
      <c r="LIC39" s="18"/>
      <c r="LID39" s="39"/>
      <c r="LIE39" s="13"/>
      <c r="LIF39" s="13"/>
      <c r="LIG39" s="4"/>
      <c r="LIH39" s="13"/>
      <c r="LII39" s="13"/>
      <c r="LIN39" s="18"/>
      <c r="LIO39" s="18"/>
      <c r="LIP39" s="18"/>
      <c r="LIQ39" s="39"/>
      <c r="LIR39" s="18"/>
      <c r="LIS39" s="18"/>
      <c r="LIT39" s="39"/>
      <c r="LIU39" s="18"/>
      <c r="LIV39" s="39"/>
      <c r="LIW39" s="13"/>
      <c r="LIX39" s="13"/>
      <c r="LIY39" s="4"/>
      <c r="LIZ39" s="13"/>
      <c r="LJA39" s="13"/>
      <c r="LJF39" s="18"/>
      <c r="LJG39" s="18"/>
      <c r="LJH39" s="18"/>
      <c r="LJI39" s="39"/>
      <c r="LJJ39" s="18"/>
      <c r="LJK39" s="18"/>
      <c r="LJL39" s="39"/>
      <c r="LJM39" s="18"/>
      <c r="LJN39" s="39"/>
      <c r="LJO39" s="13"/>
      <c r="LJP39" s="13"/>
      <c r="LJQ39" s="4"/>
      <c r="LJR39" s="13"/>
      <c r="LJS39" s="13"/>
      <c r="LJX39" s="18"/>
      <c r="LJY39" s="18"/>
      <c r="LJZ39" s="18"/>
      <c r="LKA39" s="39"/>
      <c r="LKB39" s="18"/>
      <c r="LKC39" s="18"/>
      <c r="LKD39" s="39"/>
      <c r="LKE39" s="18"/>
      <c r="LKF39" s="39"/>
      <c r="LKG39" s="13"/>
      <c r="LKH39" s="13"/>
      <c r="LKI39" s="4"/>
      <c r="LKJ39" s="13"/>
      <c r="LKK39" s="13"/>
      <c r="LKP39" s="18"/>
      <c r="LKQ39" s="18"/>
      <c r="LKR39" s="18"/>
      <c r="LKS39" s="39"/>
      <c r="LKT39" s="18"/>
      <c r="LKU39" s="18"/>
      <c r="LKV39" s="39"/>
      <c r="LKW39" s="18"/>
      <c r="LKX39" s="39"/>
      <c r="LKY39" s="13"/>
      <c r="LKZ39" s="13"/>
      <c r="LLA39" s="4"/>
      <c r="LLB39" s="13"/>
      <c r="LLC39" s="13"/>
      <c r="LLH39" s="18"/>
      <c r="LLI39" s="18"/>
      <c r="LLJ39" s="18"/>
      <c r="LLK39" s="39"/>
      <c r="LLL39" s="18"/>
      <c r="LLM39" s="18"/>
      <c r="LLN39" s="39"/>
      <c r="LLO39" s="18"/>
      <c r="LLP39" s="39"/>
      <c r="LLQ39" s="13"/>
      <c r="LLR39" s="13"/>
      <c r="LLS39" s="4"/>
      <c r="LLT39" s="13"/>
      <c r="LLU39" s="13"/>
      <c r="LLZ39" s="18"/>
      <c r="LMA39" s="18"/>
      <c r="LMB39" s="18"/>
      <c r="LMC39" s="39"/>
      <c r="LMD39" s="18"/>
      <c r="LME39" s="18"/>
      <c r="LMF39" s="39"/>
      <c r="LMG39" s="18"/>
      <c r="LMH39" s="39"/>
      <c r="LMI39" s="13"/>
      <c r="LMJ39" s="13"/>
      <c r="LMK39" s="4"/>
      <c r="LML39" s="13"/>
      <c r="LMM39" s="13"/>
      <c r="LMR39" s="18"/>
      <c r="LMS39" s="18"/>
      <c r="LMT39" s="18"/>
      <c r="LMU39" s="39"/>
      <c r="LMV39" s="18"/>
      <c r="LMW39" s="18"/>
      <c r="LMX39" s="39"/>
      <c r="LMY39" s="18"/>
      <c r="LMZ39" s="39"/>
      <c r="LNA39" s="13"/>
      <c r="LNB39" s="13"/>
      <c r="LNC39" s="4"/>
      <c r="LND39" s="13"/>
      <c r="LNE39" s="13"/>
      <c r="LNJ39" s="18"/>
      <c r="LNK39" s="18"/>
      <c r="LNL39" s="18"/>
      <c r="LNM39" s="39"/>
      <c r="LNN39" s="18"/>
      <c r="LNO39" s="18"/>
      <c r="LNP39" s="39"/>
      <c r="LNQ39" s="18"/>
      <c r="LNR39" s="39"/>
      <c r="LNS39" s="13"/>
      <c r="LNT39" s="13"/>
      <c r="LNU39" s="4"/>
      <c r="LNV39" s="13"/>
      <c r="LNW39" s="13"/>
      <c r="LOB39" s="18"/>
      <c r="LOC39" s="18"/>
      <c r="LOD39" s="18"/>
      <c r="LOE39" s="39"/>
      <c r="LOF39" s="18"/>
      <c r="LOG39" s="18"/>
      <c r="LOH39" s="39"/>
      <c r="LOI39" s="18"/>
      <c r="LOJ39" s="39"/>
      <c r="LOK39" s="13"/>
      <c r="LOL39" s="13"/>
      <c r="LOM39" s="4"/>
      <c r="LON39" s="13"/>
      <c r="LOO39" s="13"/>
      <c r="LOT39" s="18"/>
      <c r="LOU39" s="18"/>
      <c r="LOV39" s="18"/>
      <c r="LOW39" s="39"/>
      <c r="LOX39" s="18"/>
      <c r="LOY39" s="18"/>
      <c r="LOZ39" s="39"/>
      <c r="LPA39" s="18"/>
      <c r="LPB39" s="39"/>
      <c r="LPC39" s="13"/>
      <c r="LPD39" s="13"/>
      <c r="LPE39" s="4"/>
      <c r="LPF39" s="13"/>
      <c r="LPG39" s="13"/>
      <c r="LPL39" s="18"/>
      <c r="LPM39" s="18"/>
      <c r="LPN39" s="18"/>
      <c r="LPO39" s="39"/>
      <c r="LPP39" s="18"/>
      <c r="LPQ39" s="18"/>
      <c r="LPR39" s="39"/>
      <c r="LPS39" s="18"/>
      <c r="LPT39" s="39"/>
      <c r="LPU39" s="13"/>
      <c r="LPV39" s="13"/>
      <c r="LPW39" s="4"/>
      <c r="LPX39" s="13"/>
      <c r="LPY39" s="13"/>
      <c r="LQD39" s="18"/>
      <c r="LQE39" s="18"/>
      <c r="LQF39" s="18"/>
      <c r="LQG39" s="39"/>
      <c r="LQH39" s="18"/>
      <c r="LQI39" s="18"/>
      <c r="LQJ39" s="39"/>
      <c r="LQK39" s="18"/>
      <c r="LQL39" s="39"/>
      <c r="LQM39" s="13"/>
      <c r="LQN39" s="13"/>
      <c r="LQO39" s="4"/>
      <c r="LQP39" s="13"/>
      <c r="LQQ39" s="13"/>
      <c r="LQV39" s="18"/>
      <c r="LQW39" s="18"/>
      <c r="LQX39" s="18"/>
      <c r="LQY39" s="39"/>
      <c r="LQZ39" s="18"/>
      <c r="LRA39" s="18"/>
      <c r="LRB39" s="39"/>
      <c r="LRC39" s="18"/>
      <c r="LRD39" s="39"/>
      <c r="LRE39" s="13"/>
      <c r="LRF39" s="13"/>
      <c r="LRG39" s="4"/>
      <c r="LRH39" s="13"/>
      <c r="LRI39" s="13"/>
      <c r="LRN39" s="18"/>
      <c r="LRO39" s="18"/>
      <c r="LRP39" s="18"/>
      <c r="LRQ39" s="39"/>
      <c r="LRR39" s="18"/>
      <c r="LRS39" s="18"/>
      <c r="LRT39" s="39"/>
      <c r="LRU39" s="18"/>
      <c r="LRV39" s="39"/>
      <c r="LRW39" s="13"/>
      <c r="LRX39" s="13"/>
      <c r="LRY39" s="4"/>
      <c r="LRZ39" s="13"/>
      <c r="LSA39" s="13"/>
      <c r="LSF39" s="18"/>
      <c r="LSG39" s="18"/>
      <c r="LSH39" s="18"/>
      <c r="LSI39" s="39"/>
      <c r="LSJ39" s="18"/>
      <c r="LSK39" s="18"/>
      <c r="LSL39" s="39"/>
      <c r="LSM39" s="18"/>
      <c r="LSN39" s="39"/>
      <c r="LSO39" s="13"/>
      <c r="LSP39" s="13"/>
      <c r="LSQ39" s="4"/>
      <c r="LSR39" s="13"/>
      <c r="LSS39" s="13"/>
      <c r="LSX39" s="18"/>
      <c r="LSY39" s="18"/>
      <c r="LSZ39" s="18"/>
      <c r="LTA39" s="39"/>
      <c r="LTB39" s="18"/>
      <c r="LTC39" s="18"/>
      <c r="LTD39" s="39"/>
      <c r="LTE39" s="18"/>
      <c r="LTF39" s="39"/>
      <c r="LTG39" s="13"/>
      <c r="LTH39" s="13"/>
      <c r="LTI39" s="4"/>
      <c r="LTJ39" s="13"/>
      <c r="LTK39" s="13"/>
      <c r="LTP39" s="18"/>
      <c r="LTQ39" s="18"/>
      <c r="LTR39" s="18"/>
      <c r="LTS39" s="39"/>
      <c r="LTT39" s="18"/>
      <c r="LTU39" s="18"/>
      <c r="LTV39" s="39"/>
      <c r="LTW39" s="18"/>
      <c r="LTX39" s="39"/>
      <c r="LTY39" s="13"/>
      <c r="LTZ39" s="13"/>
      <c r="LUA39" s="4"/>
      <c r="LUB39" s="13"/>
      <c r="LUC39" s="13"/>
      <c r="LUH39" s="18"/>
      <c r="LUI39" s="18"/>
      <c r="LUJ39" s="18"/>
      <c r="LUK39" s="39"/>
      <c r="LUL39" s="18"/>
      <c r="LUM39" s="18"/>
      <c r="LUN39" s="39"/>
      <c r="LUO39" s="18"/>
      <c r="LUP39" s="39"/>
      <c r="LUQ39" s="13"/>
      <c r="LUR39" s="13"/>
      <c r="LUS39" s="4"/>
      <c r="LUT39" s="13"/>
      <c r="LUU39" s="13"/>
      <c r="LUZ39" s="18"/>
      <c r="LVA39" s="18"/>
      <c r="LVB39" s="18"/>
      <c r="LVC39" s="39"/>
      <c r="LVD39" s="18"/>
      <c r="LVE39" s="18"/>
      <c r="LVF39" s="39"/>
      <c r="LVG39" s="18"/>
      <c r="LVH39" s="39"/>
      <c r="LVI39" s="13"/>
      <c r="LVJ39" s="13"/>
      <c r="LVK39" s="4"/>
      <c r="LVL39" s="13"/>
      <c r="LVM39" s="13"/>
      <c r="LVR39" s="18"/>
      <c r="LVS39" s="18"/>
      <c r="LVT39" s="18"/>
      <c r="LVU39" s="39"/>
      <c r="LVV39" s="18"/>
      <c r="LVW39" s="18"/>
      <c r="LVX39" s="39"/>
      <c r="LVY39" s="18"/>
      <c r="LVZ39" s="39"/>
      <c r="LWA39" s="13"/>
      <c r="LWB39" s="13"/>
      <c r="LWC39" s="4"/>
      <c r="LWD39" s="13"/>
      <c r="LWE39" s="13"/>
      <c r="LWJ39" s="18"/>
      <c r="LWK39" s="18"/>
      <c r="LWL39" s="18"/>
      <c r="LWM39" s="39"/>
      <c r="LWN39" s="18"/>
      <c r="LWO39" s="18"/>
      <c r="LWP39" s="39"/>
      <c r="LWQ39" s="18"/>
      <c r="LWR39" s="39"/>
      <c r="LWS39" s="13"/>
      <c r="LWT39" s="13"/>
      <c r="LWU39" s="4"/>
      <c r="LWV39" s="13"/>
      <c r="LWW39" s="13"/>
      <c r="LXB39" s="18"/>
      <c r="LXC39" s="18"/>
      <c r="LXD39" s="18"/>
      <c r="LXE39" s="39"/>
      <c r="LXF39" s="18"/>
      <c r="LXG39" s="18"/>
      <c r="LXH39" s="39"/>
      <c r="LXI39" s="18"/>
      <c r="LXJ39" s="39"/>
      <c r="LXK39" s="13"/>
      <c r="LXL39" s="13"/>
      <c r="LXM39" s="4"/>
      <c r="LXN39" s="13"/>
      <c r="LXO39" s="13"/>
      <c r="LXT39" s="18"/>
      <c r="LXU39" s="18"/>
      <c r="LXV39" s="18"/>
      <c r="LXW39" s="39"/>
      <c r="LXX39" s="18"/>
      <c r="LXY39" s="18"/>
      <c r="LXZ39" s="39"/>
      <c r="LYA39" s="18"/>
      <c r="LYB39" s="39"/>
      <c r="LYC39" s="13"/>
      <c r="LYD39" s="13"/>
      <c r="LYE39" s="4"/>
      <c r="LYF39" s="13"/>
      <c r="LYG39" s="13"/>
      <c r="LYL39" s="18"/>
      <c r="LYM39" s="18"/>
      <c r="LYN39" s="18"/>
      <c r="LYO39" s="39"/>
      <c r="LYP39" s="18"/>
      <c r="LYQ39" s="18"/>
      <c r="LYR39" s="39"/>
      <c r="LYS39" s="18"/>
      <c r="LYT39" s="39"/>
      <c r="LYU39" s="13"/>
      <c r="LYV39" s="13"/>
      <c r="LYW39" s="4"/>
      <c r="LYX39" s="13"/>
      <c r="LYY39" s="13"/>
      <c r="LZD39" s="18"/>
      <c r="LZE39" s="18"/>
      <c r="LZF39" s="18"/>
      <c r="LZG39" s="39"/>
      <c r="LZH39" s="18"/>
      <c r="LZI39" s="18"/>
      <c r="LZJ39" s="39"/>
      <c r="LZK39" s="18"/>
      <c r="LZL39" s="39"/>
      <c r="LZM39" s="13"/>
      <c r="LZN39" s="13"/>
      <c r="LZO39" s="4"/>
      <c r="LZP39" s="13"/>
      <c r="LZQ39" s="13"/>
      <c r="LZV39" s="18"/>
      <c r="LZW39" s="18"/>
      <c r="LZX39" s="18"/>
      <c r="LZY39" s="39"/>
      <c r="LZZ39" s="18"/>
      <c r="MAA39" s="18"/>
      <c r="MAB39" s="39"/>
      <c r="MAC39" s="18"/>
      <c r="MAD39" s="39"/>
      <c r="MAE39" s="13"/>
      <c r="MAF39" s="13"/>
      <c r="MAG39" s="4"/>
      <c r="MAH39" s="13"/>
      <c r="MAI39" s="13"/>
      <c r="MAN39" s="18"/>
      <c r="MAO39" s="18"/>
      <c r="MAP39" s="18"/>
      <c r="MAQ39" s="39"/>
      <c r="MAR39" s="18"/>
      <c r="MAS39" s="18"/>
      <c r="MAT39" s="39"/>
      <c r="MAU39" s="18"/>
      <c r="MAV39" s="39"/>
      <c r="MAW39" s="13"/>
      <c r="MAX39" s="13"/>
      <c r="MAY39" s="4"/>
      <c r="MAZ39" s="13"/>
      <c r="MBA39" s="13"/>
      <c r="MBF39" s="18"/>
      <c r="MBG39" s="18"/>
      <c r="MBH39" s="18"/>
      <c r="MBI39" s="39"/>
      <c r="MBJ39" s="18"/>
      <c r="MBK39" s="18"/>
      <c r="MBL39" s="39"/>
      <c r="MBM39" s="18"/>
      <c r="MBN39" s="39"/>
      <c r="MBO39" s="13"/>
      <c r="MBP39" s="13"/>
      <c r="MBQ39" s="4"/>
      <c r="MBR39" s="13"/>
      <c r="MBS39" s="13"/>
      <c r="MBX39" s="18"/>
      <c r="MBY39" s="18"/>
      <c r="MBZ39" s="18"/>
      <c r="MCA39" s="39"/>
      <c r="MCB39" s="18"/>
      <c r="MCC39" s="18"/>
      <c r="MCD39" s="39"/>
      <c r="MCE39" s="18"/>
      <c r="MCF39" s="39"/>
      <c r="MCG39" s="13"/>
      <c r="MCH39" s="13"/>
      <c r="MCI39" s="4"/>
      <c r="MCJ39" s="13"/>
      <c r="MCK39" s="13"/>
      <c r="MCP39" s="18"/>
      <c r="MCQ39" s="18"/>
      <c r="MCR39" s="18"/>
      <c r="MCS39" s="39"/>
      <c r="MCT39" s="18"/>
      <c r="MCU39" s="18"/>
      <c r="MCV39" s="39"/>
      <c r="MCW39" s="18"/>
      <c r="MCX39" s="39"/>
      <c r="MCY39" s="13"/>
      <c r="MCZ39" s="13"/>
      <c r="MDA39" s="4"/>
      <c r="MDB39" s="13"/>
      <c r="MDC39" s="13"/>
      <c r="MDH39" s="18"/>
      <c r="MDI39" s="18"/>
      <c r="MDJ39" s="18"/>
      <c r="MDK39" s="39"/>
      <c r="MDL39" s="18"/>
      <c r="MDM39" s="18"/>
      <c r="MDN39" s="39"/>
      <c r="MDO39" s="18"/>
      <c r="MDP39" s="39"/>
      <c r="MDQ39" s="13"/>
      <c r="MDR39" s="13"/>
      <c r="MDS39" s="4"/>
      <c r="MDT39" s="13"/>
      <c r="MDU39" s="13"/>
      <c r="MDZ39" s="18"/>
      <c r="MEA39" s="18"/>
      <c r="MEB39" s="18"/>
      <c r="MEC39" s="39"/>
      <c r="MED39" s="18"/>
      <c r="MEE39" s="18"/>
      <c r="MEF39" s="39"/>
      <c r="MEG39" s="18"/>
      <c r="MEH39" s="39"/>
      <c r="MEI39" s="13"/>
      <c r="MEJ39" s="13"/>
      <c r="MEK39" s="4"/>
      <c r="MEL39" s="13"/>
      <c r="MEM39" s="13"/>
      <c r="MER39" s="18"/>
      <c r="MES39" s="18"/>
      <c r="MET39" s="18"/>
      <c r="MEU39" s="39"/>
      <c r="MEV39" s="18"/>
      <c r="MEW39" s="18"/>
      <c r="MEX39" s="39"/>
      <c r="MEY39" s="18"/>
      <c r="MEZ39" s="39"/>
      <c r="MFA39" s="13"/>
      <c r="MFB39" s="13"/>
      <c r="MFC39" s="4"/>
      <c r="MFD39" s="13"/>
      <c r="MFE39" s="13"/>
      <c r="MFJ39" s="18"/>
      <c r="MFK39" s="18"/>
      <c r="MFL39" s="18"/>
      <c r="MFM39" s="39"/>
      <c r="MFN39" s="18"/>
      <c r="MFO39" s="18"/>
      <c r="MFP39" s="39"/>
      <c r="MFQ39" s="18"/>
      <c r="MFR39" s="39"/>
      <c r="MFS39" s="13"/>
      <c r="MFT39" s="13"/>
      <c r="MFU39" s="4"/>
      <c r="MFV39" s="13"/>
      <c r="MFW39" s="13"/>
      <c r="MGB39" s="18"/>
      <c r="MGC39" s="18"/>
      <c r="MGD39" s="18"/>
      <c r="MGE39" s="39"/>
      <c r="MGF39" s="18"/>
      <c r="MGG39" s="18"/>
      <c r="MGH39" s="39"/>
      <c r="MGI39" s="18"/>
      <c r="MGJ39" s="39"/>
      <c r="MGK39" s="13"/>
      <c r="MGL39" s="13"/>
      <c r="MGM39" s="4"/>
      <c r="MGN39" s="13"/>
      <c r="MGO39" s="13"/>
      <c r="MGT39" s="18"/>
      <c r="MGU39" s="18"/>
      <c r="MGV39" s="18"/>
      <c r="MGW39" s="39"/>
      <c r="MGX39" s="18"/>
      <c r="MGY39" s="18"/>
      <c r="MGZ39" s="39"/>
      <c r="MHA39" s="18"/>
      <c r="MHB39" s="39"/>
      <c r="MHC39" s="13"/>
      <c r="MHD39" s="13"/>
      <c r="MHE39" s="4"/>
      <c r="MHF39" s="13"/>
      <c r="MHG39" s="13"/>
      <c r="MHL39" s="18"/>
      <c r="MHM39" s="18"/>
      <c r="MHN39" s="18"/>
      <c r="MHO39" s="39"/>
      <c r="MHP39" s="18"/>
      <c r="MHQ39" s="18"/>
      <c r="MHR39" s="39"/>
      <c r="MHS39" s="18"/>
      <c r="MHT39" s="39"/>
      <c r="MHU39" s="13"/>
      <c r="MHV39" s="13"/>
      <c r="MHW39" s="4"/>
      <c r="MHX39" s="13"/>
      <c r="MHY39" s="13"/>
      <c r="MID39" s="18"/>
      <c r="MIE39" s="18"/>
      <c r="MIF39" s="18"/>
      <c r="MIG39" s="39"/>
      <c r="MIH39" s="18"/>
      <c r="MII39" s="18"/>
      <c r="MIJ39" s="39"/>
      <c r="MIK39" s="18"/>
      <c r="MIL39" s="39"/>
      <c r="MIM39" s="13"/>
      <c r="MIN39" s="13"/>
      <c r="MIO39" s="4"/>
      <c r="MIP39" s="13"/>
      <c r="MIQ39" s="13"/>
      <c r="MIV39" s="18"/>
      <c r="MIW39" s="18"/>
      <c r="MIX39" s="18"/>
      <c r="MIY39" s="39"/>
      <c r="MIZ39" s="18"/>
      <c r="MJA39" s="18"/>
      <c r="MJB39" s="39"/>
      <c r="MJC39" s="18"/>
      <c r="MJD39" s="39"/>
      <c r="MJE39" s="13"/>
      <c r="MJF39" s="13"/>
      <c r="MJG39" s="4"/>
      <c r="MJH39" s="13"/>
      <c r="MJI39" s="13"/>
      <c r="MJN39" s="18"/>
      <c r="MJO39" s="18"/>
      <c r="MJP39" s="18"/>
      <c r="MJQ39" s="39"/>
      <c r="MJR39" s="18"/>
      <c r="MJS39" s="18"/>
      <c r="MJT39" s="39"/>
      <c r="MJU39" s="18"/>
      <c r="MJV39" s="39"/>
      <c r="MJW39" s="13"/>
      <c r="MJX39" s="13"/>
      <c r="MJY39" s="4"/>
      <c r="MJZ39" s="13"/>
      <c r="MKA39" s="13"/>
      <c r="MKF39" s="18"/>
      <c r="MKG39" s="18"/>
      <c r="MKH39" s="18"/>
      <c r="MKI39" s="39"/>
      <c r="MKJ39" s="18"/>
      <c r="MKK39" s="18"/>
      <c r="MKL39" s="39"/>
      <c r="MKM39" s="18"/>
      <c r="MKN39" s="39"/>
      <c r="MKO39" s="13"/>
      <c r="MKP39" s="13"/>
      <c r="MKQ39" s="4"/>
      <c r="MKR39" s="13"/>
      <c r="MKS39" s="13"/>
      <c r="MKX39" s="18"/>
      <c r="MKY39" s="18"/>
      <c r="MKZ39" s="18"/>
      <c r="MLA39" s="39"/>
      <c r="MLB39" s="18"/>
      <c r="MLC39" s="18"/>
      <c r="MLD39" s="39"/>
      <c r="MLE39" s="18"/>
      <c r="MLF39" s="39"/>
      <c r="MLG39" s="13"/>
      <c r="MLH39" s="13"/>
      <c r="MLI39" s="4"/>
      <c r="MLJ39" s="13"/>
      <c r="MLK39" s="13"/>
      <c r="MLP39" s="18"/>
      <c r="MLQ39" s="18"/>
      <c r="MLR39" s="18"/>
      <c r="MLS39" s="39"/>
      <c r="MLT39" s="18"/>
      <c r="MLU39" s="18"/>
      <c r="MLV39" s="39"/>
      <c r="MLW39" s="18"/>
      <c r="MLX39" s="39"/>
      <c r="MLY39" s="13"/>
      <c r="MLZ39" s="13"/>
      <c r="MMA39" s="4"/>
      <c r="MMB39" s="13"/>
      <c r="MMC39" s="13"/>
      <c r="MMH39" s="18"/>
      <c r="MMI39" s="18"/>
      <c r="MMJ39" s="18"/>
      <c r="MMK39" s="39"/>
      <c r="MML39" s="18"/>
      <c r="MMM39" s="18"/>
      <c r="MMN39" s="39"/>
      <c r="MMO39" s="18"/>
      <c r="MMP39" s="39"/>
      <c r="MMQ39" s="13"/>
      <c r="MMR39" s="13"/>
      <c r="MMS39" s="4"/>
      <c r="MMT39" s="13"/>
      <c r="MMU39" s="13"/>
      <c r="MMZ39" s="18"/>
      <c r="MNA39" s="18"/>
      <c r="MNB39" s="18"/>
      <c r="MNC39" s="39"/>
      <c r="MND39" s="18"/>
      <c r="MNE39" s="18"/>
      <c r="MNF39" s="39"/>
      <c r="MNG39" s="18"/>
      <c r="MNH39" s="39"/>
      <c r="MNI39" s="13"/>
      <c r="MNJ39" s="13"/>
      <c r="MNK39" s="4"/>
      <c r="MNL39" s="13"/>
      <c r="MNM39" s="13"/>
      <c r="MNR39" s="18"/>
      <c r="MNS39" s="18"/>
      <c r="MNT39" s="18"/>
      <c r="MNU39" s="39"/>
      <c r="MNV39" s="18"/>
      <c r="MNW39" s="18"/>
      <c r="MNX39" s="39"/>
      <c r="MNY39" s="18"/>
      <c r="MNZ39" s="39"/>
      <c r="MOA39" s="13"/>
      <c r="MOB39" s="13"/>
      <c r="MOC39" s="4"/>
      <c r="MOD39" s="13"/>
      <c r="MOE39" s="13"/>
      <c r="MOJ39" s="18"/>
      <c r="MOK39" s="18"/>
      <c r="MOL39" s="18"/>
      <c r="MOM39" s="39"/>
      <c r="MON39" s="18"/>
      <c r="MOO39" s="18"/>
      <c r="MOP39" s="39"/>
      <c r="MOQ39" s="18"/>
      <c r="MOR39" s="39"/>
      <c r="MOS39" s="13"/>
      <c r="MOT39" s="13"/>
      <c r="MOU39" s="4"/>
      <c r="MOV39" s="13"/>
      <c r="MOW39" s="13"/>
      <c r="MPB39" s="18"/>
      <c r="MPC39" s="18"/>
      <c r="MPD39" s="18"/>
      <c r="MPE39" s="39"/>
      <c r="MPF39" s="18"/>
      <c r="MPG39" s="18"/>
      <c r="MPH39" s="39"/>
      <c r="MPI39" s="18"/>
      <c r="MPJ39" s="39"/>
      <c r="MPK39" s="13"/>
      <c r="MPL39" s="13"/>
      <c r="MPM39" s="4"/>
      <c r="MPN39" s="13"/>
      <c r="MPO39" s="13"/>
      <c r="MPT39" s="18"/>
      <c r="MPU39" s="18"/>
      <c r="MPV39" s="18"/>
      <c r="MPW39" s="39"/>
      <c r="MPX39" s="18"/>
      <c r="MPY39" s="18"/>
      <c r="MPZ39" s="39"/>
      <c r="MQA39" s="18"/>
      <c r="MQB39" s="39"/>
      <c r="MQC39" s="13"/>
      <c r="MQD39" s="13"/>
      <c r="MQE39" s="4"/>
      <c r="MQF39" s="13"/>
      <c r="MQG39" s="13"/>
      <c r="MQL39" s="18"/>
      <c r="MQM39" s="18"/>
      <c r="MQN39" s="18"/>
      <c r="MQO39" s="39"/>
      <c r="MQP39" s="18"/>
      <c r="MQQ39" s="18"/>
      <c r="MQR39" s="39"/>
      <c r="MQS39" s="18"/>
      <c r="MQT39" s="39"/>
      <c r="MQU39" s="13"/>
      <c r="MQV39" s="13"/>
      <c r="MQW39" s="4"/>
      <c r="MQX39" s="13"/>
      <c r="MQY39" s="13"/>
      <c r="MRD39" s="18"/>
      <c r="MRE39" s="18"/>
      <c r="MRF39" s="18"/>
      <c r="MRG39" s="39"/>
      <c r="MRH39" s="18"/>
      <c r="MRI39" s="18"/>
      <c r="MRJ39" s="39"/>
      <c r="MRK39" s="18"/>
      <c r="MRL39" s="39"/>
      <c r="MRM39" s="13"/>
      <c r="MRN39" s="13"/>
      <c r="MRO39" s="4"/>
      <c r="MRP39" s="13"/>
      <c r="MRQ39" s="13"/>
      <c r="MRV39" s="18"/>
      <c r="MRW39" s="18"/>
      <c r="MRX39" s="18"/>
      <c r="MRY39" s="39"/>
      <c r="MRZ39" s="18"/>
      <c r="MSA39" s="18"/>
      <c r="MSB39" s="39"/>
      <c r="MSC39" s="18"/>
      <c r="MSD39" s="39"/>
      <c r="MSE39" s="13"/>
      <c r="MSF39" s="13"/>
      <c r="MSG39" s="4"/>
      <c r="MSH39" s="13"/>
      <c r="MSI39" s="13"/>
      <c r="MSN39" s="18"/>
      <c r="MSO39" s="18"/>
      <c r="MSP39" s="18"/>
      <c r="MSQ39" s="39"/>
      <c r="MSR39" s="18"/>
      <c r="MSS39" s="18"/>
      <c r="MST39" s="39"/>
      <c r="MSU39" s="18"/>
      <c r="MSV39" s="39"/>
      <c r="MSW39" s="13"/>
      <c r="MSX39" s="13"/>
      <c r="MSY39" s="4"/>
      <c r="MSZ39" s="13"/>
      <c r="MTA39" s="13"/>
      <c r="MTF39" s="18"/>
      <c r="MTG39" s="18"/>
      <c r="MTH39" s="18"/>
      <c r="MTI39" s="39"/>
      <c r="MTJ39" s="18"/>
      <c r="MTK39" s="18"/>
      <c r="MTL39" s="39"/>
      <c r="MTM39" s="18"/>
      <c r="MTN39" s="39"/>
      <c r="MTO39" s="13"/>
      <c r="MTP39" s="13"/>
      <c r="MTQ39" s="4"/>
      <c r="MTR39" s="13"/>
      <c r="MTS39" s="13"/>
      <c r="MTX39" s="18"/>
      <c r="MTY39" s="18"/>
      <c r="MTZ39" s="18"/>
      <c r="MUA39" s="39"/>
      <c r="MUB39" s="18"/>
      <c r="MUC39" s="18"/>
      <c r="MUD39" s="39"/>
      <c r="MUE39" s="18"/>
      <c r="MUF39" s="39"/>
      <c r="MUG39" s="13"/>
      <c r="MUH39" s="13"/>
      <c r="MUI39" s="4"/>
      <c r="MUJ39" s="13"/>
      <c r="MUK39" s="13"/>
      <c r="MUP39" s="18"/>
      <c r="MUQ39" s="18"/>
      <c r="MUR39" s="18"/>
      <c r="MUS39" s="39"/>
      <c r="MUT39" s="18"/>
      <c r="MUU39" s="18"/>
      <c r="MUV39" s="39"/>
      <c r="MUW39" s="18"/>
      <c r="MUX39" s="39"/>
      <c r="MUY39" s="13"/>
      <c r="MUZ39" s="13"/>
      <c r="MVA39" s="4"/>
      <c r="MVB39" s="13"/>
      <c r="MVC39" s="13"/>
      <c r="MVH39" s="18"/>
      <c r="MVI39" s="18"/>
      <c r="MVJ39" s="18"/>
      <c r="MVK39" s="39"/>
      <c r="MVL39" s="18"/>
      <c r="MVM39" s="18"/>
      <c r="MVN39" s="39"/>
      <c r="MVO39" s="18"/>
      <c r="MVP39" s="39"/>
      <c r="MVQ39" s="13"/>
      <c r="MVR39" s="13"/>
      <c r="MVS39" s="4"/>
      <c r="MVT39" s="13"/>
      <c r="MVU39" s="13"/>
      <c r="MVZ39" s="18"/>
      <c r="MWA39" s="18"/>
      <c r="MWB39" s="18"/>
      <c r="MWC39" s="39"/>
      <c r="MWD39" s="18"/>
      <c r="MWE39" s="18"/>
      <c r="MWF39" s="39"/>
      <c r="MWG39" s="18"/>
      <c r="MWH39" s="39"/>
      <c r="MWI39" s="13"/>
      <c r="MWJ39" s="13"/>
      <c r="MWK39" s="4"/>
      <c r="MWL39" s="13"/>
      <c r="MWM39" s="13"/>
      <c r="MWR39" s="18"/>
      <c r="MWS39" s="18"/>
      <c r="MWT39" s="18"/>
      <c r="MWU39" s="39"/>
      <c r="MWV39" s="18"/>
      <c r="MWW39" s="18"/>
      <c r="MWX39" s="39"/>
      <c r="MWY39" s="18"/>
      <c r="MWZ39" s="39"/>
      <c r="MXA39" s="13"/>
      <c r="MXB39" s="13"/>
      <c r="MXC39" s="4"/>
      <c r="MXD39" s="13"/>
      <c r="MXE39" s="13"/>
      <c r="MXJ39" s="18"/>
      <c r="MXK39" s="18"/>
      <c r="MXL39" s="18"/>
      <c r="MXM39" s="39"/>
      <c r="MXN39" s="18"/>
      <c r="MXO39" s="18"/>
      <c r="MXP39" s="39"/>
      <c r="MXQ39" s="18"/>
      <c r="MXR39" s="39"/>
      <c r="MXS39" s="13"/>
      <c r="MXT39" s="13"/>
      <c r="MXU39" s="4"/>
      <c r="MXV39" s="13"/>
      <c r="MXW39" s="13"/>
      <c r="MYB39" s="18"/>
      <c r="MYC39" s="18"/>
      <c r="MYD39" s="18"/>
      <c r="MYE39" s="39"/>
      <c r="MYF39" s="18"/>
      <c r="MYG39" s="18"/>
      <c r="MYH39" s="39"/>
      <c r="MYI39" s="18"/>
      <c r="MYJ39" s="39"/>
      <c r="MYK39" s="13"/>
      <c r="MYL39" s="13"/>
      <c r="MYM39" s="4"/>
      <c r="MYN39" s="13"/>
      <c r="MYO39" s="13"/>
      <c r="MYT39" s="18"/>
      <c r="MYU39" s="18"/>
      <c r="MYV39" s="18"/>
      <c r="MYW39" s="39"/>
      <c r="MYX39" s="18"/>
      <c r="MYY39" s="18"/>
      <c r="MYZ39" s="39"/>
      <c r="MZA39" s="18"/>
      <c r="MZB39" s="39"/>
      <c r="MZC39" s="13"/>
      <c r="MZD39" s="13"/>
      <c r="MZE39" s="4"/>
      <c r="MZF39" s="13"/>
      <c r="MZG39" s="13"/>
      <c r="MZL39" s="18"/>
      <c r="MZM39" s="18"/>
      <c r="MZN39" s="18"/>
      <c r="MZO39" s="39"/>
      <c r="MZP39" s="18"/>
      <c r="MZQ39" s="18"/>
      <c r="MZR39" s="39"/>
      <c r="MZS39" s="18"/>
      <c r="MZT39" s="39"/>
      <c r="MZU39" s="13"/>
      <c r="MZV39" s="13"/>
      <c r="MZW39" s="4"/>
      <c r="MZX39" s="13"/>
      <c r="MZY39" s="13"/>
      <c r="NAD39" s="18"/>
      <c r="NAE39" s="18"/>
      <c r="NAF39" s="18"/>
      <c r="NAG39" s="39"/>
      <c r="NAH39" s="18"/>
      <c r="NAI39" s="18"/>
      <c r="NAJ39" s="39"/>
      <c r="NAK39" s="18"/>
      <c r="NAL39" s="39"/>
      <c r="NAM39" s="13"/>
      <c r="NAN39" s="13"/>
      <c r="NAO39" s="4"/>
      <c r="NAP39" s="13"/>
      <c r="NAQ39" s="13"/>
      <c r="NAV39" s="18"/>
      <c r="NAW39" s="18"/>
      <c r="NAX39" s="18"/>
      <c r="NAY39" s="39"/>
      <c r="NAZ39" s="18"/>
      <c r="NBA39" s="18"/>
      <c r="NBB39" s="39"/>
      <c r="NBC39" s="18"/>
      <c r="NBD39" s="39"/>
      <c r="NBE39" s="13"/>
      <c r="NBF39" s="13"/>
      <c r="NBG39" s="4"/>
      <c r="NBH39" s="13"/>
      <c r="NBI39" s="13"/>
      <c r="NBN39" s="18"/>
      <c r="NBO39" s="18"/>
      <c r="NBP39" s="18"/>
      <c r="NBQ39" s="39"/>
      <c r="NBR39" s="18"/>
      <c r="NBS39" s="18"/>
      <c r="NBT39" s="39"/>
      <c r="NBU39" s="18"/>
      <c r="NBV39" s="39"/>
      <c r="NBW39" s="13"/>
      <c r="NBX39" s="13"/>
      <c r="NBY39" s="4"/>
      <c r="NBZ39" s="13"/>
      <c r="NCA39" s="13"/>
      <c r="NCF39" s="18"/>
      <c r="NCG39" s="18"/>
      <c r="NCH39" s="18"/>
      <c r="NCI39" s="39"/>
      <c r="NCJ39" s="18"/>
      <c r="NCK39" s="18"/>
      <c r="NCL39" s="39"/>
      <c r="NCM39" s="18"/>
      <c r="NCN39" s="39"/>
      <c r="NCO39" s="13"/>
      <c r="NCP39" s="13"/>
      <c r="NCQ39" s="4"/>
      <c r="NCR39" s="13"/>
      <c r="NCS39" s="13"/>
      <c r="NCX39" s="18"/>
      <c r="NCY39" s="18"/>
      <c r="NCZ39" s="18"/>
      <c r="NDA39" s="39"/>
      <c r="NDB39" s="18"/>
      <c r="NDC39" s="18"/>
      <c r="NDD39" s="39"/>
      <c r="NDE39" s="18"/>
      <c r="NDF39" s="39"/>
      <c r="NDG39" s="13"/>
      <c r="NDH39" s="13"/>
      <c r="NDI39" s="4"/>
      <c r="NDJ39" s="13"/>
      <c r="NDK39" s="13"/>
      <c r="NDP39" s="18"/>
      <c r="NDQ39" s="18"/>
      <c r="NDR39" s="18"/>
      <c r="NDS39" s="39"/>
      <c r="NDT39" s="18"/>
      <c r="NDU39" s="18"/>
      <c r="NDV39" s="39"/>
      <c r="NDW39" s="18"/>
      <c r="NDX39" s="39"/>
      <c r="NDY39" s="13"/>
      <c r="NDZ39" s="13"/>
      <c r="NEA39" s="4"/>
      <c r="NEB39" s="13"/>
      <c r="NEC39" s="13"/>
      <c r="NEH39" s="18"/>
      <c r="NEI39" s="18"/>
      <c r="NEJ39" s="18"/>
      <c r="NEK39" s="39"/>
      <c r="NEL39" s="18"/>
      <c r="NEM39" s="18"/>
      <c r="NEN39" s="39"/>
      <c r="NEO39" s="18"/>
      <c r="NEP39" s="39"/>
      <c r="NEQ39" s="13"/>
      <c r="NER39" s="13"/>
      <c r="NES39" s="4"/>
      <c r="NET39" s="13"/>
      <c r="NEU39" s="13"/>
      <c r="NEZ39" s="18"/>
      <c r="NFA39" s="18"/>
      <c r="NFB39" s="18"/>
      <c r="NFC39" s="39"/>
      <c r="NFD39" s="18"/>
      <c r="NFE39" s="18"/>
      <c r="NFF39" s="39"/>
      <c r="NFG39" s="18"/>
      <c r="NFH39" s="39"/>
      <c r="NFI39" s="13"/>
      <c r="NFJ39" s="13"/>
      <c r="NFK39" s="4"/>
      <c r="NFL39" s="13"/>
      <c r="NFM39" s="13"/>
      <c r="NFR39" s="18"/>
      <c r="NFS39" s="18"/>
      <c r="NFT39" s="18"/>
      <c r="NFU39" s="39"/>
      <c r="NFV39" s="18"/>
      <c r="NFW39" s="18"/>
      <c r="NFX39" s="39"/>
      <c r="NFY39" s="18"/>
      <c r="NFZ39" s="39"/>
      <c r="NGA39" s="13"/>
      <c r="NGB39" s="13"/>
      <c r="NGC39" s="4"/>
      <c r="NGD39" s="13"/>
      <c r="NGE39" s="13"/>
      <c r="NGJ39" s="18"/>
      <c r="NGK39" s="18"/>
      <c r="NGL39" s="18"/>
      <c r="NGM39" s="39"/>
      <c r="NGN39" s="18"/>
      <c r="NGO39" s="18"/>
      <c r="NGP39" s="39"/>
      <c r="NGQ39" s="18"/>
      <c r="NGR39" s="39"/>
      <c r="NGS39" s="13"/>
      <c r="NGT39" s="13"/>
      <c r="NGU39" s="4"/>
      <c r="NGV39" s="13"/>
      <c r="NGW39" s="13"/>
      <c r="NHB39" s="18"/>
      <c r="NHC39" s="18"/>
      <c r="NHD39" s="18"/>
      <c r="NHE39" s="39"/>
      <c r="NHF39" s="18"/>
      <c r="NHG39" s="18"/>
      <c r="NHH39" s="39"/>
      <c r="NHI39" s="18"/>
      <c r="NHJ39" s="39"/>
      <c r="NHK39" s="13"/>
      <c r="NHL39" s="13"/>
      <c r="NHM39" s="4"/>
      <c r="NHN39" s="13"/>
      <c r="NHO39" s="13"/>
      <c r="NHT39" s="18"/>
      <c r="NHU39" s="18"/>
      <c r="NHV39" s="18"/>
      <c r="NHW39" s="39"/>
      <c r="NHX39" s="18"/>
      <c r="NHY39" s="18"/>
      <c r="NHZ39" s="39"/>
      <c r="NIA39" s="18"/>
      <c r="NIB39" s="39"/>
      <c r="NIC39" s="13"/>
      <c r="NID39" s="13"/>
      <c r="NIE39" s="4"/>
      <c r="NIF39" s="13"/>
      <c r="NIG39" s="13"/>
      <c r="NIL39" s="18"/>
      <c r="NIM39" s="18"/>
      <c r="NIN39" s="18"/>
      <c r="NIO39" s="39"/>
      <c r="NIP39" s="18"/>
      <c r="NIQ39" s="18"/>
      <c r="NIR39" s="39"/>
      <c r="NIS39" s="18"/>
      <c r="NIT39" s="39"/>
      <c r="NIU39" s="13"/>
      <c r="NIV39" s="13"/>
      <c r="NIW39" s="4"/>
      <c r="NIX39" s="13"/>
      <c r="NIY39" s="13"/>
      <c r="NJD39" s="18"/>
      <c r="NJE39" s="18"/>
      <c r="NJF39" s="18"/>
      <c r="NJG39" s="39"/>
      <c r="NJH39" s="18"/>
      <c r="NJI39" s="18"/>
      <c r="NJJ39" s="39"/>
      <c r="NJK39" s="18"/>
      <c r="NJL39" s="39"/>
      <c r="NJM39" s="13"/>
      <c r="NJN39" s="13"/>
      <c r="NJO39" s="4"/>
      <c r="NJP39" s="13"/>
      <c r="NJQ39" s="13"/>
      <c r="NJV39" s="18"/>
      <c r="NJW39" s="18"/>
      <c r="NJX39" s="18"/>
      <c r="NJY39" s="39"/>
      <c r="NJZ39" s="18"/>
      <c r="NKA39" s="18"/>
      <c r="NKB39" s="39"/>
      <c r="NKC39" s="18"/>
      <c r="NKD39" s="39"/>
      <c r="NKE39" s="13"/>
      <c r="NKF39" s="13"/>
      <c r="NKG39" s="4"/>
      <c r="NKH39" s="13"/>
      <c r="NKI39" s="13"/>
      <c r="NKN39" s="18"/>
      <c r="NKO39" s="18"/>
      <c r="NKP39" s="18"/>
      <c r="NKQ39" s="39"/>
      <c r="NKR39" s="18"/>
      <c r="NKS39" s="18"/>
      <c r="NKT39" s="39"/>
      <c r="NKU39" s="18"/>
      <c r="NKV39" s="39"/>
      <c r="NKW39" s="13"/>
      <c r="NKX39" s="13"/>
      <c r="NKY39" s="4"/>
      <c r="NKZ39" s="13"/>
      <c r="NLA39" s="13"/>
      <c r="NLF39" s="18"/>
      <c r="NLG39" s="18"/>
      <c r="NLH39" s="18"/>
      <c r="NLI39" s="39"/>
      <c r="NLJ39" s="18"/>
      <c r="NLK39" s="18"/>
      <c r="NLL39" s="39"/>
      <c r="NLM39" s="18"/>
      <c r="NLN39" s="39"/>
      <c r="NLO39" s="13"/>
      <c r="NLP39" s="13"/>
      <c r="NLQ39" s="4"/>
      <c r="NLR39" s="13"/>
      <c r="NLS39" s="13"/>
      <c r="NLX39" s="18"/>
      <c r="NLY39" s="18"/>
      <c r="NLZ39" s="18"/>
      <c r="NMA39" s="39"/>
      <c r="NMB39" s="18"/>
      <c r="NMC39" s="18"/>
      <c r="NMD39" s="39"/>
      <c r="NME39" s="18"/>
      <c r="NMF39" s="39"/>
      <c r="NMG39" s="13"/>
      <c r="NMH39" s="13"/>
      <c r="NMI39" s="4"/>
      <c r="NMJ39" s="13"/>
      <c r="NMK39" s="13"/>
      <c r="NMP39" s="18"/>
      <c r="NMQ39" s="18"/>
      <c r="NMR39" s="18"/>
      <c r="NMS39" s="39"/>
      <c r="NMT39" s="18"/>
      <c r="NMU39" s="18"/>
      <c r="NMV39" s="39"/>
      <c r="NMW39" s="18"/>
      <c r="NMX39" s="39"/>
      <c r="NMY39" s="13"/>
      <c r="NMZ39" s="13"/>
      <c r="NNA39" s="4"/>
      <c r="NNB39" s="13"/>
      <c r="NNC39" s="13"/>
      <c r="NNH39" s="18"/>
      <c r="NNI39" s="18"/>
      <c r="NNJ39" s="18"/>
      <c r="NNK39" s="39"/>
      <c r="NNL39" s="18"/>
      <c r="NNM39" s="18"/>
      <c r="NNN39" s="39"/>
      <c r="NNO39" s="18"/>
      <c r="NNP39" s="39"/>
      <c r="NNQ39" s="13"/>
      <c r="NNR39" s="13"/>
      <c r="NNS39" s="4"/>
      <c r="NNT39" s="13"/>
      <c r="NNU39" s="13"/>
      <c r="NNZ39" s="18"/>
      <c r="NOA39" s="18"/>
      <c r="NOB39" s="18"/>
      <c r="NOC39" s="39"/>
      <c r="NOD39" s="18"/>
      <c r="NOE39" s="18"/>
      <c r="NOF39" s="39"/>
      <c r="NOG39" s="18"/>
      <c r="NOH39" s="39"/>
      <c r="NOI39" s="13"/>
      <c r="NOJ39" s="13"/>
      <c r="NOK39" s="4"/>
      <c r="NOL39" s="13"/>
      <c r="NOM39" s="13"/>
      <c r="NOR39" s="18"/>
      <c r="NOS39" s="18"/>
      <c r="NOT39" s="18"/>
      <c r="NOU39" s="39"/>
      <c r="NOV39" s="18"/>
      <c r="NOW39" s="18"/>
      <c r="NOX39" s="39"/>
      <c r="NOY39" s="18"/>
      <c r="NOZ39" s="39"/>
      <c r="NPA39" s="13"/>
      <c r="NPB39" s="13"/>
      <c r="NPC39" s="4"/>
      <c r="NPD39" s="13"/>
      <c r="NPE39" s="13"/>
      <c r="NPJ39" s="18"/>
      <c r="NPK39" s="18"/>
      <c r="NPL39" s="18"/>
      <c r="NPM39" s="39"/>
      <c r="NPN39" s="18"/>
      <c r="NPO39" s="18"/>
      <c r="NPP39" s="39"/>
      <c r="NPQ39" s="18"/>
      <c r="NPR39" s="39"/>
      <c r="NPS39" s="13"/>
      <c r="NPT39" s="13"/>
      <c r="NPU39" s="4"/>
      <c r="NPV39" s="13"/>
      <c r="NPW39" s="13"/>
      <c r="NQB39" s="18"/>
      <c r="NQC39" s="18"/>
      <c r="NQD39" s="18"/>
      <c r="NQE39" s="39"/>
      <c r="NQF39" s="18"/>
      <c r="NQG39" s="18"/>
      <c r="NQH39" s="39"/>
      <c r="NQI39" s="18"/>
      <c r="NQJ39" s="39"/>
      <c r="NQK39" s="13"/>
      <c r="NQL39" s="13"/>
      <c r="NQM39" s="4"/>
      <c r="NQN39" s="13"/>
      <c r="NQO39" s="13"/>
      <c r="NQT39" s="18"/>
      <c r="NQU39" s="18"/>
      <c r="NQV39" s="18"/>
      <c r="NQW39" s="39"/>
      <c r="NQX39" s="18"/>
      <c r="NQY39" s="18"/>
      <c r="NQZ39" s="39"/>
      <c r="NRA39" s="18"/>
      <c r="NRB39" s="39"/>
      <c r="NRC39" s="13"/>
      <c r="NRD39" s="13"/>
      <c r="NRE39" s="4"/>
      <c r="NRF39" s="13"/>
      <c r="NRG39" s="13"/>
      <c r="NRL39" s="18"/>
      <c r="NRM39" s="18"/>
      <c r="NRN39" s="18"/>
      <c r="NRO39" s="39"/>
      <c r="NRP39" s="18"/>
      <c r="NRQ39" s="18"/>
      <c r="NRR39" s="39"/>
      <c r="NRS39" s="18"/>
      <c r="NRT39" s="39"/>
      <c r="NRU39" s="13"/>
      <c r="NRV39" s="13"/>
      <c r="NRW39" s="4"/>
      <c r="NRX39" s="13"/>
      <c r="NRY39" s="13"/>
      <c r="NSD39" s="18"/>
      <c r="NSE39" s="18"/>
      <c r="NSF39" s="18"/>
      <c r="NSG39" s="39"/>
      <c r="NSH39" s="18"/>
      <c r="NSI39" s="18"/>
      <c r="NSJ39" s="39"/>
      <c r="NSK39" s="18"/>
      <c r="NSL39" s="39"/>
      <c r="NSM39" s="13"/>
      <c r="NSN39" s="13"/>
      <c r="NSO39" s="4"/>
      <c r="NSP39" s="13"/>
      <c r="NSQ39" s="13"/>
      <c r="NSV39" s="18"/>
      <c r="NSW39" s="18"/>
      <c r="NSX39" s="18"/>
      <c r="NSY39" s="39"/>
      <c r="NSZ39" s="18"/>
      <c r="NTA39" s="18"/>
      <c r="NTB39" s="39"/>
      <c r="NTC39" s="18"/>
      <c r="NTD39" s="39"/>
      <c r="NTE39" s="13"/>
      <c r="NTF39" s="13"/>
      <c r="NTG39" s="4"/>
      <c r="NTH39" s="13"/>
      <c r="NTI39" s="13"/>
      <c r="NTN39" s="18"/>
      <c r="NTO39" s="18"/>
      <c r="NTP39" s="18"/>
      <c r="NTQ39" s="39"/>
      <c r="NTR39" s="18"/>
      <c r="NTS39" s="18"/>
      <c r="NTT39" s="39"/>
      <c r="NTU39" s="18"/>
      <c r="NTV39" s="39"/>
      <c r="NTW39" s="13"/>
      <c r="NTX39" s="13"/>
      <c r="NTY39" s="4"/>
      <c r="NTZ39" s="13"/>
      <c r="NUA39" s="13"/>
      <c r="NUF39" s="18"/>
      <c r="NUG39" s="18"/>
      <c r="NUH39" s="18"/>
      <c r="NUI39" s="39"/>
      <c r="NUJ39" s="18"/>
      <c r="NUK39" s="18"/>
      <c r="NUL39" s="39"/>
      <c r="NUM39" s="18"/>
      <c r="NUN39" s="39"/>
      <c r="NUO39" s="13"/>
      <c r="NUP39" s="13"/>
      <c r="NUQ39" s="4"/>
      <c r="NUR39" s="13"/>
      <c r="NUS39" s="13"/>
      <c r="NUX39" s="18"/>
      <c r="NUY39" s="18"/>
      <c r="NUZ39" s="18"/>
      <c r="NVA39" s="39"/>
      <c r="NVB39" s="18"/>
      <c r="NVC39" s="18"/>
      <c r="NVD39" s="39"/>
      <c r="NVE39" s="18"/>
      <c r="NVF39" s="39"/>
      <c r="NVG39" s="13"/>
      <c r="NVH39" s="13"/>
      <c r="NVI39" s="4"/>
      <c r="NVJ39" s="13"/>
      <c r="NVK39" s="13"/>
      <c r="NVP39" s="18"/>
      <c r="NVQ39" s="18"/>
      <c r="NVR39" s="18"/>
      <c r="NVS39" s="39"/>
      <c r="NVT39" s="18"/>
      <c r="NVU39" s="18"/>
      <c r="NVV39" s="39"/>
      <c r="NVW39" s="18"/>
      <c r="NVX39" s="39"/>
      <c r="NVY39" s="13"/>
      <c r="NVZ39" s="13"/>
      <c r="NWA39" s="4"/>
      <c r="NWB39" s="13"/>
      <c r="NWC39" s="13"/>
      <c r="NWH39" s="18"/>
      <c r="NWI39" s="18"/>
      <c r="NWJ39" s="18"/>
      <c r="NWK39" s="39"/>
      <c r="NWL39" s="18"/>
      <c r="NWM39" s="18"/>
      <c r="NWN39" s="39"/>
      <c r="NWO39" s="18"/>
      <c r="NWP39" s="39"/>
      <c r="NWQ39" s="13"/>
      <c r="NWR39" s="13"/>
      <c r="NWS39" s="4"/>
      <c r="NWT39" s="13"/>
      <c r="NWU39" s="13"/>
      <c r="NWZ39" s="18"/>
      <c r="NXA39" s="18"/>
      <c r="NXB39" s="18"/>
      <c r="NXC39" s="39"/>
      <c r="NXD39" s="18"/>
      <c r="NXE39" s="18"/>
      <c r="NXF39" s="39"/>
      <c r="NXG39" s="18"/>
      <c r="NXH39" s="39"/>
      <c r="NXI39" s="13"/>
      <c r="NXJ39" s="13"/>
      <c r="NXK39" s="4"/>
      <c r="NXL39" s="13"/>
      <c r="NXM39" s="13"/>
      <c r="NXR39" s="18"/>
      <c r="NXS39" s="18"/>
      <c r="NXT39" s="18"/>
      <c r="NXU39" s="39"/>
      <c r="NXV39" s="18"/>
      <c r="NXW39" s="18"/>
      <c r="NXX39" s="39"/>
      <c r="NXY39" s="18"/>
      <c r="NXZ39" s="39"/>
      <c r="NYA39" s="13"/>
      <c r="NYB39" s="13"/>
      <c r="NYC39" s="4"/>
      <c r="NYD39" s="13"/>
      <c r="NYE39" s="13"/>
      <c r="NYJ39" s="18"/>
      <c r="NYK39" s="18"/>
      <c r="NYL39" s="18"/>
      <c r="NYM39" s="39"/>
      <c r="NYN39" s="18"/>
      <c r="NYO39" s="18"/>
      <c r="NYP39" s="39"/>
      <c r="NYQ39" s="18"/>
      <c r="NYR39" s="39"/>
      <c r="NYS39" s="13"/>
      <c r="NYT39" s="13"/>
      <c r="NYU39" s="4"/>
      <c r="NYV39" s="13"/>
      <c r="NYW39" s="13"/>
      <c r="NZB39" s="18"/>
      <c r="NZC39" s="18"/>
      <c r="NZD39" s="18"/>
      <c r="NZE39" s="39"/>
      <c r="NZF39" s="18"/>
      <c r="NZG39" s="18"/>
      <c r="NZH39" s="39"/>
      <c r="NZI39" s="18"/>
      <c r="NZJ39" s="39"/>
      <c r="NZK39" s="13"/>
      <c r="NZL39" s="13"/>
      <c r="NZM39" s="4"/>
      <c r="NZN39" s="13"/>
      <c r="NZO39" s="13"/>
      <c r="NZT39" s="18"/>
      <c r="NZU39" s="18"/>
      <c r="NZV39" s="18"/>
      <c r="NZW39" s="39"/>
      <c r="NZX39" s="18"/>
      <c r="NZY39" s="18"/>
      <c r="NZZ39" s="39"/>
      <c r="OAA39" s="18"/>
      <c r="OAB39" s="39"/>
      <c r="OAC39" s="13"/>
      <c r="OAD39" s="13"/>
      <c r="OAE39" s="4"/>
      <c r="OAF39" s="13"/>
      <c r="OAG39" s="13"/>
      <c r="OAL39" s="18"/>
      <c r="OAM39" s="18"/>
      <c r="OAN39" s="18"/>
      <c r="OAO39" s="39"/>
      <c r="OAP39" s="18"/>
      <c r="OAQ39" s="18"/>
      <c r="OAR39" s="39"/>
      <c r="OAS39" s="18"/>
      <c r="OAT39" s="39"/>
      <c r="OAU39" s="13"/>
      <c r="OAV39" s="13"/>
      <c r="OAW39" s="4"/>
      <c r="OAX39" s="13"/>
      <c r="OAY39" s="13"/>
      <c r="OBD39" s="18"/>
      <c r="OBE39" s="18"/>
      <c r="OBF39" s="18"/>
      <c r="OBG39" s="39"/>
      <c r="OBH39" s="18"/>
      <c r="OBI39" s="18"/>
      <c r="OBJ39" s="39"/>
      <c r="OBK39" s="18"/>
      <c r="OBL39" s="39"/>
      <c r="OBM39" s="13"/>
      <c r="OBN39" s="13"/>
      <c r="OBO39" s="4"/>
      <c r="OBP39" s="13"/>
      <c r="OBQ39" s="13"/>
      <c r="OBV39" s="18"/>
      <c r="OBW39" s="18"/>
      <c r="OBX39" s="18"/>
      <c r="OBY39" s="39"/>
      <c r="OBZ39" s="18"/>
      <c r="OCA39" s="18"/>
      <c r="OCB39" s="39"/>
      <c r="OCC39" s="18"/>
      <c r="OCD39" s="39"/>
      <c r="OCE39" s="13"/>
      <c r="OCF39" s="13"/>
      <c r="OCG39" s="4"/>
      <c r="OCH39" s="13"/>
      <c r="OCI39" s="13"/>
      <c r="OCN39" s="18"/>
      <c r="OCO39" s="18"/>
      <c r="OCP39" s="18"/>
      <c r="OCQ39" s="39"/>
      <c r="OCR39" s="18"/>
      <c r="OCS39" s="18"/>
      <c r="OCT39" s="39"/>
      <c r="OCU39" s="18"/>
      <c r="OCV39" s="39"/>
      <c r="OCW39" s="13"/>
      <c r="OCX39" s="13"/>
      <c r="OCY39" s="4"/>
      <c r="OCZ39" s="13"/>
      <c r="ODA39" s="13"/>
      <c r="ODF39" s="18"/>
      <c r="ODG39" s="18"/>
      <c r="ODH39" s="18"/>
      <c r="ODI39" s="39"/>
      <c r="ODJ39" s="18"/>
      <c r="ODK39" s="18"/>
      <c r="ODL39" s="39"/>
      <c r="ODM39" s="18"/>
      <c r="ODN39" s="39"/>
      <c r="ODO39" s="13"/>
      <c r="ODP39" s="13"/>
      <c r="ODQ39" s="4"/>
      <c r="ODR39" s="13"/>
      <c r="ODS39" s="13"/>
      <c r="ODX39" s="18"/>
      <c r="ODY39" s="18"/>
      <c r="ODZ39" s="18"/>
      <c r="OEA39" s="39"/>
      <c r="OEB39" s="18"/>
      <c r="OEC39" s="18"/>
      <c r="OED39" s="39"/>
      <c r="OEE39" s="18"/>
      <c r="OEF39" s="39"/>
      <c r="OEG39" s="13"/>
      <c r="OEH39" s="13"/>
      <c r="OEI39" s="4"/>
      <c r="OEJ39" s="13"/>
      <c r="OEK39" s="13"/>
      <c r="OEP39" s="18"/>
      <c r="OEQ39" s="18"/>
      <c r="OER39" s="18"/>
      <c r="OES39" s="39"/>
      <c r="OET39" s="18"/>
      <c r="OEU39" s="18"/>
      <c r="OEV39" s="39"/>
      <c r="OEW39" s="18"/>
      <c r="OEX39" s="39"/>
      <c r="OEY39" s="13"/>
      <c r="OEZ39" s="13"/>
      <c r="OFA39" s="4"/>
      <c r="OFB39" s="13"/>
      <c r="OFC39" s="13"/>
      <c r="OFH39" s="18"/>
      <c r="OFI39" s="18"/>
      <c r="OFJ39" s="18"/>
      <c r="OFK39" s="39"/>
      <c r="OFL39" s="18"/>
      <c r="OFM39" s="18"/>
      <c r="OFN39" s="39"/>
      <c r="OFO39" s="18"/>
      <c r="OFP39" s="39"/>
      <c r="OFQ39" s="13"/>
      <c r="OFR39" s="13"/>
      <c r="OFS39" s="4"/>
      <c r="OFT39" s="13"/>
      <c r="OFU39" s="13"/>
      <c r="OFZ39" s="18"/>
      <c r="OGA39" s="18"/>
      <c r="OGB39" s="18"/>
      <c r="OGC39" s="39"/>
      <c r="OGD39" s="18"/>
      <c r="OGE39" s="18"/>
      <c r="OGF39" s="39"/>
      <c r="OGG39" s="18"/>
      <c r="OGH39" s="39"/>
      <c r="OGI39" s="13"/>
      <c r="OGJ39" s="13"/>
      <c r="OGK39" s="4"/>
      <c r="OGL39" s="13"/>
      <c r="OGM39" s="13"/>
      <c r="OGR39" s="18"/>
      <c r="OGS39" s="18"/>
      <c r="OGT39" s="18"/>
      <c r="OGU39" s="39"/>
      <c r="OGV39" s="18"/>
      <c r="OGW39" s="18"/>
      <c r="OGX39" s="39"/>
      <c r="OGY39" s="18"/>
      <c r="OGZ39" s="39"/>
      <c r="OHA39" s="13"/>
      <c r="OHB39" s="13"/>
      <c r="OHC39" s="4"/>
      <c r="OHD39" s="13"/>
      <c r="OHE39" s="13"/>
      <c r="OHJ39" s="18"/>
      <c r="OHK39" s="18"/>
      <c r="OHL39" s="18"/>
      <c r="OHM39" s="39"/>
      <c r="OHN39" s="18"/>
      <c r="OHO39" s="18"/>
      <c r="OHP39" s="39"/>
      <c r="OHQ39" s="18"/>
      <c r="OHR39" s="39"/>
      <c r="OHS39" s="13"/>
      <c r="OHT39" s="13"/>
      <c r="OHU39" s="4"/>
      <c r="OHV39" s="13"/>
      <c r="OHW39" s="13"/>
      <c r="OIB39" s="18"/>
      <c r="OIC39" s="18"/>
      <c r="OID39" s="18"/>
      <c r="OIE39" s="39"/>
      <c r="OIF39" s="18"/>
      <c r="OIG39" s="18"/>
      <c r="OIH39" s="39"/>
      <c r="OII39" s="18"/>
      <c r="OIJ39" s="39"/>
      <c r="OIK39" s="13"/>
      <c r="OIL39" s="13"/>
      <c r="OIM39" s="4"/>
      <c r="OIN39" s="13"/>
      <c r="OIO39" s="13"/>
      <c r="OIT39" s="18"/>
      <c r="OIU39" s="18"/>
      <c r="OIV39" s="18"/>
      <c r="OIW39" s="39"/>
      <c r="OIX39" s="18"/>
      <c r="OIY39" s="18"/>
      <c r="OIZ39" s="39"/>
      <c r="OJA39" s="18"/>
      <c r="OJB39" s="39"/>
      <c r="OJC39" s="13"/>
      <c r="OJD39" s="13"/>
      <c r="OJE39" s="4"/>
      <c r="OJF39" s="13"/>
      <c r="OJG39" s="13"/>
      <c r="OJL39" s="18"/>
      <c r="OJM39" s="18"/>
      <c r="OJN39" s="18"/>
      <c r="OJO39" s="39"/>
      <c r="OJP39" s="18"/>
      <c r="OJQ39" s="18"/>
      <c r="OJR39" s="39"/>
      <c r="OJS39" s="18"/>
      <c r="OJT39" s="39"/>
      <c r="OJU39" s="13"/>
      <c r="OJV39" s="13"/>
      <c r="OJW39" s="4"/>
      <c r="OJX39" s="13"/>
      <c r="OJY39" s="13"/>
      <c r="OKD39" s="18"/>
      <c r="OKE39" s="18"/>
      <c r="OKF39" s="18"/>
      <c r="OKG39" s="39"/>
      <c r="OKH39" s="18"/>
      <c r="OKI39" s="18"/>
      <c r="OKJ39" s="39"/>
      <c r="OKK39" s="18"/>
      <c r="OKL39" s="39"/>
      <c r="OKM39" s="13"/>
      <c r="OKN39" s="13"/>
      <c r="OKO39" s="4"/>
      <c r="OKP39" s="13"/>
      <c r="OKQ39" s="13"/>
      <c r="OKV39" s="18"/>
      <c r="OKW39" s="18"/>
      <c r="OKX39" s="18"/>
      <c r="OKY39" s="39"/>
      <c r="OKZ39" s="18"/>
      <c r="OLA39" s="18"/>
      <c r="OLB39" s="39"/>
      <c r="OLC39" s="18"/>
      <c r="OLD39" s="39"/>
      <c r="OLE39" s="13"/>
      <c r="OLF39" s="13"/>
      <c r="OLG39" s="4"/>
      <c r="OLH39" s="13"/>
      <c r="OLI39" s="13"/>
      <c r="OLN39" s="18"/>
      <c r="OLO39" s="18"/>
      <c r="OLP39" s="18"/>
      <c r="OLQ39" s="39"/>
      <c r="OLR39" s="18"/>
      <c r="OLS39" s="18"/>
      <c r="OLT39" s="39"/>
      <c r="OLU39" s="18"/>
      <c r="OLV39" s="39"/>
      <c r="OLW39" s="13"/>
      <c r="OLX39" s="13"/>
      <c r="OLY39" s="4"/>
      <c r="OLZ39" s="13"/>
      <c r="OMA39" s="13"/>
      <c r="OMF39" s="18"/>
      <c r="OMG39" s="18"/>
      <c r="OMH39" s="18"/>
      <c r="OMI39" s="39"/>
      <c r="OMJ39" s="18"/>
      <c r="OMK39" s="18"/>
      <c r="OML39" s="39"/>
      <c r="OMM39" s="18"/>
      <c r="OMN39" s="39"/>
      <c r="OMO39" s="13"/>
      <c r="OMP39" s="13"/>
      <c r="OMQ39" s="4"/>
      <c r="OMR39" s="13"/>
      <c r="OMS39" s="13"/>
      <c r="OMX39" s="18"/>
      <c r="OMY39" s="18"/>
      <c r="OMZ39" s="18"/>
      <c r="ONA39" s="39"/>
      <c r="ONB39" s="18"/>
      <c r="ONC39" s="18"/>
      <c r="OND39" s="39"/>
      <c r="ONE39" s="18"/>
      <c r="ONF39" s="39"/>
      <c r="ONG39" s="13"/>
      <c r="ONH39" s="13"/>
      <c r="ONI39" s="4"/>
      <c r="ONJ39" s="13"/>
      <c r="ONK39" s="13"/>
      <c r="ONP39" s="18"/>
      <c r="ONQ39" s="18"/>
      <c r="ONR39" s="18"/>
      <c r="ONS39" s="39"/>
      <c r="ONT39" s="18"/>
      <c r="ONU39" s="18"/>
      <c r="ONV39" s="39"/>
      <c r="ONW39" s="18"/>
      <c r="ONX39" s="39"/>
      <c r="ONY39" s="13"/>
      <c r="ONZ39" s="13"/>
      <c r="OOA39" s="4"/>
      <c r="OOB39" s="13"/>
      <c r="OOC39" s="13"/>
      <c r="OOH39" s="18"/>
      <c r="OOI39" s="18"/>
      <c r="OOJ39" s="18"/>
      <c r="OOK39" s="39"/>
      <c r="OOL39" s="18"/>
      <c r="OOM39" s="18"/>
      <c r="OON39" s="39"/>
      <c r="OOO39" s="18"/>
      <c r="OOP39" s="39"/>
      <c r="OOQ39" s="13"/>
      <c r="OOR39" s="13"/>
      <c r="OOS39" s="4"/>
      <c r="OOT39" s="13"/>
      <c r="OOU39" s="13"/>
      <c r="OOZ39" s="18"/>
      <c r="OPA39" s="18"/>
      <c r="OPB39" s="18"/>
      <c r="OPC39" s="39"/>
      <c r="OPD39" s="18"/>
      <c r="OPE39" s="18"/>
      <c r="OPF39" s="39"/>
      <c r="OPG39" s="18"/>
      <c r="OPH39" s="39"/>
      <c r="OPI39" s="13"/>
      <c r="OPJ39" s="13"/>
      <c r="OPK39" s="4"/>
      <c r="OPL39" s="13"/>
      <c r="OPM39" s="13"/>
      <c r="OPR39" s="18"/>
      <c r="OPS39" s="18"/>
      <c r="OPT39" s="18"/>
      <c r="OPU39" s="39"/>
      <c r="OPV39" s="18"/>
      <c r="OPW39" s="18"/>
      <c r="OPX39" s="39"/>
      <c r="OPY39" s="18"/>
      <c r="OPZ39" s="39"/>
      <c r="OQA39" s="13"/>
      <c r="OQB39" s="13"/>
      <c r="OQC39" s="4"/>
      <c r="OQD39" s="13"/>
      <c r="OQE39" s="13"/>
      <c r="OQJ39" s="18"/>
      <c r="OQK39" s="18"/>
      <c r="OQL39" s="18"/>
      <c r="OQM39" s="39"/>
      <c r="OQN39" s="18"/>
      <c r="OQO39" s="18"/>
      <c r="OQP39" s="39"/>
      <c r="OQQ39" s="18"/>
      <c r="OQR39" s="39"/>
      <c r="OQS39" s="13"/>
      <c r="OQT39" s="13"/>
      <c r="OQU39" s="4"/>
      <c r="OQV39" s="13"/>
      <c r="OQW39" s="13"/>
      <c r="ORB39" s="18"/>
      <c r="ORC39" s="18"/>
      <c r="ORD39" s="18"/>
      <c r="ORE39" s="39"/>
      <c r="ORF39" s="18"/>
      <c r="ORG39" s="18"/>
      <c r="ORH39" s="39"/>
      <c r="ORI39" s="18"/>
      <c r="ORJ39" s="39"/>
      <c r="ORK39" s="13"/>
      <c r="ORL39" s="13"/>
      <c r="ORM39" s="4"/>
      <c r="ORN39" s="13"/>
      <c r="ORO39" s="13"/>
      <c r="ORT39" s="18"/>
      <c r="ORU39" s="18"/>
      <c r="ORV39" s="18"/>
      <c r="ORW39" s="39"/>
      <c r="ORX39" s="18"/>
      <c r="ORY39" s="18"/>
      <c r="ORZ39" s="39"/>
      <c r="OSA39" s="18"/>
      <c r="OSB39" s="39"/>
      <c r="OSC39" s="13"/>
      <c r="OSD39" s="13"/>
      <c r="OSE39" s="4"/>
      <c r="OSF39" s="13"/>
      <c r="OSG39" s="13"/>
      <c r="OSL39" s="18"/>
      <c r="OSM39" s="18"/>
      <c r="OSN39" s="18"/>
      <c r="OSO39" s="39"/>
      <c r="OSP39" s="18"/>
      <c r="OSQ39" s="18"/>
      <c r="OSR39" s="39"/>
      <c r="OSS39" s="18"/>
      <c r="OST39" s="39"/>
      <c r="OSU39" s="13"/>
      <c r="OSV39" s="13"/>
      <c r="OSW39" s="4"/>
      <c r="OSX39" s="13"/>
      <c r="OSY39" s="13"/>
      <c r="OTD39" s="18"/>
      <c r="OTE39" s="18"/>
      <c r="OTF39" s="18"/>
      <c r="OTG39" s="39"/>
      <c r="OTH39" s="18"/>
      <c r="OTI39" s="18"/>
      <c r="OTJ39" s="39"/>
      <c r="OTK39" s="18"/>
      <c r="OTL39" s="39"/>
      <c r="OTM39" s="13"/>
      <c r="OTN39" s="13"/>
      <c r="OTO39" s="4"/>
      <c r="OTP39" s="13"/>
      <c r="OTQ39" s="13"/>
      <c r="OTV39" s="18"/>
      <c r="OTW39" s="18"/>
      <c r="OTX39" s="18"/>
      <c r="OTY39" s="39"/>
      <c r="OTZ39" s="18"/>
      <c r="OUA39" s="18"/>
      <c r="OUB39" s="39"/>
      <c r="OUC39" s="18"/>
      <c r="OUD39" s="39"/>
      <c r="OUE39" s="13"/>
      <c r="OUF39" s="13"/>
      <c r="OUG39" s="4"/>
      <c r="OUH39" s="13"/>
      <c r="OUI39" s="13"/>
      <c r="OUN39" s="18"/>
      <c r="OUO39" s="18"/>
      <c r="OUP39" s="18"/>
      <c r="OUQ39" s="39"/>
      <c r="OUR39" s="18"/>
      <c r="OUS39" s="18"/>
      <c r="OUT39" s="39"/>
      <c r="OUU39" s="18"/>
      <c r="OUV39" s="39"/>
      <c r="OUW39" s="13"/>
      <c r="OUX39" s="13"/>
      <c r="OUY39" s="4"/>
      <c r="OUZ39" s="13"/>
      <c r="OVA39" s="13"/>
      <c r="OVF39" s="18"/>
      <c r="OVG39" s="18"/>
      <c r="OVH39" s="18"/>
      <c r="OVI39" s="39"/>
      <c r="OVJ39" s="18"/>
      <c r="OVK39" s="18"/>
      <c r="OVL39" s="39"/>
      <c r="OVM39" s="18"/>
      <c r="OVN39" s="39"/>
      <c r="OVO39" s="13"/>
      <c r="OVP39" s="13"/>
      <c r="OVQ39" s="4"/>
      <c r="OVR39" s="13"/>
      <c r="OVS39" s="13"/>
      <c r="OVX39" s="18"/>
      <c r="OVY39" s="18"/>
      <c r="OVZ39" s="18"/>
      <c r="OWA39" s="39"/>
      <c r="OWB39" s="18"/>
      <c r="OWC39" s="18"/>
      <c r="OWD39" s="39"/>
      <c r="OWE39" s="18"/>
      <c r="OWF39" s="39"/>
      <c r="OWG39" s="13"/>
      <c r="OWH39" s="13"/>
      <c r="OWI39" s="4"/>
      <c r="OWJ39" s="13"/>
      <c r="OWK39" s="13"/>
      <c r="OWP39" s="18"/>
      <c r="OWQ39" s="18"/>
      <c r="OWR39" s="18"/>
      <c r="OWS39" s="39"/>
      <c r="OWT39" s="18"/>
      <c r="OWU39" s="18"/>
      <c r="OWV39" s="39"/>
      <c r="OWW39" s="18"/>
      <c r="OWX39" s="39"/>
      <c r="OWY39" s="13"/>
      <c r="OWZ39" s="13"/>
      <c r="OXA39" s="4"/>
      <c r="OXB39" s="13"/>
      <c r="OXC39" s="13"/>
      <c r="OXH39" s="18"/>
      <c r="OXI39" s="18"/>
      <c r="OXJ39" s="18"/>
      <c r="OXK39" s="39"/>
      <c r="OXL39" s="18"/>
      <c r="OXM39" s="18"/>
      <c r="OXN39" s="39"/>
      <c r="OXO39" s="18"/>
      <c r="OXP39" s="39"/>
      <c r="OXQ39" s="13"/>
      <c r="OXR39" s="13"/>
      <c r="OXS39" s="4"/>
      <c r="OXT39" s="13"/>
      <c r="OXU39" s="13"/>
      <c r="OXZ39" s="18"/>
      <c r="OYA39" s="18"/>
      <c r="OYB39" s="18"/>
      <c r="OYC39" s="39"/>
      <c r="OYD39" s="18"/>
      <c r="OYE39" s="18"/>
      <c r="OYF39" s="39"/>
      <c r="OYG39" s="18"/>
      <c r="OYH39" s="39"/>
      <c r="OYI39" s="13"/>
      <c r="OYJ39" s="13"/>
      <c r="OYK39" s="4"/>
      <c r="OYL39" s="13"/>
      <c r="OYM39" s="13"/>
      <c r="OYR39" s="18"/>
      <c r="OYS39" s="18"/>
      <c r="OYT39" s="18"/>
      <c r="OYU39" s="39"/>
      <c r="OYV39" s="18"/>
      <c r="OYW39" s="18"/>
      <c r="OYX39" s="39"/>
      <c r="OYY39" s="18"/>
      <c r="OYZ39" s="39"/>
      <c r="OZA39" s="13"/>
      <c r="OZB39" s="13"/>
      <c r="OZC39" s="4"/>
      <c r="OZD39" s="13"/>
      <c r="OZE39" s="13"/>
      <c r="OZJ39" s="18"/>
      <c r="OZK39" s="18"/>
      <c r="OZL39" s="18"/>
      <c r="OZM39" s="39"/>
      <c r="OZN39" s="18"/>
      <c r="OZO39" s="18"/>
      <c r="OZP39" s="39"/>
      <c r="OZQ39" s="18"/>
      <c r="OZR39" s="39"/>
      <c r="OZS39" s="13"/>
      <c r="OZT39" s="13"/>
      <c r="OZU39" s="4"/>
      <c r="OZV39" s="13"/>
      <c r="OZW39" s="13"/>
      <c r="PAB39" s="18"/>
      <c r="PAC39" s="18"/>
      <c r="PAD39" s="18"/>
      <c r="PAE39" s="39"/>
      <c r="PAF39" s="18"/>
      <c r="PAG39" s="18"/>
      <c r="PAH39" s="39"/>
      <c r="PAI39" s="18"/>
      <c r="PAJ39" s="39"/>
      <c r="PAK39" s="13"/>
      <c r="PAL39" s="13"/>
      <c r="PAM39" s="4"/>
      <c r="PAN39" s="13"/>
      <c r="PAO39" s="13"/>
      <c r="PAT39" s="18"/>
      <c r="PAU39" s="18"/>
      <c r="PAV39" s="18"/>
      <c r="PAW39" s="39"/>
      <c r="PAX39" s="18"/>
      <c r="PAY39" s="18"/>
      <c r="PAZ39" s="39"/>
      <c r="PBA39" s="18"/>
      <c r="PBB39" s="39"/>
      <c r="PBC39" s="13"/>
      <c r="PBD39" s="13"/>
      <c r="PBE39" s="4"/>
      <c r="PBF39" s="13"/>
      <c r="PBG39" s="13"/>
      <c r="PBL39" s="18"/>
      <c r="PBM39" s="18"/>
      <c r="PBN39" s="18"/>
      <c r="PBO39" s="39"/>
      <c r="PBP39" s="18"/>
      <c r="PBQ39" s="18"/>
      <c r="PBR39" s="39"/>
      <c r="PBS39" s="18"/>
      <c r="PBT39" s="39"/>
      <c r="PBU39" s="13"/>
      <c r="PBV39" s="13"/>
      <c r="PBW39" s="4"/>
      <c r="PBX39" s="13"/>
      <c r="PBY39" s="13"/>
      <c r="PCD39" s="18"/>
      <c r="PCE39" s="18"/>
      <c r="PCF39" s="18"/>
      <c r="PCG39" s="39"/>
      <c r="PCH39" s="18"/>
      <c r="PCI39" s="18"/>
      <c r="PCJ39" s="39"/>
      <c r="PCK39" s="18"/>
      <c r="PCL39" s="39"/>
      <c r="PCM39" s="13"/>
      <c r="PCN39" s="13"/>
      <c r="PCO39" s="4"/>
      <c r="PCP39" s="13"/>
      <c r="PCQ39" s="13"/>
      <c r="PCV39" s="18"/>
      <c r="PCW39" s="18"/>
      <c r="PCX39" s="18"/>
      <c r="PCY39" s="39"/>
      <c r="PCZ39" s="18"/>
      <c r="PDA39" s="18"/>
      <c r="PDB39" s="39"/>
      <c r="PDC39" s="18"/>
      <c r="PDD39" s="39"/>
      <c r="PDE39" s="13"/>
      <c r="PDF39" s="13"/>
      <c r="PDG39" s="4"/>
      <c r="PDH39" s="13"/>
      <c r="PDI39" s="13"/>
      <c r="PDN39" s="18"/>
      <c r="PDO39" s="18"/>
      <c r="PDP39" s="18"/>
      <c r="PDQ39" s="39"/>
      <c r="PDR39" s="18"/>
      <c r="PDS39" s="18"/>
      <c r="PDT39" s="39"/>
      <c r="PDU39" s="18"/>
      <c r="PDV39" s="39"/>
      <c r="PDW39" s="13"/>
      <c r="PDX39" s="13"/>
      <c r="PDY39" s="4"/>
      <c r="PDZ39" s="13"/>
      <c r="PEA39" s="13"/>
      <c r="PEF39" s="18"/>
      <c r="PEG39" s="18"/>
      <c r="PEH39" s="18"/>
      <c r="PEI39" s="39"/>
      <c r="PEJ39" s="18"/>
      <c r="PEK39" s="18"/>
      <c r="PEL39" s="39"/>
      <c r="PEM39" s="18"/>
      <c r="PEN39" s="39"/>
      <c r="PEO39" s="13"/>
      <c r="PEP39" s="13"/>
      <c r="PEQ39" s="4"/>
      <c r="PER39" s="13"/>
      <c r="PES39" s="13"/>
      <c r="PEX39" s="18"/>
      <c r="PEY39" s="18"/>
      <c r="PEZ39" s="18"/>
      <c r="PFA39" s="39"/>
      <c r="PFB39" s="18"/>
      <c r="PFC39" s="18"/>
      <c r="PFD39" s="39"/>
      <c r="PFE39" s="18"/>
      <c r="PFF39" s="39"/>
      <c r="PFG39" s="13"/>
      <c r="PFH39" s="13"/>
      <c r="PFI39" s="4"/>
      <c r="PFJ39" s="13"/>
      <c r="PFK39" s="13"/>
      <c r="PFP39" s="18"/>
      <c r="PFQ39" s="18"/>
      <c r="PFR39" s="18"/>
      <c r="PFS39" s="39"/>
      <c r="PFT39" s="18"/>
      <c r="PFU39" s="18"/>
      <c r="PFV39" s="39"/>
      <c r="PFW39" s="18"/>
      <c r="PFX39" s="39"/>
      <c r="PFY39" s="13"/>
      <c r="PFZ39" s="13"/>
      <c r="PGA39" s="4"/>
      <c r="PGB39" s="13"/>
      <c r="PGC39" s="13"/>
      <c r="PGH39" s="18"/>
      <c r="PGI39" s="18"/>
      <c r="PGJ39" s="18"/>
      <c r="PGK39" s="39"/>
      <c r="PGL39" s="18"/>
      <c r="PGM39" s="18"/>
      <c r="PGN39" s="39"/>
      <c r="PGO39" s="18"/>
      <c r="PGP39" s="39"/>
      <c r="PGQ39" s="13"/>
      <c r="PGR39" s="13"/>
      <c r="PGS39" s="4"/>
      <c r="PGT39" s="13"/>
      <c r="PGU39" s="13"/>
      <c r="PGZ39" s="18"/>
      <c r="PHA39" s="18"/>
      <c r="PHB39" s="18"/>
      <c r="PHC39" s="39"/>
      <c r="PHD39" s="18"/>
      <c r="PHE39" s="18"/>
      <c r="PHF39" s="39"/>
      <c r="PHG39" s="18"/>
      <c r="PHH39" s="39"/>
      <c r="PHI39" s="13"/>
      <c r="PHJ39" s="13"/>
      <c r="PHK39" s="4"/>
      <c r="PHL39" s="13"/>
      <c r="PHM39" s="13"/>
      <c r="PHR39" s="18"/>
      <c r="PHS39" s="18"/>
      <c r="PHT39" s="18"/>
      <c r="PHU39" s="39"/>
      <c r="PHV39" s="18"/>
      <c r="PHW39" s="18"/>
      <c r="PHX39" s="39"/>
      <c r="PHY39" s="18"/>
      <c r="PHZ39" s="39"/>
      <c r="PIA39" s="13"/>
      <c r="PIB39" s="13"/>
      <c r="PIC39" s="4"/>
      <c r="PID39" s="13"/>
      <c r="PIE39" s="13"/>
      <c r="PIJ39" s="18"/>
      <c r="PIK39" s="18"/>
      <c r="PIL39" s="18"/>
      <c r="PIM39" s="39"/>
      <c r="PIN39" s="18"/>
      <c r="PIO39" s="18"/>
      <c r="PIP39" s="39"/>
      <c r="PIQ39" s="18"/>
      <c r="PIR39" s="39"/>
      <c r="PIS39" s="13"/>
      <c r="PIT39" s="13"/>
      <c r="PIU39" s="4"/>
      <c r="PIV39" s="13"/>
      <c r="PIW39" s="13"/>
      <c r="PJB39" s="18"/>
      <c r="PJC39" s="18"/>
      <c r="PJD39" s="18"/>
      <c r="PJE39" s="39"/>
      <c r="PJF39" s="18"/>
      <c r="PJG39" s="18"/>
      <c r="PJH39" s="39"/>
      <c r="PJI39" s="18"/>
      <c r="PJJ39" s="39"/>
      <c r="PJK39" s="13"/>
      <c r="PJL39" s="13"/>
      <c r="PJM39" s="4"/>
      <c r="PJN39" s="13"/>
      <c r="PJO39" s="13"/>
      <c r="PJT39" s="18"/>
      <c r="PJU39" s="18"/>
      <c r="PJV39" s="18"/>
      <c r="PJW39" s="39"/>
      <c r="PJX39" s="18"/>
      <c r="PJY39" s="18"/>
      <c r="PJZ39" s="39"/>
      <c r="PKA39" s="18"/>
      <c r="PKB39" s="39"/>
      <c r="PKC39" s="13"/>
      <c r="PKD39" s="13"/>
      <c r="PKE39" s="4"/>
      <c r="PKF39" s="13"/>
      <c r="PKG39" s="13"/>
      <c r="PKL39" s="18"/>
      <c r="PKM39" s="18"/>
      <c r="PKN39" s="18"/>
      <c r="PKO39" s="39"/>
      <c r="PKP39" s="18"/>
      <c r="PKQ39" s="18"/>
      <c r="PKR39" s="39"/>
      <c r="PKS39" s="18"/>
      <c r="PKT39" s="39"/>
      <c r="PKU39" s="13"/>
      <c r="PKV39" s="13"/>
      <c r="PKW39" s="4"/>
      <c r="PKX39" s="13"/>
      <c r="PKY39" s="13"/>
      <c r="PLD39" s="18"/>
      <c r="PLE39" s="18"/>
      <c r="PLF39" s="18"/>
      <c r="PLG39" s="39"/>
      <c r="PLH39" s="18"/>
      <c r="PLI39" s="18"/>
      <c r="PLJ39" s="39"/>
      <c r="PLK39" s="18"/>
      <c r="PLL39" s="39"/>
      <c r="PLM39" s="13"/>
      <c r="PLN39" s="13"/>
      <c r="PLO39" s="4"/>
      <c r="PLP39" s="13"/>
      <c r="PLQ39" s="13"/>
      <c r="PLV39" s="18"/>
      <c r="PLW39" s="18"/>
      <c r="PLX39" s="18"/>
      <c r="PLY39" s="39"/>
      <c r="PLZ39" s="18"/>
      <c r="PMA39" s="18"/>
      <c r="PMB39" s="39"/>
      <c r="PMC39" s="18"/>
      <c r="PMD39" s="39"/>
      <c r="PME39" s="13"/>
      <c r="PMF39" s="13"/>
      <c r="PMG39" s="4"/>
      <c r="PMH39" s="13"/>
      <c r="PMI39" s="13"/>
      <c r="PMN39" s="18"/>
      <c r="PMO39" s="18"/>
      <c r="PMP39" s="18"/>
      <c r="PMQ39" s="39"/>
      <c r="PMR39" s="18"/>
      <c r="PMS39" s="18"/>
      <c r="PMT39" s="39"/>
      <c r="PMU39" s="18"/>
      <c r="PMV39" s="39"/>
      <c r="PMW39" s="13"/>
      <c r="PMX39" s="13"/>
      <c r="PMY39" s="4"/>
      <c r="PMZ39" s="13"/>
      <c r="PNA39" s="13"/>
      <c r="PNF39" s="18"/>
      <c r="PNG39" s="18"/>
      <c r="PNH39" s="18"/>
      <c r="PNI39" s="39"/>
      <c r="PNJ39" s="18"/>
      <c r="PNK39" s="18"/>
      <c r="PNL39" s="39"/>
      <c r="PNM39" s="18"/>
      <c r="PNN39" s="39"/>
      <c r="PNO39" s="13"/>
      <c r="PNP39" s="13"/>
      <c r="PNQ39" s="4"/>
      <c r="PNR39" s="13"/>
      <c r="PNS39" s="13"/>
      <c r="PNX39" s="18"/>
      <c r="PNY39" s="18"/>
      <c r="PNZ39" s="18"/>
      <c r="POA39" s="39"/>
      <c r="POB39" s="18"/>
      <c r="POC39" s="18"/>
      <c r="POD39" s="39"/>
      <c r="POE39" s="18"/>
      <c r="POF39" s="39"/>
      <c r="POG39" s="13"/>
      <c r="POH39" s="13"/>
      <c r="POI39" s="4"/>
      <c r="POJ39" s="13"/>
      <c r="POK39" s="13"/>
      <c r="POP39" s="18"/>
      <c r="POQ39" s="18"/>
      <c r="POR39" s="18"/>
      <c r="POS39" s="39"/>
      <c r="POT39" s="18"/>
      <c r="POU39" s="18"/>
      <c r="POV39" s="39"/>
      <c r="POW39" s="18"/>
      <c r="POX39" s="39"/>
      <c r="POY39" s="13"/>
      <c r="POZ39" s="13"/>
      <c r="PPA39" s="4"/>
      <c r="PPB39" s="13"/>
      <c r="PPC39" s="13"/>
      <c r="PPH39" s="18"/>
      <c r="PPI39" s="18"/>
      <c r="PPJ39" s="18"/>
      <c r="PPK39" s="39"/>
      <c r="PPL39" s="18"/>
      <c r="PPM39" s="18"/>
      <c r="PPN39" s="39"/>
      <c r="PPO39" s="18"/>
      <c r="PPP39" s="39"/>
      <c r="PPQ39" s="13"/>
      <c r="PPR39" s="13"/>
      <c r="PPS39" s="4"/>
      <c r="PPT39" s="13"/>
      <c r="PPU39" s="13"/>
      <c r="PPZ39" s="18"/>
      <c r="PQA39" s="18"/>
      <c r="PQB39" s="18"/>
      <c r="PQC39" s="39"/>
      <c r="PQD39" s="18"/>
      <c r="PQE39" s="18"/>
      <c r="PQF39" s="39"/>
      <c r="PQG39" s="18"/>
      <c r="PQH39" s="39"/>
      <c r="PQI39" s="13"/>
      <c r="PQJ39" s="13"/>
      <c r="PQK39" s="4"/>
      <c r="PQL39" s="13"/>
      <c r="PQM39" s="13"/>
      <c r="PQR39" s="18"/>
      <c r="PQS39" s="18"/>
      <c r="PQT39" s="18"/>
      <c r="PQU39" s="39"/>
      <c r="PQV39" s="18"/>
      <c r="PQW39" s="18"/>
      <c r="PQX39" s="39"/>
      <c r="PQY39" s="18"/>
      <c r="PQZ39" s="39"/>
      <c r="PRA39" s="13"/>
      <c r="PRB39" s="13"/>
      <c r="PRC39" s="4"/>
      <c r="PRD39" s="13"/>
      <c r="PRE39" s="13"/>
      <c r="PRJ39" s="18"/>
      <c r="PRK39" s="18"/>
      <c r="PRL39" s="18"/>
      <c r="PRM39" s="39"/>
      <c r="PRN39" s="18"/>
      <c r="PRO39" s="18"/>
      <c r="PRP39" s="39"/>
      <c r="PRQ39" s="18"/>
      <c r="PRR39" s="39"/>
      <c r="PRS39" s="13"/>
      <c r="PRT39" s="13"/>
      <c r="PRU39" s="4"/>
      <c r="PRV39" s="13"/>
      <c r="PRW39" s="13"/>
      <c r="PSB39" s="18"/>
      <c r="PSC39" s="18"/>
      <c r="PSD39" s="18"/>
      <c r="PSE39" s="39"/>
      <c r="PSF39" s="18"/>
      <c r="PSG39" s="18"/>
      <c r="PSH39" s="39"/>
      <c r="PSI39" s="18"/>
      <c r="PSJ39" s="39"/>
      <c r="PSK39" s="13"/>
      <c r="PSL39" s="13"/>
      <c r="PSM39" s="4"/>
      <c r="PSN39" s="13"/>
      <c r="PSO39" s="13"/>
      <c r="PST39" s="18"/>
      <c r="PSU39" s="18"/>
      <c r="PSV39" s="18"/>
      <c r="PSW39" s="39"/>
      <c r="PSX39" s="18"/>
      <c r="PSY39" s="18"/>
      <c r="PSZ39" s="39"/>
      <c r="PTA39" s="18"/>
      <c r="PTB39" s="39"/>
      <c r="PTC39" s="13"/>
      <c r="PTD39" s="13"/>
      <c r="PTE39" s="4"/>
      <c r="PTF39" s="13"/>
      <c r="PTG39" s="13"/>
      <c r="PTL39" s="18"/>
      <c r="PTM39" s="18"/>
      <c r="PTN39" s="18"/>
      <c r="PTO39" s="39"/>
      <c r="PTP39" s="18"/>
      <c r="PTQ39" s="18"/>
      <c r="PTR39" s="39"/>
      <c r="PTS39" s="18"/>
      <c r="PTT39" s="39"/>
      <c r="PTU39" s="13"/>
      <c r="PTV39" s="13"/>
      <c r="PTW39" s="4"/>
      <c r="PTX39" s="13"/>
      <c r="PTY39" s="13"/>
      <c r="PUD39" s="18"/>
      <c r="PUE39" s="18"/>
      <c r="PUF39" s="18"/>
      <c r="PUG39" s="39"/>
      <c r="PUH39" s="18"/>
      <c r="PUI39" s="18"/>
      <c r="PUJ39" s="39"/>
      <c r="PUK39" s="18"/>
      <c r="PUL39" s="39"/>
      <c r="PUM39" s="13"/>
      <c r="PUN39" s="13"/>
      <c r="PUO39" s="4"/>
      <c r="PUP39" s="13"/>
      <c r="PUQ39" s="13"/>
      <c r="PUV39" s="18"/>
      <c r="PUW39" s="18"/>
      <c r="PUX39" s="18"/>
      <c r="PUY39" s="39"/>
      <c r="PUZ39" s="18"/>
      <c r="PVA39" s="18"/>
      <c r="PVB39" s="39"/>
      <c r="PVC39" s="18"/>
      <c r="PVD39" s="39"/>
      <c r="PVE39" s="13"/>
      <c r="PVF39" s="13"/>
      <c r="PVG39" s="4"/>
      <c r="PVH39" s="13"/>
      <c r="PVI39" s="13"/>
      <c r="PVN39" s="18"/>
      <c r="PVO39" s="18"/>
      <c r="PVP39" s="18"/>
      <c r="PVQ39" s="39"/>
      <c r="PVR39" s="18"/>
      <c r="PVS39" s="18"/>
      <c r="PVT39" s="39"/>
      <c r="PVU39" s="18"/>
      <c r="PVV39" s="39"/>
      <c r="PVW39" s="13"/>
      <c r="PVX39" s="13"/>
      <c r="PVY39" s="4"/>
      <c r="PVZ39" s="13"/>
      <c r="PWA39" s="13"/>
      <c r="PWF39" s="18"/>
      <c r="PWG39" s="18"/>
      <c r="PWH39" s="18"/>
      <c r="PWI39" s="39"/>
      <c r="PWJ39" s="18"/>
      <c r="PWK39" s="18"/>
      <c r="PWL39" s="39"/>
      <c r="PWM39" s="18"/>
      <c r="PWN39" s="39"/>
      <c r="PWO39" s="13"/>
      <c r="PWP39" s="13"/>
      <c r="PWQ39" s="4"/>
      <c r="PWR39" s="13"/>
      <c r="PWS39" s="13"/>
      <c r="PWX39" s="18"/>
      <c r="PWY39" s="18"/>
      <c r="PWZ39" s="18"/>
      <c r="PXA39" s="39"/>
      <c r="PXB39" s="18"/>
      <c r="PXC39" s="18"/>
      <c r="PXD39" s="39"/>
      <c r="PXE39" s="18"/>
      <c r="PXF39" s="39"/>
      <c r="PXG39" s="13"/>
      <c r="PXH39" s="13"/>
      <c r="PXI39" s="4"/>
      <c r="PXJ39" s="13"/>
      <c r="PXK39" s="13"/>
      <c r="PXP39" s="18"/>
      <c r="PXQ39" s="18"/>
      <c r="PXR39" s="18"/>
      <c r="PXS39" s="39"/>
      <c r="PXT39" s="18"/>
      <c r="PXU39" s="18"/>
      <c r="PXV39" s="39"/>
      <c r="PXW39" s="18"/>
      <c r="PXX39" s="39"/>
      <c r="PXY39" s="13"/>
      <c r="PXZ39" s="13"/>
      <c r="PYA39" s="4"/>
      <c r="PYB39" s="13"/>
      <c r="PYC39" s="13"/>
      <c r="PYH39" s="18"/>
      <c r="PYI39" s="18"/>
      <c r="PYJ39" s="18"/>
      <c r="PYK39" s="39"/>
      <c r="PYL39" s="18"/>
      <c r="PYM39" s="18"/>
      <c r="PYN39" s="39"/>
      <c r="PYO39" s="18"/>
      <c r="PYP39" s="39"/>
      <c r="PYQ39" s="13"/>
      <c r="PYR39" s="13"/>
      <c r="PYS39" s="4"/>
      <c r="PYT39" s="13"/>
      <c r="PYU39" s="13"/>
      <c r="PYZ39" s="18"/>
      <c r="PZA39" s="18"/>
      <c r="PZB39" s="18"/>
      <c r="PZC39" s="39"/>
      <c r="PZD39" s="18"/>
      <c r="PZE39" s="18"/>
      <c r="PZF39" s="39"/>
      <c r="PZG39" s="18"/>
      <c r="PZH39" s="39"/>
      <c r="PZI39" s="13"/>
      <c r="PZJ39" s="13"/>
      <c r="PZK39" s="4"/>
      <c r="PZL39" s="13"/>
      <c r="PZM39" s="13"/>
      <c r="PZR39" s="18"/>
      <c r="PZS39" s="18"/>
      <c r="PZT39" s="18"/>
      <c r="PZU39" s="39"/>
      <c r="PZV39" s="18"/>
      <c r="PZW39" s="18"/>
      <c r="PZX39" s="39"/>
      <c r="PZY39" s="18"/>
      <c r="PZZ39" s="39"/>
      <c r="QAA39" s="13"/>
      <c r="QAB39" s="13"/>
      <c r="QAC39" s="4"/>
      <c r="QAD39" s="13"/>
      <c r="QAE39" s="13"/>
      <c r="QAJ39" s="18"/>
      <c r="QAK39" s="18"/>
      <c r="QAL39" s="18"/>
      <c r="QAM39" s="39"/>
      <c r="QAN39" s="18"/>
      <c r="QAO39" s="18"/>
      <c r="QAP39" s="39"/>
      <c r="QAQ39" s="18"/>
      <c r="QAR39" s="39"/>
      <c r="QAS39" s="13"/>
      <c r="QAT39" s="13"/>
      <c r="QAU39" s="4"/>
      <c r="QAV39" s="13"/>
      <c r="QAW39" s="13"/>
      <c r="QBB39" s="18"/>
      <c r="QBC39" s="18"/>
      <c r="QBD39" s="18"/>
      <c r="QBE39" s="39"/>
      <c r="QBF39" s="18"/>
      <c r="QBG39" s="18"/>
      <c r="QBH39" s="39"/>
      <c r="QBI39" s="18"/>
      <c r="QBJ39" s="39"/>
      <c r="QBK39" s="13"/>
      <c r="QBL39" s="13"/>
      <c r="QBM39" s="4"/>
      <c r="QBN39" s="13"/>
      <c r="QBO39" s="13"/>
      <c r="QBT39" s="18"/>
      <c r="QBU39" s="18"/>
      <c r="QBV39" s="18"/>
      <c r="QBW39" s="39"/>
      <c r="QBX39" s="18"/>
      <c r="QBY39" s="18"/>
      <c r="QBZ39" s="39"/>
      <c r="QCA39" s="18"/>
      <c r="QCB39" s="39"/>
      <c r="QCC39" s="13"/>
      <c r="QCD39" s="13"/>
      <c r="QCE39" s="4"/>
      <c r="QCF39" s="13"/>
      <c r="QCG39" s="13"/>
      <c r="QCL39" s="18"/>
      <c r="QCM39" s="18"/>
      <c r="QCN39" s="18"/>
      <c r="QCO39" s="39"/>
      <c r="QCP39" s="18"/>
      <c r="QCQ39" s="18"/>
      <c r="QCR39" s="39"/>
      <c r="QCS39" s="18"/>
      <c r="QCT39" s="39"/>
      <c r="QCU39" s="13"/>
      <c r="QCV39" s="13"/>
      <c r="QCW39" s="4"/>
      <c r="QCX39" s="13"/>
      <c r="QCY39" s="13"/>
      <c r="QDD39" s="18"/>
      <c r="QDE39" s="18"/>
      <c r="QDF39" s="18"/>
      <c r="QDG39" s="39"/>
      <c r="QDH39" s="18"/>
      <c r="QDI39" s="18"/>
      <c r="QDJ39" s="39"/>
      <c r="QDK39" s="18"/>
      <c r="QDL39" s="39"/>
      <c r="QDM39" s="13"/>
      <c r="QDN39" s="13"/>
      <c r="QDO39" s="4"/>
      <c r="QDP39" s="13"/>
      <c r="QDQ39" s="13"/>
      <c r="QDV39" s="18"/>
      <c r="QDW39" s="18"/>
      <c r="QDX39" s="18"/>
      <c r="QDY39" s="39"/>
      <c r="QDZ39" s="18"/>
      <c r="QEA39" s="18"/>
      <c r="QEB39" s="39"/>
      <c r="QEC39" s="18"/>
      <c r="QED39" s="39"/>
      <c r="QEE39" s="13"/>
      <c r="QEF39" s="13"/>
      <c r="QEG39" s="4"/>
      <c r="QEH39" s="13"/>
      <c r="QEI39" s="13"/>
      <c r="QEN39" s="18"/>
      <c r="QEO39" s="18"/>
      <c r="QEP39" s="18"/>
      <c r="QEQ39" s="39"/>
      <c r="QER39" s="18"/>
      <c r="QES39" s="18"/>
      <c r="QET39" s="39"/>
      <c r="QEU39" s="18"/>
      <c r="QEV39" s="39"/>
      <c r="QEW39" s="13"/>
      <c r="QEX39" s="13"/>
      <c r="QEY39" s="4"/>
      <c r="QEZ39" s="13"/>
      <c r="QFA39" s="13"/>
      <c r="QFF39" s="18"/>
      <c r="QFG39" s="18"/>
      <c r="QFH39" s="18"/>
      <c r="QFI39" s="39"/>
      <c r="QFJ39" s="18"/>
      <c r="QFK39" s="18"/>
      <c r="QFL39" s="39"/>
      <c r="QFM39" s="18"/>
      <c r="QFN39" s="39"/>
      <c r="QFO39" s="13"/>
      <c r="QFP39" s="13"/>
      <c r="QFQ39" s="4"/>
      <c r="QFR39" s="13"/>
      <c r="QFS39" s="13"/>
      <c r="QFX39" s="18"/>
      <c r="QFY39" s="18"/>
      <c r="QFZ39" s="18"/>
      <c r="QGA39" s="39"/>
      <c r="QGB39" s="18"/>
      <c r="QGC39" s="18"/>
      <c r="QGD39" s="39"/>
      <c r="QGE39" s="18"/>
      <c r="QGF39" s="39"/>
      <c r="QGG39" s="13"/>
      <c r="QGH39" s="13"/>
      <c r="QGI39" s="4"/>
      <c r="QGJ39" s="13"/>
      <c r="QGK39" s="13"/>
      <c r="QGP39" s="18"/>
      <c r="QGQ39" s="18"/>
      <c r="QGR39" s="18"/>
      <c r="QGS39" s="39"/>
      <c r="QGT39" s="18"/>
      <c r="QGU39" s="18"/>
      <c r="QGV39" s="39"/>
      <c r="QGW39" s="18"/>
      <c r="QGX39" s="39"/>
      <c r="QGY39" s="13"/>
      <c r="QGZ39" s="13"/>
      <c r="QHA39" s="4"/>
      <c r="QHB39" s="13"/>
      <c r="QHC39" s="13"/>
      <c r="QHH39" s="18"/>
      <c r="QHI39" s="18"/>
      <c r="QHJ39" s="18"/>
      <c r="QHK39" s="39"/>
      <c r="QHL39" s="18"/>
      <c r="QHM39" s="18"/>
      <c r="QHN39" s="39"/>
      <c r="QHO39" s="18"/>
      <c r="QHP39" s="39"/>
      <c r="QHQ39" s="13"/>
      <c r="QHR39" s="13"/>
      <c r="QHS39" s="4"/>
      <c r="QHT39" s="13"/>
      <c r="QHU39" s="13"/>
      <c r="QHZ39" s="18"/>
      <c r="QIA39" s="18"/>
      <c r="QIB39" s="18"/>
      <c r="QIC39" s="39"/>
      <c r="QID39" s="18"/>
      <c r="QIE39" s="18"/>
      <c r="QIF39" s="39"/>
      <c r="QIG39" s="18"/>
      <c r="QIH39" s="39"/>
      <c r="QII39" s="13"/>
      <c r="QIJ39" s="13"/>
      <c r="QIK39" s="4"/>
      <c r="QIL39" s="13"/>
      <c r="QIM39" s="13"/>
      <c r="QIR39" s="18"/>
      <c r="QIS39" s="18"/>
      <c r="QIT39" s="18"/>
      <c r="QIU39" s="39"/>
      <c r="QIV39" s="18"/>
      <c r="QIW39" s="18"/>
      <c r="QIX39" s="39"/>
      <c r="QIY39" s="18"/>
      <c r="QIZ39" s="39"/>
      <c r="QJA39" s="13"/>
      <c r="QJB39" s="13"/>
      <c r="QJC39" s="4"/>
      <c r="QJD39" s="13"/>
      <c r="QJE39" s="13"/>
      <c r="QJJ39" s="18"/>
      <c r="QJK39" s="18"/>
      <c r="QJL39" s="18"/>
      <c r="QJM39" s="39"/>
      <c r="QJN39" s="18"/>
      <c r="QJO39" s="18"/>
      <c r="QJP39" s="39"/>
      <c r="QJQ39" s="18"/>
      <c r="QJR39" s="39"/>
      <c r="QJS39" s="13"/>
      <c r="QJT39" s="13"/>
      <c r="QJU39" s="4"/>
      <c r="QJV39" s="13"/>
      <c r="QJW39" s="13"/>
      <c r="QKB39" s="18"/>
      <c r="QKC39" s="18"/>
      <c r="QKD39" s="18"/>
      <c r="QKE39" s="39"/>
      <c r="QKF39" s="18"/>
      <c r="QKG39" s="18"/>
      <c r="QKH39" s="39"/>
      <c r="QKI39" s="18"/>
      <c r="QKJ39" s="39"/>
      <c r="QKK39" s="13"/>
      <c r="QKL39" s="13"/>
      <c r="QKM39" s="4"/>
      <c r="QKN39" s="13"/>
      <c r="QKO39" s="13"/>
      <c r="QKT39" s="18"/>
      <c r="QKU39" s="18"/>
      <c r="QKV39" s="18"/>
      <c r="QKW39" s="39"/>
      <c r="QKX39" s="18"/>
      <c r="QKY39" s="18"/>
      <c r="QKZ39" s="39"/>
      <c r="QLA39" s="18"/>
      <c r="QLB39" s="39"/>
      <c r="QLC39" s="13"/>
      <c r="QLD39" s="13"/>
      <c r="QLE39" s="4"/>
      <c r="QLF39" s="13"/>
      <c r="QLG39" s="13"/>
      <c r="QLL39" s="18"/>
      <c r="QLM39" s="18"/>
      <c r="QLN39" s="18"/>
      <c r="QLO39" s="39"/>
      <c r="QLP39" s="18"/>
      <c r="QLQ39" s="18"/>
      <c r="QLR39" s="39"/>
      <c r="QLS39" s="18"/>
      <c r="QLT39" s="39"/>
      <c r="QLU39" s="13"/>
      <c r="QLV39" s="13"/>
      <c r="QLW39" s="4"/>
      <c r="QLX39" s="13"/>
      <c r="QLY39" s="13"/>
      <c r="QMD39" s="18"/>
      <c r="QME39" s="18"/>
      <c r="QMF39" s="18"/>
      <c r="QMG39" s="39"/>
      <c r="QMH39" s="18"/>
      <c r="QMI39" s="18"/>
      <c r="QMJ39" s="39"/>
      <c r="QMK39" s="18"/>
      <c r="QML39" s="39"/>
      <c r="QMM39" s="13"/>
      <c r="QMN39" s="13"/>
      <c r="QMO39" s="4"/>
      <c r="QMP39" s="13"/>
      <c r="QMQ39" s="13"/>
      <c r="QMV39" s="18"/>
      <c r="QMW39" s="18"/>
      <c r="QMX39" s="18"/>
      <c r="QMY39" s="39"/>
      <c r="QMZ39" s="18"/>
      <c r="QNA39" s="18"/>
      <c r="QNB39" s="39"/>
      <c r="QNC39" s="18"/>
      <c r="QND39" s="39"/>
      <c r="QNE39" s="13"/>
      <c r="QNF39" s="13"/>
      <c r="QNG39" s="4"/>
      <c r="QNH39" s="13"/>
      <c r="QNI39" s="13"/>
      <c r="QNN39" s="18"/>
      <c r="QNO39" s="18"/>
      <c r="QNP39" s="18"/>
      <c r="QNQ39" s="39"/>
      <c r="QNR39" s="18"/>
      <c r="QNS39" s="18"/>
      <c r="QNT39" s="39"/>
      <c r="QNU39" s="18"/>
      <c r="QNV39" s="39"/>
      <c r="QNW39" s="13"/>
      <c r="QNX39" s="13"/>
      <c r="QNY39" s="4"/>
      <c r="QNZ39" s="13"/>
      <c r="QOA39" s="13"/>
      <c r="QOF39" s="18"/>
      <c r="QOG39" s="18"/>
      <c r="QOH39" s="18"/>
      <c r="QOI39" s="39"/>
      <c r="QOJ39" s="18"/>
      <c r="QOK39" s="18"/>
      <c r="QOL39" s="39"/>
      <c r="QOM39" s="18"/>
      <c r="QON39" s="39"/>
      <c r="QOO39" s="13"/>
      <c r="QOP39" s="13"/>
      <c r="QOQ39" s="4"/>
      <c r="QOR39" s="13"/>
      <c r="QOS39" s="13"/>
      <c r="QOX39" s="18"/>
      <c r="QOY39" s="18"/>
      <c r="QOZ39" s="18"/>
      <c r="QPA39" s="39"/>
      <c r="QPB39" s="18"/>
      <c r="QPC39" s="18"/>
      <c r="QPD39" s="39"/>
      <c r="QPE39" s="18"/>
      <c r="QPF39" s="39"/>
      <c r="QPG39" s="13"/>
      <c r="QPH39" s="13"/>
      <c r="QPI39" s="4"/>
      <c r="QPJ39" s="13"/>
      <c r="QPK39" s="13"/>
      <c r="QPP39" s="18"/>
      <c r="QPQ39" s="18"/>
      <c r="QPR39" s="18"/>
      <c r="QPS39" s="39"/>
      <c r="QPT39" s="18"/>
      <c r="QPU39" s="18"/>
      <c r="QPV39" s="39"/>
      <c r="QPW39" s="18"/>
      <c r="QPX39" s="39"/>
      <c r="QPY39" s="13"/>
      <c r="QPZ39" s="13"/>
      <c r="QQA39" s="4"/>
      <c r="QQB39" s="13"/>
      <c r="QQC39" s="13"/>
      <c r="QQH39" s="18"/>
      <c r="QQI39" s="18"/>
      <c r="QQJ39" s="18"/>
      <c r="QQK39" s="39"/>
      <c r="QQL39" s="18"/>
      <c r="QQM39" s="18"/>
      <c r="QQN39" s="39"/>
      <c r="QQO39" s="18"/>
      <c r="QQP39" s="39"/>
      <c r="QQQ39" s="13"/>
      <c r="QQR39" s="13"/>
      <c r="QQS39" s="4"/>
      <c r="QQT39" s="13"/>
      <c r="QQU39" s="13"/>
      <c r="QQZ39" s="18"/>
      <c r="QRA39" s="18"/>
      <c r="QRB39" s="18"/>
      <c r="QRC39" s="39"/>
      <c r="QRD39" s="18"/>
      <c r="QRE39" s="18"/>
      <c r="QRF39" s="39"/>
      <c r="QRG39" s="18"/>
      <c r="QRH39" s="39"/>
      <c r="QRI39" s="13"/>
      <c r="QRJ39" s="13"/>
      <c r="QRK39" s="4"/>
      <c r="QRL39" s="13"/>
      <c r="QRM39" s="13"/>
      <c r="QRR39" s="18"/>
      <c r="QRS39" s="18"/>
      <c r="QRT39" s="18"/>
      <c r="QRU39" s="39"/>
      <c r="QRV39" s="18"/>
      <c r="QRW39" s="18"/>
      <c r="QRX39" s="39"/>
      <c r="QRY39" s="18"/>
      <c r="QRZ39" s="39"/>
      <c r="QSA39" s="13"/>
      <c r="QSB39" s="13"/>
      <c r="QSC39" s="4"/>
      <c r="QSD39" s="13"/>
      <c r="QSE39" s="13"/>
      <c r="QSJ39" s="18"/>
      <c r="QSK39" s="18"/>
      <c r="QSL39" s="18"/>
      <c r="QSM39" s="39"/>
      <c r="QSN39" s="18"/>
      <c r="QSO39" s="18"/>
      <c r="QSP39" s="39"/>
      <c r="QSQ39" s="18"/>
      <c r="QSR39" s="39"/>
      <c r="QSS39" s="13"/>
      <c r="QST39" s="13"/>
      <c r="QSU39" s="4"/>
      <c r="QSV39" s="13"/>
      <c r="QSW39" s="13"/>
      <c r="QTB39" s="18"/>
      <c r="QTC39" s="18"/>
      <c r="QTD39" s="18"/>
      <c r="QTE39" s="39"/>
      <c r="QTF39" s="18"/>
      <c r="QTG39" s="18"/>
      <c r="QTH39" s="39"/>
      <c r="QTI39" s="18"/>
      <c r="QTJ39" s="39"/>
      <c r="QTK39" s="13"/>
      <c r="QTL39" s="13"/>
      <c r="QTM39" s="4"/>
      <c r="QTN39" s="13"/>
      <c r="QTO39" s="13"/>
      <c r="QTT39" s="18"/>
      <c r="QTU39" s="18"/>
      <c r="QTV39" s="18"/>
      <c r="QTW39" s="39"/>
      <c r="QTX39" s="18"/>
      <c r="QTY39" s="18"/>
      <c r="QTZ39" s="39"/>
      <c r="QUA39" s="18"/>
      <c r="QUB39" s="39"/>
      <c r="QUC39" s="13"/>
      <c r="QUD39" s="13"/>
      <c r="QUE39" s="4"/>
      <c r="QUF39" s="13"/>
      <c r="QUG39" s="13"/>
      <c r="QUL39" s="18"/>
      <c r="QUM39" s="18"/>
      <c r="QUN39" s="18"/>
      <c r="QUO39" s="39"/>
      <c r="QUP39" s="18"/>
      <c r="QUQ39" s="18"/>
      <c r="QUR39" s="39"/>
      <c r="QUS39" s="18"/>
      <c r="QUT39" s="39"/>
      <c r="QUU39" s="13"/>
      <c r="QUV39" s="13"/>
      <c r="QUW39" s="4"/>
      <c r="QUX39" s="13"/>
      <c r="QUY39" s="13"/>
      <c r="QVD39" s="18"/>
      <c r="QVE39" s="18"/>
      <c r="QVF39" s="18"/>
      <c r="QVG39" s="39"/>
      <c r="QVH39" s="18"/>
      <c r="QVI39" s="18"/>
      <c r="QVJ39" s="39"/>
      <c r="QVK39" s="18"/>
      <c r="QVL39" s="39"/>
      <c r="QVM39" s="13"/>
      <c r="QVN39" s="13"/>
      <c r="QVO39" s="4"/>
      <c r="QVP39" s="13"/>
      <c r="QVQ39" s="13"/>
      <c r="QVV39" s="18"/>
      <c r="QVW39" s="18"/>
      <c r="QVX39" s="18"/>
      <c r="QVY39" s="39"/>
      <c r="QVZ39" s="18"/>
      <c r="QWA39" s="18"/>
      <c r="QWB39" s="39"/>
      <c r="QWC39" s="18"/>
      <c r="QWD39" s="39"/>
      <c r="QWE39" s="13"/>
      <c r="QWF39" s="13"/>
      <c r="QWG39" s="4"/>
      <c r="QWH39" s="13"/>
      <c r="QWI39" s="13"/>
      <c r="QWN39" s="18"/>
      <c r="QWO39" s="18"/>
      <c r="QWP39" s="18"/>
      <c r="QWQ39" s="39"/>
      <c r="QWR39" s="18"/>
      <c r="QWS39" s="18"/>
      <c r="QWT39" s="39"/>
      <c r="QWU39" s="18"/>
      <c r="QWV39" s="39"/>
      <c r="QWW39" s="13"/>
      <c r="QWX39" s="13"/>
      <c r="QWY39" s="4"/>
      <c r="QWZ39" s="13"/>
      <c r="QXA39" s="13"/>
      <c r="QXF39" s="18"/>
      <c r="QXG39" s="18"/>
      <c r="QXH39" s="18"/>
      <c r="QXI39" s="39"/>
      <c r="QXJ39" s="18"/>
      <c r="QXK39" s="18"/>
      <c r="QXL39" s="39"/>
      <c r="QXM39" s="18"/>
      <c r="QXN39" s="39"/>
      <c r="QXO39" s="13"/>
      <c r="QXP39" s="13"/>
      <c r="QXQ39" s="4"/>
      <c r="QXR39" s="13"/>
      <c r="QXS39" s="13"/>
      <c r="QXX39" s="18"/>
      <c r="QXY39" s="18"/>
      <c r="QXZ39" s="18"/>
      <c r="QYA39" s="39"/>
      <c r="QYB39" s="18"/>
      <c r="QYC39" s="18"/>
      <c r="QYD39" s="39"/>
      <c r="QYE39" s="18"/>
      <c r="QYF39" s="39"/>
      <c r="QYG39" s="13"/>
      <c r="QYH39" s="13"/>
      <c r="QYI39" s="4"/>
      <c r="QYJ39" s="13"/>
      <c r="QYK39" s="13"/>
      <c r="QYP39" s="18"/>
      <c r="QYQ39" s="18"/>
      <c r="QYR39" s="18"/>
      <c r="QYS39" s="39"/>
      <c r="QYT39" s="18"/>
      <c r="QYU39" s="18"/>
      <c r="QYV39" s="39"/>
      <c r="QYW39" s="18"/>
      <c r="QYX39" s="39"/>
      <c r="QYY39" s="13"/>
      <c r="QYZ39" s="13"/>
      <c r="QZA39" s="4"/>
      <c r="QZB39" s="13"/>
      <c r="QZC39" s="13"/>
      <c r="QZH39" s="18"/>
      <c r="QZI39" s="18"/>
      <c r="QZJ39" s="18"/>
      <c r="QZK39" s="39"/>
      <c r="QZL39" s="18"/>
      <c r="QZM39" s="18"/>
      <c r="QZN39" s="39"/>
      <c r="QZO39" s="18"/>
      <c r="QZP39" s="39"/>
      <c r="QZQ39" s="13"/>
      <c r="QZR39" s="13"/>
      <c r="QZS39" s="4"/>
      <c r="QZT39" s="13"/>
      <c r="QZU39" s="13"/>
      <c r="QZZ39" s="18"/>
      <c r="RAA39" s="18"/>
      <c r="RAB39" s="18"/>
      <c r="RAC39" s="39"/>
      <c r="RAD39" s="18"/>
      <c r="RAE39" s="18"/>
      <c r="RAF39" s="39"/>
      <c r="RAG39" s="18"/>
      <c r="RAH39" s="39"/>
      <c r="RAI39" s="13"/>
      <c r="RAJ39" s="13"/>
      <c r="RAK39" s="4"/>
      <c r="RAL39" s="13"/>
      <c r="RAM39" s="13"/>
      <c r="RAR39" s="18"/>
      <c r="RAS39" s="18"/>
      <c r="RAT39" s="18"/>
      <c r="RAU39" s="39"/>
      <c r="RAV39" s="18"/>
      <c r="RAW39" s="18"/>
      <c r="RAX39" s="39"/>
      <c r="RAY39" s="18"/>
      <c r="RAZ39" s="39"/>
      <c r="RBA39" s="13"/>
      <c r="RBB39" s="13"/>
      <c r="RBC39" s="4"/>
      <c r="RBD39" s="13"/>
      <c r="RBE39" s="13"/>
      <c r="RBJ39" s="18"/>
      <c r="RBK39" s="18"/>
      <c r="RBL39" s="18"/>
      <c r="RBM39" s="39"/>
      <c r="RBN39" s="18"/>
      <c r="RBO39" s="18"/>
      <c r="RBP39" s="39"/>
      <c r="RBQ39" s="18"/>
      <c r="RBR39" s="39"/>
      <c r="RBS39" s="13"/>
      <c r="RBT39" s="13"/>
      <c r="RBU39" s="4"/>
      <c r="RBV39" s="13"/>
      <c r="RBW39" s="13"/>
      <c r="RCB39" s="18"/>
      <c r="RCC39" s="18"/>
      <c r="RCD39" s="18"/>
      <c r="RCE39" s="39"/>
      <c r="RCF39" s="18"/>
      <c r="RCG39" s="18"/>
      <c r="RCH39" s="39"/>
      <c r="RCI39" s="18"/>
      <c r="RCJ39" s="39"/>
      <c r="RCK39" s="13"/>
      <c r="RCL39" s="13"/>
      <c r="RCM39" s="4"/>
      <c r="RCN39" s="13"/>
      <c r="RCO39" s="13"/>
      <c r="RCT39" s="18"/>
      <c r="RCU39" s="18"/>
      <c r="RCV39" s="18"/>
      <c r="RCW39" s="39"/>
      <c r="RCX39" s="18"/>
      <c r="RCY39" s="18"/>
      <c r="RCZ39" s="39"/>
      <c r="RDA39" s="18"/>
      <c r="RDB39" s="39"/>
      <c r="RDC39" s="13"/>
      <c r="RDD39" s="13"/>
      <c r="RDE39" s="4"/>
      <c r="RDF39" s="13"/>
      <c r="RDG39" s="13"/>
      <c r="RDL39" s="18"/>
      <c r="RDM39" s="18"/>
      <c r="RDN39" s="18"/>
      <c r="RDO39" s="39"/>
      <c r="RDP39" s="18"/>
      <c r="RDQ39" s="18"/>
      <c r="RDR39" s="39"/>
      <c r="RDS39" s="18"/>
      <c r="RDT39" s="39"/>
      <c r="RDU39" s="13"/>
      <c r="RDV39" s="13"/>
      <c r="RDW39" s="4"/>
      <c r="RDX39" s="13"/>
      <c r="RDY39" s="13"/>
      <c r="RED39" s="18"/>
      <c r="REE39" s="18"/>
      <c r="REF39" s="18"/>
      <c r="REG39" s="39"/>
      <c r="REH39" s="18"/>
      <c r="REI39" s="18"/>
      <c r="REJ39" s="39"/>
      <c r="REK39" s="18"/>
      <c r="REL39" s="39"/>
      <c r="REM39" s="13"/>
      <c r="REN39" s="13"/>
      <c r="REO39" s="4"/>
      <c r="REP39" s="13"/>
      <c r="REQ39" s="13"/>
      <c r="REV39" s="18"/>
      <c r="REW39" s="18"/>
      <c r="REX39" s="18"/>
      <c r="REY39" s="39"/>
      <c r="REZ39" s="18"/>
      <c r="RFA39" s="18"/>
      <c r="RFB39" s="39"/>
      <c r="RFC39" s="18"/>
      <c r="RFD39" s="39"/>
      <c r="RFE39" s="13"/>
      <c r="RFF39" s="13"/>
      <c r="RFG39" s="4"/>
      <c r="RFH39" s="13"/>
      <c r="RFI39" s="13"/>
      <c r="RFN39" s="18"/>
      <c r="RFO39" s="18"/>
      <c r="RFP39" s="18"/>
      <c r="RFQ39" s="39"/>
      <c r="RFR39" s="18"/>
      <c r="RFS39" s="18"/>
      <c r="RFT39" s="39"/>
      <c r="RFU39" s="18"/>
      <c r="RFV39" s="39"/>
      <c r="RFW39" s="13"/>
      <c r="RFX39" s="13"/>
      <c r="RFY39" s="4"/>
      <c r="RFZ39" s="13"/>
      <c r="RGA39" s="13"/>
      <c r="RGF39" s="18"/>
      <c r="RGG39" s="18"/>
      <c r="RGH39" s="18"/>
      <c r="RGI39" s="39"/>
      <c r="RGJ39" s="18"/>
      <c r="RGK39" s="18"/>
      <c r="RGL39" s="39"/>
      <c r="RGM39" s="18"/>
      <c r="RGN39" s="39"/>
      <c r="RGO39" s="13"/>
      <c r="RGP39" s="13"/>
      <c r="RGQ39" s="4"/>
      <c r="RGR39" s="13"/>
      <c r="RGS39" s="13"/>
      <c r="RGX39" s="18"/>
      <c r="RGY39" s="18"/>
      <c r="RGZ39" s="18"/>
      <c r="RHA39" s="39"/>
      <c r="RHB39" s="18"/>
      <c r="RHC39" s="18"/>
      <c r="RHD39" s="39"/>
      <c r="RHE39" s="18"/>
      <c r="RHF39" s="39"/>
      <c r="RHG39" s="13"/>
      <c r="RHH39" s="13"/>
      <c r="RHI39" s="4"/>
      <c r="RHJ39" s="13"/>
      <c r="RHK39" s="13"/>
      <c r="RHP39" s="18"/>
      <c r="RHQ39" s="18"/>
      <c r="RHR39" s="18"/>
      <c r="RHS39" s="39"/>
      <c r="RHT39" s="18"/>
      <c r="RHU39" s="18"/>
      <c r="RHV39" s="39"/>
      <c r="RHW39" s="18"/>
      <c r="RHX39" s="39"/>
      <c r="RHY39" s="13"/>
      <c r="RHZ39" s="13"/>
      <c r="RIA39" s="4"/>
      <c r="RIB39" s="13"/>
      <c r="RIC39" s="13"/>
      <c r="RIH39" s="18"/>
      <c r="RII39" s="18"/>
      <c r="RIJ39" s="18"/>
      <c r="RIK39" s="39"/>
      <c r="RIL39" s="18"/>
      <c r="RIM39" s="18"/>
      <c r="RIN39" s="39"/>
      <c r="RIO39" s="18"/>
      <c r="RIP39" s="39"/>
      <c r="RIQ39" s="13"/>
      <c r="RIR39" s="13"/>
      <c r="RIS39" s="4"/>
      <c r="RIT39" s="13"/>
      <c r="RIU39" s="13"/>
      <c r="RIZ39" s="18"/>
      <c r="RJA39" s="18"/>
      <c r="RJB39" s="18"/>
      <c r="RJC39" s="39"/>
      <c r="RJD39" s="18"/>
      <c r="RJE39" s="18"/>
      <c r="RJF39" s="39"/>
      <c r="RJG39" s="18"/>
      <c r="RJH39" s="39"/>
      <c r="RJI39" s="13"/>
      <c r="RJJ39" s="13"/>
      <c r="RJK39" s="4"/>
      <c r="RJL39" s="13"/>
      <c r="RJM39" s="13"/>
      <c r="RJR39" s="18"/>
      <c r="RJS39" s="18"/>
      <c r="RJT39" s="18"/>
      <c r="RJU39" s="39"/>
      <c r="RJV39" s="18"/>
      <c r="RJW39" s="18"/>
      <c r="RJX39" s="39"/>
      <c r="RJY39" s="18"/>
      <c r="RJZ39" s="39"/>
      <c r="RKA39" s="13"/>
      <c r="RKB39" s="13"/>
      <c r="RKC39" s="4"/>
      <c r="RKD39" s="13"/>
      <c r="RKE39" s="13"/>
      <c r="RKJ39" s="18"/>
      <c r="RKK39" s="18"/>
      <c r="RKL39" s="18"/>
      <c r="RKM39" s="39"/>
      <c r="RKN39" s="18"/>
      <c r="RKO39" s="18"/>
      <c r="RKP39" s="39"/>
      <c r="RKQ39" s="18"/>
      <c r="RKR39" s="39"/>
      <c r="RKS39" s="13"/>
      <c r="RKT39" s="13"/>
      <c r="RKU39" s="4"/>
      <c r="RKV39" s="13"/>
      <c r="RKW39" s="13"/>
      <c r="RLB39" s="18"/>
      <c r="RLC39" s="18"/>
      <c r="RLD39" s="18"/>
      <c r="RLE39" s="39"/>
      <c r="RLF39" s="18"/>
      <c r="RLG39" s="18"/>
      <c r="RLH39" s="39"/>
      <c r="RLI39" s="18"/>
      <c r="RLJ39" s="39"/>
      <c r="RLK39" s="13"/>
      <c r="RLL39" s="13"/>
      <c r="RLM39" s="4"/>
      <c r="RLN39" s="13"/>
      <c r="RLO39" s="13"/>
      <c r="RLT39" s="18"/>
      <c r="RLU39" s="18"/>
      <c r="RLV39" s="18"/>
      <c r="RLW39" s="39"/>
      <c r="RLX39" s="18"/>
      <c r="RLY39" s="18"/>
      <c r="RLZ39" s="39"/>
      <c r="RMA39" s="18"/>
      <c r="RMB39" s="39"/>
      <c r="RMC39" s="13"/>
      <c r="RMD39" s="13"/>
      <c r="RME39" s="4"/>
      <c r="RMF39" s="13"/>
      <c r="RMG39" s="13"/>
      <c r="RML39" s="18"/>
      <c r="RMM39" s="18"/>
      <c r="RMN39" s="18"/>
      <c r="RMO39" s="39"/>
      <c r="RMP39" s="18"/>
      <c r="RMQ39" s="18"/>
      <c r="RMR39" s="39"/>
      <c r="RMS39" s="18"/>
      <c r="RMT39" s="39"/>
      <c r="RMU39" s="13"/>
      <c r="RMV39" s="13"/>
      <c r="RMW39" s="4"/>
      <c r="RMX39" s="13"/>
      <c r="RMY39" s="13"/>
      <c r="RND39" s="18"/>
      <c r="RNE39" s="18"/>
      <c r="RNF39" s="18"/>
      <c r="RNG39" s="39"/>
      <c r="RNH39" s="18"/>
      <c r="RNI39" s="18"/>
      <c r="RNJ39" s="39"/>
      <c r="RNK39" s="18"/>
      <c r="RNL39" s="39"/>
      <c r="RNM39" s="13"/>
      <c r="RNN39" s="13"/>
      <c r="RNO39" s="4"/>
      <c r="RNP39" s="13"/>
      <c r="RNQ39" s="13"/>
      <c r="RNV39" s="18"/>
      <c r="RNW39" s="18"/>
      <c r="RNX39" s="18"/>
      <c r="RNY39" s="39"/>
      <c r="RNZ39" s="18"/>
      <c r="ROA39" s="18"/>
      <c r="ROB39" s="39"/>
      <c r="ROC39" s="18"/>
      <c r="ROD39" s="39"/>
      <c r="ROE39" s="13"/>
      <c r="ROF39" s="13"/>
      <c r="ROG39" s="4"/>
      <c r="ROH39" s="13"/>
      <c r="ROI39" s="13"/>
      <c r="RON39" s="18"/>
      <c r="ROO39" s="18"/>
      <c r="ROP39" s="18"/>
      <c r="ROQ39" s="39"/>
      <c r="ROR39" s="18"/>
      <c r="ROS39" s="18"/>
      <c r="ROT39" s="39"/>
      <c r="ROU39" s="18"/>
      <c r="ROV39" s="39"/>
      <c r="ROW39" s="13"/>
      <c r="ROX39" s="13"/>
      <c r="ROY39" s="4"/>
      <c r="ROZ39" s="13"/>
      <c r="RPA39" s="13"/>
      <c r="RPF39" s="18"/>
      <c r="RPG39" s="18"/>
      <c r="RPH39" s="18"/>
      <c r="RPI39" s="39"/>
      <c r="RPJ39" s="18"/>
      <c r="RPK39" s="18"/>
      <c r="RPL39" s="39"/>
      <c r="RPM39" s="18"/>
      <c r="RPN39" s="39"/>
      <c r="RPO39" s="13"/>
      <c r="RPP39" s="13"/>
      <c r="RPQ39" s="4"/>
      <c r="RPR39" s="13"/>
      <c r="RPS39" s="13"/>
      <c r="RPX39" s="18"/>
      <c r="RPY39" s="18"/>
      <c r="RPZ39" s="18"/>
      <c r="RQA39" s="39"/>
      <c r="RQB39" s="18"/>
      <c r="RQC39" s="18"/>
      <c r="RQD39" s="39"/>
      <c r="RQE39" s="18"/>
      <c r="RQF39" s="39"/>
      <c r="RQG39" s="13"/>
      <c r="RQH39" s="13"/>
      <c r="RQI39" s="4"/>
      <c r="RQJ39" s="13"/>
      <c r="RQK39" s="13"/>
      <c r="RQP39" s="18"/>
      <c r="RQQ39" s="18"/>
      <c r="RQR39" s="18"/>
      <c r="RQS39" s="39"/>
      <c r="RQT39" s="18"/>
      <c r="RQU39" s="18"/>
      <c r="RQV39" s="39"/>
      <c r="RQW39" s="18"/>
      <c r="RQX39" s="39"/>
      <c r="RQY39" s="13"/>
      <c r="RQZ39" s="13"/>
      <c r="RRA39" s="4"/>
      <c r="RRB39" s="13"/>
      <c r="RRC39" s="13"/>
      <c r="RRH39" s="18"/>
      <c r="RRI39" s="18"/>
      <c r="RRJ39" s="18"/>
      <c r="RRK39" s="39"/>
      <c r="RRL39" s="18"/>
      <c r="RRM39" s="18"/>
      <c r="RRN39" s="39"/>
      <c r="RRO39" s="18"/>
      <c r="RRP39" s="39"/>
      <c r="RRQ39" s="13"/>
      <c r="RRR39" s="13"/>
      <c r="RRS39" s="4"/>
      <c r="RRT39" s="13"/>
      <c r="RRU39" s="13"/>
      <c r="RRZ39" s="18"/>
      <c r="RSA39" s="18"/>
      <c r="RSB39" s="18"/>
      <c r="RSC39" s="39"/>
      <c r="RSD39" s="18"/>
      <c r="RSE39" s="18"/>
      <c r="RSF39" s="39"/>
      <c r="RSG39" s="18"/>
      <c r="RSH39" s="39"/>
      <c r="RSI39" s="13"/>
      <c r="RSJ39" s="13"/>
      <c r="RSK39" s="4"/>
      <c r="RSL39" s="13"/>
      <c r="RSM39" s="13"/>
      <c r="RSR39" s="18"/>
      <c r="RSS39" s="18"/>
      <c r="RST39" s="18"/>
      <c r="RSU39" s="39"/>
      <c r="RSV39" s="18"/>
      <c r="RSW39" s="18"/>
      <c r="RSX39" s="39"/>
      <c r="RSY39" s="18"/>
      <c r="RSZ39" s="39"/>
      <c r="RTA39" s="13"/>
      <c r="RTB39" s="13"/>
      <c r="RTC39" s="4"/>
      <c r="RTD39" s="13"/>
      <c r="RTE39" s="13"/>
      <c r="RTJ39" s="18"/>
      <c r="RTK39" s="18"/>
      <c r="RTL39" s="18"/>
      <c r="RTM39" s="39"/>
      <c r="RTN39" s="18"/>
      <c r="RTO39" s="18"/>
      <c r="RTP39" s="39"/>
      <c r="RTQ39" s="18"/>
      <c r="RTR39" s="39"/>
      <c r="RTS39" s="13"/>
      <c r="RTT39" s="13"/>
      <c r="RTU39" s="4"/>
      <c r="RTV39" s="13"/>
      <c r="RTW39" s="13"/>
      <c r="RUB39" s="18"/>
      <c r="RUC39" s="18"/>
      <c r="RUD39" s="18"/>
      <c r="RUE39" s="39"/>
      <c r="RUF39" s="18"/>
      <c r="RUG39" s="18"/>
      <c r="RUH39" s="39"/>
      <c r="RUI39" s="18"/>
      <c r="RUJ39" s="39"/>
      <c r="RUK39" s="13"/>
      <c r="RUL39" s="13"/>
      <c r="RUM39" s="4"/>
      <c r="RUN39" s="13"/>
      <c r="RUO39" s="13"/>
      <c r="RUT39" s="18"/>
      <c r="RUU39" s="18"/>
      <c r="RUV39" s="18"/>
      <c r="RUW39" s="39"/>
      <c r="RUX39" s="18"/>
      <c r="RUY39" s="18"/>
      <c r="RUZ39" s="39"/>
      <c r="RVA39" s="18"/>
      <c r="RVB39" s="39"/>
      <c r="RVC39" s="13"/>
      <c r="RVD39" s="13"/>
      <c r="RVE39" s="4"/>
      <c r="RVF39" s="13"/>
      <c r="RVG39" s="13"/>
      <c r="RVL39" s="18"/>
      <c r="RVM39" s="18"/>
      <c r="RVN39" s="18"/>
      <c r="RVO39" s="39"/>
      <c r="RVP39" s="18"/>
      <c r="RVQ39" s="18"/>
      <c r="RVR39" s="39"/>
      <c r="RVS39" s="18"/>
      <c r="RVT39" s="39"/>
      <c r="RVU39" s="13"/>
      <c r="RVV39" s="13"/>
      <c r="RVW39" s="4"/>
      <c r="RVX39" s="13"/>
      <c r="RVY39" s="13"/>
      <c r="RWD39" s="18"/>
      <c r="RWE39" s="18"/>
      <c r="RWF39" s="18"/>
      <c r="RWG39" s="39"/>
      <c r="RWH39" s="18"/>
      <c r="RWI39" s="18"/>
      <c r="RWJ39" s="39"/>
      <c r="RWK39" s="18"/>
      <c r="RWL39" s="39"/>
      <c r="RWM39" s="13"/>
      <c r="RWN39" s="13"/>
      <c r="RWO39" s="4"/>
      <c r="RWP39" s="13"/>
      <c r="RWQ39" s="13"/>
      <c r="RWV39" s="18"/>
      <c r="RWW39" s="18"/>
      <c r="RWX39" s="18"/>
      <c r="RWY39" s="39"/>
      <c r="RWZ39" s="18"/>
      <c r="RXA39" s="18"/>
      <c r="RXB39" s="39"/>
      <c r="RXC39" s="18"/>
      <c r="RXD39" s="39"/>
      <c r="RXE39" s="13"/>
      <c r="RXF39" s="13"/>
      <c r="RXG39" s="4"/>
      <c r="RXH39" s="13"/>
      <c r="RXI39" s="13"/>
      <c r="RXN39" s="18"/>
      <c r="RXO39" s="18"/>
      <c r="RXP39" s="18"/>
      <c r="RXQ39" s="39"/>
      <c r="RXR39" s="18"/>
      <c r="RXS39" s="18"/>
      <c r="RXT39" s="39"/>
      <c r="RXU39" s="18"/>
      <c r="RXV39" s="39"/>
      <c r="RXW39" s="13"/>
      <c r="RXX39" s="13"/>
      <c r="RXY39" s="4"/>
      <c r="RXZ39" s="13"/>
      <c r="RYA39" s="13"/>
      <c r="RYF39" s="18"/>
      <c r="RYG39" s="18"/>
      <c r="RYH39" s="18"/>
      <c r="RYI39" s="39"/>
      <c r="RYJ39" s="18"/>
      <c r="RYK39" s="18"/>
      <c r="RYL39" s="39"/>
      <c r="RYM39" s="18"/>
      <c r="RYN39" s="39"/>
      <c r="RYO39" s="13"/>
      <c r="RYP39" s="13"/>
      <c r="RYQ39" s="4"/>
      <c r="RYR39" s="13"/>
      <c r="RYS39" s="13"/>
      <c r="RYX39" s="18"/>
      <c r="RYY39" s="18"/>
      <c r="RYZ39" s="18"/>
      <c r="RZA39" s="39"/>
      <c r="RZB39" s="18"/>
      <c r="RZC39" s="18"/>
      <c r="RZD39" s="39"/>
      <c r="RZE39" s="18"/>
      <c r="RZF39" s="39"/>
      <c r="RZG39" s="13"/>
      <c r="RZH39" s="13"/>
      <c r="RZI39" s="4"/>
      <c r="RZJ39" s="13"/>
      <c r="RZK39" s="13"/>
      <c r="RZP39" s="18"/>
      <c r="RZQ39" s="18"/>
      <c r="RZR39" s="18"/>
      <c r="RZS39" s="39"/>
      <c r="RZT39" s="18"/>
      <c r="RZU39" s="18"/>
      <c r="RZV39" s="39"/>
      <c r="RZW39" s="18"/>
      <c r="RZX39" s="39"/>
      <c r="RZY39" s="13"/>
      <c r="RZZ39" s="13"/>
      <c r="SAA39" s="4"/>
      <c r="SAB39" s="13"/>
      <c r="SAC39" s="13"/>
      <c r="SAH39" s="18"/>
      <c r="SAI39" s="18"/>
      <c r="SAJ39" s="18"/>
      <c r="SAK39" s="39"/>
      <c r="SAL39" s="18"/>
      <c r="SAM39" s="18"/>
      <c r="SAN39" s="39"/>
      <c r="SAO39" s="18"/>
      <c r="SAP39" s="39"/>
      <c r="SAQ39" s="13"/>
      <c r="SAR39" s="13"/>
      <c r="SAS39" s="4"/>
      <c r="SAT39" s="13"/>
      <c r="SAU39" s="13"/>
      <c r="SAZ39" s="18"/>
      <c r="SBA39" s="18"/>
      <c r="SBB39" s="18"/>
      <c r="SBC39" s="39"/>
      <c r="SBD39" s="18"/>
      <c r="SBE39" s="18"/>
      <c r="SBF39" s="39"/>
      <c r="SBG39" s="18"/>
      <c r="SBH39" s="39"/>
      <c r="SBI39" s="13"/>
      <c r="SBJ39" s="13"/>
      <c r="SBK39" s="4"/>
      <c r="SBL39" s="13"/>
      <c r="SBM39" s="13"/>
      <c r="SBR39" s="18"/>
      <c r="SBS39" s="18"/>
      <c r="SBT39" s="18"/>
      <c r="SBU39" s="39"/>
      <c r="SBV39" s="18"/>
      <c r="SBW39" s="18"/>
      <c r="SBX39" s="39"/>
      <c r="SBY39" s="18"/>
      <c r="SBZ39" s="39"/>
      <c r="SCA39" s="13"/>
      <c r="SCB39" s="13"/>
      <c r="SCC39" s="4"/>
      <c r="SCD39" s="13"/>
      <c r="SCE39" s="13"/>
      <c r="SCJ39" s="18"/>
      <c r="SCK39" s="18"/>
      <c r="SCL39" s="18"/>
      <c r="SCM39" s="39"/>
      <c r="SCN39" s="18"/>
      <c r="SCO39" s="18"/>
      <c r="SCP39" s="39"/>
      <c r="SCQ39" s="18"/>
      <c r="SCR39" s="39"/>
      <c r="SCS39" s="13"/>
      <c r="SCT39" s="13"/>
      <c r="SCU39" s="4"/>
      <c r="SCV39" s="13"/>
      <c r="SCW39" s="13"/>
      <c r="SDB39" s="18"/>
      <c r="SDC39" s="18"/>
      <c r="SDD39" s="18"/>
      <c r="SDE39" s="39"/>
      <c r="SDF39" s="18"/>
      <c r="SDG39" s="18"/>
      <c r="SDH39" s="39"/>
      <c r="SDI39" s="18"/>
      <c r="SDJ39" s="39"/>
      <c r="SDK39" s="13"/>
      <c r="SDL39" s="13"/>
      <c r="SDM39" s="4"/>
      <c r="SDN39" s="13"/>
      <c r="SDO39" s="13"/>
      <c r="SDT39" s="18"/>
      <c r="SDU39" s="18"/>
      <c r="SDV39" s="18"/>
      <c r="SDW39" s="39"/>
      <c r="SDX39" s="18"/>
      <c r="SDY39" s="18"/>
      <c r="SDZ39" s="39"/>
      <c r="SEA39" s="18"/>
      <c r="SEB39" s="39"/>
      <c r="SEC39" s="13"/>
      <c r="SED39" s="13"/>
      <c r="SEE39" s="4"/>
      <c r="SEF39" s="13"/>
      <c r="SEG39" s="13"/>
      <c r="SEL39" s="18"/>
      <c r="SEM39" s="18"/>
      <c r="SEN39" s="18"/>
      <c r="SEO39" s="39"/>
      <c r="SEP39" s="18"/>
      <c r="SEQ39" s="18"/>
      <c r="SER39" s="39"/>
      <c r="SES39" s="18"/>
      <c r="SET39" s="39"/>
      <c r="SEU39" s="13"/>
      <c r="SEV39" s="13"/>
      <c r="SEW39" s="4"/>
      <c r="SEX39" s="13"/>
      <c r="SEY39" s="13"/>
      <c r="SFD39" s="18"/>
      <c r="SFE39" s="18"/>
      <c r="SFF39" s="18"/>
      <c r="SFG39" s="39"/>
      <c r="SFH39" s="18"/>
      <c r="SFI39" s="18"/>
      <c r="SFJ39" s="39"/>
      <c r="SFK39" s="18"/>
      <c r="SFL39" s="39"/>
      <c r="SFM39" s="13"/>
      <c r="SFN39" s="13"/>
      <c r="SFO39" s="4"/>
      <c r="SFP39" s="13"/>
      <c r="SFQ39" s="13"/>
      <c r="SFV39" s="18"/>
      <c r="SFW39" s="18"/>
      <c r="SFX39" s="18"/>
      <c r="SFY39" s="39"/>
      <c r="SFZ39" s="18"/>
      <c r="SGA39" s="18"/>
      <c r="SGB39" s="39"/>
      <c r="SGC39" s="18"/>
      <c r="SGD39" s="39"/>
      <c r="SGE39" s="13"/>
      <c r="SGF39" s="13"/>
      <c r="SGG39" s="4"/>
      <c r="SGH39" s="13"/>
      <c r="SGI39" s="13"/>
      <c r="SGN39" s="18"/>
      <c r="SGO39" s="18"/>
      <c r="SGP39" s="18"/>
      <c r="SGQ39" s="39"/>
      <c r="SGR39" s="18"/>
      <c r="SGS39" s="18"/>
      <c r="SGT39" s="39"/>
      <c r="SGU39" s="18"/>
      <c r="SGV39" s="39"/>
      <c r="SGW39" s="13"/>
      <c r="SGX39" s="13"/>
      <c r="SGY39" s="4"/>
      <c r="SGZ39" s="13"/>
      <c r="SHA39" s="13"/>
      <c r="SHF39" s="18"/>
      <c r="SHG39" s="18"/>
      <c r="SHH39" s="18"/>
      <c r="SHI39" s="39"/>
      <c r="SHJ39" s="18"/>
      <c r="SHK39" s="18"/>
      <c r="SHL39" s="39"/>
      <c r="SHM39" s="18"/>
      <c r="SHN39" s="39"/>
      <c r="SHO39" s="13"/>
      <c r="SHP39" s="13"/>
      <c r="SHQ39" s="4"/>
      <c r="SHR39" s="13"/>
      <c r="SHS39" s="13"/>
      <c r="SHX39" s="18"/>
      <c r="SHY39" s="18"/>
      <c r="SHZ39" s="18"/>
      <c r="SIA39" s="39"/>
      <c r="SIB39" s="18"/>
      <c r="SIC39" s="18"/>
      <c r="SID39" s="39"/>
      <c r="SIE39" s="18"/>
      <c r="SIF39" s="39"/>
      <c r="SIG39" s="13"/>
      <c r="SIH39" s="13"/>
      <c r="SII39" s="4"/>
      <c r="SIJ39" s="13"/>
      <c r="SIK39" s="13"/>
      <c r="SIP39" s="18"/>
      <c r="SIQ39" s="18"/>
      <c r="SIR39" s="18"/>
      <c r="SIS39" s="39"/>
      <c r="SIT39" s="18"/>
      <c r="SIU39" s="18"/>
      <c r="SIV39" s="39"/>
      <c r="SIW39" s="18"/>
      <c r="SIX39" s="39"/>
      <c r="SIY39" s="13"/>
      <c r="SIZ39" s="13"/>
      <c r="SJA39" s="4"/>
      <c r="SJB39" s="13"/>
      <c r="SJC39" s="13"/>
      <c r="SJH39" s="18"/>
      <c r="SJI39" s="18"/>
      <c r="SJJ39" s="18"/>
      <c r="SJK39" s="39"/>
      <c r="SJL39" s="18"/>
      <c r="SJM39" s="18"/>
      <c r="SJN39" s="39"/>
      <c r="SJO39" s="18"/>
      <c r="SJP39" s="39"/>
      <c r="SJQ39" s="13"/>
      <c r="SJR39" s="13"/>
      <c r="SJS39" s="4"/>
      <c r="SJT39" s="13"/>
      <c r="SJU39" s="13"/>
      <c r="SJZ39" s="18"/>
      <c r="SKA39" s="18"/>
      <c r="SKB39" s="18"/>
      <c r="SKC39" s="39"/>
      <c r="SKD39" s="18"/>
      <c r="SKE39" s="18"/>
      <c r="SKF39" s="39"/>
      <c r="SKG39" s="18"/>
      <c r="SKH39" s="39"/>
      <c r="SKI39" s="13"/>
      <c r="SKJ39" s="13"/>
      <c r="SKK39" s="4"/>
      <c r="SKL39" s="13"/>
      <c r="SKM39" s="13"/>
      <c r="SKR39" s="18"/>
      <c r="SKS39" s="18"/>
      <c r="SKT39" s="18"/>
      <c r="SKU39" s="39"/>
      <c r="SKV39" s="18"/>
      <c r="SKW39" s="18"/>
      <c r="SKX39" s="39"/>
      <c r="SKY39" s="18"/>
      <c r="SKZ39" s="39"/>
      <c r="SLA39" s="13"/>
      <c r="SLB39" s="13"/>
      <c r="SLC39" s="4"/>
      <c r="SLD39" s="13"/>
      <c r="SLE39" s="13"/>
      <c r="SLJ39" s="18"/>
      <c r="SLK39" s="18"/>
      <c r="SLL39" s="18"/>
      <c r="SLM39" s="39"/>
      <c r="SLN39" s="18"/>
      <c r="SLO39" s="18"/>
      <c r="SLP39" s="39"/>
      <c r="SLQ39" s="18"/>
      <c r="SLR39" s="39"/>
      <c r="SLS39" s="13"/>
      <c r="SLT39" s="13"/>
      <c r="SLU39" s="4"/>
      <c r="SLV39" s="13"/>
      <c r="SLW39" s="13"/>
      <c r="SMB39" s="18"/>
      <c r="SMC39" s="18"/>
      <c r="SMD39" s="18"/>
      <c r="SME39" s="39"/>
      <c r="SMF39" s="18"/>
      <c r="SMG39" s="18"/>
      <c r="SMH39" s="39"/>
      <c r="SMI39" s="18"/>
      <c r="SMJ39" s="39"/>
      <c r="SMK39" s="13"/>
      <c r="SML39" s="13"/>
      <c r="SMM39" s="4"/>
      <c r="SMN39" s="13"/>
      <c r="SMO39" s="13"/>
      <c r="SMT39" s="18"/>
      <c r="SMU39" s="18"/>
      <c r="SMV39" s="18"/>
      <c r="SMW39" s="39"/>
      <c r="SMX39" s="18"/>
      <c r="SMY39" s="18"/>
      <c r="SMZ39" s="39"/>
      <c r="SNA39" s="18"/>
      <c r="SNB39" s="39"/>
      <c r="SNC39" s="13"/>
      <c r="SND39" s="13"/>
      <c r="SNE39" s="4"/>
      <c r="SNF39" s="13"/>
      <c r="SNG39" s="13"/>
      <c r="SNL39" s="18"/>
      <c r="SNM39" s="18"/>
      <c r="SNN39" s="18"/>
      <c r="SNO39" s="39"/>
      <c r="SNP39" s="18"/>
      <c r="SNQ39" s="18"/>
      <c r="SNR39" s="39"/>
      <c r="SNS39" s="18"/>
      <c r="SNT39" s="39"/>
      <c r="SNU39" s="13"/>
      <c r="SNV39" s="13"/>
      <c r="SNW39" s="4"/>
      <c r="SNX39" s="13"/>
      <c r="SNY39" s="13"/>
      <c r="SOD39" s="18"/>
      <c r="SOE39" s="18"/>
      <c r="SOF39" s="18"/>
      <c r="SOG39" s="39"/>
      <c r="SOH39" s="18"/>
      <c r="SOI39" s="18"/>
      <c r="SOJ39" s="39"/>
      <c r="SOK39" s="18"/>
      <c r="SOL39" s="39"/>
      <c r="SOM39" s="13"/>
      <c r="SON39" s="13"/>
      <c r="SOO39" s="4"/>
      <c r="SOP39" s="13"/>
      <c r="SOQ39" s="13"/>
      <c r="SOV39" s="18"/>
      <c r="SOW39" s="18"/>
      <c r="SOX39" s="18"/>
      <c r="SOY39" s="39"/>
      <c r="SOZ39" s="18"/>
      <c r="SPA39" s="18"/>
      <c r="SPB39" s="39"/>
      <c r="SPC39" s="18"/>
      <c r="SPD39" s="39"/>
      <c r="SPE39" s="13"/>
      <c r="SPF39" s="13"/>
      <c r="SPG39" s="4"/>
      <c r="SPH39" s="13"/>
      <c r="SPI39" s="13"/>
      <c r="SPN39" s="18"/>
      <c r="SPO39" s="18"/>
      <c r="SPP39" s="18"/>
      <c r="SPQ39" s="39"/>
      <c r="SPR39" s="18"/>
      <c r="SPS39" s="18"/>
      <c r="SPT39" s="39"/>
      <c r="SPU39" s="18"/>
      <c r="SPV39" s="39"/>
      <c r="SPW39" s="13"/>
      <c r="SPX39" s="13"/>
      <c r="SPY39" s="4"/>
      <c r="SPZ39" s="13"/>
      <c r="SQA39" s="13"/>
      <c r="SQF39" s="18"/>
      <c r="SQG39" s="18"/>
      <c r="SQH39" s="18"/>
      <c r="SQI39" s="39"/>
      <c r="SQJ39" s="18"/>
      <c r="SQK39" s="18"/>
      <c r="SQL39" s="39"/>
      <c r="SQM39" s="18"/>
      <c r="SQN39" s="39"/>
      <c r="SQO39" s="13"/>
      <c r="SQP39" s="13"/>
      <c r="SQQ39" s="4"/>
      <c r="SQR39" s="13"/>
      <c r="SQS39" s="13"/>
      <c r="SQX39" s="18"/>
      <c r="SQY39" s="18"/>
      <c r="SQZ39" s="18"/>
      <c r="SRA39" s="39"/>
      <c r="SRB39" s="18"/>
      <c r="SRC39" s="18"/>
      <c r="SRD39" s="39"/>
      <c r="SRE39" s="18"/>
      <c r="SRF39" s="39"/>
      <c r="SRG39" s="13"/>
      <c r="SRH39" s="13"/>
      <c r="SRI39" s="4"/>
      <c r="SRJ39" s="13"/>
      <c r="SRK39" s="13"/>
      <c r="SRP39" s="18"/>
      <c r="SRQ39" s="18"/>
      <c r="SRR39" s="18"/>
      <c r="SRS39" s="39"/>
      <c r="SRT39" s="18"/>
      <c r="SRU39" s="18"/>
      <c r="SRV39" s="39"/>
      <c r="SRW39" s="18"/>
      <c r="SRX39" s="39"/>
      <c r="SRY39" s="13"/>
      <c r="SRZ39" s="13"/>
      <c r="SSA39" s="4"/>
      <c r="SSB39" s="13"/>
      <c r="SSC39" s="13"/>
      <c r="SSH39" s="18"/>
      <c r="SSI39" s="18"/>
      <c r="SSJ39" s="18"/>
      <c r="SSK39" s="39"/>
      <c r="SSL39" s="18"/>
      <c r="SSM39" s="18"/>
      <c r="SSN39" s="39"/>
      <c r="SSO39" s="18"/>
      <c r="SSP39" s="39"/>
      <c r="SSQ39" s="13"/>
      <c r="SSR39" s="13"/>
      <c r="SSS39" s="4"/>
      <c r="SST39" s="13"/>
      <c r="SSU39" s="13"/>
      <c r="SSZ39" s="18"/>
      <c r="STA39" s="18"/>
      <c r="STB39" s="18"/>
      <c r="STC39" s="39"/>
      <c r="STD39" s="18"/>
      <c r="STE39" s="18"/>
      <c r="STF39" s="39"/>
      <c r="STG39" s="18"/>
      <c r="STH39" s="39"/>
      <c r="STI39" s="13"/>
      <c r="STJ39" s="13"/>
      <c r="STK39" s="4"/>
      <c r="STL39" s="13"/>
      <c r="STM39" s="13"/>
      <c r="STR39" s="18"/>
      <c r="STS39" s="18"/>
      <c r="STT39" s="18"/>
      <c r="STU39" s="39"/>
      <c r="STV39" s="18"/>
      <c r="STW39" s="18"/>
      <c r="STX39" s="39"/>
      <c r="STY39" s="18"/>
      <c r="STZ39" s="39"/>
      <c r="SUA39" s="13"/>
      <c r="SUB39" s="13"/>
      <c r="SUC39" s="4"/>
      <c r="SUD39" s="13"/>
      <c r="SUE39" s="13"/>
      <c r="SUJ39" s="18"/>
      <c r="SUK39" s="18"/>
      <c r="SUL39" s="18"/>
      <c r="SUM39" s="39"/>
      <c r="SUN39" s="18"/>
      <c r="SUO39" s="18"/>
      <c r="SUP39" s="39"/>
      <c r="SUQ39" s="18"/>
      <c r="SUR39" s="39"/>
      <c r="SUS39" s="13"/>
      <c r="SUT39" s="13"/>
      <c r="SUU39" s="4"/>
      <c r="SUV39" s="13"/>
      <c r="SUW39" s="13"/>
      <c r="SVB39" s="18"/>
      <c r="SVC39" s="18"/>
      <c r="SVD39" s="18"/>
      <c r="SVE39" s="39"/>
      <c r="SVF39" s="18"/>
      <c r="SVG39" s="18"/>
      <c r="SVH39" s="39"/>
      <c r="SVI39" s="18"/>
      <c r="SVJ39" s="39"/>
      <c r="SVK39" s="13"/>
      <c r="SVL39" s="13"/>
      <c r="SVM39" s="4"/>
      <c r="SVN39" s="13"/>
      <c r="SVO39" s="13"/>
      <c r="SVT39" s="18"/>
      <c r="SVU39" s="18"/>
      <c r="SVV39" s="18"/>
      <c r="SVW39" s="39"/>
      <c r="SVX39" s="18"/>
      <c r="SVY39" s="18"/>
      <c r="SVZ39" s="39"/>
      <c r="SWA39" s="18"/>
      <c r="SWB39" s="39"/>
      <c r="SWC39" s="13"/>
      <c r="SWD39" s="13"/>
      <c r="SWE39" s="4"/>
      <c r="SWF39" s="13"/>
      <c r="SWG39" s="13"/>
      <c r="SWL39" s="18"/>
      <c r="SWM39" s="18"/>
      <c r="SWN39" s="18"/>
      <c r="SWO39" s="39"/>
      <c r="SWP39" s="18"/>
      <c r="SWQ39" s="18"/>
      <c r="SWR39" s="39"/>
      <c r="SWS39" s="18"/>
      <c r="SWT39" s="39"/>
      <c r="SWU39" s="13"/>
      <c r="SWV39" s="13"/>
      <c r="SWW39" s="4"/>
      <c r="SWX39" s="13"/>
      <c r="SWY39" s="13"/>
      <c r="SXD39" s="18"/>
      <c r="SXE39" s="18"/>
      <c r="SXF39" s="18"/>
      <c r="SXG39" s="39"/>
      <c r="SXH39" s="18"/>
      <c r="SXI39" s="18"/>
      <c r="SXJ39" s="39"/>
      <c r="SXK39" s="18"/>
      <c r="SXL39" s="39"/>
      <c r="SXM39" s="13"/>
      <c r="SXN39" s="13"/>
      <c r="SXO39" s="4"/>
      <c r="SXP39" s="13"/>
      <c r="SXQ39" s="13"/>
      <c r="SXV39" s="18"/>
      <c r="SXW39" s="18"/>
      <c r="SXX39" s="18"/>
      <c r="SXY39" s="39"/>
      <c r="SXZ39" s="18"/>
      <c r="SYA39" s="18"/>
      <c r="SYB39" s="39"/>
      <c r="SYC39" s="18"/>
      <c r="SYD39" s="39"/>
      <c r="SYE39" s="13"/>
      <c r="SYF39" s="13"/>
      <c r="SYG39" s="4"/>
      <c r="SYH39" s="13"/>
      <c r="SYI39" s="13"/>
      <c r="SYN39" s="18"/>
      <c r="SYO39" s="18"/>
      <c r="SYP39" s="18"/>
      <c r="SYQ39" s="39"/>
      <c r="SYR39" s="18"/>
      <c r="SYS39" s="18"/>
      <c r="SYT39" s="39"/>
      <c r="SYU39" s="18"/>
      <c r="SYV39" s="39"/>
      <c r="SYW39" s="13"/>
      <c r="SYX39" s="13"/>
      <c r="SYY39" s="4"/>
      <c r="SYZ39" s="13"/>
      <c r="SZA39" s="13"/>
      <c r="SZF39" s="18"/>
      <c r="SZG39" s="18"/>
      <c r="SZH39" s="18"/>
      <c r="SZI39" s="39"/>
      <c r="SZJ39" s="18"/>
      <c r="SZK39" s="18"/>
      <c r="SZL39" s="39"/>
      <c r="SZM39" s="18"/>
      <c r="SZN39" s="39"/>
      <c r="SZO39" s="13"/>
      <c r="SZP39" s="13"/>
      <c r="SZQ39" s="4"/>
      <c r="SZR39" s="13"/>
      <c r="SZS39" s="13"/>
      <c r="SZX39" s="18"/>
      <c r="SZY39" s="18"/>
      <c r="SZZ39" s="18"/>
      <c r="TAA39" s="39"/>
      <c r="TAB39" s="18"/>
      <c r="TAC39" s="18"/>
      <c r="TAD39" s="39"/>
      <c r="TAE39" s="18"/>
      <c r="TAF39" s="39"/>
      <c r="TAG39" s="13"/>
      <c r="TAH39" s="13"/>
      <c r="TAI39" s="4"/>
      <c r="TAJ39" s="13"/>
      <c r="TAK39" s="13"/>
      <c r="TAP39" s="18"/>
      <c r="TAQ39" s="18"/>
      <c r="TAR39" s="18"/>
      <c r="TAS39" s="39"/>
      <c r="TAT39" s="18"/>
      <c r="TAU39" s="18"/>
      <c r="TAV39" s="39"/>
      <c r="TAW39" s="18"/>
      <c r="TAX39" s="39"/>
      <c r="TAY39" s="13"/>
      <c r="TAZ39" s="13"/>
      <c r="TBA39" s="4"/>
      <c r="TBB39" s="13"/>
      <c r="TBC39" s="13"/>
      <c r="TBH39" s="18"/>
      <c r="TBI39" s="18"/>
      <c r="TBJ39" s="18"/>
      <c r="TBK39" s="39"/>
      <c r="TBL39" s="18"/>
      <c r="TBM39" s="18"/>
      <c r="TBN39" s="39"/>
      <c r="TBO39" s="18"/>
      <c r="TBP39" s="39"/>
      <c r="TBQ39" s="13"/>
      <c r="TBR39" s="13"/>
      <c r="TBS39" s="4"/>
      <c r="TBT39" s="13"/>
      <c r="TBU39" s="13"/>
      <c r="TBZ39" s="18"/>
      <c r="TCA39" s="18"/>
      <c r="TCB39" s="18"/>
      <c r="TCC39" s="39"/>
      <c r="TCD39" s="18"/>
      <c r="TCE39" s="18"/>
      <c r="TCF39" s="39"/>
      <c r="TCG39" s="18"/>
      <c r="TCH39" s="39"/>
      <c r="TCI39" s="13"/>
      <c r="TCJ39" s="13"/>
      <c r="TCK39" s="4"/>
      <c r="TCL39" s="13"/>
      <c r="TCM39" s="13"/>
      <c r="TCR39" s="18"/>
      <c r="TCS39" s="18"/>
      <c r="TCT39" s="18"/>
      <c r="TCU39" s="39"/>
      <c r="TCV39" s="18"/>
      <c r="TCW39" s="18"/>
      <c r="TCX39" s="39"/>
      <c r="TCY39" s="18"/>
      <c r="TCZ39" s="39"/>
      <c r="TDA39" s="13"/>
      <c r="TDB39" s="13"/>
      <c r="TDC39" s="4"/>
      <c r="TDD39" s="13"/>
      <c r="TDE39" s="13"/>
      <c r="TDJ39" s="18"/>
      <c r="TDK39" s="18"/>
      <c r="TDL39" s="18"/>
      <c r="TDM39" s="39"/>
      <c r="TDN39" s="18"/>
      <c r="TDO39" s="18"/>
      <c r="TDP39" s="39"/>
      <c r="TDQ39" s="18"/>
      <c r="TDR39" s="39"/>
      <c r="TDS39" s="13"/>
      <c r="TDT39" s="13"/>
      <c r="TDU39" s="4"/>
      <c r="TDV39" s="13"/>
      <c r="TDW39" s="13"/>
      <c r="TEB39" s="18"/>
      <c r="TEC39" s="18"/>
      <c r="TED39" s="18"/>
      <c r="TEE39" s="39"/>
      <c r="TEF39" s="18"/>
      <c r="TEG39" s="18"/>
      <c r="TEH39" s="39"/>
      <c r="TEI39" s="18"/>
      <c r="TEJ39" s="39"/>
      <c r="TEK39" s="13"/>
      <c r="TEL39" s="13"/>
      <c r="TEM39" s="4"/>
      <c r="TEN39" s="13"/>
      <c r="TEO39" s="13"/>
      <c r="TET39" s="18"/>
      <c r="TEU39" s="18"/>
      <c r="TEV39" s="18"/>
      <c r="TEW39" s="39"/>
      <c r="TEX39" s="18"/>
      <c r="TEY39" s="18"/>
      <c r="TEZ39" s="39"/>
      <c r="TFA39" s="18"/>
      <c r="TFB39" s="39"/>
      <c r="TFC39" s="13"/>
      <c r="TFD39" s="13"/>
      <c r="TFE39" s="4"/>
      <c r="TFF39" s="13"/>
      <c r="TFG39" s="13"/>
      <c r="TFL39" s="18"/>
      <c r="TFM39" s="18"/>
      <c r="TFN39" s="18"/>
      <c r="TFO39" s="39"/>
      <c r="TFP39" s="18"/>
      <c r="TFQ39" s="18"/>
      <c r="TFR39" s="39"/>
      <c r="TFS39" s="18"/>
      <c r="TFT39" s="39"/>
      <c r="TFU39" s="13"/>
      <c r="TFV39" s="13"/>
      <c r="TFW39" s="4"/>
      <c r="TFX39" s="13"/>
      <c r="TFY39" s="13"/>
      <c r="TGD39" s="18"/>
      <c r="TGE39" s="18"/>
      <c r="TGF39" s="18"/>
      <c r="TGG39" s="39"/>
      <c r="TGH39" s="18"/>
      <c r="TGI39" s="18"/>
      <c r="TGJ39" s="39"/>
      <c r="TGK39" s="18"/>
      <c r="TGL39" s="39"/>
      <c r="TGM39" s="13"/>
      <c r="TGN39" s="13"/>
      <c r="TGO39" s="4"/>
      <c r="TGP39" s="13"/>
      <c r="TGQ39" s="13"/>
      <c r="TGV39" s="18"/>
      <c r="TGW39" s="18"/>
      <c r="TGX39" s="18"/>
      <c r="TGY39" s="39"/>
      <c r="TGZ39" s="18"/>
      <c r="THA39" s="18"/>
      <c r="THB39" s="39"/>
      <c r="THC39" s="18"/>
      <c r="THD39" s="39"/>
      <c r="THE39" s="13"/>
      <c r="THF39" s="13"/>
      <c r="THG39" s="4"/>
      <c r="THH39" s="13"/>
      <c r="THI39" s="13"/>
      <c r="THN39" s="18"/>
      <c r="THO39" s="18"/>
      <c r="THP39" s="18"/>
      <c r="THQ39" s="39"/>
      <c r="THR39" s="18"/>
      <c r="THS39" s="18"/>
      <c r="THT39" s="39"/>
      <c r="THU39" s="18"/>
      <c r="THV39" s="39"/>
      <c r="THW39" s="13"/>
      <c r="THX39" s="13"/>
      <c r="THY39" s="4"/>
      <c r="THZ39" s="13"/>
      <c r="TIA39" s="13"/>
      <c r="TIF39" s="18"/>
      <c r="TIG39" s="18"/>
      <c r="TIH39" s="18"/>
      <c r="TII39" s="39"/>
      <c r="TIJ39" s="18"/>
      <c r="TIK39" s="18"/>
      <c r="TIL39" s="39"/>
      <c r="TIM39" s="18"/>
      <c r="TIN39" s="39"/>
      <c r="TIO39" s="13"/>
      <c r="TIP39" s="13"/>
      <c r="TIQ39" s="4"/>
      <c r="TIR39" s="13"/>
      <c r="TIS39" s="13"/>
      <c r="TIX39" s="18"/>
      <c r="TIY39" s="18"/>
      <c r="TIZ39" s="18"/>
      <c r="TJA39" s="39"/>
      <c r="TJB39" s="18"/>
      <c r="TJC39" s="18"/>
      <c r="TJD39" s="39"/>
      <c r="TJE39" s="18"/>
      <c r="TJF39" s="39"/>
      <c r="TJG39" s="13"/>
      <c r="TJH39" s="13"/>
      <c r="TJI39" s="4"/>
      <c r="TJJ39" s="13"/>
      <c r="TJK39" s="13"/>
      <c r="TJP39" s="18"/>
      <c r="TJQ39" s="18"/>
      <c r="TJR39" s="18"/>
      <c r="TJS39" s="39"/>
      <c r="TJT39" s="18"/>
      <c r="TJU39" s="18"/>
      <c r="TJV39" s="39"/>
      <c r="TJW39" s="18"/>
      <c r="TJX39" s="39"/>
      <c r="TJY39" s="13"/>
      <c r="TJZ39" s="13"/>
      <c r="TKA39" s="4"/>
      <c r="TKB39" s="13"/>
      <c r="TKC39" s="13"/>
      <c r="TKH39" s="18"/>
      <c r="TKI39" s="18"/>
      <c r="TKJ39" s="18"/>
      <c r="TKK39" s="39"/>
      <c r="TKL39" s="18"/>
      <c r="TKM39" s="18"/>
      <c r="TKN39" s="39"/>
      <c r="TKO39" s="18"/>
      <c r="TKP39" s="39"/>
      <c r="TKQ39" s="13"/>
      <c r="TKR39" s="13"/>
      <c r="TKS39" s="4"/>
      <c r="TKT39" s="13"/>
      <c r="TKU39" s="13"/>
      <c r="TKZ39" s="18"/>
      <c r="TLA39" s="18"/>
      <c r="TLB39" s="18"/>
      <c r="TLC39" s="39"/>
      <c r="TLD39" s="18"/>
      <c r="TLE39" s="18"/>
      <c r="TLF39" s="39"/>
      <c r="TLG39" s="18"/>
      <c r="TLH39" s="39"/>
      <c r="TLI39" s="13"/>
      <c r="TLJ39" s="13"/>
      <c r="TLK39" s="4"/>
      <c r="TLL39" s="13"/>
      <c r="TLM39" s="13"/>
      <c r="TLR39" s="18"/>
      <c r="TLS39" s="18"/>
      <c r="TLT39" s="18"/>
      <c r="TLU39" s="39"/>
      <c r="TLV39" s="18"/>
      <c r="TLW39" s="18"/>
      <c r="TLX39" s="39"/>
      <c r="TLY39" s="18"/>
      <c r="TLZ39" s="39"/>
      <c r="TMA39" s="13"/>
      <c r="TMB39" s="13"/>
      <c r="TMC39" s="4"/>
      <c r="TMD39" s="13"/>
      <c r="TME39" s="13"/>
      <c r="TMJ39" s="18"/>
      <c r="TMK39" s="18"/>
      <c r="TML39" s="18"/>
      <c r="TMM39" s="39"/>
      <c r="TMN39" s="18"/>
      <c r="TMO39" s="18"/>
      <c r="TMP39" s="39"/>
      <c r="TMQ39" s="18"/>
      <c r="TMR39" s="39"/>
      <c r="TMS39" s="13"/>
      <c r="TMT39" s="13"/>
      <c r="TMU39" s="4"/>
      <c r="TMV39" s="13"/>
      <c r="TMW39" s="13"/>
      <c r="TNB39" s="18"/>
      <c r="TNC39" s="18"/>
      <c r="TND39" s="18"/>
      <c r="TNE39" s="39"/>
      <c r="TNF39" s="18"/>
      <c r="TNG39" s="18"/>
      <c r="TNH39" s="39"/>
      <c r="TNI39" s="18"/>
      <c r="TNJ39" s="39"/>
      <c r="TNK39" s="13"/>
      <c r="TNL39" s="13"/>
      <c r="TNM39" s="4"/>
      <c r="TNN39" s="13"/>
      <c r="TNO39" s="13"/>
      <c r="TNT39" s="18"/>
      <c r="TNU39" s="18"/>
      <c r="TNV39" s="18"/>
      <c r="TNW39" s="39"/>
      <c r="TNX39" s="18"/>
      <c r="TNY39" s="18"/>
      <c r="TNZ39" s="39"/>
      <c r="TOA39" s="18"/>
      <c r="TOB39" s="39"/>
      <c r="TOC39" s="13"/>
      <c r="TOD39" s="13"/>
      <c r="TOE39" s="4"/>
      <c r="TOF39" s="13"/>
      <c r="TOG39" s="13"/>
      <c r="TOL39" s="18"/>
      <c r="TOM39" s="18"/>
      <c r="TON39" s="18"/>
      <c r="TOO39" s="39"/>
      <c r="TOP39" s="18"/>
      <c r="TOQ39" s="18"/>
      <c r="TOR39" s="39"/>
      <c r="TOS39" s="18"/>
      <c r="TOT39" s="39"/>
      <c r="TOU39" s="13"/>
      <c r="TOV39" s="13"/>
      <c r="TOW39" s="4"/>
      <c r="TOX39" s="13"/>
      <c r="TOY39" s="13"/>
      <c r="TPD39" s="18"/>
      <c r="TPE39" s="18"/>
      <c r="TPF39" s="18"/>
      <c r="TPG39" s="39"/>
      <c r="TPH39" s="18"/>
      <c r="TPI39" s="18"/>
      <c r="TPJ39" s="39"/>
      <c r="TPK39" s="18"/>
      <c r="TPL39" s="39"/>
      <c r="TPM39" s="13"/>
      <c r="TPN39" s="13"/>
      <c r="TPO39" s="4"/>
      <c r="TPP39" s="13"/>
      <c r="TPQ39" s="13"/>
      <c r="TPV39" s="18"/>
      <c r="TPW39" s="18"/>
      <c r="TPX39" s="18"/>
      <c r="TPY39" s="39"/>
      <c r="TPZ39" s="18"/>
      <c r="TQA39" s="18"/>
      <c r="TQB39" s="39"/>
      <c r="TQC39" s="18"/>
      <c r="TQD39" s="39"/>
      <c r="TQE39" s="13"/>
      <c r="TQF39" s="13"/>
      <c r="TQG39" s="4"/>
      <c r="TQH39" s="13"/>
      <c r="TQI39" s="13"/>
      <c r="TQN39" s="18"/>
      <c r="TQO39" s="18"/>
      <c r="TQP39" s="18"/>
      <c r="TQQ39" s="39"/>
      <c r="TQR39" s="18"/>
      <c r="TQS39" s="18"/>
      <c r="TQT39" s="39"/>
      <c r="TQU39" s="18"/>
      <c r="TQV39" s="39"/>
      <c r="TQW39" s="13"/>
      <c r="TQX39" s="13"/>
      <c r="TQY39" s="4"/>
      <c r="TQZ39" s="13"/>
      <c r="TRA39" s="13"/>
      <c r="TRF39" s="18"/>
      <c r="TRG39" s="18"/>
      <c r="TRH39" s="18"/>
      <c r="TRI39" s="39"/>
      <c r="TRJ39" s="18"/>
      <c r="TRK39" s="18"/>
      <c r="TRL39" s="39"/>
      <c r="TRM39" s="18"/>
      <c r="TRN39" s="39"/>
      <c r="TRO39" s="13"/>
      <c r="TRP39" s="13"/>
      <c r="TRQ39" s="4"/>
      <c r="TRR39" s="13"/>
      <c r="TRS39" s="13"/>
      <c r="TRX39" s="18"/>
      <c r="TRY39" s="18"/>
      <c r="TRZ39" s="18"/>
      <c r="TSA39" s="39"/>
      <c r="TSB39" s="18"/>
      <c r="TSC39" s="18"/>
      <c r="TSD39" s="39"/>
      <c r="TSE39" s="18"/>
      <c r="TSF39" s="39"/>
      <c r="TSG39" s="13"/>
      <c r="TSH39" s="13"/>
      <c r="TSI39" s="4"/>
      <c r="TSJ39" s="13"/>
      <c r="TSK39" s="13"/>
      <c r="TSP39" s="18"/>
      <c r="TSQ39" s="18"/>
      <c r="TSR39" s="18"/>
      <c r="TSS39" s="39"/>
      <c r="TST39" s="18"/>
      <c r="TSU39" s="18"/>
      <c r="TSV39" s="39"/>
      <c r="TSW39" s="18"/>
      <c r="TSX39" s="39"/>
      <c r="TSY39" s="13"/>
      <c r="TSZ39" s="13"/>
      <c r="TTA39" s="4"/>
      <c r="TTB39" s="13"/>
      <c r="TTC39" s="13"/>
      <c r="TTH39" s="18"/>
      <c r="TTI39" s="18"/>
      <c r="TTJ39" s="18"/>
      <c r="TTK39" s="39"/>
      <c r="TTL39" s="18"/>
      <c r="TTM39" s="18"/>
      <c r="TTN39" s="39"/>
      <c r="TTO39" s="18"/>
      <c r="TTP39" s="39"/>
      <c r="TTQ39" s="13"/>
      <c r="TTR39" s="13"/>
      <c r="TTS39" s="4"/>
      <c r="TTT39" s="13"/>
      <c r="TTU39" s="13"/>
      <c r="TTZ39" s="18"/>
      <c r="TUA39" s="18"/>
      <c r="TUB39" s="18"/>
      <c r="TUC39" s="39"/>
      <c r="TUD39" s="18"/>
      <c r="TUE39" s="18"/>
      <c r="TUF39" s="39"/>
      <c r="TUG39" s="18"/>
      <c r="TUH39" s="39"/>
      <c r="TUI39" s="13"/>
      <c r="TUJ39" s="13"/>
      <c r="TUK39" s="4"/>
      <c r="TUL39" s="13"/>
      <c r="TUM39" s="13"/>
      <c r="TUR39" s="18"/>
      <c r="TUS39" s="18"/>
      <c r="TUT39" s="18"/>
      <c r="TUU39" s="39"/>
      <c r="TUV39" s="18"/>
      <c r="TUW39" s="18"/>
      <c r="TUX39" s="39"/>
      <c r="TUY39" s="18"/>
      <c r="TUZ39" s="39"/>
      <c r="TVA39" s="13"/>
      <c r="TVB39" s="13"/>
      <c r="TVC39" s="4"/>
      <c r="TVD39" s="13"/>
      <c r="TVE39" s="13"/>
      <c r="TVJ39" s="18"/>
      <c r="TVK39" s="18"/>
      <c r="TVL39" s="18"/>
      <c r="TVM39" s="39"/>
      <c r="TVN39" s="18"/>
      <c r="TVO39" s="18"/>
      <c r="TVP39" s="39"/>
      <c r="TVQ39" s="18"/>
      <c r="TVR39" s="39"/>
      <c r="TVS39" s="13"/>
      <c r="TVT39" s="13"/>
      <c r="TVU39" s="4"/>
      <c r="TVV39" s="13"/>
      <c r="TVW39" s="13"/>
      <c r="TWB39" s="18"/>
      <c r="TWC39" s="18"/>
      <c r="TWD39" s="18"/>
      <c r="TWE39" s="39"/>
      <c r="TWF39" s="18"/>
      <c r="TWG39" s="18"/>
      <c r="TWH39" s="39"/>
      <c r="TWI39" s="18"/>
      <c r="TWJ39" s="39"/>
      <c r="TWK39" s="13"/>
      <c r="TWL39" s="13"/>
      <c r="TWM39" s="4"/>
      <c r="TWN39" s="13"/>
      <c r="TWO39" s="13"/>
      <c r="TWT39" s="18"/>
      <c r="TWU39" s="18"/>
      <c r="TWV39" s="18"/>
      <c r="TWW39" s="39"/>
      <c r="TWX39" s="18"/>
      <c r="TWY39" s="18"/>
      <c r="TWZ39" s="39"/>
      <c r="TXA39" s="18"/>
      <c r="TXB39" s="39"/>
      <c r="TXC39" s="13"/>
      <c r="TXD39" s="13"/>
      <c r="TXE39" s="4"/>
      <c r="TXF39" s="13"/>
      <c r="TXG39" s="13"/>
      <c r="TXL39" s="18"/>
      <c r="TXM39" s="18"/>
      <c r="TXN39" s="18"/>
      <c r="TXO39" s="39"/>
      <c r="TXP39" s="18"/>
      <c r="TXQ39" s="18"/>
      <c r="TXR39" s="39"/>
      <c r="TXS39" s="18"/>
      <c r="TXT39" s="39"/>
      <c r="TXU39" s="13"/>
      <c r="TXV39" s="13"/>
      <c r="TXW39" s="4"/>
      <c r="TXX39" s="13"/>
      <c r="TXY39" s="13"/>
      <c r="TYD39" s="18"/>
      <c r="TYE39" s="18"/>
      <c r="TYF39" s="18"/>
      <c r="TYG39" s="39"/>
      <c r="TYH39" s="18"/>
      <c r="TYI39" s="18"/>
      <c r="TYJ39" s="39"/>
      <c r="TYK39" s="18"/>
      <c r="TYL39" s="39"/>
      <c r="TYM39" s="13"/>
      <c r="TYN39" s="13"/>
      <c r="TYO39" s="4"/>
      <c r="TYP39" s="13"/>
      <c r="TYQ39" s="13"/>
      <c r="TYV39" s="18"/>
      <c r="TYW39" s="18"/>
      <c r="TYX39" s="18"/>
      <c r="TYY39" s="39"/>
      <c r="TYZ39" s="18"/>
      <c r="TZA39" s="18"/>
      <c r="TZB39" s="39"/>
      <c r="TZC39" s="18"/>
      <c r="TZD39" s="39"/>
      <c r="TZE39" s="13"/>
      <c r="TZF39" s="13"/>
      <c r="TZG39" s="4"/>
      <c r="TZH39" s="13"/>
      <c r="TZI39" s="13"/>
      <c r="TZN39" s="18"/>
      <c r="TZO39" s="18"/>
      <c r="TZP39" s="18"/>
      <c r="TZQ39" s="39"/>
      <c r="TZR39" s="18"/>
      <c r="TZS39" s="18"/>
      <c r="TZT39" s="39"/>
      <c r="TZU39" s="18"/>
      <c r="TZV39" s="39"/>
      <c r="TZW39" s="13"/>
      <c r="TZX39" s="13"/>
      <c r="TZY39" s="4"/>
      <c r="TZZ39" s="13"/>
      <c r="UAA39" s="13"/>
      <c r="UAF39" s="18"/>
      <c r="UAG39" s="18"/>
      <c r="UAH39" s="18"/>
      <c r="UAI39" s="39"/>
      <c r="UAJ39" s="18"/>
      <c r="UAK39" s="18"/>
      <c r="UAL39" s="39"/>
      <c r="UAM39" s="18"/>
      <c r="UAN39" s="39"/>
      <c r="UAO39" s="13"/>
      <c r="UAP39" s="13"/>
      <c r="UAQ39" s="4"/>
      <c r="UAR39" s="13"/>
      <c r="UAS39" s="13"/>
      <c r="UAX39" s="18"/>
      <c r="UAY39" s="18"/>
      <c r="UAZ39" s="18"/>
      <c r="UBA39" s="39"/>
      <c r="UBB39" s="18"/>
      <c r="UBC39" s="18"/>
      <c r="UBD39" s="39"/>
      <c r="UBE39" s="18"/>
      <c r="UBF39" s="39"/>
      <c r="UBG39" s="13"/>
      <c r="UBH39" s="13"/>
      <c r="UBI39" s="4"/>
      <c r="UBJ39" s="13"/>
      <c r="UBK39" s="13"/>
      <c r="UBP39" s="18"/>
      <c r="UBQ39" s="18"/>
      <c r="UBR39" s="18"/>
      <c r="UBS39" s="39"/>
      <c r="UBT39" s="18"/>
      <c r="UBU39" s="18"/>
      <c r="UBV39" s="39"/>
      <c r="UBW39" s="18"/>
      <c r="UBX39" s="39"/>
      <c r="UBY39" s="13"/>
      <c r="UBZ39" s="13"/>
      <c r="UCA39" s="4"/>
      <c r="UCB39" s="13"/>
      <c r="UCC39" s="13"/>
      <c r="UCH39" s="18"/>
      <c r="UCI39" s="18"/>
      <c r="UCJ39" s="18"/>
      <c r="UCK39" s="39"/>
      <c r="UCL39" s="18"/>
      <c r="UCM39" s="18"/>
      <c r="UCN39" s="39"/>
      <c r="UCO39" s="18"/>
      <c r="UCP39" s="39"/>
      <c r="UCQ39" s="13"/>
      <c r="UCR39" s="13"/>
      <c r="UCS39" s="4"/>
      <c r="UCT39" s="13"/>
      <c r="UCU39" s="13"/>
      <c r="UCZ39" s="18"/>
      <c r="UDA39" s="18"/>
      <c r="UDB39" s="18"/>
      <c r="UDC39" s="39"/>
      <c r="UDD39" s="18"/>
      <c r="UDE39" s="18"/>
      <c r="UDF39" s="39"/>
      <c r="UDG39" s="18"/>
      <c r="UDH39" s="39"/>
      <c r="UDI39" s="13"/>
      <c r="UDJ39" s="13"/>
      <c r="UDK39" s="4"/>
      <c r="UDL39" s="13"/>
      <c r="UDM39" s="13"/>
      <c r="UDR39" s="18"/>
      <c r="UDS39" s="18"/>
      <c r="UDT39" s="18"/>
      <c r="UDU39" s="39"/>
      <c r="UDV39" s="18"/>
      <c r="UDW39" s="18"/>
      <c r="UDX39" s="39"/>
      <c r="UDY39" s="18"/>
      <c r="UDZ39" s="39"/>
      <c r="UEA39" s="13"/>
      <c r="UEB39" s="13"/>
      <c r="UEC39" s="4"/>
      <c r="UED39" s="13"/>
      <c r="UEE39" s="13"/>
      <c r="UEJ39" s="18"/>
      <c r="UEK39" s="18"/>
      <c r="UEL39" s="18"/>
      <c r="UEM39" s="39"/>
      <c r="UEN39" s="18"/>
      <c r="UEO39" s="18"/>
      <c r="UEP39" s="39"/>
      <c r="UEQ39" s="18"/>
      <c r="UER39" s="39"/>
      <c r="UES39" s="13"/>
      <c r="UET39" s="13"/>
      <c r="UEU39" s="4"/>
      <c r="UEV39" s="13"/>
      <c r="UEW39" s="13"/>
      <c r="UFB39" s="18"/>
      <c r="UFC39" s="18"/>
      <c r="UFD39" s="18"/>
      <c r="UFE39" s="39"/>
      <c r="UFF39" s="18"/>
      <c r="UFG39" s="18"/>
      <c r="UFH39" s="39"/>
      <c r="UFI39" s="18"/>
      <c r="UFJ39" s="39"/>
      <c r="UFK39" s="13"/>
      <c r="UFL39" s="13"/>
      <c r="UFM39" s="4"/>
      <c r="UFN39" s="13"/>
      <c r="UFO39" s="13"/>
      <c r="UFT39" s="18"/>
      <c r="UFU39" s="18"/>
      <c r="UFV39" s="18"/>
      <c r="UFW39" s="39"/>
      <c r="UFX39" s="18"/>
      <c r="UFY39" s="18"/>
      <c r="UFZ39" s="39"/>
      <c r="UGA39" s="18"/>
      <c r="UGB39" s="39"/>
      <c r="UGC39" s="13"/>
      <c r="UGD39" s="13"/>
      <c r="UGE39" s="4"/>
      <c r="UGF39" s="13"/>
      <c r="UGG39" s="13"/>
      <c r="UGL39" s="18"/>
      <c r="UGM39" s="18"/>
      <c r="UGN39" s="18"/>
      <c r="UGO39" s="39"/>
      <c r="UGP39" s="18"/>
      <c r="UGQ39" s="18"/>
      <c r="UGR39" s="39"/>
      <c r="UGS39" s="18"/>
      <c r="UGT39" s="39"/>
      <c r="UGU39" s="13"/>
      <c r="UGV39" s="13"/>
      <c r="UGW39" s="4"/>
      <c r="UGX39" s="13"/>
      <c r="UGY39" s="13"/>
      <c r="UHD39" s="18"/>
      <c r="UHE39" s="18"/>
      <c r="UHF39" s="18"/>
      <c r="UHG39" s="39"/>
      <c r="UHH39" s="18"/>
      <c r="UHI39" s="18"/>
      <c r="UHJ39" s="39"/>
      <c r="UHK39" s="18"/>
      <c r="UHL39" s="39"/>
      <c r="UHM39" s="13"/>
      <c r="UHN39" s="13"/>
      <c r="UHO39" s="4"/>
      <c r="UHP39" s="13"/>
      <c r="UHQ39" s="13"/>
      <c r="UHV39" s="18"/>
      <c r="UHW39" s="18"/>
      <c r="UHX39" s="18"/>
      <c r="UHY39" s="39"/>
      <c r="UHZ39" s="18"/>
      <c r="UIA39" s="18"/>
      <c r="UIB39" s="39"/>
      <c r="UIC39" s="18"/>
      <c r="UID39" s="39"/>
      <c r="UIE39" s="13"/>
      <c r="UIF39" s="13"/>
      <c r="UIG39" s="4"/>
      <c r="UIH39" s="13"/>
      <c r="UII39" s="13"/>
      <c r="UIN39" s="18"/>
      <c r="UIO39" s="18"/>
      <c r="UIP39" s="18"/>
      <c r="UIQ39" s="39"/>
      <c r="UIR39" s="18"/>
      <c r="UIS39" s="18"/>
      <c r="UIT39" s="39"/>
      <c r="UIU39" s="18"/>
      <c r="UIV39" s="39"/>
      <c r="UIW39" s="13"/>
      <c r="UIX39" s="13"/>
      <c r="UIY39" s="4"/>
      <c r="UIZ39" s="13"/>
      <c r="UJA39" s="13"/>
      <c r="UJF39" s="18"/>
      <c r="UJG39" s="18"/>
      <c r="UJH39" s="18"/>
      <c r="UJI39" s="39"/>
      <c r="UJJ39" s="18"/>
      <c r="UJK39" s="18"/>
      <c r="UJL39" s="39"/>
      <c r="UJM39" s="18"/>
      <c r="UJN39" s="39"/>
      <c r="UJO39" s="13"/>
      <c r="UJP39" s="13"/>
      <c r="UJQ39" s="4"/>
      <c r="UJR39" s="13"/>
      <c r="UJS39" s="13"/>
      <c r="UJX39" s="18"/>
      <c r="UJY39" s="18"/>
      <c r="UJZ39" s="18"/>
      <c r="UKA39" s="39"/>
      <c r="UKB39" s="18"/>
      <c r="UKC39" s="18"/>
      <c r="UKD39" s="39"/>
      <c r="UKE39" s="18"/>
      <c r="UKF39" s="39"/>
      <c r="UKG39" s="13"/>
      <c r="UKH39" s="13"/>
      <c r="UKI39" s="4"/>
      <c r="UKJ39" s="13"/>
      <c r="UKK39" s="13"/>
      <c r="UKP39" s="18"/>
      <c r="UKQ39" s="18"/>
      <c r="UKR39" s="18"/>
      <c r="UKS39" s="39"/>
      <c r="UKT39" s="18"/>
      <c r="UKU39" s="18"/>
      <c r="UKV39" s="39"/>
      <c r="UKW39" s="18"/>
      <c r="UKX39" s="39"/>
      <c r="UKY39" s="13"/>
      <c r="UKZ39" s="13"/>
      <c r="ULA39" s="4"/>
      <c r="ULB39" s="13"/>
      <c r="ULC39" s="13"/>
      <c r="ULH39" s="18"/>
      <c r="ULI39" s="18"/>
      <c r="ULJ39" s="18"/>
      <c r="ULK39" s="39"/>
      <c r="ULL39" s="18"/>
      <c r="ULM39" s="18"/>
      <c r="ULN39" s="39"/>
      <c r="ULO39" s="18"/>
      <c r="ULP39" s="39"/>
      <c r="ULQ39" s="13"/>
      <c r="ULR39" s="13"/>
      <c r="ULS39" s="4"/>
      <c r="ULT39" s="13"/>
      <c r="ULU39" s="13"/>
      <c r="ULZ39" s="18"/>
      <c r="UMA39" s="18"/>
      <c r="UMB39" s="18"/>
      <c r="UMC39" s="39"/>
      <c r="UMD39" s="18"/>
      <c r="UME39" s="18"/>
      <c r="UMF39" s="39"/>
      <c r="UMG39" s="18"/>
      <c r="UMH39" s="39"/>
      <c r="UMI39" s="13"/>
      <c r="UMJ39" s="13"/>
      <c r="UMK39" s="4"/>
      <c r="UML39" s="13"/>
      <c r="UMM39" s="13"/>
      <c r="UMR39" s="18"/>
      <c r="UMS39" s="18"/>
      <c r="UMT39" s="18"/>
      <c r="UMU39" s="39"/>
      <c r="UMV39" s="18"/>
      <c r="UMW39" s="18"/>
      <c r="UMX39" s="39"/>
      <c r="UMY39" s="18"/>
      <c r="UMZ39" s="39"/>
      <c r="UNA39" s="13"/>
      <c r="UNB39" s="13"/>
      <c r="UNC39" s="4"/>
      <c r="UND39" s="13"/>
      <c r="UNE39" s="13"/>
      <c r="UNJ39" s="18"/>
      <c r="UNK39" s="18"/>
      <c r="UNL39" s="18"/>
      <c r="UNM39" s="39"/>
      <c r="UNN39" s="18"/>
      <c r="UNO39" s="18"/>
      <c r="UNP39" s="39"/>
      <c r="UNQ39" s="18"/>
      <c r="UNR39" s="39"/>
      <c r="UNS39" s="13"/>
      <c r="UNT39" s="13"/>
      <c r="UNU39" s="4"/>
      <c r="UNV39" s="13"/>
      <c r="UNW39" s="13"/>
      <c r="UOB39" s="18"/>
      <c r="UOC39" s="18"/>
      <c r="UOD39" s="18"/>
      <c r="UOE39" s="39"/>
      <c r="UOF39" s="18"/>
      <c r="UOG39" s="18"/>
      <c r="UOH39" s="39"/>
      <c r="UOI39" s="18"/>
      <c r="UOJ39" s="39"/>
      <c r="UOK39" s="13"/>
      <c r="UOL39" s="13"/>
      <c r="UOM39" s="4"/>
      <c r="UON39" s="13"/>
      <c r="UOO39" s="13"/>
      <c r="UOT39" s="18"/>
      <c r="UOU39" s="18"/>
      <c r="UOV39" s="18"/>
      <c r="UOW39" s="39"/>
      <c r="UOX39" s="18"/>
      <c r="UOY39" s="18"/>
      <c r="UOZ39" s="39"/>
      <c r="UPA39" s="18"/>
      <c r="UPB39" s="39"/>
      <c r="UPC39" s="13"/>
      <c r="UPD39" s="13"/>
      <c r="UPE39" s="4"/>
      <c r="UPF39" s="13"/>
      <c r="UPG39" s="13"/>
      <c r="UPL39" s="18"/>
      <c r="UPM39" s="18"/>
      <c r="UPN39" s="18"/>
      <c r="UPO39" s="39"/>
      <c r="UPP39" s="18"/>
      <c r="UPQ39" s="18"/>
      <c r="UPR39" s="39"/>
      <c r="UPS39" s="18"/>
      <c r="UPT39" s="39"/>
      <c r="UPU39" s="13"/>
      <c r="UPV39" s="13"/>
      <c r="UPW39" s="4"/>
      <c r="UPX39" s="13"/>
      <c r="UPY39" s="13"/>
      <c r="UQD39" s="18"/>
      <c r="UQE39" s="18"/>
      <c r="UQF39" s="18"/>
      <c r="UQG39" s="39"/>
      <c r="UQH39" s="18"/>
      <c r="UQI39" s="18"/>
      <c r="UQJ39" s="39"/>
      <c r="UQK39" s="18"/>
      <c r="UQL39" s="39"/>
      <c r="UQM39" s="13"/>
      <c r="UQN39" s="13"/>
      <c r="UQO39" s="4"/>
      <c r="UQP39" s="13"/>
      <c r="UQQ39" s="13"/>
      <c r="UQV39" s="18"/>
      <c r="UQW39" s="18"/>
      <c r="UQX39" s="18"/>
      <c r="UQY39" s="39"/>
      <c r="UQZ39" s="18"/>
      <c r="URA39" s="18"/>
      <c r="URB39" s="39"/>
      <c r="URC39" s="18"/>
      <c r="URD39" s="39"/>
      <c r="URE39" s="13"/>
      <c r="URF39" s="13"/>
      <c r="URG39" s="4"/>
      <c r="URH39" s="13"/>
      <c r="URI39" s="13"/>
      <c r="URN39" s="18"/>
      <c r="URO39" s="18"/>
      <c r="URP39" s="18"/>
      <c r="URQ39" s="39"/>
      <c r="URR39" s="18"/>
      <c r="URS39" s="18"/>
      <c r="URT39" s="39"/>
      <c r="URU39" s="18"/>
      <c r="URV39" s="39"/>
      <c r="URW39" s="13"/>
      <c r="URX39" s="13"/>
      <c r="URY39" s="4"/>
      <c r="URZ39" s="13"/>
      <c r="USA39" s="13"/>
      <c r="USF39" s="18"/>
      <c r="USG39" s="18"/>
      <c r="USH39" s="18"/>
      <c r="USI39" s="39"/>
      <c r="USJ39" s="18"/>
      <c r="USK39" s="18"/>
      <c r="USL39" s="39"/>
      <c r="USM39" s="18"/>
      <c r="USN39" s="39"/>
      <c r="USO39" s="13"/>
      <c r="USP39" s="13"/>
      <c r="USQ39" s="4"/>
      <c r="USR39" s="13"/>
      <c r="USS39" s="13"/>
      <c r="USX39" s="18"/>
      <c r="USY39" s="18"/>
      <c r="USZ39" s="18"/>
      <c r="UTA39" s="39"/>
      <c r="UTB39" s="18"/>
      <c r="UTC39" s="18"/>
      <c r="UTD39" s="39"/>
      <c r="UTE39" s="18"/>
      <c r="UTF39" s="39"/>
      <c r="UTG39" s="13"/>
      <c r="UTH39" s="13"/>
      <c r="UTI39" s="4"/>
      <c r="UTJ39" s="13"/>
      <c r="UTK39" s="13"/>
      <c r="UTP39" s="18"/>
      <c r="UTQ39" s="18"/>
      <c r="UTR39" s="18"/>
      <c r="UTS39" s="39"/>
      <c r="UTT39" s="18"/>
      <c r="UTU39" s="18"/>
      <c r="UTV39" s="39"/>
      <c r="UTW39" s="18"/>
      <c r="UTX39" s="39"/>
      <c r="UTY39" s="13"/>
      <c r="UTZ39" s="13"/>
      <c r="UUA39" s="4"/>
      <c r="UUB39" s="13"/>
      <c r="UUC39" s="13"/>
      <c r="UUH39" s="18"/>
      <c r="UUI39" s="18"/>
      <c r="UUJ39" s="18"/>
      <c r="UUK39" s="39"/>
      <c r="UUL39" s="18"/>
      <c r="UUM39" s="18"/>
      <c r="UUN39" s="39"/>
      <c r="UUO39" s="18"/>
      <c r="UUP39" s="39"/>
      <c r="UUQ39" s="13"/>
      <c r="UUR39" s="13"/>
      <c r="UUS39" s="4"/>
      <c r="UUT39" s="13"/>
      <c r="UUU39" s="13"/>
      <c r="UUZ39" s="18"/>
      <c r="UVA39" s="18"/>
      <c r="UVB39" s="18"/>
      <c r="UVC39" s="39"/>
      <c r="UVD39" s="18"/>
      <c r="UVE39" s="18"/>
      <c r="UVF39" s="39"/>
      <c r="UVG39" s="18"/>
      <c r="UVH39" s="39"/>
      <c r="UVI39" s="13"/>
      <c r="UVJ39" s="13"/>
      <c r="UVK39" s="4"/>
      <c r="UVL39" s="13"/>
      <c r="UVM39" s="13"/>
      <c r="UVR39" s="18"/>
      <c r="UVS39" s="18"/>
      <c r="UVT39" s="18"/>
      <c r="UVU39" s="39"/>
      <c r="UVV39" s="18"/>
      <c r="UVW39" s="18"/>
      <c r="UVX39" s="39"/>
      <c r="UVY39" s="18"/>
      <c r="UVZ39" s="39"/>
      <c r="UWA39" s="13"/>
      <c r="UWB39" s="13"/>
      <c r="UWC39" s="4"/>
      <c r="UWD39" s="13"/>
      <c r="UWE39" s="13"/>
      <c r="UWJ39" s="18"/>
      <c r="UWK39" s="18"/>
      <c r="UWL39" s="18"/>
      <c r="UWM39" s="39"/>
      <c r="UWN39" s="18"/>
      <c r="UWO39" s="18"/>
      <c r="UWP39" s="39"/>
      <c r="UWQ39" s="18"/>
      <c r="UWR39" s="39"/>
      <c r="UWS39" s="13"/>
      <c r="UWT39" s="13"/>
      <c r="UWU39" s="4"/>
      <c r="UWV39" s="13"/>
      <c r="UWW39" s="13"/>
      <c r="UXB39" s="18"/>
      <c r="UXC39" s="18"/>
      <c r="UXD39" s="18"/>
      <c r="UXE39" s="39"/>
      <c r="UXF39" s="18"/>
      <c r="UXG39" s="18"/>
      <c r="UXH39" s="39"/>
      <c r="UXI39" s="18"/>
      <c r="UXJ39" s="39"/>
      <c r="UXK39" s="13"/>
      <c r="UXL39" s="13"/>
      <c r="UXM39" s="4"/>
      <c r="UXN39" s="13"/>
      <c r="UXO39" s="13"/>
      <c r="UXT39" s="18"/>
      <c r="UXU39" s="18"/>
      <c r="UXV39" s="18"/>
      <c r="UXW39" s="39"/>
      <c r="UXX39" s="18"/>
      <c r="UXY39" s="18"/>
      <c r="UXZ39" s="39"/>
      <c r="UYA39" s="18"/>
      <c r="UYB39" s="39"/>
      <c r="UYC39" s="13"/>
      <c r="UYD39" s="13"/>
      <c r="UYE39" s="4"/>
      <c r="UYF39" s="13"/>
      <c r="UYG39" s="13"/>
      <c r="UYL39" s="18"/>
      <c r="UYM39" s="18"/>
      <c r="UYN39" s="18"/>
      <c r="UYO39" s="39"/>
      <c r="UYP39" s="18"/>
      <c r="UYQ39" s="18"/>
      <c r="UYR39" s="39"/>
      <c r="UYS39" s="18"/>
      <c r="UYT39" s="39"/>
      <c r="UYU39" s="13"/>
      <c r="UYV39" s="13"/>
      <c r="UYW39" s="4"/>
      <c r="UYX39" s="13"/>
      <c r="UYY39" s="13"/>
      <c r="UZD39" s="18"/>
      <c r="UZE39" s="18"/>
      <c r="UZF39" s="18"/>
      <c r="UZG39" s="39"/>
      <c r="UZH39" s="18"/>
      <c r="UZI39" s="18"/>
      <c r="UZJ39" s="39"/>
      <c r="UZK39" s="18"/>
      <c r="UZL39" s="39"/>
      <c r="UZM39" s="13"/>
      <c r="UZN39" s="13"/>
      <c r="UZO39" s="4"/>
      <c r="UZP39" s="13"/>
      <c r="UZQ39" s="13"/>
      <c r="UZV39" s="18"/>
      <c r="UZW39" s="18"/>
      <c r="UZX39" s="18"/>
      <c r="UZY39" s="39"/>
      <c r="UZZ39" s="18"/>
      <c r="VAA39" s="18"/>
      <c r="VAB39" s="39"/>
      <c r="VAC39" s="18"/>
      <c r="VAD39" s="39"/>
      <c r="VAE39" s="13"/>
      <c r="VAF39" s="13"/>
      <c r="VAG39" s="4"/>
      <c r="VAH39" s="13"/>
      <c r="VAI39" s="13"/>
      <c r="VAN39" s="18"/>
      <c r="VAO39" s="18"/>
      <c r="VAP39" s="18"/>
      <c r="VAQ39" s="39"/>
      <c r="VAR39" s="18"/>
      <c r="VAS39" s="18"/>
      <c r="VAT39" s="39"/>
      <c r="VAU39" s="18"/>
      <c r="VAV39" s="39"/>
      <c r="VAW39" s="13"/>
      <c r="VAX39" s="13"/>
      <c r="VAY39" s="4"/>
      <c r="VAZ39" s="13"/>
      <c r="VBA39" s="13"/>
      <c r="VBF39" s="18"/>
      <c r="VBG39" s="18"/>
      <c r="VBH39" s="18"/>
      <c r="VBI39" s="39"/>
      <c r="VBJ39" s="18"/>
      <c r="VBK39" s="18"/>
      <c r="VBL39" s="39"/>
      <c r="VBM39" s="18"/>
      <c r="VBN39" s="39"/>
      <c r="VBO39" s="13"/>
      <c r="VBP39" s="13"/>
      <c r="VBQ39" s="4"/>
      <c r="VBR39" s="13"/>
      <c r="VBS39" s="13"/>
      <c r="VBX39" s="18"/>
      <c r="VBY39" s="18"/>
      <c r="VBZ39" s="18"/>
      <c r="VCA39" s="39"/>
      <c r="VCB39" s="18"/>
      <c r="VCC39" s="18"/>
      <c r="VCD39" s="39"/>
      <c r="VCE39" s="18"/>
      <c r="VCF39" s="39"/>
      <c r="VCG39" s="13"/>
      <c r="VCH39" s="13"/>
      <c r="VCI39" s="4"/>
      <c r="VCJ39" s="13"/>
      <c r="VCK39" s="13"/>
      <c r="VCP39" s="18"/>
      <c r="VCQ39" s="18"/>
      <c r="VCR39" s="18"/>
      <c r="VCS39" s="39"/>
      <c r="VCT39" s="18"/>
      <c r="VCU39" s="18"/>
      <c r="VCV39" s="39"/>
      <c r="VCW39" s="18"/>
      <c r="VCX39" s="39"/>
      <c r="VCY39" s="13"/>
      <c r="VCZ39" s="13"/>
      <c r="VDA39" s="4"/>
      <c r="VDB39" s="13"/>
      <c r="VDC39" s="13"/>
      <c r="VDH39" s="18"/>
      <c r="VDI39" s="18"/>
      <c r="VDJ39" s="18"/>
      <c r="VDK39" s="39"/>
      <c r="VDL39" s="18"/>
      <c r="VDM39" s="18"/>
      <c r="VDN39" s="39"/>
      <c r="VDO39" s="18"/>
      <c r="VDP39" s="39"/>
      <c r="VDQ39" s="13"/>
      <c r="VDR39" s="13"/>
      <c r="VDS39" s="4"/>
      <c r="VDT39" s="13"/>
      <c r="VDU39" s="13"/>
      <c r="VDZ39" s="18"/>
      <c r="VEA39" s="18"/>
      <c r="VEB39" s="18"/>
      <c r="VEC39" s="39"/>
      <c r="VED39" s="18"/>
      <c r="VEE39" s="18"/>
      <c r="VEF39" s="39"/>
      <c r="VEG39" s="18"/>
      <c r="VEH39" s="39"/>
      <c r="VEI39" s="13"/>
      <c r="VEJ39" s="13"/>
      <c r="VEK39" s="4"/>
      <c r="VEL39" s="13"/>
      <c r="VEM39" s="13"/>
      <c r="VER39" s="18"/>
      <c r="VES39" s="18"/>
      <c r="VET39" s="18"/>
      <c r="VEU39" s="39"/>
      <c r="VEV39" s="18"/>
      <c r="VEW39" s="18"/>
      <c r="VEX39" s="39"/>
      <c r="VEY39" s="18"/>
      <c r="VEZ39" s="39"/>
      <c r="VFA39" s="13"/>
      <c r="VFB39" s="13"/>
      <c r="VFC39" s="4"/>
      <c r="VFD39" s="13"/>
      <c r="VFE39" s="13"/>
      <c r="VFJ39" s="18"/>
      <c r="VFK39" s="18"/>
      <c r="VFL39" s="18"/>
      <c r="VFM39" s="39"/>
      <c r="VFN39" s="18"/>
      <c r="VFO39" s="18"/>
      <c r="VFP39" s="39"/>
      <c r="VFQ39" s="18"/>
      <c r="VFR39" s="39"/>
      <c r="VFS39" s="13"/>
      <c r="VFT39" s="13"/>
      <c r="VFU39" s="4"/>
      <c r="VFV39" s="13"/>
      <c r="VFW39" s="13"/>
      <c r="VGB39" s="18"/>
      <c r="VGC39" s="18"/>
      <c r="VGD39" s="18"/>
      <c r="VGE39" s="39"/>
      <c r="VGF39" s="18"/>
      <c r="VGG39" s="18"/>
      <c r="VGH39" s="39"/>
      <c r="VGI39" s="18"/>
      <c r="VGJ39" s="39"/>
      <c r="VGK39" s="13"/>
      <c r="VGL39" s="13"/>
      <c r="VGM39" s="4"/>
      <c r="VGN39" s="13"/>
      <c r="VGO39" s="13"/>
      <c r="VGT39" s="18"/>
      <c r="VGU39" s="18"/>
      <c r="VGV39" s="18"/>
      <c r="VGW39" s="39"/>
      <c r="VGX39" s="18"/>
      <c r="VGY39" s="18"/>
      <c r="VGZ39" s="39"/>
      <c r="VHA39" s="18"/>
      <c r="VHB39" s="39"/>
      <c r="VHC39" s="13"/>
      <c r="VHD39" s="13"/>
      <c r="VHE39" s="4"/>
      <c r="VHF39" s="13"/>
      <c r="VHG39" s="13"/>
      <c r="VHL39" s="18"/>
      <c r="VHM39" s="18"/>
      <c r="VHN39" s="18"/>
      <c r="VHO39" s="39"/>
      <c r="VHP39" s="18"/>
      <c r="VHQ39" s="18"/>
      <c r="VHR39" s="39"/>
      <c r="VHS39" s="18"/>
      <c r="VHT39" s="39"/>
      <c r="VHU39" s="13"/>
      <c r="VHV39" s="13"/>
      <c r="VHW39" s="4"/>
      <c r="VHX39" s="13"/>
      <c r="VHY39" s="13"/>
      <c r="VID39" s="18"/>
      <c r="VIE39" s="18"/>
      <c r="VIF39" s="18"/>
      <c r="VIG39" s="39"/>
      <c r="VIH39" s="18"/>
      <c r="VII39" s="18"/>
      <c r="VIJ39" s="39"/>
      <c r="VIK39" s="18"/>
      <c r="VIL39" s="39"/>
      <c r="VIM39" s="13"/>
      <c r="VIN39" s="13"/>
      <c r="VIO39" s="4"/>
      <c r="VIP39" s="13"/>
      <c r="VIQ39" s="13"/>
      <c r="VIV39" s="18"/>
      <c r="VIW39" s="18"/>
      <c r="VIX39" s="18"/>
      <c r="VIY39" s="39"/>
      <c r="VIZ39" s="18"/>
      <c r="VJA39" s="18"/>
      <c r="VJB39" s="39"/>
      <c r="VJC39" s="18"/>
      <c r="VJD39" s="39"/>
      <c r="VJE39" s="13"/>
      <c r="VJF39" s="13"/>
      <c r="VJG39" s="4"/>
      <c r="VJH39" s="13"/>
      <c r="VJI39" s="13"/>
      <c r="VJN39" s="18"/>
      <c r="VJO39" s="18"/>
      <c r="VJP39" s="18"/>
      <c r="VJQ39" s="39"/>
      <c r="VJR39" s="18"/>
      <c r="VJS39" s="18"/>
      <c r="VJT39" s="39"/>
      <c r="VJU39" s="18"/>
      <c r="VJV39" s="39"/>
      <c r="VJW39" s="13"/>
      <c r="VJX39" s="13"/>
      <c r="VJY39" s="4"/>
      <c r="VJZ39" s="13"/>
      <c r="VKA39" s="13"/>
      <c r="VKF39" s="18"/>
      <c r="VKG39" s="18"/>
      <c r="VKH39" s="18"/>
      <c r="VKI39" s="39"/>
      <c r="VKJ39" s="18"/>
      <c r="VKK39" s="18"/>
      <c r="VKL39" s="39"/>
      <c r="VKM39" s="18"/>
      <c r="VKN39" s="39"/>
      <c r="VKO39" s="13"/>
      <c r="VKP39" s="13"/>
      <c r="VKQ39" s="4"/>
      <c r="VKR39" s="13"/>
      <c r="VKS39" s="13"/>
      <c r="VKX39" s="18"/>
      <c r="VKY39" s="18"/>
      <c r="VKZ39" s="18"/>
      <c r="VLA39" s="39"/>
      <c r="VLB39" s="18"/>
      <c r="VLC39" s="18"/>
      <c r="VLD39" s="39"/>
      <c r="VLE39" s="18"/>
      <c r="VLF39" s="39"/>
      <c r="VLG39" s="13"/>
      <c r="VLH39" s="13"/>
      <c r="VLI39" s="4"/>
      <c r="VLJ39" s="13"/>
      <c r="VLK39" s="13"/>
      <c r="VLP39" s="18"/>
      <c r="VLQ39" s="18"/>
      <c r="VLR39" s="18"/>
      <c r="VLS39" s="39"/>
      <c r="VLT39" s="18"/>
      <c r="VLU39" s="18"/>
      <c r="VLV39" s="39"/>
      <c r="VLW39" s="18"/>
      <c r="VLX39" s="39"/>
      <c r="VLY39" s="13"/>
      <c r="VLZ39" s="13"/>
      <c r="VMA39" s="4"/>
      <c r="VMB39" s="13"/>
      <c r="VMC39" s="13"/>
      <c r="VMH39" s="18"/>
      <c r="VMI39" s="18"/>
      <c r="VMJ39" s="18"/>
      <c r="VMK39" s="39"/>
      <c r="VML39" s="18"/>
      <c r="VMM39" s="18"/>
      <c r="VMN39" s="39"/>
      <c r="VMO39" s="18"/>
      <c r="VMP39" s="39"/>
      <c r="VMQ39" s="13"/>
      <c r="VMR39" s="13"/>
      <c r="VMS39" s="4"/>
      <c r="VMT39" s="13"/>
      <c r="VMU39" s="13"/>
      <c r="VMZ39" s="18"/>
      <c r="VNA39" s="18"/>
      <c r="VNB39" s="18"/>
      <c r="VNC39" s="39"/>
      <c r="VND39" s="18"/>
      <c r="VNE39" s="18"/>
      <c r="VNF39" s="39"/>
      <c r="VNG39" s="18"/>
      <c r="VNH39" s="39"/>
      <c r="VNI39" s="13"/>
      <c r="VNJ39" s="13"/>
      <c r="VNK39" s="4"/>
      <c r="VNL39" s="13"/>
      <c r="VNM39" s="13"/>
      <c r="VNR39" s="18"/>
      <c r="VNS39" s="18"/>
      <c r="VNT39" s="18"/>
      <c r="VNU39" s="39"/>
      <c r="VNV39" s="18"/>
      <c r="VNW39" s="18"/>
      <c r="VNX39" s="39"/>
      <c r="VNY39" s="18"/>
      <c r="VNZ39" s="39"/>
      <c r="VOA39" s="13"/>
      <c r="VOB39" s="13"/>
      <c r="VOC39" s="4"/>
      <c r="VOD39" s="13"/>
      <c r="VOE39" s="13"/>
      <c r="VOJ39" s="18"/>
      <c r="VOK39" s="18"/>
      <c r="VOL39" s="18"/>
      <c r="VOM39" s="39"/>
      <c r="VON39" s="18"/>
      <c r="VOO39" s="18"/>
      <c r="VOP39" s="39"/>
      <c r="VOQ39" s="18"/>
      <c r="VOR39" s="39"/>
      <c r="VOS39" s="13"/>
      <c r="VOT39" s="13"/>
      <c r="VOU39" s="4"/>
      <c r="VOV39" s="13"/>
      <c r="VOW39" s="13"/>
      <c r="VPB39" s="18"/>
      <c r="VPC39" s="18"/>
      <c r="VPD39" s="18"/>
      <c r="VPE39" s="39"/>
      <c r="VPF39" s="18"/>
      <c r="VPG39" s="18"/>
      <c r="VPH39" s="39"/>
      <c r="VPI39" s="18"/>
      <c r="VPJ39" s="39"/>
      <c r="VPK39" s="13"/>
      <c r="VPL39" s="13"/>
      <c r="VPM39" s="4"/>
      <c r="VPN39" s="13"/>
      <c r="VPO39" s="13"/>
      <c r="VPT39" s="18"/>
      <c r="VPU39" s="18"/>
      <c r="VPV39" s="18"/>
      <c r="VPW39" s="39"/>
      <c r="VPX39" s="18"/>
      <c r="VPY39" s="18"/>
      <c r="VPZ39" s="39"/>
      <c r="VQA39" s="18"/>
      <c r="VQB39" s="39"/>
      <c r="VQC39" s="13"/>
      <c r="VQD39" s="13"/>
      <c r="VQE39" s="4"/>
      <c r="VQF39" s="13"/>
      <c r="VQG39" s="13"/>
      <c r="VQL39" s="18"/>
      <c r="VQM39" s="18"/>
      <c r="VQN39" s="18"/>
      <c r="VQO39" s="39"/>
      <c r="VQP39" s="18"/>
      <c r="VQQ39" s="18"/>
      <c r="VQR39" s="39"/>
      <c r="VQS39" s="18"/>
      <c r="VQT39" s="39"/>
      <c r="VQU39" s="13"/>
      <c r="VQV39" s="13"/>
      <c r="VQW39" s="4"/>
      <c r="VQX39" s="13"/>
      <c r="VQY39" s="13"/>
      <c r="VRD39" s="18"/>
      <c r="VRE39" s="18"/>
      <c r="VRF39" s="18"/>
      <c r="VRG39" s="39"/>
      <c r="VRH39" s="18"/>
      <c r="VRI39" s="18"/>
      <c r="VRJ39" s="39"/>
      <c r="VRK39" s="18"/>
      <c r="VRL39" s="39"/>
      <c r="VRM39" s="13"/>
      <c r="VRN39" s="13"/>
      <c r="VRO39" s="4"/>
      <c r="VRP39" s="13"/>
      <c r="VRQ39" s="13"/>
      <c r="VRV39" s="18"/>
      <c r="VRW39" s="18"/>
      <c r="VRX39" s="18"/>
      <c r="VRY39" s="39"/>
      <c r="VRZ39" s="18"/>
      <c r="VSA39" s="18"/>
      <c r="VSB39" s="39"/>
      <c r="VSC39" s="18"/>
      <c r="VSD39" s="39"/>
      <c r="VSE39" s="13"/>
      <c r="VSF39" s="13"/>
      <c r="VSG39" s="4"/>
      <c r="VSH39" s="13"/>
      <c r="VSI39" s="13"/>
      <c r="VSN39" s="18"/>
      <c r="VSO39" s="18"/>
      <c r="VSP39" s="18"/>
      <c r="VSQ39" s="39"/>
      <c r="VSR39" s="18"/>
      <c r="VSS39" s="18"/>
      <c r="VST39" s="39"/>
      <c r="VSU39" s="18"/>
      <c r="VSV39" s="39"/>
      <c r="VSW39" s="13"/>
      <c r="VSX39" s="13"/>
      <c r="VSY39" s="4"/>
      <c r="VSZ39" s="13"/>
      <c r="VTA39" s="13"/>
      <c r="VTF39" s="18"/>
      <c r="VTG39" s="18"/>
      <c r="VTH39" s="18"/>
      <c r="VTI39" s="39"/>
      <c r="VTJ39" s="18"/>
      <c r="VTK39" s="18"/>
      <c r="VTL39" s="39"/>
      <c r="VTM39" s="18"/>
      <c r="VTN39" s="39"/>
      <c r="VTO39" s="13"/>
      <c r="VTP39" s="13"/>
      <c r="VTQ39" s="4"/>
      <c r="VTR39" s="13"/>
      <c r="VTS39" s="13"/>
      <c r="VTX39" s="18"/>
      <c r="VTY39" s="18"/>
      <c r="VTZ39" s="18"/>
      <c r="VUA39" s="39"/>
      <c r="VUB39" s="18"/>
      <c r="VUC39" s="18"/>
      <c r="VUD39" s="39"/>
      <c r="VUE39" s="18"/>
      <c r="VUF39" s="39"/>
      <c r="VUG39" s="13"/>
      <c r="VUH39" s="13"/>
      <c r="VUI39" s="4"/>
      <c r="VUJ39" s="13"/>
      <c r="VUK39" s="13"/>
      <c r="VUP39" s="18"/>
      <c r="VUQ39" s="18"/>
      <c r="VUR39" s="18"/>
      <c r="VUS39" s="39"/>
      <c r="VUT39" s="18"/>
      <c r="VUU39" s="18"/>
      <c r="VUV39" s="39"/>
      <c r="VUW39" s="18"/>
      <c r="VUX39" s="39"/>
      <c r="VUY39" s="13"/>
      <c r="VUZ39" s="13"/>
      <c r="VVA39" s="4"/>
      <c r="VVB39" s="13"/>
      <c r="VVC39" s="13"/>
      <c r="VVH39" s="18"/>
      <c r="VVI39" s="18"/>
      <c r="VVJ39" s="18"/>
      <c r="VVK39" s="39"/>
      <c r="VVL39" s="18"/>
      <c r="VVM39" s="18"/>
      <c r="VVN39" s="39"/>
      <c r="VVO39" s="18"/>
      <c r="VVP39" s="39"/>
      <c r="VVQ39" s="13"/>
      <c r="VVR39" s="13"/>
      <c r="VVS39" s="4"/>
      <c r="VVT39" s="13"/>
      <c r="VVU39" s="13"/>
      <c r="VVZ39" s="18"/>
      <c r="VWA39" s="18"/>
      <c r="VWB39" s="18"/>
      <c r="VWC39" s="39"/>
      <c r="VWD39" s="18"/>
      <c r="VWE39" s="18"/>
      <c r="VWF39" s="39"/>
      <c r="VWG39" s="18"/>
      <c r="VWH39" s="39"/>
      <c r="VWI39" s="13"/>
      <c r="VWJ39" s="13"/>
      <c r="VWK39" s="4"/>
      <c r="VWL39" s="13"/>
      <c r="VWM39" s="13"/>
      <c r="VWR39" s="18"/>
      <c r="VWS39" s="18"/>
      <c r="VWT39" s="18"/>
      <c r="VWU39" s="39"/>
      <c r="VWV39" s="18"/>
      <c r="VWW39" s="18"/>
      <c r="VWX39" s="39"/>
      <c r="VWY39" s="18"/>
      <c r="VWZ39" s="39"/>
      <c r="VXA39" s="13"/>
      <c r="VXB39" s="13"/>
      <c r="VXC39" s="4"/>
      <c r="VXD39" s="13"/>
      <c r="VXE39" s="13"/>
      <c r="VXJ39" s="18"/>
      <c r="VXK39" s="18"/>
      <c r="VXL39" s="18"/>
      <c r="VXM39" s="39"/>
      <c r="VXN39" s="18"/>
      <c r="VXO39" s="18"/>
      <c r="VXP39" s="39"/>
      <c r="VXQ39" s="18"/>
      <c r="VXR39" s="39"/>
      <c r="VXS39" s="13"/>
      <c r="VXT39" s="13"/>
      <c r="VXU39" s="4"/>
      <c r="VXV39" s="13"/>
      <c r="VXW39" s="13"/>
      <c r="VYB39" s="18"/>
      <c r="VYC39" s="18"/>
      <c r="VYD39" s="18"/>
      <c r="VYE39" s="39"/>
      <c r="VYF39" s="18"/>
      <c r="VYG39" s="18"/>
      <c r="VYH39" s="39"/>
      <c r="VYI39" s="18"/>
      <c r="VYJ39" s="39"/>
      <c r="VYK39" s="13"/>
      <c r="VYL39" s="13"/>
      <c r="VYM39" s="4"/>
      <c r="VYN39" s="13"/>
      <c r="VYO39" s="13"/>
      <c r="VYT39" s="18"/>
      <c r="VYU39" s="18"/>
      <c r="VYV39" s="18"/>
      <c r="VYW39" s="39"/>
      <c r="VYX39" s="18"/>
      <c r="VYY39" s="18"/>
      <c r="VYZ39" s="39"/>
      <c r="VZA39" s="18"/>
      <c r="VZB39" s="39"/>
      <c r="VZC39" s="13"/>
      <c r="VZD39" s="13"/>
      <c r="VZE39" s="4"/>
      <c r="VZF39" s="13"/>
      <c r="VZG39" s="13"/>
      <c r="VZL39" s="18"/>
      <c r="VZM39" s="18"/>
      <c r="VZN39" s="18"/>
      <c r="VZO39" s="39"/>
      <c r="VZP39" s="18"/>
      <c r="VZQ39" s="18"/>
      <c r="VZR39" s="39"/>
      <c r="VZS39" s="18"/>
      <c r="VZT39" s="39"/>
      <c r="VZU39" s="13"/>
      <c r="VZV39" s="13"/>
      <c r="VZW39" s="4"/>
      <c r="VZX39" s="13"/>
      <c r="VZY39" s="13"/>
      <c r="WAD39" s="18"/>
      <c r="WAE39" s="18"/>
      <c r="WAF39" s="18"/>
      <c r="WAG39" s="39"/>
      <c r="WAH39" s="18"/>
      <c r="WAI39" s="18"/>
      <c r="WAJ39" s="39"/>
      <c r="WAK39" s="18"/>
      <c r="WAL39" s="39"/>
      <c r="WAM39" s="13"/>
      <c r="WAN39" s="13"/>
      <c r="WAO39" s="4"/>
      <c r="WAP39" s="13"/>
      <c r="WAQ39" s="13"/>
      <c r="WAV39" s="18"/>
      <c r="WAW39" s="18"/>
      <c r="WAX39" s="18"/>
      <c r="WAY39" s="39"/>
      <c r="WAZ39" s="18"/>
      <c r="WBA39" s="18"/>
      <c r="WBB39" s="39"/>
      <c r="WBC39" s="18"/>
      <c r="WBD39" s="39"/>
      <c r="WBE39" s="13"/>
      <c r="WBF39" s="13"/>
      <c r="WBG39" s="4"/>
      <c r="WBH39" s="13"/>
      <c r="WBI39" s="13"/>
      <c r="WBN39" s="18"/>
      <c r="WBO39" s="18"/>
      <c r="WBP39" s="18"/>
      <c r="WBQ39" s="39"/>
      <c r="WBR39" s="18"/>
      <c r="WBS39" s="18"/>
      <c r="WBT39" s="39"/>
      <c r="WBU39" s="18"/>
      <c r="WBV39" s="39"/>
      <c r="WBW39" s="13"/>
      <c r="WBX39" s="13"/>
      <c r="WBY39" s="4"/>
      <c r="WBZ39" s="13"/>
      <c r="WCA39" s="13"/>
      <c r="WCF39" s="18"/>
      <c r="WCG39" s="18"/>
      <c r="WCH39" s="18"/>
      <c r="WCI39" s="39"/>
      <c r="WCJ39" s="18"/>
      <c r="WCK39" s="18"/>
      <c r="WCL39" s="39"/>
      <c r="WCM39" s="18"/>
      <c r="WCN39" s="39"/>
      <c r="WCO39" s="13"/>
      <c r="WCP39" s="13"/>
      <c r="WCQ39" s="4"/>
      <c r="WCR39" s="13"/>
      <c r="WCS39" s="13"/>
      <c r="WCX39" s="18"/>
      <c r="WCY39" s="18"/>
      <c r="WCZ39" s="18"/>
      <c r="WDA39" s="39"/>
      <c r="WDB39" s="18"/>
      <c r="WDC39" s="18"/>
      <c r="WDD39" s="39"/>
      <c r="WDE39" s="18"/>
      <c r="WDF39" s="39"/>
      <c r="WDG39" s="13"/>
      <c r="WDH39" s="13"/>
      <c r="WDI39" s="4"/>
      <c r="WDJ39" s="13"/>
      <c r="WDK39" s="13"/>
      <c r="WDP39" s="18"/>
      <c r="WDQ39" s="18"/>
      <c r="WDR39" s="18"/>
      <c r="WDS39" s="39"/>
      <c r="WDT39" s="18"/>
      <c r="WDU39" s="18"/>
      <c r="WDV39" s="39"/>
      <c r="WDW39" s="18"/>
      <c r="WDX39" s="39"/>
      <c r="WDY39" s="13"/>
      <c r="WDZ39" s="13"/>
      <c r="WEA39" s="4"/>
      <c r="WEB39" s="13"/>
      <c r="WEC39" s="13"/>
      <c r="WEH39" s="18"/>
      <c r="WEI39" s="18"/>
      <c r="WEJ39" s="18"/>
      <c r="WEK39" s="39"/>
      <c r="WEL39" s="18"/>
      <c r="WEM39" s="18"/>
      <c r="WEN39" s="39"/>
      <c r="WEO39" s="18"/>
      <c r="WEP39" s="39"/>
      <c r="WEQ39" s="13"/>
      <c r="WER39" s="13"/>
      <c r="WES39" s="4"/>
      <c r="WET39" s="13"/>
      <c r="WEU39" s="13"/>
      <c r="WEZ39" s="18"/>
      <c r="WFA39" s="18"/>
      <c r="WFB39" s="18"/>
      <c r="WFC39" s="39"/>
      <c r="WFD39" s="18"/>
      <c r="WFE39" s="18"/>
      <c r="WFF39" s="39"/>
      <c r="WFG39" s="18"/>
      <c r="WFH39" s="39"/>
      <c r="WFI39" s="13"/>
      <c r="WFJ39" s="13"/>
      <c r="WFK39" s="4"/>
      <c r="WFL39" s="13"/>
      <c r="WFM39" s="13"/>
      <c r="WFR39" s="18"/>
      <c r="WFS39" s="18"/>
      <c r="WFT39" s="18"/>
      <c r="WFU39" s="39"/>
      <c r="WFV39" s="18"/>
      <c r="WFW39" s="18"/>
      <c r="WFX39" s="39"/>
      <c r="WFY39" s="18"/>
      <c r="WFZ39" s="39"/>
      <c r="WGA39" s="13"/>
      <c r="WGB39" s="13"/>
      <c r="WGC39" s="4"/>
      <c r="WGD39" s="13"/>
      <c r="WGE39" s="13"/>
      <c r="WGJ39" s="18"/>
      <c r="WGK39" s="18"/>
      <c r="WGL39" s="18"/>
      <c r="WGM39" s="39"/>
      <c r="WGN39" s="18"/>
      <c r="WGO39" s="18"/>
      <c r="WGP39" s="39"/>
      <c r="WGQ39" s="18"/>
      <c r="WGR39" s="39"/>
      <c r="WGS39" s="13"/>
      <c r="WGT39" s="13"/>
      <c r="WGU39" s="4"/>
      <c r="WGV39" s="13"/>
      <c r="WGW39" s="13"/>
      <c r="WHB39" s="18"/>
      <c r="WHC39" s="18"/>
      <c r="WHD39" s="18"/>
      <c r="WHE39" s="39"/>
      <c r="WHF39" s="18"/>
      <c r="WHG39" s="18"/>
      <c r="WHH39" s="39"/>
      <c r="WHI39" s="18"/>
      <c r="WHJ39" s="39"/>
      <c r="WHK39" s="13"/>
      <c r="WHL39" s="13"/>
      <c r="WHM39" s="4"/>
      <c r="WHN39" s="13"/>
      <c r="WHO39" s="13"/>
      <c r="WHT39" s="18"/>
      <c r="WHU39" s="18"/>
      <c r="WHV39" s="18"/>
      <c r="WHW39" s="39"/>
      <c r="WHX39" s="18"/>
      <c r="WHY39" s="18"/>
      <c r="WHZ39" s="39"/>
      <c r="WIA39" s="18"/>
      <c r="WIB39" s="39"/>
      <c r="WIC39" s="13"/>
      <c r="WID39" s="13"/>
      <c r="WIE39" s="4"/>
      <c r="WIF39" s="13"/>
      <c r="WIG39" s="13"/>
      <c r="WIL39" s="18"/>
      <c r="WIM39" s="18"/>
      <c r="WIN39" s="18"/>
      <c r="WIO39" s="39"/>
      <c r="WIP39" s="18"/>
      <c r="WIQ39" s="18"/>
      <c r="WIR39" s="39"/>
      <c r="WIS39" s="18"/>
      <c r="WIT39" s="39"/>
      <c r="WIU39" s="13"/>
      <c r="WIV39" s="13"/>
      <c r="WIW39" s="4"/>
      <c r="WIX39" s="13"/>
      <c r="WIY39" s="13"/>
      <c r="WJD39" s="18"/>
      <c r="WJE39" s="18"/>
      <c r="WJF39" s="18"/>
      <c r="WJG39" s="39"/>
      <c r="WJH39" s="18"/>
      <c r="WJI39" s="18"/>
      <c r="WJJ39" s="39"/>
      <c r="WJK39" s="18"/>
      <c r="WJL39" s="39"/>
      <c r="WJM39" s="13"/>
      <c r="WJN39" s="13"/>
      <c r="WJO39" s="4"/>
      <c r="WJP39" s="13"/>
      <c r="WJQ39" s="13"/>
      <c r="WJV39" s="18"/>
      <c r="WJW39" s="18"/>
      <c r="WJX39" s="18"/>
      <c r="WJY39" s="39"/>
      <c r="WJZ39" s="18"/>
      <c r="WKA39" s="18"/>
      <c r="WKB39" s="39"/>
      <c r="WKC39" s="18"/>
      <c r="WKD39" s="39"/>
      <c r="WKE39" s="13"/>
      <c r="WKF39" s="13"/>
      <c r="WKG39" s="4"/>
      <c r="WKH39" s="13"/>
      <c r="WKI39" s="13"/>
      <c r="WKN39" s="18"/>
      <c r="WKO39" s="18"/>
      <c r="WKP39" s="18"/>
      <c r="WKQ39" s="39"/>
      <c r="WKR39" s="18"/>
      <c r="WKS39" s="18"/>
      <c r="WKT39" s="39"/>
      <c r="WKU39" s="18"/>
      <c r="WKV39" s="39"/>
      <c r="WKW39" s="13"/>
      <c r="WKX39" s="13"/>
      <c r="WKY39" s="4"/>
      <c r="WKZ39" s="13"/>
      <c r="WLA39" s="13"/>
      <c r="WLF39" s="18"/>
      <c r="WLG39" s="18"/>
      <c r="WLH39" s="18"/>
      <c r="WLI39" s="39"/>
      <c r="WLJ39" s="18"/>
      <c r="WLK39" s="18"/>
      <c r="WLL39" s="39"/>
      <c r="WLM39" s="18"/>
      <c r="WLN39" s="39"/>
      <c r="WLO39" s="13"/>
      <c r="WLP39" s="13"/>
      <c r="WLQ39" s="4"/>
      <c r="WLR39" s="13"/>
      <c r="WLS39" s="13"/>
      <c r="WLX39" s="18"/>
      <c r="WLY39" s="18"/>
      <c r="WLZ39" s="18"/>
      <c r="WMA39" s="39"/>
      <c r="WMB39" s="18"/>
      <c r="WMC39" s="18"/>
      <c r="WMD39" s="39"/>
      <c r="WME39" s="18"/>
      <c r="WMF39" s="39"/>
      <c r="WMG39" s="13"/>
      <c r="WMH39" s="13"/>
      <c r="WMI39" s="4"/>
      <c r="WMJ39" s="13"/>
      <c r="WMK39" s="13"/>
      <c r="WMP39" s="18"/>
      <c r="WMQ39" s="18"/>
      <c r="WMR39" s="18"/>
      <c r="WMS39" s="39"/>
      <c r="WMT39" s="18"/>
      <c r="WMU39" s="18"/>
      <c r="WMV39" s="39"/>
      <c r="WMW39" s="18"/>
      <c r="WMX39" s="39"/>
      <c r="WMY39" s="13"/>
      <c r="WMZ39" s="13"/>
      <c r="WNA39" s="4"/>
      <c r="WNB39" s="13"/>
      <c r="WNC39" s="13"/>
      <c r="WNH39" s="18"/>
      <c r="WNI39" s="18"/>
      <c r="WNJ39" s="18"/>
      <c r="WNK39" s="39"/>
      <c r="WNL39" s="18"/>
      <c r="WNM39" s="18"/>
      <c r="WNN39" s="39"/>
      <c r="WNO39" s="18"/>
      <c r="WNP39" s="39"/>
      <c r="WNQ39" s="13"/>
      <c r="WNR39" s="13"/>
      <c r="WNS39" s="4"/>
      <c r="WNT39" s="13"/>
      <c r="WNU39" s="13"/>
      <c r="WNZ39" s="18"/>
      <c r="WOA39" s="18"/>
      <c r="WOB39" s="18"/>
      <c r="WOC39" s="39"/>
      <c r="WOD39" s="18"/>
      <c r="WOE39" s="18"/>
      <c r="WOF39" s="39"/>
      <c r="WOG39" s="18"/>
      <c r="WOH39" s="39"/>
      <c r="WOI39" s="13"/>
      <c r="WOJ39" s="13"/>
      <c r="WOK39" s="4"/>
      <c r="WOL39" s="13"/>
      <c r="WOM39" s="13"/>
      <c r="WOR39" s="18"/>
      <c r="WOS39" s="18"/>
      <c r="WOT39" s="18"/>
      <c r="WOU39" s="39"/>
      <c r="WOV39" s="18"/>
      <c r="WOW39" s="18"/>
      <c r="WOX39" s="39"/>
      <c r="WOY39" s="18"/>
      <c r="WOZ39" s="39"/>
      <c r="WPA39" s="13"/>
      <c r="WPB39" s="13"/>
      <c r="WPC39" s="4"/>
      <c r="WPD39" s="13"/>
      <c r="WPE39" s="13"/>
      <c r="WPJ39" s="18"/>
      <c r="WPK39" s="18"/>
      <c r="WPL39" s="18"/>
      <c r="WPM39" s="39"/>
      <c r="WPN39" s="18"/>
      <c r="WPO39" s="18"/>
      <c r="WPP39" s="39"/>
      <c r="WPQ39" s="18"/>
      <c r="WPR39" s="39"/>
      <c r="WPS39" s="13"/>
      <c r="WPT39" s="13"/>
      <c r="WPU39" s="4"/>
      <c r="WPV39" s="13"/>
      <c r="WPW39" s="13"/>
      <c r="WQB39" s="18"/>
      <c r="WQC39" s="18"/>
      <c r="WQD39" s="18"/>
      <c r="WQE39" s="39"/>
      <c r="WQF39" s="18"/>
      <c r="WQG39" s="18"/>
      <c r="WQH39" s="39"/>
      <c r="WQI39" s="18"/>
      <c r="WQJ39" s="39"/>
      <c r="WQK39" s="13"/>
      <c r="WQL39" s="13"/>
      <c r="WQM39" s="4"/>
      <c r="WQN39" s="13"/>
      <c r="WQO39" s="13"/>
      <c r="WQT39" s="18"/>
      <c r="WQU39" s="18"/>
      <c r="WQV39" s="18"/>
      <c r="WQW39" s="39"/>
      <c r="WQX39" s="18"/>
      <c r="WQY39" s="18"/>
      <c r="WQZ39" s="39"/>
      <c r="WRA39" s="18"/>
      <c r="WRB39" s="39"/>
      <c r="WRC39" s="13"/>
      <c r="WRD39" s="13"/>
      <c r="WRE39" s="4"/>
      <c r="WRF39" s="13"/>
      <c r="WRG39" s="13"/>
      <c r="WRL39" s="18"/>
      <c r="WRM39" s="18"/>
      <c r="WRN39" s="18"/>
      <c r="WRO39" s="39"/>
      <c r="WRP39" s="18"/>
      <c r="WRQ39" s="18"/>
      <c r="WRR39" s="39"/>
      <c r="WRS39" s="18"/>
      <c r="WRT39" s="39"/>
      <c r="WRU39" s="13"/>
      <c r="WRV39" s="13"/>
      <c r="WRW39" s="4"/>
      <c r="WRX39" s="13"/>
      <c r="WRY39" s="13"/>
      <c r="WSD39" s="18"/>
      <c r="WSE39" s="18"/>
      <c r="WSF39" s="18"/>
      <c r="WSG39" s="39"/>
      <c r="WSH39" s="18"/>
      <c r="WSI39" s="18"/>
      <c r="WSJ39" s="39"/>
      <c r="WSK39" s="18"/>
      <c r="WSL39" s="39"/>
      <c r="WSM39" s="13"/>
      <c r="WSN39" s="13"/>
      <c r="WSO39" s="4"/>
      <c r="WSP39" s="13"/>
      <c r="WSQ39" s="13"/>
      <c r="WSV39" s="18"/>
      <c r="WSW39" s="18"/>
      <c r="WSX39" s="18"/>
      <c r="WSY39" s="39"/>
      <c r="WSZ39" s="18"/>
      <c r="WTA39" s="18"/>
      <c r="WTB39" s="39"/>
      <c r="WTC39" s="18"/>
      <c r="WTD39" s="39"/>
      <c r="WTE39" s="13"/>
      <c r="WTF39" s="13"/>
      <c r="WTG39" s="4"/>
      <c r="WTH39" s="13"/>
      <c r="WTI39" s="13"/>
      <c r="WTN39" s="18"/>
      <c r="WTO39" s="18"/>
      <c r="WTP39" s="18"/>
      <c r="WTQ39" s="39"/>
      <c r="WTR39" s="18"/>
      <c r="WTS39" s="18"/>
      <c r="WTT39" s="39"/>
      <c r="WTU39" s="18"/>
      <c r="WTV39" s="39"/>
      <c r="WTW39" s="13"/>
      <c r="WTX39" s="13"/>
      <c r="WTY39" s="4"/>
      <c r="WTZ39" s="13"/>
      <c r="WUA39" s="13"/>
      <c r="WUF39" s="18"/>
      <c r="WUG39" s="18"/>
      <c r="WUH39" s="18"/>
      <c r="WUI39" s="39"/>
      <c r="WUJ39" s="18"/>
      <c r="WUK39" s="18"/>
      <c r="WUL39" s="39"/>
      <c r="WUM39" s="18"/>
      <c r="WUN39" s="39"/>
      <c r="WUO39" s="13"/>
      <c r="WUP39" s="13"/>
      <c r="WUQ39" s="4"/>
      <c r="WUR39" s="13"/>
      <c r="WUS39" s="13"/>
      <c r="WUX39" s="18"/>
      <c r="WUY39" s="18"/>
      <c r="WUZ39" s="18"/>
      <c r="WVA39" s="39"/>
      <c r="WVB39" s="18"/>
      <c r="WVC39" s="18"/>
      <c r="WVD39" s="39"/>
      <c r="WVE39" s="18"/>
      <c r="WVF39" s="39"/>
      <c r="WVG39" s="13"/>
      <c r="WVH39" s="13"/>
      <c r="WVI39" s="4"/>
      <c r="WVJ39" s="13"/>
      <c r="WVK39" s="13"/>
      <c r="WVP39" s="18"/>
      <c r="WVQ39" s="18"/>
      <c r="WVR39" s="18"/>
      <c r="WVS39" s="39"/>
      <c r="WVT39" s="18"/>
      <c r="WVU39" s="18"/>
      <c r="WVV39" s="39"/>
      <c r="WVW39" s="18"/>
      <c r="WVX39" s="39"/>
      <c r="WVY39" s="13"/>
      <c r="WVZ39" s="13"/>
      <c r="WWA39" s="4"/>
      <c r="WWB39" s="13"/>
      <c r="WWC39" s="13"/>
      <c r="WWH39" s="18"/>
      <c r="WWI39" s="18"/>
      <c r="WWJ39" s="18"/>
      <c r="WWK39" s="39"/>
      <c r="WWL39" s="18"/>
      <c r="WWM39" s="18"/>
      <c r="WWN39" s="39"/>
      <c r="WWO39" s="18"/>
      <c r="WWP39" s="39"/>
      <c r="WWQ39" s="13"/>
      <c r="WWR39" s="13"/>
      <c r="WWS39" s="4"/>
      <c r="WWT39" s="13"/>
      <c r="WWU39" s="13"/>
      <c r="WWZ39" s="18"/>
      <c r="WXA39" s="18"/>
      <c r="WXB39" s="18"/>
      <c r="WXC39" s="39"/>
      <c r="WXD39" s="18"/>
      <c r="WXE39" s="18"/>
      <c r="WXF39" s="39"/>
      <c r="WXG39" s="18"/>
      <c r="WXH39" s="39"/>
      <c r="WXI39" s="13"/>
      <c r="WXJ39" s="13"/>
      <c r="WXK39" s="4"/>
      <c r="WXL39" s="13"/>
      <c r="WXM39" s="13"/>
      <c r="WXR39" s="18"/>
      <c r="WXS39" s="18"/>
      <c r="WXT39" s="18"/>
      <c r="WXU39" s="39"/>
      <c r="WXV39" s="18"/>
      <c r="WXW39" s="18"/>
      <c r="WXX39" s="39"/>
      <c r="WXY39" s="18"/>
      <c r="WXZ39" s="39"/>
      <c r="WYA39" s="13"/>
      <c r="WYB39" s="13"/>
      <c r="WYC39" s="4"/>
      <c r="WYD39" s="13"/>
      <c r="WYE39" s="13"/>
      <c r="WYJ39" s="18"/>
      <c r="WYK39" s="18"/>
      <c r="WYL39" s="18"/>
      <c r="WYM39" s="39"/>
      <c r="WYN39" s="18"/>
      <c r="WYO39" s="18"/>
      <c r="WYP39" s="39"/>
      <c r="WYQ39" s="18"/>
      <c r="WYR39" s="39"/>
      <c r="WYS39" s="13"/>
      <c r="WYT39" s="13"/>
      <c r="WYU39" s="4"/>
      <c r="WYV39" s="13"/>
      <c r="WYW39" s="13"/>
      <c r="WZB39" s="18"/>
      <c r="WZC39" s="18"/>
      <c r="WZD39" s="18"/>
      <c r="WZE39" s="39"/>
      <c r="WZF39" s="18"/>
      <c r="WZG39" s="18"/>
      <c r="WZH39" s="39"/>
      <c r="WZI39" s="18"/>
      <c r="WZJ39" s="39"/>
      <c r="WZK39" s="13"/>
      <c r="WZL39" s="13"/>
      <c r="WZM39" s="4"/>
      <c r="WZN39" s="13"/>
      <c r="WZO39" s="13"/>
      <c r="WZT39" s="18"/>
      <c r="WZU39" s="18"/>
      <c r="WZV39" s="18"/>
      <c r="WZW39" s="39"/>
      <c r="WZX39" s="18"/>
      <c r="WZY39" s="18"/>
      <c r="WZZ39" s="39"/>
      <c r="XAA39" s="18"/>
      <c r="XAB39" s="39"/>
      <c r="XAC39" s="13"/>
      <c r="XAD39" s="13"/>
      <c r="XAE39" s="4"/>
      <c r="XAF39" s="13"/>
      <c r="XAG39" s="13"/>
      <c r="XAL39" s="18"/>
      <c r="XAM39" s="18"/>
      <c r="XAN39" s="18"/>
      <c r="XAO39" s="39"/>
      <c r="XAP39" s="18"/>
      <c r="XAQ39" s="18"/>
      <c r="XAR39" s="39"/>
      <c r="XAS39" s="18"/>
      <c r="XAT39" s="39"/>
      <c r="XAU39" s="13"/>
      <c r="XAV39" s="13"/>
      <c r="XAW39" s="4"/>
      <c r="XAX39" s="13"/>
      <c r="XAY39" s="13"/>
      <c r="XBD39" s="18"/>
      <c r="XBE39" s="18"/>
      <c r="XBF39" s="18"/>
      <c r="XBG39" s="39"/>
      <c r="XBH39" s="18"/>
      <c r="XBI39" s="18"/>
      <c r="XBJ39" s="39"/>
      <c r="XBK39" s="18"/>
      <c r="XBL39" s="39"/>
      <c r="XBM39" s="13"/>
      <c r="XBN39" s="13"/>
      <c r="XBO39" s="4"/>
      <c r="XBP39" s="13"/>
      <c r="XBQ39" s="13"/>
      <c r="XBV39" s="18"/>
      <c r="XBW39" s="18"/>
      <c r="XBX39" s="18"/>
      <c r="XBY39" s="39"/>
      <c r="XBZ39" s="18"/>
      <c r="XCA39" s="18"/>
      <c r="XCB39" s="39"/>
      <c r="XCC39" s="18"/>
      <c r="XCD39" s="39"/>
      <c r="XCE39" s="13"/>
      <c r="XCF39" s="13"/>
      <c r="XCG39" s="4"/>
      <c r="XCH39" s="13"/>
      <c r="XCI39" s="13"/>
      <c r="XCN39" s="18"/>
      <c r="XCO39" s="18"/>
      <c r="XCP39" s="18"/>
      <c r="XCQ39" s="39"/>
      <c r="XCR39" s="18"/>
      <c r="XCS39" s="18"/>
      <c r="XCT39" s="39"/>
      <c r="XCU39" s="18"/>
      <c r="XCV39" s="39"/>
      <c r="XCW39" s="13"/>
      <c r="XCX39" s="13"/>
      <c r="XCY39" s="4"/>
      <c r="XCZ39" s="13"/>
      <c r="XDA39" s="13"/>
      <c r="XDF39" s="18"/>
      <c r="XDG39" s="18"/>
      <c r="XDH39" s="18"/>
      <c r="XDI39" s="39"/>
      <c r="XDJ39" s="18"/>
      <c r="XDK39" s="18"/>
      <c r="XDL39" s="39"/>
      <c r="XDM39" s="18"/>
      <c r="XDN39" s="39"/>
      <c r="XDO39" s="13"/>
      <c r="XDP39" s="13"/>
      <c r="XDQ39" s="4"/>
      <c r="XDR39" s="13"/>
      <c r="XDS39" s="13"/>
      <c r="XDX39" s="18"/>
      <c r="XDY39" s="18"/>
      <c r="XDZ39" s="18"/>
      <c r="XEA39" s="39"/>
      <c r="XEB39" s="18"/>
      <c r="XEC39" s="18"/>
      <c r="XED39" s="39"/>
      <c r="XEE39" s="18"/>
      <c r="XEF39" s="39"/>
      <c r="XEG39" s="13"/>
      <c r="XEH39" s="13"/>
      <c r="XEI39" s="4"/>
      <c r="XEJ39" s="13"/>
      <c r="XEK39" s="13"/>
      <c r="XEP39" s="18"/>
      <c r="XEQ39" s="18"/>
      <c r="XER39" s="18"/>
      <c r="XES39" s="39"/>
      <c r="XET39" s="18"/>
      <c r="XEU39" s="18"/>
      <c r="XEV39" s="39"/>
      <c r="XEW39" s="18"/>
      <c r="XEX39" s="39"/>
      <c r="XEY39" s="13"/>
      <c r="XEZ39" s="13"/>
      <c r="XFA39" s="4"/>
      <c r="XFB39" s="13"/>
      <c r="XFC39" s="13"/>
    </row>
    <row r="40" spans="1:6141 6146:7167 7172:15357 15362:16383" x14ac:dyDescent="0.25">
      <c r="A40" s="21"/>
      <c r="B40" s="13" t="e" cm="1">
        <f t="array" ref="B40">SUM(LARGE(H40:Z40,{1,2,3,4}))</f>
        <v>#NUM!</v>
      </c>
      <c r="C40" s="13" t="e" cm="1">
        <f t="array" ref="C40">SUM(LARGE(H40:Z40,{1,2,3}))</f>
        <v>#NUM!</v>
      </c>
      <c r="D40" s="5" t="s">
        <v>918</v>
      </c>
      <c r="E40" s="26" t="s">
        <v>919</v>
      </c>
      <c r="F40" s="26" t="s">
        <v>923</v>
      </c>
      <c r="G40" s="40" t="s">
        <v>934</v>
      </c>
      <c r="H40" s="18"/>
      <c r="I40" s="18"/>
      <c r="J40" s="18"/>
      <c r="K40" s="39"/>
      <c r="L40" s="18"/>
      <c r="M40" s="18"/>
      <c r="N40" s="39"/>
      <c r="O40" s="18"/>
      <c r="P40" s="39"/>
      <c r="R40" s="13">
        <v>60.832999999999998</v>
      </c>
      <c r="S40" s="4"/>
      <c r="T40" s="4"/>
      <c r="U40" s="18">
        <v>62.5</v>
      </c>
      <c r="V40" s="16"/>
    </row>
    <row r="41" spans="1:6141 6146:7167 7172:15357 15362:16383" x14ac:dyDescent="0.25">
      <c r="A41" s="21"/>
      <c r="B41" s="13" t="e" cm="1">
        <f t="array" ref="B41">SUM(LARGE(H41:Z41,{1,2,3,4}))</f>
        <v>#NUM!</v>
      </c>
      <c r="C41" s="13" t="e" cm="1">
        <f t="array" ref="C41">SUM(LARGE(H41:Z41,{1,2,3}))</f>
        <v>#NUM!</v>
      </c>
      <c r="D41" s="5" t="s">
        <v>990</v>
      </c>
      <c r="E41" s="26" t="s">
        <v>991</v>
      </c>
      <c r="F41" s="26" t="s">
        <v>996</v>
      </c>
      <c r="G41" s="26" t="s">
        <v>342</v>
      </c>
      <c r="S41" s="18">
        <v>61.832999999999998</v>
      </c>
      <c r="T41" s="18"/>
      <c r="U41" s="18"/>
      <c r="V41" s="15"/>
    </row>
    <row r="42" spans="1:6141 6146:7167 7172:15357 15362:16383" x14ac:dyDescent="0.25">
      <c r="A42" s="24"/>
      <c r="B42" s="13" t="e" cm="1">
        <f t="array" ref="B42">SUM(LARGE(H42:Z42,{1,2,3,4}))</f>
        <v>#NUM!</v>
      </c>
      <c r="C42" s="13" t="e" cm="1">
        <f t="array" ref="C42">SUM(LARGE(H42:Z42,{1,2,3}))</f>
        <v>#NUM!</v>
      </c>
      <c r="D42" s="5">
        <v>927</v>
      </c>
      <c r="E42" s="26" t="s">
        <v>633</v>
      </c>
      <c r="F42" s="26" t="s">
        <v>634</v>
      </c>
      <c r="G42" s="26" t="s">
        <v>636</v>
      </c>
      <c r="K42" s="39">
        <f>175.5/300*100</f>
        <v>58.5</v>
      </c>
      <c r="N42" s="39"/>
      <c r="V42" s="15"/>
    </row>
    <row r="43" spans="1:6141 6146:7167 7172:15357 15362:16383" x14ac:dyDescent="0.25">
      <c r="A43" s="24"/>
      <c r="B43" s="13" t="e" cm="1">
        <f t="array" ref="B43">SUM(LARGE(H43:Z43,{1,2,3,4}))</f>
        <v>#NUM!</v>
      </c>
      <c r="C43" s="13" t="e" cm="1">
        <f t="array" ref="C43">SUM(LARGE(H43:Z43,{1,2,3}))</f>
        <v>#NUM!</v>
      </c>
      <c r="D43" s="5" t="s">
        <v>297</v>
      </c>
      <c r="E43" s="26" t="s">
        <v>298</v>
      </c>
      <c r="F43" s="26" t="s">
        <v>327</v>
      </c>
      <c r="G43" s="26" t="s">
        <v>341</v>
      </c>
      <c r="J43" s="39">
        <v>61</v>
      </c>
      <c r="N43" s="39"/>
    </row>
    <row r="44" spans="1:6141 6146:7167 7172:15357 15362:16383" x14ac:dyDescent="0.25">
      <c r="A44" s="24"/>
      <c r="B44" s="13" t="e" cm="1">
        <f t="array" ref="B44">SUM(LARGE(H44:Z44,{1,2,3,4}))</f>
        <v>#NUM!</v>
      </c>
      <c r="C44" s="13" t="e" cm="1">
        <f t="array" ref="C44">SUM(LARGE(H44:Z44,{1,2,3}))</f>
        <v>#NUM!</v>
      </c>
      <c r="D44" s="44" t="s">
        <v>741</v>
      </c>
      <c r="E44" s="40" t="s">
        <v>742</v>
      </c>
      <c r="F44" s="40" t="s">
        <v>748</v>
      </c>
      <c r="G44" s="40" t="s">
        <v>750</v>
      </c>
      <c r="N44" s="39">
        <v>64.5</v>
      </c>
    </row>
    <row r="45" spans="1:6141 6146:7167 7172:15357 15362:16383" x14ac:dyDescent="0.25">
      <c r="A45" s="24"/>
      <c r="B45" s="13" t="e" cm="1">
        <f t="array" ref="B45">SUM(LARGE(H45:Z45,{1,2,3,4}))</f>
        <v>#NUM!</v>
      </c>
      <c r="C45" s="13" t="e" cm="1">
        <f t="array" ref="C45">SUM(LARGE(H45:Z45,{1,2,3}))</f>
        <v>#NUM!</v>
      </c>
      <c r="D45" s="44" t="s">
        <v>730</v>
      </c>
      <c r="E45" s="40" t="s">
        <v>731</v>
      </c>
      <c r="F45" s="40" t="s">
        <v>746</v>
      </c>
      <c r="G45" s="40" t="s">
        <v>750</v>
      </c>
      <c r="M45" s="39"/>
      <c r="N45" s="39">
        <v>65.832999999999998</v>
      </c>
      <c r="W45" s="5"/>
      <c r="X45" s="5"/>
      <c r="Y45" s="5"/>
      <c r="Z45" s="18"/>
      <c r="AA45" s="18"/>
      <c r="AB45" s="18"/>
      <c r="AC45" s="39"/>
      <c r="AD45" s="18"/>
      <c r="AE45" s="18"/>
      <c r="AF45" s="39"/>
      <c r="AG45" s="18"/>
      <c r="AH45" s="39"/>
      <c r="AI45" s="13"/>
      <c r="AJ45" s="13"/>
      <c r="AK45" s="4"/>
      <c r="AL45" s="13"/>
      <c r="AM45" s="13"/>
      <c r="AR45" s="18"/>
      <c r="AS45" s="18"/>
      <c r="AT45" s="18"/>
      <c r="AU45" s="39"/>
      <c r="AV45" s="18"/>
      <c r="AW45" s="18"/>
      <c r="AX45" s="39"/>
      <c r="AY45" s="18"/>
      <c r="AZ45" s="39"/>
      <c r="BA45" s="13"/>
      <c r="BB45" s="13"/>
      <c r="BC45" s="4"/>
      <c r="BD45" s="13"/>
      <c r="BE45" s="13"/>
      <c r="BJ45" s="18"/>
      <c r="BK45" s="18"/>
      <c r="BL45" s="18"/>
      <c r="BM45" s="39"/>
      <c r="BN45" s="18"/>
      <c r="BO45" s="18"/>
      <c r="BP45" s="39"/>
      <c r="BQ45" s="18"/>
      <c r="BR45" s="39"/>
      <c r="BS45" s="13"/>
      <c r="BT45" s="13"/>
      <c r="BU45" s="4"/>
      <c r="BV45" s="13"/>
      <c r="BW45" s="13"/>
      <c r="CB45" s="18"/>
      <c r="CC45" s="18"/>
      <c r="CD45" s="18"/>
      <c r="CE45" s="39"/>
      <c r="CF45" s="18"/>
      <c r="CG45" s="18"/>
      <c r="CH45" s="39"/>
      <c r="CI45" s="18"/>
      <c r="CJ45" s="39"/>
      <c r="CK45" s="13"/>
      <c r="CL45" s="13"/>
      <c r="CM45" s="4"/>
      <c r="CN45" s="13"/>
      <c r="CO45" s="13"/>
      <c r="CT45" s="18"/>
      <c r="CU45" s="18"/>
      <c r="CV45" s="18"/>
      <c r="CW45" s="39"/>
      <c r="CX45" s="18"/>
      <c r="CY45" s="18"/>
      <c r="CZ45" s="39"/>
      <c r="DA45" s="18"/>
      <c r="DB45" s="39"/>
      <c r="DC45" s="13"/>
      <c r="DD45" s="13"/>
      <c r="DE45" s="4"/>
      <c r="DF45" s="13"/>
      <c r="DG45" s="13"/>
      <c r="DL45" s="18"/>
      <c r="DM45" s="18"/>
      <c r="DN45" s="18"/>
      <c r="DO45" s="39"/>
      <c r="DP45" s="18"/>
      <c r="DQ45" s="18"/>
      <c r="DR45" s="39"/>
      <c r="DS45" s="18"/>
      <c r="DT45" s="39"/>
      <c r="DU45" s="13"/>
      <c r="DV45" s="13"/>
      <c r="DW45" s="4"/>
      <c r="DX45" s="13"/>
      <c r="DY45" s="13"/>
      <c r="ED45" s="18"/>
      <c r="EE45" s="18"/>
      <c r="EF45" s="18"/>
      <c r="EG45" s="39"/>
      <c r="EH45" s="18"/>
      <c r="EI45" s="18"/>
      <c r="EJ45" s="39"/>
      <c r="EK45" s="18"/>
      <c r="EL45" s="39"/>
      <c r="EM45" s="13"/>
      <c r="EN45" s="13"/>
      <c r="EO45" s="4"/>
      <c r="EP45" s="13"/>
      <c r="EQ45" s="13"/>
      <c r="EV45" s="18"/>
      <c r="EW45" s="18"/>
      <c r="EX45" s="18"/>
      <c r="EY45" s="39"/>
      <c r="EZ45" s="18"/>
      <c r="FA45" s="18"/>
      <c r="FB45" s="39"/>
      <c r="FC45" s="18"/>
      <c r="FD45" s="39"/>
      <c r="FE45" s="13"/>
      <c r="FF45" s="13"/>
      <c r="FG45" s="4"/>
      <c r="FH45" s="13"/>
      <c r="FI45" s="13"/>
      <c r="FN45" s="18"/>
      <c r="FO45" s="18"/>
      <c r="FP45" s="18"/>
      <c r="FQ45" s="39"/>
      <c r="FR45" s="18"/>
      <c r="FS45" s="18"/>
      <c r="FT45" s="39"/>
      <c r="FU45" s="18"/>
      <c r="FV45" s="39"/>
      <c r="FW45" s="13"/>
      <c r="FX45" s="13"/>
      <c r="FY45" s="4"/>
      <c r="FZ45" s="13"/>
      <c r="GA45" s="13"/>
      <c r="GF45" s="18"/>
      <c r="GG45" s="18"/>
      <c r="GH45" s="18"/>
      <c r="GI45" s="39"/>
      <c r="GJ45" s="18"/>
      <c r="GK45" s="18"/>
      <c r="GL45" s="39"/>
      <c r="GM45" s="18"/>
      <c r="GN45" s="39"/>
      <c r="GO45" s="13"/>
      <c r="GP45" s="13"/>
      <c r="GQ45" s="4"/>
      <c r="GR45" s="13"/>
      <c r="GS45" s="13"/>
      <c r="GX45" s="18"/>
      <c r="GY45" s="18"/>
      <c r="GZ45" s="18"/>
      <c r="HA45" s="39"/>
      <c r="HB45" s="18"/>
      <c r="HC45" s="18"/>
      <c r="HD45" s="39"/>
      <c r="HE45" s="18"/>
      <c r="HF45" s="39"/>
      <c r="HG45" s="13"/>
      <c r="HH45" s="13"/>
      <c r="HI45" s="4"/>
      <c r="HJ45" s="13"/>
      <c r="HK45" s="13"/>
      <c r="HP45" s="18"/>
      <c r="HQ45" s="18"/>
      <c r="HR45" s="18"/>
      <c r="HS45" s="39"/>
      <c r="HT45" s="18"/>
      <c r="HU45" s="18"/>
      <c r="HV45" s="39"/>
      <c r="HW45" s="18"/>
      <c r="HX45" s="39"/>
      <c r="HY45" s="13"/>
      <c r="HZ45" s="13"/>
      <c r="IA45" s="4"/>
      <c r="IB45" s="13"/>
      <c r="IC45" s="13"/>
      <c r="IH45" s="18"/>
      <c r="II45" s="18"/>
      <c r="IJ45" s="18"/>
      <c r="IK45" s="39"/>
      <c r="IL45" s="18"/>
      <c r="IM45" s="18"/>
      <c r="IN45" s="39"/>
      <c r="IO45" s="18"/>
      <c r="IP45" s="39"/>
      <c r="IQ45" s="13"/>
      <c r="IR45" s="13"/>
      <c r="IS45" s="4"/>
      <c r="IT45" s="13"/>
      <c r="IU45" s="13"/>
      <c r="IZ45" s="18"/>
      <c r="JA45" s="18"/>
      <c r="JB45" s="18"/>
      <c r="JC45" s="39"/>
      <c r="JD45" s="18"/>
      <c r="JE45" s="18"/>
      <c r="JF45" s="39"/>
      <c r="JG45" s="18"/>
      <c r="JH45" s="39"/>
      <c r="JI45" s="13"/>
      <c r="JJ45" s="13"/>
      <c r="JK45" s="4"/>
      <c r="JL45" s="13"/>
      <c r="JM45" s="13"/>
      <c r="JR45" s="18"/>
      <c r="JS45" s="18"/>
      <c r="JT45" s="18"/>
      <c r="JU45" s="39"/>
      <c r="JV45" s="18"/>
      <c r="JW45" s="18"/>
      <c r="JX45" s="39"/>
      <c r="JY45" s="18"/>
      <c r="JZ45" s="39"/>
      <c r="KA45" s="13"/>
      <c r="KB45" s="13"/>
      <c r="KC45" s="4"/>
      <c r="KD45" s="13"/>
      <c r="KE45" s="13"/>
      <c r="KJ45" s="18"/>
      <c r="KK45" s="18"/>
      <c r="KL45" s="18"/>
      <c r="KM45" s="39"/>
      <c r="KN45" s="18"/>
      <c r="KO45" s="18"/>
      <c r="KP45" s="39"/>
      <c r="KQ45" s="18"/>
      <c r="KR45" s="39"/>
      <c r="KS45" s="13"/>
      <c r="KT45" s="13"/>
      <c r="KU45" s="4"/>
      <c r="KV45" s="13"/>
      <c r="KW45" s="13"/>
      <c r="LB45" s="18"/>
      <c r="LC45" s="18"/>
      <c r="LD45" s="18"/>
      <c r="LE45" s="39"/>
      <c r="LF45" s="18"/>
      <c r="LG45" s="18"/>
      <c r="LH45" s="39"/>
      <c r="LI45" s="18"/>
      <c r="LJ45" s="39"/>
      <c r="LK45" s="13"/>
      <c r="LL45" s="13"/>
      <c r="LM45" s="4"/>
      <c r="LN45" s="13"/>
      <c r="LO45" s="13"/>
      <c r="LT45" s="18"/>
      <c r="LU45" s="18"/>
      <c r="LV45" s="18"/>
      <c r="LW45" s="39"/>
      <c r="LX45" s="18"/>
      <c r="LY45" s="18"/>
      <c r="LZ45" s="39"/>
      <c r="MA45" s="18"/>
      <c r="MB45" s="39"/>
      <c r="MC45" s="13"/>
      <c r="MD45" s="13"/>
      <c r="ME45" s="4"/>
      <c r="MF45" s="13"/>
      <c r="MG45" s="13"/>
      <c r="ML45" s="18"/>
      <c r="MM45" s="18"/>
      <c r="MN45" s="18"/>
      <c r="MO45" s="39"/>
      <c r="MP45" s="18"/>
      <c r="MQ45" s="18"/>
      <c r="MR45" s="39"/>
      <c r="MS45" s="18"/>
      <c r="MT45" s="39"/>
      <c r="MU45" s="13"/>
      <c r="MV45" s="13"/>
      <c r="MW45" s="4"/>
      <c r="MX45" s="13"/>
      <c r="MY45" s="13"/>
      <c r="ND45" s="18"/>
      <c r="NE45" s="18"/>
      <c r="NF45" s="18"/>
      <c r="NG45" s="39"/>
      <c r="NH45" s="18"/>
      <c r="NI45" s="18"/>
      <c r="NJ45" s="39"/>
      <c r="NK45" s="18"/>
      <c r="NL45" s="39"/>
      <c r="NM45" s="13"/>
      <c r="NN45" s="13"/>
      <c r="NO45" s="4"/>
      <c r="NP45" s="13"/>
      <c r="NQ45" s="13"/>
      <c r="NV45" s="18"/>
      <c r="NW45" s="18"/>
      <c r="NX45" s="18"/>
      <c r="NY45" s="39"/>
      <c r="NZ45" s="18"/>
      <c r="OA45" s="18"/>
      <c r="OB45" s="39"/>
      <c r="OC45" s="18"/>
      <c r="OD45" s="39"/>
      <c r="OE45" s="13"/>
      <c r="OF45" s="13"/>
      <c r="OG45" s="4"/>
      <c r="OH45" s="13"/>
      <c r="OI45" s="13"/>
      <c r="ON45" s="18"/>
      <c r="OO45" s="18"/>
      <c r="OP45" s="18"/>
      <c r="OQ45" s="39"/>
      <c r="OR45" s="18"/>
      <c r="OS45" s="18"/>
      <c r="OT45" s="39"/>
      <c r="OU45" s="18"/>
      <c r="OV45" s="39"/>
      <c r="OW45" s="13"/>
      <c r="OX45" s="13"/>
      <c r="OY45" s="4"/>
      <c r="OZ45" s="13"/>
      <c r="PA45" s="13"/>
      <c r="PF45" s="18"/>
      <c r="PG45" s="18"/>
      <c r="PH45" s="18"/>
      <c r="PI45" s="39"/>
      <c r="PJ45" s="18"/>
      <c r="PK45" s="18"/>
      <c r="PL45" s="39"/>
      <c r="PM45" s="18"/>
      <c r="PN45" s="39"/>
      <c r="PO45" s="13"/>
      <c r="PP45" s="13"/>
      <c r="PQ45" s="4"/>
      <c r="PR45" s="13"/>
      <c r="PS45" s="13"/>
      <c r="PX45" s="18"/>
      <c r="PY45" s="18"/>
      <c r="PZ45" s="18"/>
      <c r="QA45" s="39"/>
      <c r="QB45" s="18"/>
      <c r="QC45" s="18"/>
      <c r="QD45" s="39"/>
      <c r="QE45" s="18"/>
      <c r="QF45" s="39"/>
      <c r="QG45" s="13"/>
      <c r="QH45" s="13"/>
      <c r="QI45" s="4"/>
      <c r="QJ45" s="13"/>
      <c r="QK45" s="13"/>
      <c r="QP45" s="18"/>
      <c r="QQ45" s="18"/>
      <c r="QR45" s="18"/>
      <c r="QS45" s="39"/>
      <c r="QT45" s="18"/>
      <c r="QU45" s="18"/>
      <c r="QV45" s="39"/>
      <c r="QW45" s="18"/>
      <c r="QX45" s="39"/>
      <c r="QY45" s="13"/>
      <c r="QZ45" s="13"/>
      <c r="RA45" s="4"/>
      <c r="RB45" s="13"/>
      <c r="RC45" s="13"/>
      <c r="RH45" s="18"/>
      <c r="RI45" s="18"/>
      <c r="RJ45" s="18"/>
      <c r="RK45" s="39"/>
      <c r="RL45" s="18"/>
      <c r="RM45" s="18"/>
      <c r="RN45" s="39"/>
      <c r="RO45" s="18"/>
      <c r="RP45" s="39"/>
      <c r="RQ45" s="13"/>
      <c r="RR45" s="13"/>
      <c r="RS45" s="4"/>
      <c r="RT45" s="13"/>
      <c r="RU45" s="13"/>
      <c r="RZ45" s="18"/>
      <c r="SA45" s="18"/>
      <c r="SB45" s="18"/>
      <c r="SC45" s="39"/>
      <c r="SD45" s="18"/>
      <c r="SE45" s="18"/>
      <c r="SF45" s="39"/>
      <c r="SG45" s="18"/>
      <c r="SH45" s="39"/>
      <c r="SI45" s="13"/>
      <c r="SJ45" s="13"/>
      <c r="SK45" s="4"/>
      <c r="SL45" s="13"/>
      <c r="SM45" s="13"/>
      <c r="SR45" s="18"/>
      <c r="SS45" s="18"/>
      <c r="ST45" s="18"/>
      <c r="SU45" s="39"/>
      <c r="SV45" s="18"/>
      <c r="SW45" s="18"/>
      <c r="SX45" s="39"/>
      <c r="SY45" s="18"/>
      <c r="SZ45" s="39"/>
      <c r="TA45" s="13"/>
      <c r="TB45" s="13"/>
      <c r="TC45" s="4"/>
      <c r="TD45" s="13"/>
      <c r="TE45" s="13"/>
      <c r="TJ45" s="18"/>
      <c r="TK45" s="18"/>
      <c r="TL45" s="18"/>
      <c r="TM45" s="39"/>
      <c r="TN45" s="18"/>
      <c r="TO45" s="18"/>
      <c r="TP45" s="39"/>
      <c r="TQ45" s="18"/>
      <c r="TR45" s="39"/>
      <c r="TS45" s="13"/>
      <c r="TT45" s="13"/>
      <c r="TU45" s="4"/>
      <c r="TV45" s="13"/>
      <c r="TW45" s="13"/>
      <c r="UB45" s="18"/>
      <c r="UC45" s="18"/>
      <c r="UD45" s="18"/>
      <c r="UE45" s="39"/>
      <c r="UF45" s="18"/>
      <c r="UG45" s="18"/>
      <c r="UH45" s="39"/>
      <c r="UI45" s="18"/>
      <c r="UJ45" s="39"/>
      <c r="UK45" s="13"/>
      <c r="UL45" s="13"/>
      <c r="UM45" s="4"/>
      <c r="UN45" s="13"/>
      <c r="UO45" s="13"/>
      <c r="UT45" s="18"/>
      <c r="UU45" s="18"/>
      <c r="UV45" s="18"/>
      <c r="UW45" s="39"/>
      <c r="UX45" s="18"/>
      <c r="UY45" s="18"/>
      <c r="UZ45" s="39"/>
      <c r="VA45" s="18"/>
      <c r="VB45" s="39"/>
      <c r="VC45" s="13"/>
      <c r="VD45" s="13"/>
      <c r="VE45" s="4"/>
      <c r="VF45" s="13"/>
      <c r="VG45" s="13"/>
      <c r="VL45" s="18"/>
      <c r="VM45" s="18"/>
      <c r="VN45" s="18"/>
      <c r="VO45" s="39"/>
      <c r="VP45" s="18"/>
      <c r="VQ45" s="18"/>
      <c r="VR45" s="39"/>
      <c r="VS45" s="18"/>
      <c r="VT45" s="39"/>
      <c r="VU45" s="13"/>
      <c r="VV45" s="13"/>
      <c r="VW45" s="4"/>
      <c r="VX45" s="13"/>
      <c r="VY45" s="13"/>
      <c r="WD45" s="18"/>
      <c r="WE45" s="18"/>
      <c r="WF45" s="18"/>
      <c r="WG45" s="39"/>
      <c r="WH45" s="18"/>
      <c r="WI45" s="18"/>
      <c r="WJ45" s="39"/>
      <c r="WK45" s="18"/>
      <c r="WL45" s="39"/>
      <c r="WM45" s="13"/>
      <c r="WN45" s="13"/>
      <c r="WO45" s="4"/>
      <c r="WP45" s="13"/>
      <c r="WQ45" s="13"/>
      <c r="WV45" s="18"/>
      <c r="WW45" s="18"/>
      <c r="WX45" s="18"/>
      <c r="WY45" s="39"/>
      <c r="WZ45" s="18"/>
      <c r="XA45" s="18"/>
      <c r="XB45" s="39"/>
      <c r="XC45" s="18"/>
      <c r="XD45" s="39"/>
      <c r="XE45" s="13"/>
      <c r="XF45" s="13"/>
      <c r="XG45" s="4"/>
      <c r="XH45" s="13"/>
      <c r="XI45" s="13"/>
      <c r="XN45" s="18"/>
      <c r="XO45" s="18"/>
      <c r="XP45" s="18"/>
      <c r="XQ45" s="39"/>
      <c r="XR45" s="18"/>
      <c r="XS45" s="18"/>
      <c r="XT45" s="39"/>
      <c r="XU45" s="18"/>
      <c r="XV45" s="39"/>
      <c r="XW45" s="13"/>
      <c r="XX45" s="13"/>
      <c r="XY45" s="4"/>
      <c r="XZ45" s="13"/>
      <c r="YA45" s="13"/>
      <c r="YF45" s="18"/>
      <c r="YG45" s="18"/>
      <c r="YH45" s="18"/>
      <c r="YI45" s="39"/>
      <c r="YJ45" s="18"/>
      <c r="YK45" s="18"/>
      <c r="YL45" s="39"/>
      <c r="YM45" s="18"/>
      <c r="YN45" s="39"/>
      <c r="YO45" s="13"/>
      <c r="YP45" s="13"/>
      <c r="YQ45" s="4"/>
      <c r="YR45" s="13"/>
      <c r="YS45" s="13"/>
      <c r="YX45" s="18"/>
      <c r="YY45" s="18"/>
      <c r="YZ45" s="18"/>
      <c r="ZA45" s="39"/>
      <c r="ZB45" s="18"/>
      <c r="ZC45" s="18"/>
      <c r="ZD45" s="39"/>
      <c r="ZE45" s="18"/>
      <c r="ZF45" s="39"/>
      <c r="ZG45" s="13"/>
      <c r="ZH45" s="13"/>
      <c r="ZI45" s="4"/>
      <c r="ZJ45" s="13"/>
      <c r="ZK45" s="13"/>
      <c r="ZP45" s="18"/>
      <c r="ZQ45" s="18"/>
      <c r="ZR45" s="18"/>
      <c r="ZS45" s="39"/>
      <c r="ZT45" s="18"/>
      <c r="ZU45" s="18"/>
      <c r="ZV45" s="39"/>
      <c r="ZW45" s="18"/>
      <c r="ZX45" s="39"/>
      <c r="ZY45" s="13"/>
      <c r="ZZ45" s="13"/>
      <c r="AAA45" s="4"/>
      <c r="AAB45" s="13"/>
      <c r="AAC45" s="13"/>
      <c r="AAH45" s="18"/>
      <c r="AAI45" s="18"/>
      <c r="AAJ45" s="18"/>
      <c r="AAK45" s="39"/>
      <c r="AAL45" s="18"/>
      <c r="AAM45" s="18"/>
      <c r="AAN45" s="39"/>
      <c r="AAO45" s="18"/>
      <c r="AAP45" s="39"/>
      <c r="AAQ45" s="13"/>
      <c r="AAR45" s="13"/>
      <c r="AAS45" s="4"/>
      <c r="AAT45" s="13"/>
      <c r="AAU45" s="13"/>
      <c r="AAZ45" s="18"/>
      <c r="ABA45" s="18"/>
      <c r="ABB45" s="18"/>
      <c r="ABC45" s="39"/>
      <c r="ABD45" s="18"/>
      <c r="ABE45" s="18"/>
      <c r="ABF45" s="39"/>
      <c r="ABG45" s="18"/>
      <c r="ABH45" s="39"/>
      <c r="ABI45" s="13"/>
      <c r="ABJ45" s="13"/>
      <c r="ABK45" s="4"/>
      <c r="ABL45" s="13"/>
      <c r="ABM45" s="13"/>
      <c r="ABR45" s="18"/>
      <c r="ABS45" s="18"/>
      <c r="ABT45" s="18"/>
      <c r="ABU45" s="39"/>
      <c r="ABV45" s="18"/>
      <c r="ABW45" s="18"/>
      <c r="ABX45" s="39"/>
      <c r="ABY45" s="18"/>
      <c r="ABZ45" s="39"/>
      <c r="ACA45" s="13"/>
      <c r="ACB45" s="13"/>
      <c r="ACC45" s="4"/>
      <c r="ACD45" s="13"/>
      <c r="ACE45" s="13"/>
      <c r="ACJ45" s="18"/>
      <c r="ACK45" s="18"/>
      <c r="ACL45" s="18"/>
      <c r="ACM45" s="39"/>
      <c r="ACN45" s="18"/>
      <c r="ACO45" s="18"/>
      <c r="ACP45" s="39"/>
      <c r="ACQ45" s="18"/>
      <c r="ACR45" s="39"/>
      <c r="ACS45" s="13"/>
      <c r="ACT45" s="13"/>
      <c r="ACU45" s="4"/>
      <c r="ACV45" s="13"/>
      <c r="ACW45" s="13"/>
      <c r="ADB45" s="18"/>
      <c r="ADC45" s="18"/>
      <c r="ADD45" s="18"/>
      <c r="ADE45" s="39"/>
      <c r="ADF45" s="18"/>
      <c r="ADG45" s="18"/>
      <c r="ADH45" s="39"/>
      <c r="ADI45" s="18"/>
      <c r="ADJ45" s="39"/>
      <c r="ADK45" s="13"/>
      <c r="ADL45" s="13"/>
      <c r="ADM45" s="4"/>
      <c r="ADN45" s="13"/>
      <c r="ADO45" s="13"/>
      <c r="ADT45" s="18"/>
      <c r="ADU45" s="18"/>
      <c r="ADV45" s="18"/>
      <c r="ADW45" s="39"/>
      <c r="ADX45" s="18"/>
      <c r="ADY45" s="18"/>
      <c r="ADZ45" s="39"/>
      <c r="AEA45" s="18"/>
      <c r="AEB45" s="39"/>
      <c r="AEC45" s="13"/>
      <c r="AED45" s="13"/>
      <c r="AEE45" s="4"/>
      <c r="AEF45" s="13"/>
      <c r="AEG45" s="13"/>
      <c r="AEL45" s="18"/>
      <c r="AEM45" s="18"/>
      <c r="AEN45" s="18"/>
      <c r="AEO45" s="39"/>
      <c r="AEP45" s="18"/>
      <c r="AEQ45" s="18"/>
      <c r="AER45" s="39"/>
      <c r="AES45" s="18"/>
      <c r="AET45" s="39"/>
      <c r="AEU45" s="13"/>
      <c r="AEV45" s="13"/>
      <c r="AEW45" s="4"/>
      <c r="AEX45" s="13"/>
      <c r="AEY45" s="13"/>
      <c r="AFD45" s="18"/>
      <c r="AFE45" s="18"/>
      <c r="AFF45" s="18"/>
      <c r="AFG45" s="39"/>
      <c r="AFH45" s="18"/>
      <c r="AFI45" s="18"/>
      <c r="AFJ45" s="39"/>
      <c r="AFK45" s="18"/>
      <c r="AFL45" s="39"/>
      <c r="AFM45" s="13"/>
      <c r="AFN45" s="13"/>
      <c r="AFO45" s="4"/>
      <c r="AFP45" s="13"/>
      <c r="AFQ45" s="13"/>
      <c r="AFV45" s="18"/>
      <c r="AFW45" s="18"/>
      <c r="AFX45" s="18"/>
      <c r="AFY45" s="39"/>
      <c r="AFZ45" s="18"/>
      <c r="AGA45" s="18"/>
      <c r="AGB45" s="39"/>
      <c r="AGC45" s="18"/>
      <c r="AGD45" s="39"/>
      <c r="AGE45" s="13"/>
      <c r="AGF45" s="13"/>
      <c r="AGG45" s="4"/>
      <c r="AGH45" s="13"/>
      <c r="AGI45" s="13"/>
      <c r="AGN45" s="18"/>
      <c r="AGO45" s="18"/>
      <c r="AGP45" s="18"/>
      <c r="AGQ45" s="39"/>
      <c r="AGR45" s="18"/>
      <c r="AGS45" s="18"/>
      <c r="AGT45" s="39"/>
      <c r="AGU45" s="18"/>
      <c r="AGV45" s="39"/>
      <c r="AGW45" s="13"/>
      <c r="AGX45" s="13"/>
      <c r="AGY45" s="4"/>
      <c r="AGZ45" s="13"/>
      <c r="AHA45" s="13"/>
      <c r="AHF45" s="18"/>
      <c r="AHG45" s="18"/>
      <c r="AHH45" s="18"/>
      <c r="AHI45" s="39"/>
      <c r="AHJ45" s="18"/>
      <c r="AHK45" s="18"/>
      <c r="AHL45" s="39"/>
      <c r="AHM45" s="18"/>
      <c r="AHN45" s="39"/>
      <c r="AHO45" s="13"/>
      <c r="AHP45" s="13"/>
      <c r="AHQ45" s="4"/>
      <c r="AHR45" s="13"/>
      <c r="AHS45" s="13"/>
      <c r="AHX45" s="18"/>
      <c r="AHY45" s="18"/>
      <c r="AHZ45" s="18"/>
      <c r="AIA45" s="39"/>
      <c r="AIB45" s="18"/>
      <c r="AIC45" s="18"/>
      <c r="AID45" s="39"/>
      <c r="AIE45" s="18"/>
      <c r="AIF45" s="39"/>
      <c r="AIG45" s="13"/>
      <c r="AIH45" s="13"/>
      <c r="AII45" s="4"/>
      <c r="AIJ45" s="13"/>
      <c r="AIK45" s="13"/>
      <c r="AIP45" s="18"/>
      <c r="AIQ45" s="18"/>
      <c r="AIR45" s="18"/>
      <c r="AIS45" s="39"/>
      <c r="AIT45" s="18"/>
      <c r="AIU45" s="18"/>
      <c r="AIV45" s="39"/>
      <c r="AIW45" s="18"/>
      <c r="AIX45" s="39"/>
      <c r="AIY45" s="13"/>
      <c r="AIZ45" s="13"/>
      <c r="AJA45" s="4"/>
      <c r="AJB45" s="13"/>
      <c r="AJC45" s="13"/>
      <c r="AJH45" s="18"/>
      <c r="AJI45" s="18"/>
      <c r="AJJ45" s="18"/>
      <c r="AJK45" s="39"/>
      <c r="AJL45" s="18"/>
      <c r="AJM45" s="18"/>
      <c r="AJN45" s="39"/>
      <c r="AJO45" s="18"/>
      <c r="AJP45" s="39"/>
      <c r="AJQ45" s="13"/>
      <c r="AJR45" s="13"/>
      <c r="AJS45" s="4"/>
      <c r="AJT45" s="13"/>
      <c r="AJU45" s="13"/>
      <c r="AJZ45" s="18"/>
      <c r="AKA45" s="18"/>
      <c r="AKB45" s="18"/>
      <c r="AKC45" s="39"/>
      <c r="AKD45" s="18"/>
      <c r="AKE45" s="18"/>
      <c r="AKF45" s="39"/>
      <c r="AKG45" s="18"/>
      <c r="AKH45" s="39"/>
      <c r="AKI45" s="13"/>
      <c r="AKJ45" s="13"/>
      <c r="AKK45" s="4"/>
      <c r="AKL45" s="13"/>
      <c r="AKM45" s="13"/>
      <c r="AKR45" s="18"/>
      <c r="AKS45" s="18"/>
      <c r="AKT45" s="18"/>
      <c r="AKU45" s="39"/>
      <c r="AKV45" s="18"/>
      <c r="AKW45" s="18"/>
      <c r="AKX45" s="39"/>
      <c r="AKY45" s="18"/>
      <c r="AKZ45" s="39"/>
      <c r="ALA45" s="13"/>
      <c r="ALB45" s="13"/>
      <c r="ALC45" s="4"/>
      <c r="ALD45" s="13"/>
      <c r="ALE45" s="13"/>
      <c r="ALJ45" s="18"/>
      <c r="ALK45" s="18"/>
      <c r="ALL45" s="18"/>
      <c r="ALM45" s="39"/>
      <c r="ALN45" s="18"/>
      <c r="ALO45" s="18"/>
      <c r="ALP45" s="39"/>
      <c r="ALQ45" s="18"/>
      <c r="ALR45" s="39"/>
      <c r="ALS45" s="13"/>
      <c r="ALT45" s="13"/>
      <c r="ALU45" s="4"/>
      <c r="ALV45" s="13"/>
      <c r="ALW45" s="13"/>
      <c r="AMB45" s="18"/>
      <c r="AMC45" s="18"/>
      <c r="AMD45" s="18"/>
      <c r="AME45" s="39"/>
      <c r="AMF45" s="18"/>
      <c r="AMG45" s="18"/>
      <c r="AMH45" s="39"/>
      <c r="AMI45" s="18"/>
      <c r="AMJ45" s="39"/>
      <c r="AMK45" s="13"/>
      <c r="AML45" s="13"/>
      <c r="AMM45" s="4"/>
      <c r="AMN45" s="13"/>
      <c r="AMO45" s="13"/>
      <c r="AMT45" s="18"/>
      <c r="AMU45" s="18"/>
      <c r="AMV45" s="18"/>
      <c r="AMW45" s="39"/>
      <c r="AMX45" s="18"/>
      <c r="AMY45" s="18"/>
      <c r="AMZ45" s="39"/>
      <c r="ANA45" s="18"/>
      <c r="ANB45" s="39"/>
      <c r="ANC45" s="13"/>
      <c r="AND45" s="13"/>
      <c r="ANE45" s="4"/>
      <c r="ANF45" s="13"/>
      <c r="ANG45" s="13"/>
      <c r="ANL45" s="18"/>
      <c r="ANM45" s="18"/>
      <c r="ANN45" s="18"/>
      <c r="ANO45" s="39"/>
      <c r="ANP45" s="18"/>
      <c r="ANQ45" s="18"/>
      <c r="ANR45" s="39"/>
      <c r="ANS45" s="18"/>
      <c r="ANT45" s="39"/>
      <c r="ANU45" s="13"/>
      <c r="ANV45" s="13"/>
      <c r="ANW45" s="4"/>
      <c r="ANX45" s="13"/>
      <c r="ANY45" s="13"/>
      <c r="AOD45" s="18"/>
      <c r="AOE45" s="18"/>
      <c r="AOF45" s="18"/>
      <c r="AOG45" s="39"/>
      <c r="AOH45" s="18"/>
      <c r="AOI45" s="18"/>
      <c r="AOJ45" s="39"/>
      <c r="AOK45" s="18"/>
      <c r="AOL45" s="39"/>
      <c r="AOM45" s="13"/>
      <c r="AON45" s="13"/>
      <c r="AOO45" s="4"/>
      <c r="AOP45" s="13"/>
      <c r="AOQ45" s="13"/>
      <c r="AOV45" s="18"/>
      <c r="AOW45" s="18"/>
      <c r="AOX45" s="18"/>
      <c r="AOY45" s="39"/>
      <c r="AOZ45" s="18"/>
      <c r="APA45" s="18"/>
      <c r="APB45" s="39"/>
      <c r="APC45" s="18"/>
      <c r="APD45" s="39"/>
      <c r="APE45" s="13"/>
      <c r="APF45" s="13"/>
      <c r="APG45" s="4"/>
      <c r="APH45" s="13"/>
      <c r="API45" s="13"/>
      <c r="APN45" s="18"/>
      <c r="APO45" s="18"/>
      <c r="APP45" s="18"/>
      <c r="APQ45" s="39"/>
      <c r="APR45" s="18"/>
      <c r="APS45" s="18"/>
      <c r="APT45" s="39"/>
      <c r="APU45" s="18"/>
      <c r="APV45" s="39"/>
      <c r="APW45" s="13"/>
      <c r="APX45" s="13"/>
      <c r="APY45" s="4"/>
      <c r="APZ45" s="13"/>
      <c r="AQA45" s="13"/>
      <c r="AQF45" s="18"/>
      <c r="AQG45" s="18"/>
      <c r="AQH45" s="18"/>
      <c r="AQI45" s="39"/>
      <c r="AQJ45" s="18"/>
      <c r="AQK45" s="18"/>
      <c r="AQL45" s="39"/>
      <c r="AQM45" s="18"/>
      <c r="AQN45" s="39"/>
      <c r="AQO45" s="13"/>
      <c r="AQP45" s="13"/>
      <c r="AQQ45" s="4"/>
      <c r="AQR45" s="13"/>
      <c r="AQS45" s="13"/>
      <c r="AQX45" s="18"/>
      <c r="AQY45" s="18"/>
      <c r="AQZ45" s="18"/>
      <c r="ARA45" s="39"/>
      <c r="ARB45" s="18"/>
      <c r="ARC45" s="18"/>
      <c r="ARD45" s="39"/>
      <c r="ARE45" s="18"/>
      <c r="ARF45" s="39"/>
      <c r="ARG45" s="13"/>
      <c r="ARH45" s="13"/>
      <c r="ARI45" s="4"/>
      <c r="ARJ45" s="13"/>
      <c r="ARK45" s="13"/>
      <c r="ARP45" s="18"/>
      <c r="ARQ45" s="18"/>
      <c r="ARR45" s="18"/>
      <c r="ARS45" s="39"/>
      <c r="ART45" s="18"/>
      <c r="ARU45" s="18"/>
      <c r="ARV45" s="39"/>
      <c r="ARW45" s="18"/>
      <c r="ARX45" s="39"/>
      <c r="ARY45" s="13"/>
      <c r="ARZ45" s="13"/>
      <c r="ASA45" s="4"/>
      <c r="ASB45" s="13"/>
      <c r="ASC45" s="13"/>
      <c r="ASH45" s="18"/>
      <c r="ASI45" s="18"/>
      <c r="ASJ45" s="18"/>
      <c r="ASK45" s="39"/>
      <c r="ASL45" s="18"/>
      <c r="ASM45" s="18"/>
      <c r="ASN45" s="39"/>
      <c r="ASO45" s="18"/>
      <c r="ASP45" s="39"/>
      <c r="ASQ45" s="13"/>
      <c r="ASR45" s="13"/>
      <c r="ASS45" s="4"/>
      <c r="AST45" s="13"/>
      <c r="ASU45" s="13"/>
      <c r="ASZ45" s="18"/>
      <c r="ATA45" s="18"/>
      <c r="ATB45" s="18"/>
      <c r="ATC45" s="39"/>
      <c r="ATD45" s="18"/>
      <c r="ATE45" s="18"/>
      <c r="ATF45" s="39"/>
      <c r="ATG45" s="18"/>
      <c r="ATH45" s="39"/>
      <c r="ATI45" s="13"/>
      <c r="ATJ45" s="13"/>
      <c r="ATK45" s="4"/>
      <c r="ATL45" s="13"/>
      <c r="ATM45" s="13"/>
      <c r="ATR45" s="18"/>
      <c r="ATS45" s="18"/>
      <c r="ATT45" s="18"/>
      <c r="ATU45" s="39"/>
      <c r="ATV45" s="18"/>
      <c r="ATW45" s="18"/>
      <c r="ATX45" s="39"/>
      <c r="ATY45" s="18"/>
      <c r="ATZ45" s="39"/>
      <c r="AUA45" s="13"/>
      <c r="AUB45" s="13"/>
      <c r="AUC45" s="4"/>
      <c r="AUD45" s="13"/>
      <c r="AUE45" s="13"/>
      <c r="AUJ45" s="18"/>
      <c r="AUK45" s="18"/>
      <c r="AUL45" s="18"/>
      <c r="AUM45" s="39"/>
      <c r="AUN45" s="18"/>
      <c r="AUO45" s="18"/>
      <c r="AUP45" s="39"/>
      <c r="AUQ45" s="18"/>
      <c r="AUR45" s="39"/>
      <c r="AUS45" s="13"/>
      <c r="AUT45" s="13"/>
      <c r="AUU45" s="4"/>
      <c r="AUV45" s="13"/>
      <c r="AUW45" s="13"/>
      <c r="AVB45" s="18"/>
      <c r="AVC45" s="18"/>
      <c r="AVD45" s="18"/>
      <c r="AVE45" s="39"/>
      <c r="AVF45" s="18"/>
      <c r="AVG45" s="18"/>
      <c r="AVH45" s="39"/>
      <c r="AVI45" s="18"/>
      <c r="AVJ45" s="39"/>
      <c r="AVK45" s="13"/>
      <c r="AVL45" s="13"/>
      <c r="AVM45" s="4"/>
      <c r="AVN45" s="13"/>
      <c r="AVO45" s="13"/>
      <c r="AVT45" s="18"/>
      <c r="AVU45" s="18"/>
      <c r="AVV45" s="18"/>
      <c r="AVW45" s="39"/>
      <c r="AVX45" s="18"/>
      <c r="AVY45" s="18"/>
      <c r="AVZ45" s="39"/>
      <c r="AWA45" s="18"/>
      <c r="AWB45" s="39"/>
      <c r="AWC45" s="13"/>
      <c r="AWD45" s="13"/>
      <c r="AWE45" s="4"/>
      <c r="AWF45" s="13"/>
      <c r="AWG45" s="13"/>
      <c r="AWL45" s="18"/>
      <c r="AWM45" s="18"/>
      <c r="AWN45" s="18"/>
      <c r="AWO45" s="39"/>
      <c r="AWP45" s="18"/>
      <c r="AWQ45" s="18"/>
      <c r="AWR45" s="39"/>
      <c r="AWS45" s="18"/>
      <c r="AWT45" s="39"/>
      <c r="AWU45" s="13"/>
      <c r="AWV45" s="13"/>
      <c r="AWW45" s="4"/>
      <c r="AWX45" s="13"/>
      <c r="AWY45" s="13"/>
      <c r="AXD45" s="18"/>
      <c r="AXE45" s="18"/>
      <c r="AXF45" s="18"/>
      <c r="AXG45" s="39"/>
      <c r="AXH45" s="18"/>
      <c r="AXI45" s="18"/>
      <c r="AXJ45" s="39"/>
      <c r="AXK45" s="18"/>
      <c r="AXL45" s="39"/>
      <c r="AXM45" s="13"/>
      <c r="AXN45" s="13"/>
      <c r="AXO45" s="4"/>
      <c r="AXP45" s="13"/>
      <c r="AXQ45" s="13"/>
      <c r="AXV45" s="18"/>
      <c r="AXW45" s="18"/>
      <c r="AXX45" s="18"/>
      <c r="AXY45" s="39"/>
      <c r="AXZ45" s="18"/>
      <c r="AYA45" s="18"/>
      <c r="AYB45" s="39"/>
      <c r="AYC45" s="18"/>
      <c r="AYD45" s="39"/>
      <c r="AYE45" s="13"/>
      <c r="AYF45" s="13"/>
      <c r="AYG45" s="4"/>
      <c r="AYH45" s="13"/>
      <c r="AYI45" s="13"/>
      <c r="AYN45" s="18"/>
      <c r="AYO45" s="18"/>
      <c r="AYP45" s="18"/>
      <c r="AYQ45" s="39"/>
      <c r="AYR45" s="18"/>
      <c r="AYS45" s="18"/>
      <c r="AYT45" s="39"/>
      <c r="AYU45" s="18"/>
      <c r="AYV45" s="39"/>
      <c r="AYW45" s="13"/>
      <c r="AYX45" s="13"/>
      <c r="AYY45" s="4"/>
      <c r="AYZ45" s="13"/>
      <c r="AZA45" s="13"/>
      <c r="AZF45" s="18"/>
      <c r="AZG45" s="18"/>
      <c r="AZH45" s="18"/>
      <c r="AZI45" s="39"/>
      <c r="AZJ45" s="18"/>
      <c r="AZK45" s="18"/>
      <c r="AZL45" s="39"/>
      <c r="AZM45" s="18"/>
      <c r="AZN45" s="39"/>
      <c r="AZO45" s="13"/>
      <c r="AZP45" s="13"/>
      <c r="AZQ45" s="4"/>
      <c r="AZR45" s="13"/>
      <c r="AZS45" s="13"/>
      <c r="AZX45" s="18"/>
      <c r="AZY45" s="18"/>
      <c r="AZZ45" s="18"/>
      <c r="BAA45" s="39"/>
      <c r="BAB45" s="18"/>
      <c r="BAC45" s="18"/>
      <c r="BAD45" s="39"/>
      <c r="BAE45" s="18"/>
      <c r="BAF45" s="39"/>
      <c r="BAG45" s="13"/>
      <c r="BAH45" s="13"/>
      <c r="BAI45" s="4"/>
      <c r="BAJ45" s="13"/>
      <c r="BAK45" s="13"/>
      <c r="BAP45" s="18"/>
      <c r="BAQ45" s="18"/>
      <c r="BAR45" s="18"/>
      <c r="BAS45" s="39"/>
      <c r="BAT45" s="18"/>
      <c r="BAU45" s="18"/>
      <c r="BAV45" s="39"/>
      <c r="BAW45" s="18"/>
      <c r="BAX45" s="39"/>
      <c r="BAY45" s="13"/>
      <c r="BAZ45" s="13"/>
      <c r="BBA45" s="4"/>
      <c r="BBB45" s="13"/>
      <c r="BBC45" s="13"/>
      <c r="BBH45" s="18"/>
      <c r="BBI45" s="18"/>
      <c r="BBJ45" s="18"/>
      <c r="BBK45" s="39"/>
      <c r="BBL45" s="18"/>
      <c r="BBM45" s="18"/>
      <c r="BBN45" s="39"/>
      <c r="BBO45" s="18"/>
      <c r="BBP45" s="39"/>
      <c r="BBQ45" s="13"/>
      <c r="BBR45" s="13"/>
      <c r="BBS45" s="4"/>
      <c r="BBT45" s="13"/>
      <c r="BBU45" s="13"/>
      <c r="BBZ45" s="18"/>
      <c r="BCA45" s="18"/>
      <c r="BCB45" s="18"/>
      <c r="BCC45" s="39"/>
      <c r="BCD45" s="18"/>
      <c r="BCE45" s="18"/>
      <c r="BCF45" s="39"/>
      <c r="BCG45" s="18"/>
      <c r="BCH45" s="39"/>
      <c r="BCI45" s="13"/>
      <c r="BCJ45" s="13"/>
      <c r="BCK45" s="4"/>
      <c r="BCL45" s="13"/>
      <c r="BCM45" s="13"/>
      <c r="BCR45" s="18"/>
      <c r="BCS45" s="18"/>
      <c r="BCT45" s="18"/>
      <c r="BCU45" s="39"/>
      <c r="BCV45" s="18"/>
      <c r="BCW45" s="18"/>
      <c r="BCX45" s="39"/>
      <c r="BCY45" s="18"/>
      <c r="BCZ45" s="39"/>
      <c r="BDA45" s="13"/>
      <c r="BDB45" s="13"/>
      <c r="BDC45" s="4"/>
      <c r="BDD45" s="13"/>
      <c r="BDE45" s="13"/>
      <c r="BDJ45" s="18"/>
      <c r="BDK45" s="18"/>
      <c r="BDL45" s="18"/>
      <c r="BDM45" s="39"/>
      <c r="BDN45" s="18"/>
      <c r="BDO45" s="18"/>
      <c r="BDP45" s="39"/>
      <c r="BDQ45" s="18"/>
      <c r="BDR45" s="39"/>
      <c r="BDS45" s="13"/>
      <c r="BDT45" s="13"/>
      <c r="BDU45" s="4"/>
      <c r="BDV45" s="13"/>
      <c r="BDW45" s="13"/>
      <c r="BEB45" s="18"/>
      <c r="BEC45" s="18"/>
      <c r="BED45" s="18"/>
      <c r="BEE45" s="39"/>
      <c r="BEF45" s="18"/>
      <c r="BEG45" s="18"/>
      <c r="BEH45" s="39"/>
      <c r="BEI45" s="18"/>
      <c r="BEJ45" s="39"/>
      <c r="BEK45" s="13"/>
      <c r="BEL45" s="13"/>
      <c r="BEM45" s="4"/>
      <c r="BEN45" s="13"/>
      <c r="BEO45" s="13"/>
      <c r="BET45" s="18"/>
      <c r="BEU45" s="18"/>
      <c r="BEV45" s="18"/>
      <c r="BEW45" s="39"/>
      <c r="BEX45" s="18"/>
      <c r="BEY45" s="18"/>
      <c r="BEZ45" s="39"/>
      <c r="BFA45" s="18"/>
      <c r="BFB45" s="39"/>
      <c r="BFC45" s="13"/>
      <c r="BFD45" s="13"/>
      <c r="BFE45" s="4"/>
      <c r="BFF45" s="13"/>
      <c r="BFG45" s="13"/>
      <c r="BFL45" s="18"/>
      <c r="BFM45" s="18"/>
      <c r="BFN45" s="18"/>
      <c r="BFO45" s="39"/>
      <c r="BFP45" s="18"/>
      <c r="BFQ45" s="18"/>
      <c r="BFR45" s="39"/>
      <c r="BFS45" s="18"/>
      <c r="BFT45" s="39"/>
      <c r="BFU45" s="13"/>
      <c r="BFV45" s="13"/>
      <c r="BFW45" s="4"/>
      <c r="BFX45" s="13"/>
      <c r="BFY45" s="13"/>
      <c r="BGD45" s="18"/>
      <c r="BGE45" s="18"/>
      <c r="BGF45" s="18"/>
      <c r="BGG45" s="39"/>
      <c r="BGH45" s="18"/>
      <c r="BGI45" s="18"/>
      <c r="BGJ45" s="39"/>
      <c r="BGK45" s="18"/>
      <c r="BGL45" s="39"/>
      <c r="BGM45" s="13"/>
      <c r="BGN45" s="13"/>
      <c r="BGO45" s="4"/>
      <c r="BGP45" s="13"/>
      <c r="BGQ45" s="13"/>
      <c r="BGV45" s="18"/>
      <c r="BGW45" s="18"/>
      <c r="BGX45" s="18"/>
      <c r="BGY45" s="39"/>
      <c r="BGZ45" s="18"/>
      <c r="BHA45" s="18"/>
      <c r="BHB45" s="39"/>
      <c r="BHC45" s="18"/>
      <c r="BHD45" s="39"/>
      <c r="BHE45" s="13"/>
      <c r="BHF45" s="13"/>
      <c r="BHG45" s="4"/>
      <c r="BHH45" s="13"/>
      <c r="BHI45" s="13"/>
      <c r="BHN45" s="18"/>
      <c r="BHO45" s="18"/>
      <c r="BHP45" s="18"/>
      <c r="BHQ45" s="39"/>
      <c r="BHR45" s="18"/>
      <c r="BHS45" s="18"/>
      <c r="BHT45" s="39"/>
      <c r="BHU45" s="18"/>
      <c r="BHV45" s="39"/>
      <c r="BHW45" s="13"/>
      <c r="BHX45" s="13"/>
      <c r="BHY45" s="4"/>
      <c r="BHZ45" s="13"/>
      <c r="BIA45" s="13"/>
      <c r="BIF45" s="18"/>
      <c r="BIG45" s="18"/>
      <c r="BIH45" s="18"/>
      <c r="BII45" s="39"/>
      <c r="BIJ45" s="18"/>
      <c r="BIK45" s="18"/>
      <c r="BIL45" s="39"/>
      <c r="BIM45" s="18"/>
      <c r="BIN45" s="39"/>
      <c r="BIO45" s="13"/>
      <c r="BIP45" s="13"/>
      <c r="BIQ45" s="4"/>
      <c r="BIR45" s="13"/>
      <c r="BIS45" s="13"/>
      <c r="BIX45" s="18"/>
      <c r="BIY45" s="18"/>
      <c r="BIZ45" s="18"/>
      <c r="BJA45" s="39"/>
      <c r="BJB45" s="18"/>
      <c r="BJC45" s="18"/>
      <c r="BJD45" s="39"/>
      <c r="BJE45" s="18"/>
      <c r="BJF45" s="39"/>
      <c r="BJG45" s="13"/>
      <c r="BJH45" s="13"/>
      <c r="BJI45" s="4"/>
      <c r="BJJ45" s="13"/>
      <c r="BJK45" s="13"/>
      <c r="BJP45" s="18"/>
      <c r="BJQ45" s="18"/>
      <c r="BJR45" s="18"/>
      <c r="BJS45" s="39"/>
      <c r="BJT45" s="18"/>
      <c r="BJU45" s="18"/>
      <c r="BJV45" s="39"/>
      <c r="BJW45" s="18"/>
      <c r="BJX45" s="39"/>
      <c r="BJY45" s="13"/>
      <c r="BJZ45" s="13"/>
      <c r="BKA45" s="4"/>
      <c r="BKB45" s="13"/>
      <c r="BKC45" s="13"/>
      <c r="BKH45" s="18"/>
      <c r="BKI45" s="18"/>
      <c r="BKJ45" s="18"/>
      <c r="BKK45" s="39"/>
      <c r="BKL45" s="18"/>
      <c r="BKM45" s="18"/>
      <c r="BKN45" s="39"/>
      <c r="BKO45" s="18"/>
      <c r="BKP45" s="39"/>
      <c r="BKQ45" s="13"/>
      <c r="BKR45" s="13"/>
      <c r="BKS45" s="4"/>
      <c r="BKT45" s="13"/>
      <c r="BKU45" s="13"/>
      <c r="BKZ45" s="18"/>
      <c r="BLA45" s="18"/>
      <c r="BLB45" s="18"/>
      <c r="BLC45" s="39"/>
      <c r="BLD45" s="18"/>
      <c r="BLE45" s="18"/>
      <c r="BLF45" s="39"/>
      <c r="BLG45" s="18"/>
      <c r="BLH45" s="39"/>
      <c r="BLI45" s="13"/>
      <c r="BLJ45" s="13"/>
      <c r="BLK45" s="4"/>
      <c r="BLL45" s="13"/>
      <c r="BLM45" s="13"/>
      <c r="BLR45" s="18"/>
      <c r="BLS45" s="18"/>
      <c r="BLT45" s="18"/>
      <c r="BLU45" s="39"/>
      <c r="BLV45" s="18"/>
      <c r="BLW45" s="18"/>
      <c r="BLX45" s="39"/>
      <c r="BLY45" s="18"/>
      <c r="BLZ45" s="39"/>
      <c r="BMA45" s="13"/>
      <c r="BMB45" s="13"/>
      <c r="BMC45" s="4"/>
      <c r="BMD45" s="13"/>
      <c r="BME45" s="13"/>
      <c r="BMJ45" s="18"/>
      <c r="BMK45" s="18"/>
      <c r="BML45" s="18"/>
      <c r="BMM45" s="39"/>
      <c r="BMN45" s="18"/>
      <c r="BMO45" s="18"/>
      <c r="BMP45" s="39"/>
      <c r="BMQ45" s="18"/>
      <c r="BMR45" s="39"/>
      <c r="BMS45" s="13"/>
      <c r="BMT45" s="13"/>
      <c r="BMU45" s="4"/>
      <c r="BMV45" s="13"/>
      <c r="BMW45" s="13"/>
      <c r="BNB45" s="18"/>
      <c r="BNC45" s="18"/>
      <c r="BND45" s="18"/>
      <c r="BNE45" s="39"/>
      <c r="BNF45" s="18"/>
      <c r="BNG45" s="18"/>
      <c r="BNH45" s="39"/>
      <c r="BNI45" s="18"/>
      <c r="BNJ45" s="39"/>
      <c r="BNK45" s="13"/>
      <c r="BNL45" s="13"/>
      <c r="BNM45" s="4"/>
      <c r="BNN45" s="13"/>
      <c r="BNO45" s="13"/>
      <c r="BNT45" s="18"/>
      <c r="BNU45" s="18"/>
      <c r="BNV45" s="18"/>
      <c r="BNW45" s="39"/>
      <c r="BNX45" s="18"/>
      <c r="BNY45" s="18"/>
      <c r="BNZ45" s="39"/>
      <c r="BOA45" s="18"/>
      <c r="BOB45" s="39"/>
      <c r="BOC45" s="13"/>
      <c r="BOD45" s="13"/>
      <c r="BOE45" s="4"/>
      <c r="BOF45" s="13"/>
      <c r="BOG45" s="13"/>
      <c r="BOL45" s="18"/>
      <c r="BOM45" s="18"/>
      <c r="BON45" s="18"/>
      <c r="BOO45" s="39"/>
      <c r="BOP45" s="18"/>
      <c r="BOQ45" s="18"/>
      <c r="BOR45" s="39"/>
      <c r="BOS45" s="18"/>
      <c r="BOT45" s="39"/>
      <c r="BOU45" s="13"/>
      <c r="BOV45" s="13"/>
      <c r="BOW45" s="4"/>
      <c r="BOX45" s="13"/>
      <c r="BOY45" s="13"/>
      <c r="BPD45" s="18"/>
      <c r="BPE45" s="18"/>
      <c r="BPF45" s="18"/>
      <c r="BPG45" s="39"/>
      <c r="BPH45" s="18"/>
      <c r="BPI45" s="18"/>
      <c r="BPJ45" s="39"/>
      <c r="BPK45" s="18"/>
      <c r="BPL45" s="39"/>
      <c r="BPM45" s="13"/>
      <c r="BPN45" s="13"/>
      <c r="BPO45" s="4"/>
      <c r="BPP45" s="13"/>
      <c r="BPQ45" s="13"/>
      <c r="BPV45" s="18"/>
      <c r="BPW45" s="18"/>
      <c r="BPX45" s="18"/>
      <c r="BPY45" s="39"/>
      <c r="BPZ45" s="18"/>
      <c r="BQA45" s="18"/>
      <c r="BQB45" s="39"/>
      <c r="BQC45" s="18"/>
      <c r="BQD45" s="39"/>
      <c r="BQE45" s="13"/>
      <c r="BQF45" s="13"/>
      <c r="BQG45" s="4"/>
      <c r="BQH45" s="13"/>
      <c r="BQI45" s="13"/>
      <c r="BQN45" s="18"/>
      <c r="BQO45" s="18"/>
      <c r="BQP45" s="18"/>
      <c r="BQQ45" s="39"/>
      <c r="BQR45" s="18"/>
      <c r="BQS45" s="18"/>
      <c r="BQT45" s="39"/>
      <c r="BQU45" s="18"/>
      <c r="BQV45" s="39"/>
      <c r="BQW45" s="13"/>
      <c r="BQX45" s="13"/>
      <c r="BQY45" s="4"/>
      <c r="BQZ45" s="13"/>
      <c r="BRA45" s="13"/>
      <c r="BRF45" s="18"/>
      <c r="BRG45" s="18"/>
      <c r="BRH45" s="18"/>
      <c r="BRI45" s="39"/>
      <c r="BRJ45" s="18"/>
      <c r="BRK45" s="18"/>
      <c r="BRL45" s="39"/>
      <c r="BRM45" s="18"/>
      <c r="BRN45" s="39"/>
      <c r="BRO45" s="13"/>
      <c r="BRP45" s="13"/>
      <c r="BRQ45" s="4"/>
      <c r="BRR45" s="13"/>
      <c r="BRS45" s="13"/>
      <c r="BRX45" s="18"/>
      <c r="BRY45" s="18"/>
      <c r="BRZ45" s="18"/>
      <c r="BSA45" s="39"/>
      <c r="BSB45" s="18"/>
      <c r="BSC45" s="18"/>
      <c r="BSD45" s="39"/>
      <c r="BSE45" s="18"/>
      <c r="BSF45" s="39"/>
      <c r="BSG45" s="13"/>
      <c r="BSH45" s="13"/>
      <c r="BSI45" s="4"/>
      <c r="BSJ45" s="13"/>
      <c r="BSK45" s="13"/>
      <c r="BSP45" s="18"/>
      <c r="BSQ45" s="18"/>
      <c r="BSR45" s="18"/>
      <c r="BSS45" s="39"/>
      <c r="BST45" s="18"/>
      <c r="BSU45" s="18"/>
      <c r="BSV45" s="39"/>
      <c r="BSW45" s="18"/>
      <c r="BSX45" s="39"/>
      <c r="BSY45" s="13"/>
      <c r="BSZ45" s="13"/>
      <c r="BTA45" s="4"/>
      <c r="BTB45" s="13"/>
      <c r="BTC45" s="13"/>
      <c r="BTH45" s="18"/>
      <c r="BTI45" s="18"/>
      <c r="BTJ45" s="18"/>
      <c r="BTK45" s="39"/>
      <c r="BTL45" s="18"/>
      <c r="BTM45" s="18"/>
      <c r="BTN45" s="39"/>
      <c r="BTO45" s="18"/>
      <c r="BTP45" s="39"/>
      <c r="BTQ45" s="13"/>
      <c r="BTR45" s="13"/>
      <c r="BTS45" s="4"/>
      <c r="BTT45" s="13"/>
      <c r="BTU45" s="13"/>
      <c r="BTZ45" s="18"/>
      <c r="BUA45" s="18"/>
      <c r="BUB45" s="18"/>
      <c r="BUC45" s="39"/>
      <c r="BUD45" s="18"/>
      <c r="BUE45" s="18"/>
      <c r="BUF45" s="39"/>
      <c r="BUG45" s="18"/>
      <c r="BUH45" s="39"/>
      <c r="BUI45" s="13"/>
      <c r="BUJ45" s="13"/>
      <c r="BUK45" s="4"/>
      <c r="BUL45" s="13"/>
      <c r="BUM45" s="13"/>
      <c r="BUR45" s="18"/>
      <c r="BUS45" s="18"/>
      <c r="BUT45" s="18"/>
      <c r="BUU45" s="39"/>
      <c r="BUV45" s="18"/>
      <c r="BUW45" s="18"/>
      <c r="BUX45" s="39"/>
      <c r="BUY45" s="18"/>
      <c r="BUZ45" s="39"/>
      <c r="BVA45" s="13"/>
      <c r="BVB45" s="13"/>
      <c r="BVC45" s="4"/>
      <c r="BVD45" s="13"/>
      <c r="BVE45" s="13"/>
      <c r="BVJ45" s="18"/>
      <c r="BVK45" s="18"/>
      <c r="BVL45" s="18"/>
      <c r="BVM45" s="39"/>
      <c r="BVN45" s="18"/>
      <c r="BVO45" s="18"/>
      <c r="BVP45" s="39"/>
      <c r="BVQ45" s="18"/>
      <c r="BVR45" s="39"/>
      <c r="BVS45" s="13"/>
      <c r="BVT45" s="13"/>
      <c r="BVU45" s="4"/>
      <c r="BVV45" s="13"/>
      <c r="BVW45" s="13"/>
      <c r="BWB45" s="18"/>
      <c r="BWC45" s="18"/>
      <c r="BWD45" s="18"/>
      <c r="BWE45" s="39"/>
      <c r="BWF45" s="18"/>
      <c r="BWG45" s="18"/>
      <c r="BWH45" s="39"/>
      <c r="BWI45" s="18"/>
      <c r="BWJ45" s="39"/>
      <c r="BWK45" s="13"/>
      <c r="BWL45" s="13"/>
      <c r="BWM45" s="4"/>
      <c r="BWN45" s="13"/>
      <c r="BWO45" s="13"/>
      <c r="BWT45" s="18"/>
      <c r="BWU45" s="18"/>
      <c r="BWV45" s="18"/>
      <c r="BWW45" s="39"/>
      <c r="BWX45" s="18"/>
      <c r="BWY45" s="18"/>
      <c r="BWZ45" s="39"/>
      <c r="BXA45" s="18"/>
      <c r="BXB45" s="39"/>
      <c r="BXC45" s="13"/>
      <c r="BXD45" s="13"/>
      <c r="BXE45" s="4"/>
      <c r="BXF45" s="13"/>
      <c r="BXG45" s="13"/>
      <c r="BXL45" s="18"/>
      <c r="BXM45" s="18"/>
      <c r="BXN45" s="18"/>
      <c r="BXO45" s="39"/>
      <c r="BXP45" s="18"/>
      <c r="BXQ45" s="18"/>
      <c r="BXR45" s="39"/>
      <c r="BXS45" s="18"/>
      <c r="BXT45" s="39"/>
      <c r="BXU45" s="13"/>
      <c r="BXV45" s="13"/>
      <c r="BXW45" s="4"/>
      <c r="BXX45" s="13"/>
      <c r="BXY45" s="13"/>
      <c r="BYD45" s="18"/>
      <c r="BYE45" s="18"/>
      <c r="BYF45" s="18"/>
      <c r="BYG45" s="39"/>
      <c r="BYH45" s="18"/>
      <c r="BYI45" s="18"/>
      <c r="BYJ45" s="39"/>
      <c r="BYK45" s="18"/>
      <c r="BYL45" s="39"/>
      <c r="BYM45" s="13"/>
      <c r="BYN45" s="13"/>
      <c r="BYO45" s="4"/>
      <c r="BYP45" s="13"/>
      <c r="BYQ45" s="13"/>
      <c r="BYV45" s="18"/>
      <c r="BYW45" s="18"/>
      <c r="BYX45" s="18"/>
      <c r="BYY45" s="39"/>
      <c r="BYZ45" s="18"/>
      <c r="BZA45" s="18"/>
      <c r="BZB45" s="39"/>
      <c r="BZC45" s="18"/>
      <c r="BZD45" s="39"/>
      <c r="BZE45" s="13"/>
      <c r="BZF45" s="13"/>
      <c r="BZG45" s="4"/>
      <c r="BZH45" s="13"/>
      <c r="BZI45" s="13"/>
      <c r="BZN45" s="18"/>
      <c r="BZO45" s="18"/>
      <c r="BZP45" s="18"/>
      <c r="BZQ45" s="39"/>
      <c r="BZR45" s="18"/>
      <c r="BZS45" s="18"/>
      <c r="BZT45" s="39"/>
      <c r="BZU45" s="18"/>
      <c r="BZV45" s="39"/>
      <c r="BZW45" s="13"/>
      <c r="BZX45" s="13"/>
      <c r="BZY45" s="4"/>
      <c r="BZZ45" s="13"/>
      <c r="CAA45" s="13"/>
      <c r="CAF45" s="18"/>
      <c r="CAG45" s="18"/>
      <c r="CAH45" s="18"/>
      <c r="CAI45" s="39"/>
      <c r="CAJ45" s="18"/>
      <c r="CAK45" s="18"/>
      <c r="CAL45" s="39"/>
      <c r="CAM45" s="18"/>
      <c r="CAN45" s="39"/>
      <c r="CAO45" s="13"/>
      <c r="CAP45" s="13"/>
      <c r="CAQ45" s="4"/>
      <c r="CAR45" s="13"/>
      <c r="CAS45" s="13"/>
      <c r="CAX45" s="18"/>
      <c r="CAY45" s="18"/>
      <c r="CAZ45" s="18"/>
      <c r="CBA45" s="39"/>
      <c r="CBB45" s="18"/>
      <c r="CBC45" s="18"/>
      <c r="CBD45" s="39"/>
      <c r="CBE45" s="18"/>
      <c r="CBF45" s="39"/>
      <c r="CBG45" s="13"/>
      <c r="CBH45" s="13"/>
      <c r="CBI45" s="4"/>
      <c r="CBJ45" s="13"/>
      <c r="CBK45" s="13"/>
      <c r="CBP45" s="18"/>
      <c r="CBQ45" s="18"/>
      <c r="CBR45" s="18"/>
      <c r="CBS45" s="39"/>
      <c r="CBT45" s="18"/>
      <c r="CBU45" s="18"/>
      <c r="CBV45" s="39"/>
      <c r="CBW45" s="18"/>
      <c r="CBX45" s="39"/>
      <c r="CBY45" s="13"/>
      <c r="CBZ45" s="13"/>
      <c r="CCA45" s="4"/>
      <c r="CCB45" s="13"/>
      <c r="CCC45" s="13"/>
      <c r="CCH45" s="18"/>
      <c r="CCI45" s="18"/>
      <c r="CCJ45" s="18"/>
      <c r="CCK45" s="39"/>
      <c r="CCL45" s="18"/>
      <c r="CCM45" s="18"/>
      <c r="CCN45" s="39"/>
      <c r="CCO45" s="18"/>
      <c r="CCP45" s="39"/>
      <c r="CCQ45" s="13"/>
      <c r="CCR45" s="13"/>
      <c r="CCS45" s="4"/>
      <c r="CCT45" s="13"/>
      <c r="CCU45" s="13"/>
      <c r="CCZ45" s="18"/>
      <c r="CDA45" s="18"/>
      <c r="CDB45" s="18"/>
      <c r="CDC45" s="39"/>
      <c r="CDD45" s="18"/>
      <c r="CDE45" s="18"/>
      <c r="CDF45" s="39"/>
      <c r="CDG45" s="18"/>
      <c r="CDH45" s="39"/>
      <c r="CDI45" s="13"/>
      <c r="CDJ45" s="13"/>
      <c r="CDK45" s="4"/>
      <c r="CDL45" s="13"/>
      <c r="CDM45" s="13"/>
      <c r="CDR45" s="18"/>
      <c r="CDS45" s="18"/>
      <c r="CDT45" s="18"/>
      <c r="CDU45" s="39"/>
      <c r="CDV45" s="18"/>
      <c r="CDW45" s="18"/>
      <c r="CDX45" s="39"/>
      <c r="CDY45" s="18"/>
      <c r="CDZ45" s="39"/>
      <c r="CEA45" s="13"/>
      <c r="CEB45" s="13"/>
      <c r="CEC45" s="4"/>
      <c r="CED45" s="13"/>
      <c r="CEE45" s="13"/>
      <c r="CEJ45" s="18"/>
      <c r="CEK45" s="18"/>
      <c r="CEL45" s="18"/>
      <c r="CEM45" s="39"/>
      <c r="CEN45" s="18"/>
      <c r="CEO45" s="18"/>
      <c r="CEP45" s="39"/>
      <c r="CEQ45" s="18"/>
      <c r="CER45" s="39"/>
      <c r="CES45" s="13"/>
      <c r="CET45" s="13"/>
      <c r="CEU45" s="4"/>
      <c r="CEV45" s="13"/>
      <c r="CEW45" s="13"/>
      <c r="CFB45" s="18"/>
      <c r="CFC45" s="18"/>
      <c r="CFD45" s="18"/>
      <c r="CFE45" s="39"/>
      <c r="CFF45" s="18"/>
      <c r="CFG45" s="18"/>
      <c r="CFH45" s="39"/>
      <c r="CFI45" s="18"/>
      <c r="CFJ45" s="39"/>
      <c r="CFK45" s="13"/>
      <c r="CFL45" s="13"/>
      <c r="CFM45" s="4"/>
      <c r="CFN45" s="13"/>
      <c r="CFO45" s="13"/>
      <c r="CFT45" s="18"/>
      <c r="CFU45" s="18"/>
      <c r="CFV45" s="18"/>
      <c r="CFW45" s="39"/>
      <c r="CFX45" s="18"/>
      <c r="CFY45" s="18"/>
      <c r="CFZ45" s="39"/>
      <c r="CGA45" s="18"/>
      <c r="CGB45" s="39"/>
      <c r="CGC45" s="13"/>
      <c r="CGD45" s="13"/>
      <c r="CGE45" s="4"/>
      <c r="CGF45" s="13"/>
      <c r="CGG45" s="13"/>
      <c r="CGL45" s="18"/>
      <c r="CGM45" s="18"/>
      <c r="CGN45" s="18"/>
      <c r="CGO45" s="39"/>
      <c r="CGP45" s="18"/>
      <c r="CGQ45" s="18"/>
      <c r="CGR45" s="39"/>
      <c r="CGS45" s="18"/>
      <c r="CGT45" s="39"/>
      <c r="CGU45" s="13"/>
      <c r="CGV45" s="13"/>
      <c r="CGW45" s="4"/>
      <c r="CGX45" s="13"/>
      <c r="CGY45" s="13"/>
      <c r="CHD45" s="18"/>
      <c r="CHE45" s="18"/>
      <c r="CHF45" s="18"/>
      <c r="CHG45" s="39"/>
      <c r="CHH45" s="18"/>
      <c r="CHI45" s="18"/>
      <c r="CHJ45" s="39"/>
      <c r="CHK45" s="18"/>
      <c r="CHL45" s="39"/>
      <c r="CHM45" s="13"/>
      <c r="CHN45" s="13"/>
      <c r="CHO45" s="4"/>
      <c r="CHP45" s="13"/>
      <c r="CHQ45" s="13"/>
      <c r="CHV45" s="18"/>
      <c r="CHW45" s="18"/>
      <c r="CHX45" s="18"/>
      <c r="CHY45" s="39"/>
      <c r="CHZ45" s="18"/>
      <c r="CIA45" s="18"/>
      <c r="CIB45" s="39"/>
      <c r="CIC45" s="18"/>
      <c r="CID45" s="39"/>
      <c r="CIE45" s="13"/>
      <c r="CIF45" s="13"/>
      <c r="CIG45" s="4"/>
      <c r="CIH45" s="13"/>
      <c r="CII45" s="13"/>
      <c r="CIN45" s="18"/>
      <c r="CIO45" s="18"/>
      <c r="CIP45" s="18"/>
      <c r="CIQ45" s="39"/>
      <c r="CIR45" s="18"/>
      <c r="CIS45" s="18"/>
      <c r="CIT45" s="39"/>
      <c r="CIU45" s="18"/>
      <c r="CIV45" s="39"/>
      <c r="CIW45" s="13"/>
      <c r="CIX45" s="13"/>
      <c r="CIY45" s="4"/>
      <c r="CIZ45" s="13"/>
      <c r="CJA45" s="13"/>
      <c r="CJF45" s="18"/>
      <c r="CJG45" s="18"/>
      <c r="CJH45" s="18"/>
      <c r="CJI45" s="39"/>
      <c r="CJJ45" s="18"/>
      <c r="CJK45" s="18"/>
      <c r="CJL45" s="39"/>
      <c r="CJM45" s="18"/>
      <c r="CJN45" s="39"/>
      <c r="CJO45" s="13"/>
      <c r="CJP45" s="13"/>
      <c r="CJQ45" s="4"/>
      <c r="CJR45" s="13"/>
      <c r="CJS45" s="13"/>
      <c r="CJX45" s="18"/>
      <c r="CJY45" s="18"/>
      <c r="CJZ45" s="18"/>
      <c r="CKA45" s="39"/>
      <c r="CKB45" s="18"/>
      <c r="CKC45" s="18"/>
      <c r="CKD45" s="39"/>
      <c r="CKE45" s="18"/>
      <c r="CKF45" s="39"/>
      <c r="CKG45" s="13"/>
      <c r="CKH45" s="13"/>
      <c r="CKI45" s="4"/>
      <c r="CKJ45" s="13"/>
      <c r="CKK45" s="13"/>
      <c r="CKP45" s="18"/>
      <c r="CKQ45" s="18"/>
      <c r="CKR45" s="18"/>
      <c r="CKS45" s="39"/>
      <c r="CKT45" s="18"/>
      <c r="CKU45" s="18"/>
      <c r="CKV45" s="39"/>
      <c r="CKW45" s="18"/>
      <c r="CKX45" s="39"/>
      <c r="CKY45" s="13"/>
      <c r="CKZ45" s="13"/>
      <c r="CLA45" s="4"/>
      <c r="CLB45" s="13"/>
      <c r="CLC45" s="13"/>
      <c r="CLH45" s="18"/>
      <c r="CLI45" s="18"/>
      <c r="CLJ45" s="18"/>
      <c r="CLK45" s="39"/>
      <c r="CLL45" s="18"/>
      <c r="CLM45" s="18"/>
      <c r="CLN45" s="39"/>
      <c r="CLO45" s="18"/>
      <c r="CLP45" s="39"/>
      <c r="CLQ45" s="13"/>
      <c r="CLR45" s="13"/>
      <c r="CLS45" s="4"/>
      <c r="CLT45" s="13"/>
      <c r="CLU45" s="13"/>
      <c r="CLZ45" s="18"/>
      <c r="CMA45" s="18"/>
      <c r="CMB45" s="18"/>
      <c r="CMC45" s="39"/>
      <c r="CMD45" s="18"/>
      <c r="CME45" s="18"/>
      <c r="CMF45" s="39"/>
      <c r="CMG45" s="18"/>
      <c r="CMH45" s="39"/>
      <c r="CMI45" s="13"/>
      <c r="CMJ45" s="13"/>
      <c r="CMK45" s="4"/>
      <c r="CML45" s="13"/>
      <c r="CMM45" s="13"/>
      <c r="CMR45" s="18"/>
      <c r="CMS45" s="18"/>
      <c r="CMT45" s="18"/>
      <c r="CMU45" s="39"/>
      <c r="CMV45" s="18"/>
      <c r="CMW45" s="18"/>
      <c r="CMX45" s="39"/>
      <c r="CMY45" s="18"/>
      <c r="CMZ45" s="39"/>
      <c r="CNA45" s="13"/>
      <c r="CNB45" s="13"/>
      <c r="CNC45" s="4"/>
      <c r="CND45" s="13"/>
      <c r="CNE45" s="13"/>
      <c r="CNJ45" s="18"/>
      <c r="CNK45" s="18"/>
      <c r="CNL45" s="18"/>
      <c r="CNM45" s="39"/>
      <c r="CNN45" s="18"/>
      <c r="CNO45" s="18"/>
      <c r="CNP45" s="39"/>
      <c r="CNQ45" s="18"/>
      <c r="CNR45" s="39"/>
      <c r="CNS45" s="13"/>
      <c r="CNT45" s="13"/>
      <c r="CNU45" s="4"/>
      <c r="CNV45" s="13"/>
      <c r="CNW45" s="13"/>
      <c r="COB45" s="18"/>
      <c r="COC45" s="18"/>
      <c r="COD45" s="18"/>
      <c r="COE45" s="39"/>
      <c r="COF45" s="18"/>
      <c r="COG45" s="18"/>
      <c r="COH45" s="39"/>
      <c r="COI45" s="18"/>
      <c r="COJ45" s="39"/>
      <c r="COK45" s="13"/>
      <c r="COL45" s="13"/>
      <c r="COM45" s="4"/>
      <c r="CON45" s="13"/>
      <c r="COO45" s="13"/>
      <c r="COT45" s="18"/>
      <c r="COU45" s="18"/>
      <c r="COV45" s="18"/>
      <c r="COW45" s="39"/>
      <c r="COX45" s="18"/>
      <c r="COY45" s="18"/>
      <c r="COZ45" s="39"/>
      <c r="CPA45" s="18"/>
      <c r="CPB45" s="39"/>
      <c r="CPC45" s="13"/>
      <c r="CPD45" s="13"/>
      <c r="CPE45" s="4"/>
      <c r="CPF45" s="13"/>
      <c r="CPG45" s="13"/>
      <c r="CPL45" s="18"/>
      <c r="CPM45" s="18"/>
      <c r="CPN45" s="18"/>
      <c r="CPO45" s="39"/>
      <c r="CPP45" s="18"/>
      <c r="CPQ45" s="18"/>
      <c r="CPR45" s="39"/>
      <c r="CPS45" s="18"/>
      <c r="CPT45" s="39"/>
      <c r="CPU45" s="13"/>
      <c r="CPV45" s="13"/>
      <c r="CPW45" s="4"/>
      <c r="CPX45" s="13"/>
      <c r="CPY45" s="13"/>
      <c r="CQD45" s="18"/>
      <c r="CQE45" s="18"/>
      <c r="CQF45" s="18"/>
      <c r="CQG45" s="39"/>
      <c r="CQH45" s="18"/>
      <c r="CQI45" s="18"/>
      <c r="CQJ45" s="39"/>
      <c r="CQK45" s="18"/>
      <c r="CQL45" s="39"/>
      <c r="CQM45" s="13"/>
      <c r="CQN45" s="13"/>
      <c r="CQO45" s="4"/>
      <c r="CQP45" s="13"/>
      <c r="CQQ45" s="13"/>
      <c r="CQV45" s="18"/>
      <c r="CQW45" s="18"/>
      <c r="CQX45" s="18"/>
      <c r="CQY45" s="39"/>
      <c r="CQZ45" s="18"/>
      <c r="CRA45" s="18"/>
      <c r="CRB45" s="39"/>
      <c r="CRC45" s="18"/>
      <c r="CRD45" s="39"/>
      <c r="CRE45" s="13"/>
      <c r="CRF45" s="13"/>
      <c r="CRG45" s="4"/>
      <c r="CRH45" s="13"/>
      <c r="CRI45" s="13"/>
      <c r="CRN45" s="18"/>
      <c r="CRO45" s="18"/>
      <c r="CRP45" s="18"/>
      <c r="CRQ45" s="39"/>
      <c r="CRR45" s="18"/>
      <c r="CRS45" s="18"/>
      <c r="CRT45" s="39"/>
      <c r="CRU45" s="18"/>
      <c r="CRV45" s="39"/>
      <c r="CRW45" s="13"/>
      <c r="CRX45" s="13"/>
      <c r="CRY45" s="4"/>
      <c r="CRZ45" s="13"/>
      <c r="CSA45" s="13"/>
      <c r="CSF45" s="18"/>
      <c r="CSG45" s="18"/>
      <c r="CSH45" s="18"/>
      <c r="CSI45" s="39"/>
      <c r="CSJ45" s="18"/>
      <c r="CSK45" s="18"/>
      <c r="CSL45" s="39"/>
      <c r="CSM45" s="18"/>
      <c r="CSN45" s="39"/>
      <c r="CSO45" s="13"/>
      <c r="CSP45" s="13"/>
      <c r="CSQ45" s="4"/>
      <c r="CSR45" s="13"/>
      <c r="CSS45" s="13"/>
      <c r="CSX45" s="18"/>
      <c r="CSY45" s="18"/>
      <c r="CSZ45" s="18"/>
      <c r="CTA45" s="39"/>
      <c r="CTB45" s="18"/>
      <c r="CTC45" s="18"/>
      <c r="CTD45" s="39"/>
      <c r="CTE45" s="18"/>
      <c r="CTF45" s="39"/>
      <c r="CTG45" s="13"/>
      <c r="CTH45" s="13"/>
      <c r="CTI45" s="4"/>
      <c r="CTJ45" s="13"/>
      <c r="CTK45" s="13"/>
      <c r="CTP45" s="18"/>
      <c r="CTQ45" s="18"/>
      <c r="CTR45" s="18"/>
      <c r="CTS45" s="39"/>
      <c r="CTT45" s="18"/>
      <c r="CTU45" s="18"/>
      <c r="CTV45" s="39"/>
      <c r="CTW45" s="18"/>
      <c r="CTX45" s="39"/>
      <c r="CTY45" s="13"/>
      <c r="CTZ45" s="13"/>
      <c r="CUA45" s="4"/>
      <c r="CUB45" s="13"/>
      <c r="CUC45" s="13"/>
      <c r="CUH45" s="18"/>
      <c r="CUI45" s="18"/>
      <c r="CUJ45" s="18"/>
      <c r="CUK45" s="39"/>
      <c r="CUL45" s="18"/>
      <c r="CUM45" s="18"/>
      <c r="CUN45" s="39"/>
      <c r="CUO45" s="18"/>
      <c r="CUP45" s="39"/>
      <c r="CUQ45" s="13"/>
      <c r="CUR45" s="13"/>
      <c r="CUS45" s="4"/>
      <c r="CUT45" s="13"/>
      <c r="CUU45" s="13"/>
      <c r="CUZ45" s="18"/>
      <c r="CVA45" s="18"/>
      <c r="CVB45" s="18"/>
      <c r="CVC45" s="39"/>
      <c r="CVD45" s="18"/>
      <c r="CVE45" s="18"/>
      <c r="CVF45" s="39"/>
      <c r="CVG45" s="18"/>
      <c r="CVH45" s="39"/>
      <c r="CVI45" s="13"/>
      <c r="CVJ45" s="13"/>
      <c r="CVK45" s="4"/>
      <c r="CVL45" s="13"/>
      <c r="CVM45" s="13"/>
      <c r="CVR45" s="18"/>
      <c r="CVS45" s="18"/>
      <c r="CVT45" s="18"/>
      <c r="CVU45" s="39"/>
      <c r="CVV45" s="18"/>
      <c r="CVW45" s="18"/>
      <c r="CVX45" s="39"/>
      <c r="CVY45" s="18"/>
      <c r="CVZ45" s="39"/>
      <c r="CWA45" s="13"/>
      <c r="CWB45" s="13"/>
      <c r="CWC45" s="4"/>
      <c r="CWD45" s="13"/>
      <c r="CWE45" s="13"/>
      <c r="CWJ45" s="18"/>
      <c r="CWK45" s="18"/>
      <c r="CWL45" s="18"/>
      <c r="CWM45" s="39"/>
      <c r="CWN45" s="18"/>
      <c r="CWO45" s="18"/>
      <c r="CWP45" s="39"/>
      <c r="CWQ45" s="18"/>
      <c r="CWR45" s="39"/>
      <c r="CWS45" s="13"/>
      <c r="CWT45" s="13"/>
      <c r="CWU45" s="4"/>
      <c r="CWV45" s="13"/>
      <c r="CWW45" s="13"/>
      <c r="CXB45" s="18"/>
      <c r="CXC45" s="18"/>
      <c r="CXD45" s="18"/>
      <c r="CXE45" s="39"/>
      <c r="CXF45" s="18"/>
      <c r="CXG45" s="18"/>
      <c r="CXH45" s="39"/>
      <c r="CXI45" s="18"/>
      <c r="CXJ45" s="39"/>
      <c r="CXK45" s="13"/>
      <c r="CXL45" s="13"/>
      <c r="CXM45" s="4"/>
      <c r="CXN45" s="13"/>
      <c r="CXO45" s="13"/>
      <c r="CXT45" s="18"/>
      <c r="CXU45" s="18"/>
      <c r="CXV45" s="18"/>
      <c r="CXW45" s="39"/>
      <c r="CXX45" s="18"/>
      <c r="CXY45" s="18"/>
      <c r="CXZ45" s="39"/>
      <c r="CYA45" s="18"/>
      <c r="CYB45" s="39"/>
      <c r="CYC45" s="13"/>
      <c r="CYD45" s="13"/>
      <c r="CYE45" s="4"/>
      <c r="CYF45" s="13"/>
      <c r="CYG45" s="13"/>
      <c r="CYL45" s="18"/>
      <c r="CYM45" s="18"/>
      <c r="CYN45" s="18"/>
      <c r="CYO45" s="39"/>
      <c r="CYP45" s="18"/>
      <c r="CYQ45" s="18"/>
      <c r="CYR45" s="39"/>
      <c r="CYS45" s="18"/>
      <c r="CYT45" s="39"/>
      <c r="CYU45" s="13"/>
      <c r="CYV45" s="13"/>
      <c r="CYW45" s="4"/>
      <c r="CYX45" s="13"/>
      <c r="CYY45" s="13"/>
      <c r="CZD45" s="18"/>
      <c r="CZE45" s="18"/>
      <c r="CZF45" s="18"/>
      <c r="CZG45" s="39"/>
      <c r="CZH45" s="18"/>
      <c r="CZI45" s="18"/>
      <c r="CZJ45" s="39"/>
      <c r="CZK45" s="18"/>
      <c r="CZL45" s="39"/>
      <c r="CZM45" s="13"/>
      <c r="CZN45" s="13"/>
      <c r="CZO45" s="4"/>
      <c r="CZP45" s="13"/>
      <c r="CZQ45" s="13"/>
      <c r="CZV45" s="18"/>
      <c r="CZW45" s="18"/>
      <c r="CZX45" s="18"/>
      <c r="CZY45" s="39"/>
      <c r="CZZ45" s="18"/>
      <c r="DAA45" s="18"/>
      <c r="DAB45" s="39"/>
      <c r="DAC45" s="18"/>
      <c r="DAD45" s="39"/>
      <c r="DAE45" s="13"/>
      <c r="DAF45" s="13"/>
      <c r="DAG45" s="4"/>
      <c r="DAH45" s="13"/>
      <c r="DAI45" s="13"/>
      <c r="DAN45" s="18"/>
      <c r="DAO45" s="18"/>
      <c r="DAP45" s="18"/>
      <c r="DAQ45" s="39"/>
      <c r="DAR45" s="18"/>
      <c r="DAS45" s="18"/>
      <c r="DAT45" s="39"/>
      <c r="DAU45" s="18"/>
      <c r="DAV45" s="39"/>
      <c r="DAW45" s="13"/>
      <c r="DAX45" s="13"/>
      <c r="DAY45" s="4"/>
      <c r="DAZ45" s="13"/>
      <c r="DBA45" s="13"/>
      <c r="DBF45" s="18"/>
      <c r="DBG45" s="18"/>
      <c r="DBH45" s="18"/>
      <c r="DBI45" s="39"/>
      <c r="DBJ45" s="18"/>
      <c r="DBK45" s="18"/>
      <c r="DBL45" s="39"/>
      <c r="DBM45" s="18"/>
      <c r="DBN45" s="39"/>
      <c r="DBO45" s="13"/>
      <c r="DBP45" s="13"/>
      <c r="DBQ45" s="4"/>
      <c r="DBR45" s="13"/>
      <c r="DBS45" s="13"/>
      <c r="DBX45" s="18"/>
      <c r="DBY45" s="18"/>
      <c r="DBZ45" s="18"/>
      <c r="DCA45" s="39"/>
      <c r="DCB45" s="18"/>
      <c r="DCC45" s="18"/>
      <c r="DCD45" s="39"/>
      <c r="DCE45" s="18"/>
      <c r="DCF45" s="39"/>
      <c r="DCG45" s="13"/>
      <c r="DCH45" s="13"/>
      <c r="DCI45" s="4"/>
      <c r="DCJ45" s="13"/>
      <c r="DCK45" s="13"/>
      <c r="DCP45" s="18"/>
      <c r="DCQ45" s="18"/>
      <c r="DCR45" s="18"/>
      <c r="DCS45" s="39"/>
      <c r="DCT45" s="18"/>
      <c r="DCU45" s="18"/>
      <c r="DCV45" s="39"/>
      <c r="DCW45" s="18"/>
      <c r="DCX45" s="39"/>
      <c r="DCY45" s="13"/>
      <c r="DCZ45" s="13"/>
      <c r="DDA45" s="4"/>
      <c r="DDB45" s="13"/>
      <c r="DDC45" s="13"/>
      <c r="DDH45" s="18"/>
      <c r="DDI45" s="18"/>
      <c r="DDJ45" s="18"/>
      <c r="DDK45" s="39"/>
      <c r="DDL45" s="18"/>
      <c r="DDM45" s="18"/>
      <c r="DDN45" s="39"/>
      <c r="DDO45" s="18"/>
      <c r="DDP45" s="39"/>
      <c r="DDQ45" s="13"/>
      <c r="DDR45" s="13"/>
      <c r="DDS45" s="4"/>
      <c r="DDT45" s="13"/>
      <c r="DDU45" s="13"/>
      <c r="DDZ45" s="18"/>
      <c r="DEA45" s="18"/>
      <c r="DEB45" s="18"/>
      <c r="DEC45" s="39"/>
      <c r="DED45" s="18"/>
      <c r="DEE45" s="18"/>
      <c r="DEF45" s="39"/>
      <c r="DEG45" s="18"/>
      <c r="DEH45" s="39"/>
      <c r="DEI45" s="13"/>
      <c r="DEJ45" s="13"/>
      <c r="DEK45" s="4"/>
      <c r="DEL45" s="13"/>
      <c r="DEM45" s="13"/>
      <c r="DER45" s="18"/>
      <c r="DES45" s="18"/>
      <c r="DET45" s="18"/>
      <c r="DEU45" s="39"/>
      <c r="DEV45" s="18"/>
      <c r="DEW45" s="18"/>
      <c r="DEX45" s="39"/>
      <c r="DEY45" s="18"/>
      <c r="DEZ45" s="39"/>
      <c r="DFA45" s="13"/>
      <c r="DFB45" s="13"/>
      <c r="DFC45" s="4"/>
      <c r="DFD45" s="13"/>
      <c r="DFE45" s="13"/>
      <c r="DFJ45" s="18"/>
      <c r="DFK45" s="18"/>
      <c r="DFL45" s="18"/>
      <c r="DFM45" s="39"/>
      <c r="DFN45" s="18"/>
      <c r="DFO45" s="18"/>
      <c r="DFP45" s="39"/>
      <c r="DFQ45" s="18"/>
      <c r="DFR45" s="39"/>
      <c r="DFS45" s="13"/>
      <c r="DFT45" s="13"/>
      <c r="DFU45" s="4"/>
      <c r="DFV45" s="13"/>
      <c r="DFW45" s="13"/>
      <c r="DGB45" s="18"/>
      <c r="DGC45" s="18"/>
      <c r="DGD45" s="18"/>
      <c r="DGE45" s="39"/>
      <c r="DGF45" s="18"/>
      <c r="DGG45" s="18"/>
      <c r="DGH45" s="39"/>
      <c r="DGI45" s="18"/>
      <c r="DGJ45" s="39"/>
      <c r="DGK45" s="13"/>
      <c r="DGL45" s="13"/>
      <c r="DGM45" s="4"/>
      <c r="DGN45" s="13"/>
      <c r="DGO45" s="13"/>
      <c r="DGT45" s="18"/>
      <c r="DGU45" s="18"/>
      <c r="DGV45" s="18"/>
      <c r="DGW45" s="39"/>
      <c r="DGX45" s="18"/>
      <c r="DGY45" s="18"/>
      <c r="DGZ45" s="39"/>
      <c r="DHA45" s="18"/>
      <c r="DHB45" s="39"/>
      <c r="DHC45" s="13"/>
      <c r="DHD45" s="13"/>
      <c r="DHE45" s="4"/>
      <c r="DHF45" s="13"/>
      <c r="DHG45" s="13"/>
      <c r="DHL45" s="18"/>
      <c r="DHM45" s="18"/>
      <c r="DHN45" s="18"/>
      <c r="DHO45" s="39"/>
      <c r="DHP45" s="18"/>
      <c r="DHQ45" s="18"/>
      <c r="DHR45" s="39"/>
      <c r="DHS45" s="18"/>
      <c r="DHT45" s="39"/>
      <c r="DHU45" s="13"/>
      <c r="DHV45" s="13"/>
      <c r="DHW45" s="4"/>
      <c r="DHX45" s="13"/>
      <c r="DHY45" s="13"/>
      <c r="DID45" s="18"/>
      <c r="DIE45" s="18"/>
      <c r="DIF45" s="18"/>
      <c r="DIG45" s="39"/>
      <c r="DIH45" s="18"/>
      <c r="DII45" s="18"/>
      <c r="DIJ45" s="39"/>
      <c r="DIK45" s="18"/>
      <c r="DIL45" s="39"/>
      <c r="DIM45" s="13"/>
      <c r="DIN45" s="13"/>
      <c r="DIO45" s="4"/>
      <c r="DIP45" s="13"/>
      <c r="DIQ45" s="13"/>
      <c r="DIV45" s="18"/>
      <c r="DIW45" s="18"/>
      <c r="DIX45" s="18"/>
      <c r="DIY45" s="39"/>
      <c r="DIZ45" s="18"/>
      <c r="DJA45" s="18"/>
      <c r="DJB45" s="39"/>
      <c r="DJC45" s="18"/>
      <c r="DJD45" s="39"/>
      <c r="DJE45" s="13"/>
      <c r="DJF45" s="13"/>
      <c r="DJG45" s="4"/>
      <c r="DJH45" s="13"/>
      <c r="DJI45" s="13"/>
      <c r="DJN45" s="18"/>
      <c r="DJO45" s="18"/>
      <c r="DJP45" s="18"/>
      <c r="DJQ45" s="39"/>
      <c r="DJR45" s="18"/>
      <c r="DJS45" s="18"/>
      <c r="DJT45" s="39"/>
      <c r="DJU45" s="18"/>
      <c r="DJV45" s="39"/>
      <c r="DJW45" s="13"/>
      <c r="DJX45" s="13"/>
      <c r="DJY45" s="4"/>
      <c r="DJZ45" s="13"/>
      <c r="DKA45" s="13"/>
      <c r="DKF45" s="18"/>
      <c r="DKG45" s="18"/>
      <c r="DKH45" s="18"/>
      <c r="DKI45" s="39"/>
      <c r="DKJ45" s="18"/>
      <c r="DKK45" s="18"/>
      <c r="DKL45" s="39"/>
      <c r="DKM45" s="18"/>
      <c r="DKN45" s="39"/>
      <c r="DKO45" s="13"/>
      <c r="DKP45" s="13"/>
      <c r="DKQ45" s="4"/>
      <c r="DKR45" s="13"/>
      <c r="DKS45" s="13"/>
      <c r="DKX45" s="18"/>
      <c r="DKY45" s="18"/>
      <c r="DKZ45" s="18"/>
      <c r="DLA45" s="39"/>
      <c r="DLB45" s="18"/>
      <c r="DLC45" s="18"/>
      <c r="DLD45" s="39"/>
      <c r="DLE45" s="18"/>
      <c r="DLF45" s="39"/>
      <c r="DLG45" s="13"/>
      <c r="DLH45" s="13"/>
      <c r="DLI45" s="4"/>
      <c r="DLJ45" s="13"/>
      <c r="DLK45" s="13"/>
      <c r="DLP45" s="18"/>
      <c r="DLQ45" s="18"/>
      <c r="DLR45" s="18"/>
      <c r="DLS45" s="39"/>
      <c r="DLT45" s="18"/>
      <c r="DLU45" s="18"/>
      <c r="DLV45" s="39"/>
      <c r="DLW45" s="18"/>
      <c r="DLX45" s="39"/>
      <c r="DLY45" s="13"/>
      <c r="DLZ45" s="13"/>
      <c r="DMA45" s="4"/>
      <c r="DMB45" s="13"/>
      <c r="DMC45" s="13"/>
      <c r="DMH45" s="18"/>
      <c r="DMI45" s="18"/>
      <c r="DMJ45" s="18"/>
      <c r="DMK45" s="39"/>
      <c r="DML45" s="18"/>
      <c r="DMM45" s="18"/>
      <c r="DMN45" s="39"/>
      <c r="DMO45" s="18"/>
      <c r="DMP45" s="39"/>
      <c r="DMQ45" s="13"/>
      <c r="DMR45" s="13"/>
      <c r="DMS45" s="4"/>
      <c r="DMT45" s="13"/>
      <c r="DMU45" s="13"/>
      <c r="DMZ45" s="18"/>
      <c r="DNA45" s="18"/>
      <c r="DNB45" s="18"/>
      <c r="DNC45" s="39"/>
      <c r="DND45" s="18"/>
      <c r="DNE45" s="18"/>
      <c r="DNF45" s="39"/>
      <c r="DNG45" s="18"/>
      <c r="DNH45" s="39"/>
      <c r="DNI45" s="13"/>
      <c r="DNJ45" s="13"/>
      <c r="DNK45" s="4"/>
      <c r="DNL45" s="13"/>
      <c r="DNM45" s="13"/>
      <c r="DNR45" s="18"/>
      <c r="DNS45" s="18"/>
      <c r="DNT45" s="18"/>
      <c r="DNU45" s="39"/>
      <c r="DNV45" s="18"/>
      <c r="DNW45" s="18"/>
      <c r="DNX45" s="39"/>
      <c r="DNY45" s="18"/>
      <c r="DNZ45" s="39"/>
      <c r="DOA45" s="13"/>
      <c r="DOB45" s="13"/>
      <c r="DOC45" s="4"/>
      <c r="DOD45" s="13"/>
      <c r="DOE45" s="13"/>
      <c r="DOJ45" s="18"/>
      <c r="DOK45" s="18"/>
      <c r="DOL45" s="18"/>
      <c r="DOM45" s="39"/>
      <c r="DON45" s="18"/>
      <c r="DOO45" s="18"/>
      <c r="DOP45" s="39"/>
      <c r="DOQ45" s="18"/>
      <c r="DOR45" s="39"/>
      <c r="DOS45" s="13"/>
      <c r="DOT45" s="13"/>
      <c r="DOU45" s="4"/>
      <c r="DOV45" s="13"/>
      <c r="DOW45" s="13"/>
      <c r="DPB45" s="18"/>
      <c r="DPC45" s="18"/>
      <c r="DPD45" s="18"/>
      <c r="DPE45" s="39"/>
      <c r="DPF45" s="18"/>
      <c r="DPG45" s="18"/>
      <c r="DPH45" s="39"/>
      <c r="DPI45" s="18"/>
      <c r="DPJ45" s="39"/>
      <c r="DPK45" s="13"/>
      <c r="DPL45" s="13"/>
      <c r="DPM45" s="4"/>
      <c r="DPN45" s="13"/>
      <c r="DPO45" s="13"/>
      <c r="DPT45" s="18"/>
      <c r="DPU45" s="18"/>
      <c r="DPV45" s="18"/>
      <c r="DPW45" s="39"/>
      <c r="DPX45" s="18"/>
      <c r="DPY45" s="18"/>
      <c r="DPZ45" s="39"/>
      <c r="DQA45" s="18"/>
      <c r="DQB45" s="39"/>
      <c r="DQC45" s="13"/>
      <c r="DQD45" s="13"/>
      <c r="DQE45" s="4"/>
      <c r="DQF45" s="13"/>
      <c r="DQG45" s="13"/>
      <c r="DQL45" s="18"/>
      <c r="DQM45" s="18"/>
      <c r="DQN45" s="18"/>
      <c r="DQO45" s="39"/>
      <c r="DQP45" s="18"/>
      <c r="DQQ45" s="18"/>
      <c r="DQR45" s="39"/>
      <c r="DQS45" s="18"/>
      <c r="DQT45" s="39"/>
      <c r="DQU45" s="13"/>
      <c r="DQV45" s="13"/>
      <c r="DQW45" s="4"/>
      <c r="DQX45" s="13"/>
      <c r="DQY45" s="13"/>
      <c r="DRD45" s="18"/>
      <c r="DRE45" s="18"/>
      <c r="DRF45" s="18"/>
      <c r="DRG45" s="39"/>
      <c r="DRH45" s="18"/>
      <c r="DRI45" s="18"/>
      <c r="DRJ45" s="39"/>
      <c r="DRK45" s="18"/>
      <c r="DRL45" s="39"/>
      <c r="DRM45" s="13"/>
      <c r="DRN45" s="13"/>
      <c r="DRO45" s="4"/>
      <c r="DRP45" s="13"/>
      <c r="DRQ45" s="13"/>
      <c r="DRV45" s="18"/>
      <c r="DRW45" s="18"/>
      <c r="DRX45" s="18"/>
      <c r="DRY45" s="39"/>
      <c r="DRZ45" s="18"/>
      <c r="DSA45" s="18"/>
      <c r="DSB45" s="39"/>
      <c r="DSC45" s="18"/>
      <c r="DSD45" s="39"/>
      <c r="DSE45" s="13"/>
      <c r="DSF45" s="13"/>
      <c r="DSG45" s="4"/>
      <c r="DSH45" s="13"/>
      <c r="DSI45" s="13"/>
      <c r="DSN45" s="18"/>
      <c r="DSO45" s="18"/>
      <c r="DSP45" s="18"/>
      <c r="DSQ45" s="39"/>
      <c r="DSR45" s="18"/>
      <c r="DSS45" s="18"/>
      <c r="DST45" s="39"/>
      <c r="DSU45" s="18"/>
      <c r="DSV45" s="39"/>
      <c r="DSW45" s="13"/>
      <c r="DSX45" s="13"/>
      <c r="DSY45" s="4"/>
      <c r="DSZ45" s="13"/>
      <c r="DTA45" s="13"/>
      <c r="DTF45" s="18"/>
      <c r="DTG45" s="18"/>
      <c r="DTH45" s="18"/>
      <c r="DTI45" s="39"/>
      <c r="DTJ45" s="18"/>
      <c r="DTK45" s="18"/>
      <c r="DTL45" s="39"/>
      <c r="DTM45" s="18"/>
      <c r="DTN45" s="39"/>
      <c r="DTO45" s="13"/>
      <c r="DTP45" s="13"/>
      <c r="DTQ45" s="4"/>
      <c r="DTR45" s="13"/>
      <c r="DTS45" s="13"/>
      <c r="DTX45" s="18"/>
      <c r="DTY45" s="18"/>
      <c r="DTZ45" s="18"/>
      <c r="DUA45" s="39"/>
      <c r="DUB45" s="18"/>
      <c r="DUC45" s="18"/>
      <c r="DUD45" s="39"/>
      <c r="DUE45" s="18"/>
      <c r="DUF45" s="39"/>
      <c r="DUG45" s="13"/>
      <c r="DUH45" s="13"/>
      <c r="DUI45" s="4"/>
      <c r="DUJ45" s="13"/>
      <c r="DUK45" s="13"/>
      <c r="DUP45" s="18"/>
      <c r="DUQ45" s="18"/>
      <c r="DUR45" s="18"/>
      <c r="DUS45" s="39"/>
      <c r="DUT45" s="18"/>
      <c r="DUU45" s="18"/>
      <c r="DUV45" s="39"/>
      <c r="DUW45" s="18"/>
      <c r="DUX45" s="39"/>
      <c r="DUY45" s="13"/>
      <c r="DUZ45" s="13"/>
      <c r="DVA45" s="4"/>
      <c r="DVB45" s="13"/>
      <c r="DVC45" s="13"/>
      <c r="DVH45" s="18"/>
      <c r="DVI45" s="18"/>
      <c r="DVJ45" s="18"/>
      <c r="DVK45" s="39"/>
      <c r="DVL45" s="18"/>
      <c r="DVM45" s="18"/>
      <c r="DVN45" s="39"/>
      <c r="DVO45" s="18"/>
      <c r="DVP45" s="39"/>
      <c r="DVQ45" s="13"/>
      <c r="DVR45" s="13"/>
      <c r="DVS45" s="4"/>
      <c r="DVT45" s="13"/>
      <c r="DVU45" s="13"/>
      <c r="DVZ45" s="18"/>
      <c r="DWA45" s="18"/>
      <c r="DWB45" s="18"/>
      <c r="DWC45" s="39"/>
      <c r="DWD45" s="18"/>
      <c r="DWE45" s="18"/>
      <c r="DWF45" s="39"/>
      <c r="DWG45" s="18"/>
      <c r="DWH45" s="39"/>
      <c r="DWI45" s="13"/>
      <c r="DWJ45" s="13"/>
      <c r="DWK45" s="4"/>
      <c r="DWL45" s="13"/>
      <c r="DWM45" s="13"/>
      <c r="DWR45" s="18"/>
      <c r="DWS45" s="18"/>
      <c r="DWT45" s="18"/>
      <c r="DWU45" s="39"/>
      <c r="DWV45" s="18"/>
      <c r="DWW45" s="18"/>
      <c r="DWX45" s="39"/>
      <c r="DWY45" s="18"/>
      <c r="DWZ45" s="39"/>
      <c r="DXA45" s="13"/>
      <c r="DXB45" s="13"/>
      <c r="DXC45" s="4"/>
      <c r="DXD45" s="13"/>
      <c r="DXE45" s="13"/>
      <c r="DXJ45" s="18"/>
      <c r="DXK45" s="18"/>
      <c r="DXL45" s="18"/>
      <c r="DXM45" s="39"/>
      <c r="DXN45" s="18"/>
      <c r="DXO45" s="18"/>
      <c r="DXP45" s="39"/>
      <c r="DXQ45" s="18"/>
      <c r="DXR45" s="39"/>
      <c r="DXS45" s="13"/>
      <c r="DXT45" s="13"/>
      <c r="DXU45" s="4"/>
      <c r="DXV45" s="13"/>
      <c r="DXW45" s="13"/>
      <c r="DYB45" s="18"/>
      <c r="DYC45" s="18"/>
      <c r="DYD45" s="18"/>
      <c r="DYE45" s="39"/>
      <c r="DYF45" s="18"/>
      <c r="DYG45" s="18"/>
      <c r="DYH45" s="39"/>
      <c r="DYI45" s="18"/>
      <c r="DYJ45" s="39"/>
      <c r="DYK45" s="13"/>
      <c r="DYL45" s="13"/>
      <c r="DYM45" s="4"/>
      <c r="DYN45" s="13"/>
      <c r="DYO45" s="13"/>
      <c r="DYT45" s="18"/>
      <c r="DYU45" s="18"/>
      <c r="DYV45" s="18"/>
      <c r="DYW45" s="39"/>
      <c r="DYX45" s="18"/>
      <c r="DYY45" s="18"/>
      <c r="DYZ45" s="39"/>
      <c r="DZA45" s="18"/>
      <c r="DZB45" s="39"/>
      <c r="DZC45" s="13"/>
      <c r="DZD45" s="13"/>
      <c r="DZE45" s="4"/>
      <c r="DZF45" s="13"/>
      <c r="DZG45" s="13"/>
      <c r="DZL45" s="18"/>
      <c r="DZM45" s="18"/>
      <c r="DZN45" s="18"/>
      <c r="DZO45" s="39"/>
      <c r="DZP45" s="18"/>
      <c r="DZQ45" s="18"/>
      <c r="DZR45" s="39"/>
      <c r="DZS45" s="18"/>
      <c r="DZT45" s="39"/>
      <c r="DZU45" s="13"/>
      <c r="DZV45" s="13"/>
      <c r="DZW45" s="4"/>
      <c r="DZX45" s="13"/>
      <c r="DZY45" s="13"/>
      <c r="EAD45" s="18"/>
      <c r="EAE45" s="18"/>
      <c r="EAF45" s="18"/>
      <c r="EAG45" s="39"/>
      <c r="EAH45" s="18"/>
      <c r="EAI45" s="18"/>
      <c r="EAJ45" s="39"/>
      <c r="EAK45" s="18"/>
      <c r="EAL45" s="39"/>
      <c r="EAM45" s="13"/>
      <c r="EAN45" s="13"/>
      <c r="EAO45" s="4"/>
      <c r="EAP45" s="13"/>
      <c r="EAQ45" s="13"/>
      <c r="EAV45" s="18"/>
      <c r="EAW45" s="18"/>
      <c r="EAX45" s="18"/>
      <c r="EAY45" s="39"/>
      <c r="EAZ45" s="18"/>
      <c r="EBA45" s="18"/>
      <c r="EBB45" s="39"/>
      <c r="EBC45" s="18"/>
      <c r="EBD45" s="39"/>
      <c r="EBE45" s="13"/>
      <c r="EBF45" s="13"/>
      <c r="EBG45" s="4"/>
      <c r="EBH45" s="13"/>
      <c r="EBI45" s="13"/>
      <c r="EBN45" s="18"/>
      <c r="EBO45" s="18"/>
      <c r="EBP45" s="18"/>
      <c r="EBQ45" s="39"/>
      <c r="EBR45" s="18"/>
      <c r="EBS45" s="18"/>
      <c r="EBT45" s="39"/>
      <c r="EBU45" s="18"/>
      <c r="EBV45" s="39"/>
      <c r="EBW45" s="13"/>
      <c r="EBX45" s="13"/>
      <c r="EBY45" s="4"/>
      <c r="EBZ45" s="13"/>
      <c r="ECA45" s="13"/>
      <c r="ECF45" s="18"/>
      <c r="ECG45" s="18"/>
      <c r="ECH45" s="18"/>
      <c r="ECI45" s="39"/>
      <c r="ECJ45" s="18"/>
      <c r="ECK45" s="18"/>
      <c r="ECL45" s="39"/>
      <c r="ECM45" s="18"/>
      <c r="ECN45" s="39"/>
      <c r="ECO45" s="13"/>
      <c r="ECP45" s="13"/>
      <c r="ECQ45" s="4"/>
      <c r="ECR45" s="13"/>
      <c r="ECS45" s="13"/>
      <c r="ECX45" s="18"/>
      <c r="ECY45" s="18"/>
      <c r="ECZ45" s="18"/>
      <c r="EDA45" s="39"/>
      <c r="EDB45" s="18"/>
      <c r="EDC45" s="18"/>
      <c r="EDD45" s="39"/>
      <c r="EDE45" s="18"/>
      <c r="EDF45" s="39"/>
      <c r="EDG45" s="13"/>
      <c r="EDH45" s="13"/>
      <c r="EDI45" s="4"/>
      <c r="EDJ45" s="13"/>
      <c r="EDK45" s="13"/>
      <c r="EDP45" s="18"/>
      <c r="EDQ45" s="18"/>
      <c r="EDR45" s="18"/>
      <c r="EDS45" s="39"/>
      <c r="EDT45" s="18"/>
      <c r="EDU45" s="18"/>
      <c r="EDV45" s="39"/>
      <c r="EDW45" s="18"/>
      <c r="EDX45" s="39"/>
      <c r="EDY45" s="13"/>
      <c r="EDZ45" s="13"/>
      <c r="EEA45" s="4"/>
      <c r="EEB45" s="13"/>
      <c r="EEC45" s="13"/>
      <c r="EEH45" s="18"/>
      <c r="EEI45" s="18"/>
      <c r="EEJ45" s="18"/>
      <c r="EEK45" s="39"/>
      <c r="EEL45" s="18"/>
      <c r="EEM45" s="18"/>
      <c r="EEN45" s="39"/>
      <c r="EEO45" s="18"/>
      <c r="EEP45" s="39"/>
      <c r="EEQ45" s="13"/>
      <c r="EER45" s="13"/>
      <c r="EES45" s="4"/>
      <c r="EET45" s="13"/>
      <c r="EEU45" s="13"/>
      <c r="EEZ45" s="18"/>
      <c r="EFA45" s="18"/>
      <c r="EFB45" s="18"/>
      <c r="EFC45" s="39"/>
      <c r="EFD45" s="18"/>
      <c r="EFE45" s="18"/>
      <c r="EFF45" s="39"/>
      <c r="EFG45" s="18"/>
      <c r="EFH45" s="39"/>
      <c r="EFI45" s="13"/>
      <c r="EFJ45" s="13"/>
      <c r="EFK45" s="4"/>
      <c r="EFL45" s="13"/>
      <c r="EFM45" s="13"/>
      <c r="EFR45" s="18"/>
      <c r="EFS45" s="18"/>
      <c r="EFT45" s="18"/>
      <c r="EFU45" s="39"/>
      <c r="EFV45" s="18"/>
      <c r="EFW45" s="18"/>
      <c r="EFX45" s="39"/>
      <c r="EFY45" s="18"/>
      <c r="EFZ45" s="39"/>
      <c r="EGA45" s="13"/>
      <c r="EGB45" s="13"/>
      <c r="EGC45" s="4"/>
      <c r="EGD45" s="13"/>
      <c r="EGE45" s="13"/>
      <c r="EGJ45" s="18"/>
      <c r="EGK45" s="18"/>
      <c r="EGL45" s="18"/>
      <c r="EGM45" s="39"/>
      <c r="EGN45" s="18"/>
      <c r="EGO45" s="18"/>
      <c r="EGP45" s="39"/>
      <c r="EGQ45" s="18"/>
      <c r="EGR45" s="39"/>
      <c r="EGS45" s="13"/>
      <c r="EGT45" s="13"/>
      <c r="EGU45" s="4"/>
      <c r="EGV45" s="13"/>
      <c r="EGW45" s="13"/>
      <c r="EHB45" s="18"/>
      <c r="EHC45" s="18"/>
      <c r="EHD45" s="18"/>
      <c r="EHE45" s="39"/>
      <c r="EHF45" s="18"/>
      <c r="EHG45" s="18"/>
      <c r="EHH45" s="39"/>
      <c r="EHI45" s="18"/>
      <c r="EHJ45" s="39"/>
      <c r="EHK45" s="13"/>
      <c r="EHL45" s="13"/>
      <c r="EHM45" s="4"/>
      <c r="EHN45" s="13"/>
      <c r="EHO45" s="13"/>
      <c r="EHT45" s="18"/>
      <c r="EHU45" s="18"/>
      <c r="EHV45" s="18"/>
      <c r="EHW45" s="39"/>
      <c r="EHX45" s="18"/>
      <c r="EHY45" s="18"/>
      <c r="EHZ45" s="39"/>
      <c r="EIA45" s="18"/>
      <c r="EIB45" s="39"/>
      <c r="EIC45" s="13"/>
      <c r="EID45" s="13"/>
      <c r="EIE45" s="4"/>
      <c r="EIF45" s="13"/>
      <c r="EIG45" s="13"/>
      <c r="EIL45" s="18"/>
      <c r="EIM45" s="18"/>
      <c r="EIN45" s="18"/>
      <c r="EIO45" s="39"/>
      <c r="EIP45" s="18"/>
      <c r="EIQ45" s="18"/>
      <c r="EIR45" s="39"/>
      <c r="EIS45" s="18"/>
      <c r="EIT45" s="39"/>
      <c r="EIU45" s="13"/>
      <c r="EIV45" s="13"/>
      <c r="EIW45" s="4"/>
      <c r="EIX45" s="13"/>
      <c r="EIY45" s="13"/>
      <c r="EJD45" s="18"/>
      <c r="EJE45" s="18"/>
      <c r="EJF45" s="18"/>
      <c r="EJG45" s="39"/>
      <c r="EJH45" s="18"/>
      <c r="EJI45" s="18"/>
      <c r="EJJ45" s="39"/>
      <c r="EJK45" s="18"/>
      <c r="EJL45" s="39"/>
      <c r="EJM45" s="13"/>
      <c r="EJN45" s="13"/>
      <c r="EJO45" s="4"/>
      <c r="EJP45" s="13"/>
      <c r="EJQ45" s="13"/>
      <c r="EJV45" s="18"/>
      <c r="EJW45" s="18"/>
      <c r="EJX45" s="18"/>
      <c r="EJY45" s="39"/>
      <c r="EJZ45" s="18"/>
      <c r="EKA45" s="18"/>
      <c r="EKB45" s="39"/>
      <c r="EKC45" s="18"/>
      <c r="EKD45" s="39"/>
      <c r="EKE45" s="13"/>
      <c r="EKF45" s="13"/>
      <c r="EKG45" s="4"/>
      <c r="EKH45" s="13"/>
      <c r="EKI45" s="13"/>
      <c r="EKN45" s="18"/>
      <c r="EKO45" s="18"/>
      <c r="EKP45" s="18"/>
      <c r="EKQ45" s="39"/>
      <c r="EKR45" s="18"/>
      <c r="EKS45" s="18"/>
      <c r="EKT45" s="39"/>
      <c r="EKU45" s="18"/>
      <c r="EKV45" s="39"/>
      <c r="EKW45" s="13"/>
      <c r="EKX45" s="13"/>
      <c r="EKY45" s="4"/>
      <c r="EKZ45" s="13"/>
      <c r="ELA45" s="13"/>
      <c r="ELF45" s="18"/>
      <c r="ELG45" s="18"/>
      <c r="ELH45" s="18"/>
      <c r="ELI45" s="39"/>
      <c r="ELJ45" s="18"/>
      <c r="ELK45" s="18"/>
      <c r="ELL45" s="39"/>
      <c r="ELM45" s="18"/>
      <c r="ELN45" s="39"/>
      <c r="ELO45" s="13"/>
      <c r="ELP45" s="13"/>
      <c r="ELQ45" s="4"/>
      <c r="ELR45" s="13"/>
      <c r="ELS45" s="13"/>
      <c r="ELX45" s="18"/>
      <c r="ELY45" s="18"/>
      <c r="ELZ45" s="18"/>
      <c r="EMA45" s="39"/>
      <c r="EMB45" s="18"/>
      <c r="EMC45" s="18"/>
      <c r="EMD45" s="39"/>
      <c r="EME45" s="18"/>
      <c r="EMF45" s="39"/>
      <c r="EMG45" s="13"/>
      <c r="EMH45" s="13"/>
      <c r="EMI45" s="4"/>
      <c r="EMJ45" s="13"/>
      <c r="EMK45" s="13"/>
      <c r="EMP45" s="18"/>
      <c r="EMQ45" s="18"/>
      <c r="EMR45" s="18"/>
      <c r="EMS45" s="39"/>
      <c r="EMT45" s="18"/>
      <c r="EMU45" s="18"/>
      <c r="EMV45" s="39"/>
      <c r="EMW45" s="18"/>
      <c r="EMX45" s="39"/>
      <c r="EMY45" s="13"/>
      <c r="EMZ45" s="13"/>
      <c r="ENA45" s="4"/>
      <c r="ENB45" s="13"/>
      <c r="ENC45" s="13"/>
      <c r="ENH45" s="18"/>
      <c r="ENI45" s="18"/>
      <c r="ENJ45" s="18"/>
      <c r="ENK45" s="39"/>
      <c r="ENL45" s="18"/>
      <c r="ENM45" s="18"/>
      <c r="ENN45" s="39"/>
      <c r="ENO45" s="18"/>
      <c r="ENP45" s="39"/>
      <c r="ENQ45" s="13"/>
      <c r="ENR45" s="13"/>
      <c r="ENS45" s="4"/>
      <c r="ENT45" s="13"/>
      <c r="ENU45" s="13"/>
      <c r="ENZ45" s="18"/>
      <c r="EOA45" s="18"/>
      <c r="EOB45" s="18"/>
      <c r="EOC45" s="39"/>
      <c r="EOD45" s="18"/>
      <c r="EOE45" s="18"/>
      <c r="EOF45" s="39"/>
      <c r="EOG45" s="18"/>
      <c r="EOH45" s="39"/>
      <c r="EOI45" s="13"/>
      <c r="EOJ45" s="13"/>
      <c r="EOK45" s="4"/>
      <c r="EOL45" s="13"/>
      <c r="EOM45" s="13"/>
      <c r="EOR45" s="18"/>
      <c r="EOS45" s="18"/>
      <c r="EOT45" s="18"/>
      <c r="EOU45" s="39"/>
      <c r="EOV45" s="18"/>
      <c r="EOW45" s="18"/>
      <c r="EOX45" s="39"/>
      <c r="EOY45" s="18"/>
      <c r="EOZ45" s="39"/>
      <c r="EPA45" s="13"/>
      <c r="EPB45" s="13"/>
      <c r="EPC45" s="4"/>
      <c r="EPD45" s="13"/>
      <c r="EPE45" s="13"/>
      <c r="EPJ45" s="18"/>
      <c r="EPK45" s="18"/>
      <c r="EPL45" s="18"/>
      <c r="EPM45" s="39"/>
      <c r="EPN45" s="18"/>
      <c r="EPO45" s="18"/>
      <c r="EPP45" s="39"/>
      <c r="EPQ45" s="18"/>
      <c r="EPR45" s="39"/>
      <c r="EPS45" s="13"/>
      <c r="EPT45" s="13"/>
      <c r="EPU45" s="4"/>
      <c r="EPV45" s="13"/>
      <c r="EPW45" s="13"/>
      <c r="EQB45" s="18"/>
      <c r="EQC45" s="18"/>
      <c r="EQD45" s="18"/>
      <c r="EQE45" s="39"/>
      <c r="EQF45" s="18"/>
      <c r="EQG45" s="18"/>
      <c r="EQH45" s="39"/>
      <c r="EQI45" s="18"/>
      <c r="EQJ45" s="39"/>
      <c r="EQK45" s="13"/>
      <c r="EQL45" s="13"/>
      <c r="EQM45" s="4"/>
      <c r="EQN45" s="13"/>
      <c r="EQO45" s="13"/>
      <c r="EQT45" s="18"/>
      <c r="EQU45" s="18"/>
      <c r="EQV45" s="18"/>
      <c r="EQW45" s="39"/>
      <c r="EQX45" s="18"/>
      <c r="EQY45" s="18"/>
      <c r="EQZ45" s="39"/>
      <c r="ERA45" s="18"/>
      <c r="ERB45" s="39"/>
      <c r="ERC45" s="13"/>
      <c r="ERD45" s="13"/>
      <c r="ERE45" s="4"/>
      <c r="ERF45" s="13"/>
      <c r="ERG45" s="13"/>
      <c r="ERL45" s="18"/>
      <c r="ERM45" s="18"/>
      <c r="ERN45" s="18"/>
      <c r="ERO45" s="39"/>
      <c r="ERP45" s="18"/>
      <c r="ERQ45" s="18"/>
      <c r="ERR45" s="39"/>
      <c r="ERS45" s="18"/>
      <c r="ERT45" s="39"/>
      <c r="ERU45" s="13"/>
      <c r="ERV45" s="13"/>
      <c r="ERW45" s="4"/>
      <c r="ERX45" s="13"/>
      <c r="ERY45" s="13"/>
      <c r="ESD45" s="18"/>
      <c r="ESE45" s="18"/>
      <c r="ESF45" s="18"/>
      <c r="ESG45" s="39"/>
      <c r="ESH45" s="18"/>
      <c r="ESI45" s="18"/>
      <c r="ESJ45" s="39"/>
      <c r="ESK45" s="18"/>
      <c r="ESL45" s="39"/>
      <c r="ESM45" s="13"/>
      <c r="ESN45" s="13"/>
      <c r="ESO45" s="4"/>
      <c r="ESP45" s="13"/>
      <c r="ESQ45" s="13"/>
      <c r="ESV45" s="18"/>
      <c r="ESW45" s="18"/>
      <c r="ESX45" s="18"/>
      <c r="ESY45" s="39"/>
      <c r="ESZ45" s="18"/>
      <c r="ETA45" s="18"/>
      <c r="ETB45" s="39"/>
      <c r="ETC45" s="18"/>
      <c r="ETD45" s="39"/>
      <c r="ETE45" s="13"/>
      <c r="ETF45" s="13"/>
      <c r="ETG45" s="4"/>
      <c r="ETH45" s="13"/>
      <c r="ETI45" s="13"/>
      <c r="ETN45" s="18"/>
      <c r="ETO45" s="18"/>
      <c r="ETP45" s="18"/>
      <c r="ETQ45" s="39"/>
      <c r="ETR45" s="18"/>
      <c r="ETS45" s="18"/>
      <c r="ETT45" s="39"/>
      <c r="ETU45" s="18"/>
      <c r="ETV45" s="39"/>
      <c r="ETW45" s="13"/>
      <c r="ETX45" s="13"/>
      <c r="ETY45" s="4"/>
      <c r="ETZ45" s="13"/>
      <c r="EUA45" s="13"/>
      <c r="EUF45" s="18"/>
      <c r="EUG45" s="18"/>
      <c r="EUH45" s="18"/>
      <c r="EUI45" s="39"/>
      <c r="EUJ45" s="18"/>
      <c r="EUK45" s="18"/>
      <c r="EUL45" s="39"/>
      <c r="EUM45" s="18"/>
      <c r="EUN45" s="39"/>
      <c r="EUO45" s="13"/>
      <c r="EUP45" s="13"/>
      <c r="EUQ45" s="4"/>
      <c r="EUR45" s="13"/>
      <c r="EUS45" s="13"/>
      <c r="EUX45" s="18"/>
      <c r="EUY45" s="18"/>
      <c r="EUZ45" s="18"/>
      <c r="EVA45" s="39"/>
      <c r="EVB45" s="18"/>
      <c r="EVC45" s="18"/>
      <c r="EVD45" s="39"/>
      <c r="EVE45" s="18"/>
      <c r="EVF45" s="39"/>
      <c r="EVG45" s="13"/>
      <c r="EVH45" s="13"/>
      <c r="EVI45" s="4"/>
      <c r="EVJ45" s="13"/>
      <c r="EVK45" s="13"/>
      <c r="EVP45" s="18"/>
      <c r="EVQ45" s="18"/>
      <c r="EVR45" s="18"/>
      <c r="EVS45" s="39"/>
      <c r="EVT45" s="18"/>
      <c r="EVU45" s="18"/>
      <c r="EVV45" s="39"/>
      <c r="EVW45" s="18"/>
      <c r="EVX45" s="39"/>
      <c r="EVY45" s="13"/>
      <c r="EVZ45" s="13"/>
      <c r="EWA45" s="4"/>
      <c r="EWB45" s="13"/>
      <c r="EWC45" s="13"/>
      <c r="EWH45" s="18"/>
      <c r="EWI45" s="18"/>
      <c r="EWJ45" s="18"/>
      <c r="EWK45" s="39"/>
      <c r="EWL45" s="18"/>
      <c r="EWM45" s="18"/>
      <c r="EWN45" s="39"/>
      <c r="EWO45" s="18"/>
      <c r="EWP45" s="39"/>
      <c r="EWQ45" s="13"/>
      <c r="EWR45" s="13"/>
      <c r="EWS45" s="4"/>
      <c r="EWT45" s="13"/>
      <c r="EWU45" s="13"/>
      <c r="EWZ45" s="18"/>
      <c r="EXA45" s="18"/>
      <c r="EXB45" s="18"/>
      <c r="EXC45" s="39"/>
      <c r="EXD45" s="18"/>
      <c r="EXE45" s="18"/>
      <c r="EXF45" s="39"/>
      <c r="EXG45" s="18"/>
      <c r="EXH45" s="39"/>
      <c r="EXI45" s="13"/>
      <c r="EXJ45" s="13"/>
      <c r="EXK45" s="4"/>
      <c r="EXL45" s="13"/>
      <c r="EXM45" s="13"/>
      <c r="EXR45" s="18"/>
      <c r="EXS45" s="18"/>
      <c r="EXT45" s="18"/>
      <c r="EXU45" s="39"/>
      <c r="EXV45" s="18"/>
      <c r="EXW45" s="18"/>
      <c r="EXX45" s="39"/>
      <c r="EXY45" s="18"/>
      <c r="EXZ45" s="39"/>
      <c r="EYA45" s="13"/>
      <c r="EYB45" s="13"/>
      <c r="EYC45" s="4"/>
      <c r="EYD45" s="13"/>
      <c r="EYE45" s="13"/>
      <c r="EYJ45" s="18"/>
      <c r="EYK45" s="18"/>
      <c r="EYL45" s="18"/>
      <c r="EYM45" s="39"/>
      <c r="EYN45" s="18"/>
      <c r="EYO45" s="18"/>
      <c r="EYP45" s="39"/>
      <c r="EYQ45" s="18"/>
      <c r="EYR45" s="39"/>
      <c r="EYS45" s="13"/>
      <c r="EYT45" s="13"/>
      <c r="EYU45" s="4"/>
      <c r="EYV45" s="13"/>
      <c r="EYW45" s="13"/>
      <c r="EZB45" s="18"/>
      <c r="EZC45" s="18"/>
      <c r="EZD45" s="18"/>
      <c r="EZE45" s="39"/>
      <c r="EZF45" s="18"/>
      <c r="EZG45" s="18"/>
      <c r="EZH45" s="39"/>
      <c r="EZI45" s="18"/>
      <c r="EZJ45" s="39"/>
      <c r="EZK45" s="13"/>
      <c r="EZL45" s="13"/>
      <c r="EZM45" s="4"/>
      <c r="EZN45" s="13"/>
      <c r="EZO45" s="13"/>
      <c r="EZT45" s="18"/>
      <c r="EZU45" s="18"/>
      <c r="EZV45" s="18"/>
      <c r="EZW45" s="39"/>
      <c r="EZX45" s="18"/>
      <c r="EZY45" s="18"/>
      <c r="EZZ45" s="39"/>
      <c r="FAA45" s="18"/>
      <c r="FAB45" s="39"/>
      <c r="FAC45" s="13"/>
      <c r="FAD45" s="13"/>
      <c r="FAE45" s="4"/>
      <c r="FAF45" s="13"/>
      <c r="FAG45" s="13"/>
      <c r="FAL45" s="18"/>
      <c r="FAM45" s="18"/>
      <c r="FAN45" s="18"/>
      <c r="FAO45" s="39"/>
      <c r="FAP45" s="18"/>
      <c r="FAQ45" s="18"/>
      <c r="FAR45" s="39"/>
      <c r="FAS45" s="18"/>
      <c r="FAT45" s="39"/>
      <c r="FAU45" s="13"/>
      <c r="FAV45" s="13"/>
      <c r="FAW45" s="4"/>
      <c r="FAX45" s="13"/>
      <c r="FAY45" s="13"/>
      <c r="FBD45" s="18"/>
      <c r="FBE45" s="18"/>
      <c r="FBF45" s="18"/>
      <c r="FBG45" s="39"/>
      <c r="FBH45" s="18"/>
      <c r="FBI45" s="18"/>
      <c r="FBJ45" s="39"/>
      <c r="FBK45" s="18"/>
      <c r="FBL45" s="39"/>
      <c r="FBM45" s="13"/>
      <c r="FBN45" s="13"/>
      <c r="FBO45" s="4"/>
      <c r="FBP45" s="13"/>
      <c r="FBQ45" s="13"/>
      <c r="FBV45" s="18"/>
      <c r="FBW45" s="18"/>
      <c r="FBX45" s="18"/>
      <c r="FBY45" s="39"/>
      <c r="FBZ45" s="18"/>
      <c r="FCA45" s="18"/>
      <c r="FCB45" s="39"/>
      <c r="FCC45" s="18"/>
      <c r="FCD45" s="39"/>
      <c r="FCE45" s="13"/>
      <c r="FCF45" s="13"/>
      <c r="FCG45" s="4"/>
      <c r="FCH45" s="13"/>
      <c r="FCI45" s="13"/>
      <c r="FCN45" s="18"/>
      <c r="FCO45" s="18"/>
      <c r="FCP45" s="18"/>
      <c r="FCQ45" s="39"/>
      <c r="FCR45" s="18"/>
      <c r="FCS45" s="18"/>
      <c r="FCT45" s="39"/>
      <c r="FCU45" s="18"/>
      <c r="FCV45" s="39"/>
      <c r="FCW45" s="13"/>
      <c r="FCX45" s="13"/>
      <c r="FCY45" s="4"/>
      <c r="FCZ45" s="13"/>
      <c r="FDA45" s="13"/>
      <c r="FDF45" s="18"/>
      <c r="FDG45" s="18"/>
      <c r="FDH45" s="18"/>
      <c r="FDI45" s="39"/>
      <c r="FDJ45" s="18"/>
      <c r="FDK45" s="18"/>
      <c r="FDL45" s="39"/>
      <c r="FDM45" s="18"/>
      <c r="FDN45" s="39"/>
      <c r="FDO45" s="13"/>
      <c r="FDP45" s="13"/>
      <c r="FDQ45" s="4"/>
      <c r="FDR45" s="13"/>
      <c r="FDS45" s="13"/>
      <c r="FDX45" s="18"/>
      <c r="FDY45" s="18"/>
      <c r="FDZ45" s="18"/>
      <c r="FEA45" s="39"/>
      <c r="FEB45" s="18"/>
      <c r="FEC45" s="18"/>
      <c r="FED45" s="39"/>
      <c r="FEE45" s="18"/>
      <c r="FEF45" s="39"/>
      <c r="FEG45" s="13"/>
      <c r="FEH45" s="13"/>
      <c r="FEI45" s="4"/>
      <c r="FEJ45" s="13"/>
      <c r="FEK45" s="13"/>
      <c r="FEP45" s="18"/>
      <c r="FEQ45" s="18"/>
      <c r="FER45" s="18"/>
      <c r="FES45" s="39"/>
      <c r="FET45" s="18"/>
      <c r="FEU45" s="18"/>
      <c r="FEV45" s="39"/>
      <c r="FEW45" s="18"/>
      <c r="FEX45" s="39"/>
      <c r="FEY45" s="13"/>
      <c r="FEZ45" s="13"/>
      <c r="FFA45" s="4"/>
      <c r="FFB45" s="13"/>
      <c r="FFC45" s="13"/>
      <c r="FFH45" s="18"/>
      <c r="FFI45" s="18"/>
      <c r="FFJ45" s="18"/>
      <c r="FFK45" s="39"/>
      <c r="FFL45" s="18"/>
      <c r="FFM45" s="18"/>
      <c r="FFN45" s="39"/>
      <c r="FFO45" s="18"/>
      <c r="FFP45" s="39"/>
      <c r="FFQ45" s="13"/>
      <c r="FFR45" s="13"/>
      <c r="FFS45" s="4"/>
      <c r="FFT45" s="13"/>
      <c r="FFU45" s="13"/>
      <c r="FFZ45" s="18"/>
      <c r="FGA45" s="18"/>
      <c r="FGB45" s="18"/>
      <c r="FGC45" s="39"/>
      <c r="FGD45" s="18"/>
      <c r="FGE45" s="18"/>
      <c r="FGF45" s="39"/>
      <c r="FGG45" s="18"/>
      <c r="FGH45" s="39"/>
      <c r="FGI45" s="13"/>
      <c r="FGJ45" s="13"/>
      <c r="FGK45" s="4"/>
      <c r="FGL45" s="13"/>
      <c r="FGM45" s="13"/>
      <c r="FGR45" s="18"/>
      <c r="FGS45" s="18"/>
      <c r="FGT45" s="18"/>
      <c r="FGU45" s="39"/>
      <c r="FGV45" s="18"/>
      <c r="FGW45" s="18"/>
      <c r="FGX45" s="39"/>
      <c r="FGY45" s="18"/>
      <c r="FGZ45" s="39"/>
      <c r="FHA45" s="13"/>
      <c r="FHB45" s="13"/>
      <c r="FHC45" s="4"/>
      <c r="FHD45" s="13"/>
      <c r="FHE45" s="13"/>
      <c r="FHJ45" s="18"/>
      <c r="FHK45" s="18"/>
      <c r="FHL45" s="18"/>
      <c r="FHM45" s="39"/>
      <c r="FHN45" s="18"/>
      <c r="FHO45" s="18"/>
      <c r="FHP45" s="39"/>
      <c r="FHQ45" s="18"/>
      <c r="FHR45" s="39"/>
      <c r="FHS45" s="13"/>
      <c r="FHT45" s="13"/>
      <c r="FHU45" s="4"/>
      <c r="FHV45" s="13"/>
      <c r="FHW45" s="13"/>
      <c r="FIB45" s="18"/>
      <c r="FIC45" s="18"/>
      <c r="FID45" s="18"/>
      <c r="FIE45" s="39"/>
      <c r="FIF45" s="18"/>
      <c r="FIG45" s="18"/>
      <c r="FIH45" s="39"/>
      <c r="FII45" s="18"/>
      <c r="FIJ45" s="39"/>
      <c r="FIK45" s="13"/>
      <c r="FIL45" s="13"/>
      <c r="FIM45" s="4"/>
      <c r="FIN45" s="13"/>
      <c r="FIO45" s="13"/>
      <c r="FIT45" s="18"/>
      <c r="FIU45" s="18"/>
      <c r="FIV45" s="18"/>
      <c r="FIW45" s="39"/>
      <c r="FIX45" s="18"/>
      <c r="FIY45" s="18"/>
      <c r="FIZ45" s="39"/>
      <c r="FJA45" s="18"/>
      <c r="FJB45" s="39"/>
      <c r="FJC45" s="13"/>
      <c r="FJD45" s="13"/>
      <c r="FJE45" s="4"/>
      <c r="FJF45" s="13"/>
      <c r="FJG45" s="13"/>
      <c r="FJL45" s="18"/>
      <c r="FJM45" s="18"/>
      <c r="FJN45" s="18"/>
      <c r="FJO45" s="39"/>
      <c r="FJP45" s="18"/>
      <c r="FJQ45" s="18"/>
      <c r="FJR45" s="39"/>
      <c r="FJS45" s="18"/>
      <c r="FJT45" s="39"/>
      <c r="FJU45" s="13"/>
      <c r="FJV45" s="13"/>
      <c r="FJW45" s="4"/>
      <c r="FJX45" s="13"/>
      <c r="FJY45" s="13"/>
      <c r="FKD45" s="18"/>
      <c r="FKE45" s="18"/>
      <c r="FKF45" s="18"/>
      <c r="FKG45" s="39"/>
      <c r="FKH45" s="18"/>
      <c r="FKI45" s="18"/>
      <c r="FKJ45" s="39"/>
      <c r="FKK45" s="18"/>
      <c r="FKL45" s="39"/>
      <c r="FKM45" s="13"/>
      <c r="FKN45" s="13"/>
      <c r="FKO45" s="4"/>
      <c r="FKP45" s="13"/>
      <c r="FKQ45" s="13"/>
      <c r="FKV45" s="18"/>
      <c r="FKW45" s="18"/>
      <c r="FKX45" s="18"/>
      <c r="FKY45" s="39"/>
      <c r="FKZ45" s="18"/>
      <c r="FLA45" s="18"/>
      <c r="FLB45" s="39"/>
      <c r="FLC45" s="18"/>
      <c r="FLD45" s="39"/>
      <c r="FLE45" s="13"/>
      <c r="FLF45" s="13"/>
      <c r="FLG45" s="4"/>
      <c r="FLH45" s="13"/>
      <c r="FLI45" s="13"/>
      <c r="FLN45" s="18"/>
      <c r="FLO45" s="18"/>
      <c r="FLP45" s="18"/>
      <c r="FLQ45" s="39"/>
      <c r="FLR45" s="18"/>
      <c r="FLS45" s="18"/>
      <c r="FLT45" s="39"/>
      <c r="FLU45" s="18"/>
      <c r="FLV45" s="39"/>
      <c r="FLW45" s="13"/>
      <c r="FLX45" s="13"/>
      <c r="FLY45" s="4"/>
      <c r="FLZ45" s="13"/>
      <c r="FMA45" s="13"/>
      <c r="FMF45" s="18"/>
      <c r="FMG45" s="18"/>
      <c r="FMH45" s="18"/>
      <c r="FMI45" s="39"/>
      <c r="FMJ45" s="18"/>
      <c r="FMK45" s="18"/>
      <c r="FML45" s="39"/>
      <c r="FMM45" s="18"/>
      <c r="FMN45" s="39"/>
      <c r="FMO45" s="13"/>
      <c r="FMP45" s="13"/>
      <c r="FMQ45" s="4"/>
      <c r="FMR45" s="13"/>
      <c r="FMS45" s="13"/>
      <c r="FMX45" s="18"/>
      <c r="FMY45" s="18"/>
      <c r="FMZ45" s="18"/>
      <c r="FNA45" s="39"/>
      <c r="FNB45" s="18"/>
      <c r="FNC45" s="18"/>
      <c r="FND45" s="39"/>
      <c r="FNE45" s="18"/>
      <c r="FNF45" s="39"/>
      <c r="FNG45" s="13"/>
      <c r="FNH45" s="13"/>
      <c r="FNI45" s="4"/>
      <c r="FNJ45" s="13"/>
      <c r="FNK45" s="13"/>
      <c r="FNP45" s="18"/>
      <c r="FNQ45" s="18"/>
      <c r="FNR45" s="18"/>
      <c r="FNS45" s="39"/>
      <c r="FNT45" s="18"/>
      <c r="FNU45" s="18"/>
      <c r="FNV45" s="39"/>
      <c r="FNW45" s="18"/>
      <c r="FNX45" s="39"/>
      <c r="FNY45" s="13"/>
      <c r="FNZ45" s="13"/>
      <c r="FOA45" s="4"/>
      <c r="FOB45" s="13"/>
      <c r="FOC45" s="13"/>
      <c r="FOH45" s="18"/>
      <c r="FOI45" s="18"/>
      <c r="FOJ45" s="18"/>
      <c r="FOK45" s="39"/>
      <c r="FOL45" s="18"/>
      <c r="FOM45" s="18"/>
      <c r="FON45" s="39"/>
      <c r="FOO45" s="18"/>
      <c r="FOP45" s="39"/>
      <c r="FOQ45" s="13"/>
      <c r="FOR45" s="13"/>
      <c r="FOS45" s="4"/>
      <c r="FOT45" s="13"/>
      <c r="FOU45" s="13"/>
      <c r="FOZ45" s="18"/>
      <c r="FPA45" s="18"/>
      <c r="FPB45" s="18"/>
      <c r="FPC45" s="39"/>
      <c r="FPD45" s="18"/>
      <c r="FPE45" s="18"/>
      <c r="FPF45" s="39"/>
      <c r="FPG45" s="18"/>
      <c r="FPH45" s="39"/>
      <c r="FPI45" s="13"/>
      <c r="FPJ45" s="13"/>
      <c r="FPK45" s="4"/>
      <c r="FPL45" s="13"/>
      <c r="FPM45" s="13"/>
      <c r="FPR45" s="18"/>
      <c r="FPS45" s="18"/>
      <c r="FPT45" s="18"/>
      <c r="FPU45" s="39"/>
      <c r="FPV45" s="18"/>
      <c r="FPW45" s="18"/>
      <c r="FPX45" s="39"/>
      <c r="FPY45" s="18"/>
      <c r="FPZ45" s="39"/>
      <c r="FQA45" s="13"/>
      <c r="FQB45" s="13"/>
      <c r="FQC45" s="4"/>
      <c r="FQD45" s="13"/>
      <c r="FQE45" s="13"/>
      <c r="FQJ45" s="18"/>
      <c r="FQK45" s="18"/>
      <c r="FQL45" s="18"/>
      <c r="FQM45" s="39"/>
      <c r="FQN45" s="18"/>
      <c r="FQO45" s="18"/>
      <c r="FQP45" s="39"/>
      <c r="FQQ45" s="18"/>
      <c r="FQR45" s="39"/>
      <c r="FQS45" s="13"/>
      <c r="FQT45" s="13"/>
      <c r="FQU45" s="4"/>
      <c r="FQV45" s="13"/>
      <c r="FQW45" s="13"/>
      <c r="FRB45" s="18"/>
      <c r="FRC45" s="18"/>
      <c r="FRD45" s="18"/>
      <c r="FRE45" s="39"/>
      <c r="FRF45" s="18"/>
      <c r="FRG45" s="18"/>
      <c r="FRH45" s="39"/>
      <c r="FRI45" s="18"/>
      <c r="FRJ45" s="39"/>
      <c r="FRK45" s="13"/>
      <c r="FRL45" s="13"/>
      <c r="FRM45" s="4"/>
      <c r="FRN45" s="13"/>
      <c r="FRO45" s="13"/>
      <c r="FRT45" s="18"/>
      <c r="FRU45" s="18"/>
      <c r="FRV45" s="18"/>
      <c r="FRW45" s="39"/>
      <c r="FRX45" s="18"/>
      <c r="FRY45" s="18"/>
      <c r="FRZ45" s="39"/>
      <c r="FSA45" s="18"/>
      <c r="FSB45" s="39"/>
      <c r="FSC45" s="13"/>
      <c r="FSD45" s="13"/>
      <c r="FSE45" s="4"/>
      <c r="FSF45" s="13"/>
      <c r="FSG45" s="13"/>
      <c r="FSL45" s="18"/>
      <c r="FSM45" s="18"/>
      <c r="FSN45" s="18"/>
      <c r="FSO45" s="39"/>
      <c r="FSP45" s="18"/>
      <c r="FSQ45" s="18"/>
      <c r="FSR45" s="39"/>
      <c r="FSS45" s="18"/>
      <c r="FST45" s="39"/>
      <c r="FSU45" s="13"/>
      <c r="FSV45" s="13"/>
      <c r="FSW45" s="4"/>
      <c r="FSX45" s="13"/>
      <c r="FSY45" s="13"/>
      <c r="FTD45" s="18"/>
      <c r="FTE45" s="18"/>
      <c r="FTF45" s="18"/>
      <c r="FTG45" s="39"/>
      <c r="FTH45" s="18"/>
      <c r="FTI45" s="18"/>
      <c r="FTJ45" s="39"/>
      <c r="FTK45" s="18"/>
      <c r="FTL45" s="39"/>
      <c r="FTM45" s="13"/>
      <c r="FTN45" s="13"/>
      <c r="FTO45" s="4"/>
      <c r="FTP45" s="13"/>
      <c r="FTQ45" s="13"/>
      <c r="FTV45" s="18"/>
      <c r="FTW45" s="18"/>
      <c r="FTX45" s="18"/>
      <c r="FTY45" s="39"/>
      <c r="FTZ45" s="18"/>
      <c r="FUA45" s="18"/>
      <c r="FUB45" s="39"/>
      <c r="FUC45" s="18"/>
      <c r="FUD45" s="39"/>
      <c r="FUE45" s="13"/>
      <c r="FUF45" s="13"/>
      <c r="FUG45" s="4"/>
      <c r="FUH45" s="13"/>
      <c r="FUI45" s="13"/>
      <c r="FUN45" s="18"/>
      <c r="FUO45" s="18"/>
      <c r="FUP45" s="18"/>
      <c r="FUQ45" s="39"/>
      <c r="FUR45" s="18"/>
      <c r="FUS45" s="18"/>
      <c r="FUT45" s="39"/>
      <c r="FUU45" s="18"/>
      <c r="FUV45" s="39"/>
      <c r="FUW45" s="13"/>
      <c r="FUX45" s="13"/>
      <c r="FUY45" s="4"/>
      <c r="FUZ45" s="13"/>
      <c r="FVA45" s="13"/>
      <c r="FVF45" s="18"/>
      <c r="FVG45" s="18"/>
      <c r="FVH45" s="18"/>
      <c r="FVI45" s="39"/>
      <c r="FVJ45" s="18"/>
      <c r="FVK45" s="18"/>
      <c r="FVL45" s="39"/>
      <c r="FVM45" s="18"/>
      <c r="FVN45" s="39"/>
      <c r="FVO45" s="13"/>
      <c r="FVP45" s="13"/>
      <c r="FVQ45" s="4"/>
      <c r="FVR45" s="13"/>
      <c r="FVS45" s="13"/>
      <c r="FVX45" s="18"/>
      <c r="FVY45" s="18"/>
      <c r="FVZ45" s="18"/>
      <c r="FWA45" s="39"/>
      <c r="FWB45" s="18"/>
      <c r="FWC45" s="18"/>
      <c r="FWD45" s="39"/>
      <c r="FWE45" s="18"/>
      <c r="FWF45" s="39"/>
      <c r="FWG45" s="13"/>
      <c r="FWH45" s="13"/>
      <c r="FWI45" s="4"/>
      <c r="FWJ45" s="13"/>
      <c r="FWK45" s="13"/>
      <c r="FWP45" s="18"/>
      <c r="FWQ45" s="18"/>
      <c r="FWR45" s="18"/>
      <c r="FWS45" s="39"/>
      <c r="FWT45" s="18"/>
      <c r="FWU45" s="18"/>
      <c r="FWV45" s="39"/>
      <c r="FWW45" s="18"/>
      <c r="FWX45" s="39"/>
      <c r="FWY45" s="13"/>
      <c r="FWZ45" s="13"/>
      <c r="FXA45" s="4"/>
      <c r="FXB45" s="13"/>
      <c r="FXC45" s="13"/>
      <c r="FXH45" s="18"/>
      <c r="FXI45" s="18"/>
      <c r="FXJ45" s="18"/>
      <c r="FXK45" s="39"/>
      <c r="FXL45" s="18"/>
      <c r="FXM45" s="18"/>
      <c r="FXN45" s="39"/>
      <c r="FXO45" s="18"/>
      <c r="FXP45" s="39"/>
      <c r="FXQ45" s="13"/>
      <c r="FXR45" s="13"/>
      <c r="FXS45" s="4"/>
      <c r="FXT45" s="13"/>
      <c r="FXU45" s="13"/>
      <c r="FXZ45" s="18"/>
      <c r="FYA45" s="18"/>
      <c r="FYB45" s="18"/>
      <c r="FYC45" s="39"/>
      <c r="FYD45" s="18"/>
      <c r="FYE45" s="18"/>
      <c r="FYF45" s="39"/>
      <c r="FYG45" s="18"/>
      <c r="FYH45" s="39"/>
      <c r="FYI45" s="13"/>
      <c r="FYJ45" s="13"/>
      <c r="FYK45" s="4"/>
      <c r="FYL45" s="13"/>
      <c r="FYM45" s="13"/>
      <c r="FYR45" s="18"/>
      <c r="FYS45" s="18"/>
      <c r="FYT45" s="18"/>
      <c r="FYU45" s="39"/>
      <c r="FYV45" s="18"/>
      <c r="FYW45" s="18"/>
      <c r="FYX45" s="39"/>
      <c r="FYY45" s="18"/>
      <c r="FYZ45" s="39"/>
      <c r="FZA45" s="13"/>
      <c r="FZB45" s="13"/>
      <c r="FZC45" s="4"/>
      <c r="FZD45" s="13"/>
      <c r="FZE45" s="13"/>
      <c r="FZJ45" s="18"/>
      <c r="FZK45" s="18"/>
      <c r="FZL45" s="18"/>
      <c r="FZM45" s="39"/>
      <c r="FZN45" s="18"/>
      <c r="FZO45" s="18"/>
      <c r="FZP45" s="39"/>
      <c r="FZQ45" s="18"/>
      <c r="FZR45" s="39"/>
      <c r="FZS45" s="13"/>
      <c r="FZT45" s="13"/>
      <c r="FZU45" s="4"/>
      <c r="FZV45" s="13"/>
      <c r="FZW45" s="13"/>
      <c r="GAB45" s="18"/>
      <c r="GAC45" s="18"/>
      <c r="GAD45" s="18"/>
      <c r="GAE45" s="39"/>
      <c r="GAF45" s="18"/>
      <c r="GAG45" s="18"/>
      <c r="GAH45" s="39"/>
      <c r="GAI45" s="18"/>
      <c r="GAJ45" s="39"/>
      <c r="GAK45" s="13"/>
      <c r="GAL45" s="13"/>
      <c r="GAM45" s="4"/>
      <c r="GAN45" s="13"/>
      <c r="GAO45" s="13"/>
      <c r="GAT45" s="18"/>
      <c r="GAU45" s="18"/>
      <c r="GAV45" s="18"/>
      <c r="GAW45" s="39"/>
      <c r="GAX45" s="18"/>
      <c r="GAY45" s="18"/>
      <c r="GAZ45" s="39"/>
      <c r="GBA45" s="18"/>
      <c r="GBB45" s="39"/>
      <c r="GBC45" s="13"/>
      <c r="GBD45" s="13"/>
      <c r="GBE45" s="4"/>
      <c r="GBF45" s="13"/>
      <c r="GBG45" s="13"/>
      <c r="GBL45" s="18"/>
      <c r="GBM45" s="18"/>
      <c r="GBN45" s="18"/>
      <c r="GBO45" s="39"/>
      <c r="GBP45" s="18"/>
      <c r="GBQ45" s="18"/>
      <c r="GBR45" s="39"/>
      <c r="GBS45" s="18"/>
      <c r="GBT45" s="39"/>
      <c r="GBU45" s="13"/>
      <c r="GBV45" s="13"/>
      <c r="GBW45" s="4"/>
      <c r="GBX45" s="13"/>
      <c r="GBY45" s="13"/>
      <c r="GCD45" s="18"/>
      <c r="GCE45" s="18"/>
      <c r="GCF45" s="18"/>
      <c r="GCG45" s="39"/>
      <c r="GCH45" s="18"/>
      <c r="GCI45" s="18"/>
      <c r="GCJ45" s="39"/>
      <c r="GCK45" s="18"/>
      <c r="GCL45" s="39"/>
      <c r="GCM45" s="13"/>
      <c r="GCN45" s="13"/>
      <c r="GCO45" s="4"/>
      <c r="GCP45" s="13"/>
      <c r="GCQ45" s="13"/>
      <c r="GCV45" s="18"/>
      <c r="GCW45" s="18"/>
      <c r="GCX45" s="18"/>
      <c r="GCY45" s="39"/>
      <c r="GCZ45" s="18"/>
      <c r="GDA45" s="18"/>
      <c r="GDB45" s="39"/>
      <c r="GDC45" s="18"/>
      <c r="GDD45" s="39"/>
      <c r="GDE45" s="13"/>
      <c r="GDF45" s="13"/>
      <c r="GDG45" s="4"/>
      <c r="GDH45" s="13"/>
      <c r="GDI45" s="13"/>
      <c r="GDN45" s="18"/>
      <c r="GDO45" s="18"/>
      <c r="GDP45" s="18"/>
      <c r="GDQ45" s="39"/>
      <c r="GDR45" s="18"/>
      <c r="GDS45" s="18"/>
      <c r="GDT45" s="39"/>
      <c r="GDU45" s="18"/>
      <c r="GDV45" s="39"/>
      <c r="GDW45" s="13"/>
      <c r="GDX45" s="13"/>
      <c r="GDY45" s="4"/>
      <c r="GDZ45" s="13"/>
      <c r="GEA45" s="13"/>
      <c r="GEF45" s="18"/>
      <c r="GEG45" s="18"/>
      <c r="GEH45" s="18"/>
      <c r="GEI45" s="39"/>
      <c r="GEJ45" s="18"/>
      <c r="GEK45" s="18"/>
      <c r="GEL45" s="39"/>
      <c r="GEM45" s="18"/>
      <c r="GEN45" s="39"/>
      <c r="GEO45" s="13"/>
      <c r="GEP45" s="13"/>
      <c r="GEQ45" s="4"/>
      <c r="GER45" s="13"/>
      <c r="GES45" s="13"/>
      <c r="GEX45" s="18"/>
      <c r="GEY45" s="18"/>
      <c r="GEZ45" s="18"/>
      <c r="GFA45" s="39"/>
      <c r="GFB45" s="18"/>
      <c r="GFC45" s="18"/>
      <c r="GFD45" s="39"/>
      <c r="GFE45" s="18"/>
      <c r="GFF45" s="39"/>
      <c r="GFG45" s="13"/>
      <c r="GFH45" s="13"/>
      <c r="GFI45" s="4"/>
      <c r="GFJ45" s="13"/>
      <c r="GFK45" s="13"/>
      <c r="GFP45" s="18"/>
      <c r="GFQ45" s="18"/>
      <c r="GFR45" s="18"/>
      <c r="GFS45" s="39"/>
      <c r="GFT45" s="18"/>
      <c r="GFU45" s="18"/>
      <c r="GFV45" s="39"/>
      <c r="GFW45" s="18"/>
      <c r="GFX45" s="39"/>
      <c r="GFY45" s="13"/>
      <c r="GFZ45" s="13"/>
      <c r="GGA45" s="4"/>
      <c r="GGB45" s="13"/>
      <c r="GGC45" s="13"/>
      <c r="GGH45" s="18"/>
      <c r="GGI45" s="18"/>
      <c r="GGJ45" s="18"/>
      <c r="GGK45" s="39"/>
      <c r="GGL45" s="18"/>
      <c r="GGM45" s="18"/>
      <c r="GGN45" s="39"/>
      <c r="GGO45" s="18"/>
      <c r="GGP45" s="39"/>
      <c r="GGQ45" s="13"/>
      <c r="GGR45" s="13"/>
      <c r="GGS45" s="4"/>
      <c r="GGT45" s="13"/>
      <c r="GGU45" s="13"/>
      <c r="GGZ45" s="18"/>
      <c r="GHA45" s="18"/>
      <c r="GHB45" s="18"/>
      <c r="GHC45" s="39"/>
      <c r="GHD45" s="18"/>
      <c r="GHE45" s="18"/>
      <c r="GHF45" s="39"/>
      <c r="GHG45" s="18"/>
      <c r="GHH45" s="39"/>
      <c r="GHI45" s="13"/>
      <c r="GHJ45" s="13"/>
      <c r="GHK45" s="4"/>
      <c r="GHL45" s="13"/>
      <c r="GHM45" s="13"/>
      <c r="GHR45" s="18"/>
      <c r="GHS45" s="18"/>
      <c r="GHT45" s="18"/>
      <c r="GHU45" s="39"/>
      <c r="GHV45" s="18"/>
      <c r="GHW45" s="18"/>
      <c r="GHX45" s="39"/>
      <c r="GHY45" s="18"/>
      <c r="GHZ45" s="39"/>
      <c r="GIA45" s="13"/>
      <c r="GIB45" s="13"/>
      <c r="GIC45" s="4"/>
      <c r="GID45" s="13"/>
      <c r="GIE45" s="13"/>
      <c r="GIJ45" s="18"/>
      <c r="GIK45" s="18"/>
      <c r="GIL45" s="18"/>
      <c r="GIM45" s="39"/>
      <c r="GIN45" s="18"/>
      <c r="GIO45" s="18"/>
      <c r="GIP45" s="39"/>
      <c r="GIQ45" s="18"/>
      <c r="GIR45" s="39"/>
      <c r="GIS45" s="13"/>
      <c r="GIT45" s="13"/>
      <c r="GIU45" s="4"/>
      <c r="GIV45" s="13"/>
      <c r="GIW45" s="13"/>
      <c r="GJB45" s="18"/>
      <c r="GJC45" s="18"/>
      <c r="GJD45" s="18"/>
      <c r="GJE45" s="39"/>
      <c r="GJF45" s="18"/>
      <c r="GJG45" s="18"/>
      <c r="GJH45" s="39"/>
      <c r="GJI45" s="18"/>
      <c r="GJJ45" s="39"/>
      <c r="GJK45" s="13"/>
      <c r="GJL45" s="13"/>
      <c r="GJM45" s="4"/>
      <c r="GJN45" s="13"/>
      <c r="GJO45" s="13"/>
      <c r="GJT45" s="18"/>
      <c r="GJU45" s="18"/>
      <c r="GJV45" s="18"/>
      <c r="GJW45" s="39"/>
      <c r="GJX45" s="18"/>
      <c r="GJY45" s="18"/>
      <c r="GJZ45" s="39"/>
      <c r="GKA45" s="18"/>
      <c r="GKB45" s="39"/>
      <c r="GKC45" s="13"/>
      <c r="GKD45" s="13"/>
      <c r="GKE45" s="4"/>
      <c r="GKF45" s="13"/>
      <c r="GKG45" s="13"/>
      <c r="GKL45" s="18"/>
      <c r="GKM45" s="18"/>
      <c r="GKN45" s="18"/>
      <c r="GKO45" s="39"/>
      <c r="GKP45" s="18"/>
      <c r="GKQ45" s="18"/>
      <c r="GKR45" s="39"/>
      <c r="GKS45" s="18"/>
      <c r="GKT45" s="39"/>
      <c r="GKU45" s="13"/>
      <c r="GKV45" s="13"/>
      <c r="GKW45" s="4"/>
      <c r="GKX45" s="13"/>
      <c r="GKY45" s="13"/>
      <c r="GLD45" s="18"/>
      <c r="GLE45" s="18"/>
      <c r="GLF45" s="18"/>
      <c r="GLG45" s="39"/>
      <c r="GLH45" s="18"/>
      <c r="GLI45" s="18"/>
      <c r="GLJ45" s="39"/>
      <c r="GLK45" s="18"/>
      <c r="GLL45" s="39"/>
      <c r="GLM45" s="13"/>
      <c r="GLN45" s="13"/>
      <c r="GLO45" s="4"/>
      <c r="GLP45" s="13"/>
      <c r="GLQ45" s="13"/>
      <c r="GLV45" s="18"/>
      <c r="GLW45" s="18"/>
      <c r="GLX45" s="18"/>
      <c r="GLY45" s="39"/>
      <c r="GLZ45" s="18"/>
      <c r="GMA45" s="18"/>
      <c r="GMB45" s="39"/>
      <c r="GMC45" s="18"/>
      <c r="GMD45" s="39"/>
      <c r="GME45" s="13"/>
      <c r="GMF45" s="13"/>
      <c r="GMG45" s="4"/>
      <c r="GMH45" s="13"/>
      <c r="GMI45" s="13"/>
      <c r="GMN45" s="18"/>
      <c r="GMO45" s="18"/>
      <c r="GMP45" s="18"/>
      <c r="GMQ45" s="39"/>
      <c r="GMR45" s="18"/>
      <c r="GMS45" s="18"/>
      <c r="GMT45" s="39"/>
      <c r="GMU45" s="18"/>
      <c r="GMV45" s="39"/>
      <c r="GMW45" s="13"/>
      <c r="GMX45" s="13"/>
      <c r="GMY45" s="4"/>
      <c r="GMZ45" s="13"/>
      <c r="GNA45" s="13"/>
      <c r="GNF45" s="18"/>
      <c r="GNG45" s="18"/>
      <c r="GNH45" s="18"/>
      <c r="GNI45" s="39"/>
      <c r="GNJ45" s="18"/>
      <c r="GNK45" s="18"/>
      <c r="GNL45" s="39"/>
      <c r="GNM45" s="18"/>
      <c r="GNN45" s="39"/>
      <c r="GNO45" s="13"/>
      <c r="GNP45" s="13"/>
      <c r="GNQ45" s="4"/>
      <c r="GNR45" s="13"/>
      <c r="GNS45" s="13"/>
      <c r="GNX45" s="18"/>
      <c r="GNY45" s="18"/>
      <c r="GNZ45" s="18"/>
      <c r="GOA45" s="39"/>
      <c r="GOB45" s="18"/>
      <c r="GOC45" s="18"/>
      <c r="GOD45" s="39"/>
      <c r="GOE45" s="18"/>
      <c r="GOF45" s="39"/>
      <c r="GOG45" s="13"/>
      <c r="GOH45" s="13"/>
      <c r="GOI45" s="4"/>
      <c r="GOJ45" s="13"/>
      <c r="GOK45" s="13"/>
      <c r="GOP45" s="18"/>
      <c r="GOQ45" s="18"/>
      <c r="GOR45" s="18"/>
      <c r="GOS45" s="39"/>
      <c r="GOT45" s="18"/>
      <c r="GOU45" s="18"/>
      <c r="GOV45" s="39"/>
      <c r="GOW45" s="18"/>
      <c r="GOX45" s="39"/>
      <c r="GOY45" s="13"/>
      <c r="GOZ45" s="13"/>
      <c r="GPA45" s="4"/>
      <c r="GPB45" s="13"/>
      <c r="GPC45" s="13"/>
      <c r="GPH45" s="18"/>
      <c r="GPI45" s="18"/>
      <c r="GPJ45" s="18"/>
      <c r="GPK45" s="39"/>
      <c r="GPL45" s="18"/>
      <c r="GPM45" s="18"/>
      <c r="GPN45" s="39"/>
      <c r="GPO45" s="18"/>
      <c r="GPP45" s="39"/>
      <c r="GPQ45" s="13"/>
      <c r="GPR45" s="13"/>
      <c r="GPS45" s="4"/>
      <c r="GPT45" s="13"/>
      <c r="GPU45" s="13"/>
      <c r="GPZ45" s="18"/>
      <c r="GQA45" s="18"/>
      <c r="GQB45" s="18"/>
      <c r="GQC45" s="39"/>
      <c r="GQD45" s="18"/>
      <c r="GQE45" s="18"/>
      <c r="GQF45" s="39"/>
      <c r="GQG45" s="18"/>
      <c r="GQH45" s="39"/>
      <c r="GQI45" s="13"/>
      <c r="GQJ45" s="13"/>
      <c r="GQK45" s="4"/>
      <c r="GQL45" s="13"/>
      <c r="GQM45" s="13"/>
      <c r="GQR45" s="18"/>
      <c r="GQS45" s="18"/>
      <c r="GQT45" s="18"/>
      <c r="GQU45" s="39"/>
      <c r="GQV45" s="18"/>
      <c r="GQW45" s="18"/>
      <c r="GQX45" s="39"/>
      <c r="GQY45" s="18"/>
      <c r="GQZ45" s="39"/>
      <c r="GRA45" s="13"/>
      <c r="GRB45" s="13"/>
      <c r="GRC45" s="4"/>
      <c r="GRD45" s="13"/>
      <c r="GRE45" s="13"/>
      <c r="GRJ45" s="18"/>
      <c r="GRK45" s="18"/>
      <c r="GRL45" s="18"/>
      <c r="GRM45" s="39"/>
      <c r="GRN45" s="18"/>
      <c r="GRO45" s="18"/>
      <c r="GRP45" s="39"/>
      <c r="GRQ45" s="18"/>
      <c r="GRR45" s="39"/>
      <c r="GRS45" s="13"/>
      <c r="GRT45" s="13"/>
      <c r="GRU45" s="4"/>
      <c r="GRV45" s="13"/>
      <c r="GRW45" s="13"/>
      <c r="GSB45" s="18"/>
      <c r="GSC45" s="18"/>
      <c r="GSD45" s="18"/>
      <c r="GSE45" s="39"/>
      <c r="GSF45" s="18"/>
      <c r="GSG45" s="18"/>
      <c r="GSH45" s="39"/>
      <c r="GSI45" s="18"/>
      <c r="GSJ45" s="39"/>
      <c r="GSK45" s="13"/>
      <c r="GSL45" s="13"/>
      <c r="GSM45" s="4"/>
      <c r="GSN45" s="13"/>
      <c r="GSO45" s="13"/>
      <c r="GST45" s="18"/>
      <c r="GSU45" s="18"/>
      <c r="GSV45" s="18"/>
      <c r="GSW45" s="39"/>
      <c r="GSX45" s="18"/>
      <c r="GSY45" s="18"/>
      <c r="GSZ45" s="39"/>
      <c r="GTA45" s="18"/>
      <c r="GTB45" s="39"/>
      <c r="GTC45" s="13"/>
      <c r="GTD45" s="13"/>
      <c r="GTE45" s="4"/>
      <c r="GTF45" s="13"/>
      <c r="GTG45" s="13"/>
      <c r="GTL45" s="18"/>
      <c r="GTM45" s="18"/>
      <c r="GTN45" s="18"/>
      <c r="GTO45" s="39"/>
      <c r="GTP45" s="18"/>
      <c r="GTQ45" s="18"/>
      <c r="GTR45" s="39"/>
      <c r="GTS45" s="18"/>
      <c r="GTT45" s="39"/>
      <c r="GTU45" s="13"/>
      <c r="GTV45" s="13"/>
      <c r="GTW45" s="4"/>
      <c r="GTX45" s="13"/>
      <c r="GTY45" s="13"/>
      <c r="GUD45" s="18"/>
      <c r="GUE45" s="18"/>
      <c r="GUF45" s="18"/>
      <c r="GUG45" s="39"/>
      <c r="GUH45" s="18"/>
      <c r="GUI45" s="18"/>
      <c r="GUJ45" s="39"/>
      <c r="GUK45" s="18"/>
      <c r="GUL45" s="39"/>
      <c r="GUM45" s="13"/>
      <c r="GUN45" s="13"/>
      <c r="GUO45" s="4"/>
      <c r="GUP45" s="13"/>
      <c r="GUQ45" s="13"/>
      <c r="GUV45" s="18"/>
      <c r="GUW45" s="18"/>
      <c r="GUX45" s="18"/>
      <c r="GUY45" s="39"/>
      <c r="GUZ45" s="18"/>
      <c r="GVA45" s="18"/>
      <c r="GVB45" s="39"/>
      <c r="GVC45" s="18"/>
      <c r="GVD45" s="39"/>
      <c r="GVE45" s="13"/>
      <c r="GVF45" s="13"/>
      <c r="GVG45" s="4"/>
      <c r="GVH45" s="13"/>
      <c r="GVI45" s="13"/>
      <c r="GVN45" s="18"/>
      <c r="GVO45" s="18"/>
      <c r="GVP45" s="18"/>
      <c r="GVQ45" s="39"/>
      <c r="GVR45" s="18"/>
      <c r="GVS45" s="18"/>
      <c r="GVT45" s="39"/>
      <c r="GVU45" s="18"/>
      <c r="GVV45" s="39"/>
      <c r="GVW45" s="13"/>
      <c r="GVX45" s="13"/>
      <c r="GVY45" s="4"/>
      <c r="GVZ45" s="13"/>
      <c r="GWA45" s="13"/>
      <c r="GWF45" s="18"/>
      <c r="GWG45" s="18"/>
      <c r="GWH45" s="18"/>
      <c r="GWI45" s="39"/>
      <c r="GWJ45" s="18"/>
      <c r="GWK45" s="18"/>
      <c r="GWL45" s="39"/>
      <c r="GWM45" s="18"/>
      <c r="GWN45" s="39"/>
      <c r="GWO45" s="13"/>
      <c r="GWP45" s="13"/>
      <c r="GWQ45" s="4"/>
      <c r="GWR45" s="13"/>
      <c r="GWS45" s="13"/>
      <c r="GWX45" s="18"/>
      <c r="GWY45" s="18"/>
      <c r="GWZ45" s="18"/>
      <c r="GXA45" s="39"/>
      <c r="GXB45" s="18"/>
      <c r="GXC45" s="18"/>
      <c r="GXD45" s="39"/>
      <c r="GXE45" s="18"/>
      <c r="GXF45" s="39"/>
      <c r="GXG45" s="13"/>
      <c r="GXH45" s="13"/>
      <c r="GXI45" s="4"/>
      <c r="GXJ45" s="13"/>
      <c r="GXK45" s="13"/>
      <c r="GXP45" s="18"/>
      <c r="GXQ45" s="18"/>
      <c r="GXR45" s="18"/>
      <c r="GXS45" s="39"/>
      <c r="GXT45" s="18"/>
      <c r="GXU45" s="18"/>
      <c r="GXV45" s="39"/>
      <c r="GXW45" s="18"/>
      <c r="GXX45" s="39"/>
      <c r="GXY45" s="13"/>
      <c r="GXZ45" s="13"/>
      <c r="GYA45" s="4"/>
      <c r="GYB45" s="13"/>
      <c r="GYC45" s="13"/>
      <c r="GYH45" s="18"/>
      <c r="GYI45" s="18"/>
      <c r="GYJ45" s="18"/>
      <c r="GYK45" s="39"/>
      <c r="GYL45" s="18"/>
      <c r="GYM45" s="18"/>
      <c r="GYN45" s="39"/>
      <c r="GYO45" s="18"/>
      <c r="GYP45" s="39"/>
      <c r="GYQ45" s="13"/>
      <c r="GYR45" s="13"/>
      <c r="GYS45" s="4"/>
      <c r="GYT45" s="13"/>
      <c r="GYU45" s="13"/>
      <c r="GYZ45" s="18"/>
      <c r="GZA45" s="18"/>
      <c r="GZB45" s="18"/>
      <c r="GZC45" s="39"/>
      <c r="GZD45" s="18"/>
      <c r="GZE45" s="18"/>
      <c r="GZF45" s="39"/>
      <c r="GZG45" s="18"/>
      <c r="GZH45" s="39"/>
      <c r="GZI45" s="13"/>
      <c r="GZJ45" s="13"/>
      <c r="GZK45" s="4"/>
      <c r="GZL45" s="13"/>
      <c r="GZM45" s="13"/>
      <c r="GZR45" s="18"/>
      <c r="GZS45" s="18"/>
      <c r="GZT45" s="18"/>
      <c r="GZU45" s="39"/>
      <c r="GZV45" s="18"/>
      <c r="GZW45" s="18"/>
      <c r="GZX45" s="39"/>
      <c r="GZY45" s="18"/>
      <c r="GZZ45" s="39"/>
      <c r="HAA45" s="13"/>
      <c r="HAB45" s="13"/>
      <c r="HAC45" s="4"/>
      <c r="HAD45" s="13"/>
      <c r="HAE45" s="13"/>
      <c r="HAJ45" s="18"/>
      <c r="HAK45" s="18"/>
      <c r="HAL45" s="18"/>
      <c r="HAM45" s="39"/>
      <c r="HAN45" s="18"/>
      <c r="HAO45" s="18"/>
      <c r="HAP45" s="39"/>
      <c r="HAQ45" s="18"/>
      <c r="HAR45" s="39"/>
      <c r="HAS45" s="13"/>
      <c r="HAT45" s="13"/>
      <c r="HAU45" s="4"/>
      <c r="HAV45" s="13"/>
      <c r="HAW45" s="13"/>
      <c r="HBB45" s="18"/>
      <c r="HBC45" s="18"/>
      <c r="HBD45" s="18"/>
      <c r="HBE45" s="39"/>
      <c r="HBF45" s="18"/>
      <c r="HBG45" s="18"/>
      <c r="HBH45" s="39"/>
      <c r="HBI45" s="18"/>
      <c r="HBJ45" s="39"/>
      <c r="HBK45" s="13"/>
      <c r="HBL45" s="13"/>
      <c r="HBM45" s="4"/>
      <c r="HBN45" s="13"/>
      <c r="HBO45" s="13"/>
      <c r="HBT45" s="18"/>
      <c r="HBU45" s="18"/>
      <c r="HBV45" s="18"/>
      <c r="HBW45" s="39"/>
      <c r="HBX45" s="18"/>
      <c r="HBY45" s="18"/>
      <c r="HBZ45" s="39"/>
      <c r="HCA45" s="18"/>
      <c r="HCB45" s="39"/>
      <c r="HCC45" s="13"/>
      <c r="HCD45" s="13"/>
      <c r="HCE45" s="4"/>
      <c r="HCF45" s="13"/>
      <c r="HCG45" s="13"/>
      <c r="HCL45" s="18"/>
      <c r="HCM45" s="18"/>
      <c r="HCN45" s="18"/>
      <c r="HCO45" s="39"/>
      <c r="HCP45" s="18"/>
      <c r="HCQ45" s="18"/>
      <c r="HCR45" s="39"/>
      <c r="HCS45" s="18"/>
      <c r="HCT45" s="39"/>
      <c r="HCU45" s="13"/>
      <c r="HCV45" s="13"/>
      <c r="HCW45" s="4"/>
      <c r="HCX45" s="13"/>
      <c r="HCY45" s="13"/>
      <c r="HDD45" s="18"/>
      <c r="HDE45" s="18"/>
      <c r="HDF45" s="18"/>
      <c r="HDG45" s="39"/>
      <c r="HDH45" s="18"/>
      <c r="HDI45" s="18"/>
      <c r="HDJ45" s="39"/>
      <c r="HDK45" s="18"/>
      <c r="HDL45" s="39"/>
      <c r="HDM45" s="13"/>
      <c r="HDN45" s="13"/>
      <c r="HDO45" s="4"/>
      <c r="HDP45" s="13"/>
      <c r="HDQ45" s="13"/>
      <c r="HDV45" s="18"/>
      <c r="HDW45" s="18"/>
      <c r="HDX45" s="18"/>
      <c r="HDY45" s="39"/>
      <c r="HDZ45" s="18"/>
      <c r="HEA45" s="18"/>
      <c r="HEB45" s="39"/>
      <c r="HEC45" s="18"/>
      <c r="HED45" s="39"/>
      <c r="HEE45" s="13"/>
      <c r="HEF45" s="13"/>
      <c r="HEG45" s="4"/>
      <c r="HEH45" s="13"/>
      <c r="HEI45" s="13"/>
      <c r="HEN45" s="18"/>
      <c r="HEO45" s="18"/>
      <c r="HEP45" s="18"/>
      <c r="HEQ45" s="39"/>
      <c r="HER45" s="18"/>
      <c r="HES45" s="18"/>
      <c r="HET45" s="39"/>
      <c r="HEU45" s="18"/>
      <c r="HEV45" s="39"/>
      <c r="HEW45" s="13"/>
      <c r="HEX45" s="13"/>
      <c r="HEY45" s="4"/>
      <c r="HEZ45" s="13"/>
      <c r="HFA45" s="13"/>
      <c r="HFF45" s="18"/>
      <c r="HFG45" s="18"/>
      <c r="HFH45" s="18"/>
      <c r="HFI45" s="39"/>
      <c r="HFJ45" s="18"/>
      <c r="HFK45" s="18"/>
      <c r="HFL45" s="39"/>
      <c r="HFM45" s="18"/>
      <c r="HFN45" s="39"/>
      <c r="HFO45" s="13"/>
      <c r="HFP45" s="13"/>
      <c r="HFQ45" s="4"/>
      <c r="HFR45" s="13"/>
      <c r="HFS45" s="13"/>
      <c r="HFX45" s="18"/>
      <c r="HFY45" s="18"/>
      <c r="HFZ45" s="18"/>
      <c r="HGA45" s="39"/>
      <c r="HGB45" s="18"/>
      <c r="HGC45" s="18"/>
      <c r="HGD45" s="39"/>
      <c r="HGE45" s="18"/>
      <c r="HGF45" s="39"/>
      <c r="HGG45" s="13"/>
      <c r="HGH45" s="13"/>
      <c r="HGI45" s="4"/>
      <c r="HGJ45" s="13"/>
      <c r="HGK45" s="13"/>
      <c r="HGP45" s="18"/>
      <c r="HGQ45" s="18"/>
      <c r="HGR45" s="18"/>
      <c r="HGS45" s="39"/>
      <c r="HGT45" s="18"/>
      <c r="HGU45" s="18"/>
      <c r="HGV45" s="39"/>
      <c r="HGW45" s="18"/>
      <c r="HGX45" s="39"/>
      <c r="HGY45" s="13"/>
      <c r="HGZ45" s="13"/>
      <c r="HHA45" s="4"/>
      <c r="HHB45" s="13"/>
      <c r="HHC45" s="13"/>
      <c r="HHH45" s="18"/>
      <c r="HHI45" s="18"/>
      <c r="HHJ45" s="18"/>
      <c r="HHK45" s="39"/>
      <c r="HHL45" s="18"/>
      <c r="HHM45" s="18"/>
      <c r="HHN45" s="39"/>
      <c r="HHO45" s="18"/>
      <c r="HHP45" s="39"/>
      <c r="HHQ45" s="13"/>
      <c r="HHR45" s="13"/>
      <c r="HHS45" s="4"/>
      <c r="HHT45" s="13"/>
      <c r="HHU45" s="13"/>
      <c r="HHZ45" s="18"/>
      <c r="HIA45" s="18"/>
      <c r="HIB45" s="18"/>
      <c r="HIC45" s="39"/>
      <c r="HID45" s="18"/>
      <c r="HIE45" s="18"/>
      <c r="HIF45" s="39"/>
      <c r="HIG45" s="18"/>
      <c r="HIH45" s="39"/>
      <c r="HII45" s="13"/>
      <c r="HIJ45" s="13"/>
      <c r="HIK45" s="4"/>
      <c r="HIL45" s="13"/>
      <c r="HIM45" s="13"/>
      <c r="HIR45" s="18"/>
      <c r="HIS45" s="18"/>
      <c r="HIT45" s="18"/>
      <c r="HIU45" s="39"/>
      <c r="HIV45" s="18"/>
      <c r="HIW45" s="18"/>
      <c r="HIX45" s="39"/>
      <c r="HIY45" s="18"/>
      <c r="HIZ45" s="39"/>
      <c r="HJA45" s="13"/>
      <c r="HJB45" s="13"/>
      <c r="HJC45" s="4"/>
      <c r="HJD45" s="13"/>
      <c r="HJE45" s="13"/>
      <c r="HJJ45" s="18"/>
      <c r="HJK45" s="18"/>
      <c r="HJL45" s="18"/>
      <c r="HJM45" s="39"/>
      <c r="HJN45" s="18"/>
      <c r="HJO45" s="18"/>
      <c r="HJP45" s="39"/>
      <c r="HJQ45" s="18"/>
      <c r="HJR45" s="39"/>
      <c r="HJS45" s="13"/>
      <c r="HJT45" s="13"/>
      <c r="HJU45" s="4"/>
      <c r="HJV45" s="13"/>
      <c r="HJW45" s="13"/>
      <c r="HKB45" s="18"/>
      <c r="HKC45" s="18"/>
      <c r="HKD45" s="18"/>
      <c r="HKE45" s="39"/>
      <c r="HKF45" s="18"/>
      <c r="HKG45" s="18"/>
      <c r="HKH45" s="39"/>
      <c r="HKI45" s="18"/>
      <c r="HKJ45" s="39"/>
      <c r="HKK45" s="13"/>
      <c r="HKL45" s="13"/>
      <c r="HKM45" s="4"/>
      <c r="HKN45" s="13"/>
      <c r="HKO45" s="13"/>
      <c r="HKT45" s="18"/>
      <c r="HKU45" s="18"/>
      <c r="HKV45" s="18"/>
      <c r="HKW45" s="39"/>
      <c r="HKX45" s="18"/>
      <c r="HKY45" s="18"/>
      <c r="HKZ45" s="39"/>
      <c r="HLA45" s="18"/>
      <c r="HLB45" s="39"/>
      <c r="HLC45" s="13"/>
      <c r="HLD45" s="13"/>
      <c r="HLE45" s="4"/>
      <c r="HLF45" s="13"/>
      <c r="HLG45" s="13"/>
      <c r="HLL45" s="18"/>
      <c r="HLM45" s="18"/>
      <c r="HLN45" s="18"/>
      <c r="HLO45" s="39"/>
      <c r="HLP45" s="18"/>
      <c r="HLQ45" s="18"/>
      <c r="HLR45" s="39"/>
      <c r="HLS45" s="18"/>
      <c r="HLT45" s="39"/>
      <c r="HLU45" s="13"/>
      <c r="HLV45" s="13"/>
      <c r="HLW45" s="4"/>
      <c r="HLX45" s="13"/>
      <c r="HLY45" s="13"/>
      <c r="HMD45" s="18"/>
      <c r="HME45" s="18"/>
      <c r="HMF45" s="18"/>
      <c r="HMG45" s="39"/>
      <c r="HMH45" s="18"/>
      <c r="HMI45" s="18"/>
      <c r="HMJ45" s="39"/>
      <c r="HMK45" s="18"/>
      <c r="HML45" s="39"/>
      <c r="HMM45" s="13"/>
      <c r="HMN45" s="13"/>
      <c r="HMO45" s="4"/>
      <c r="HMP45" s="13"/>
      <c r="HMQ45" s="13"/>
      <c r="HMV45" s="18"/>
      <c r="HMW45" s="18"/>
      <c r="HMX45" s="18"/>
      <c r="HMY45" s="39"/>
      <c r="HMZ45" s="18"/>
      <c r="HNA45" s="18"/>
      <c r="HNB45" s="39"/>
      <c r="HNC45" s="18"/>
      <c r="HND45" s="39"/>
      <c r="HNE45" s="13"/>
      <c r="HNF45" s="13"/>
      <c r="HNG45" s="4"/>
      <c r="HNH45" s="13"/>
      <c r="HNI45" s="13"/>
      <c r="HNN45" s="18"/>
      <c r="HNO45" s="18"/>
      <c r="HNP45" s="18"/>
      <c r="HNQ45" s="39"/>
      <c r="HNR45" s="18"/>
      <c r="HNS45" s="18"/>
      <c r="HNT45" s="39"/>
      <c r="HNU45" s="18"/>
      <c r="HNV45" s="39"/>
      <c r="HNW45" s="13"/>
      <c r="HNX45" s="13"/>
      <c r="HNY45" s="4"/>
      <c r="HNZ45" s="13"/>
      <c r="HOA45" s="13"/>
      <c r="HOF45" s="18"/>
      <c r="HOG45" s="18"/>
      <c r="HOH45" s="18"/>
      <c r="HOI45" s="39"/>
      <c r="HOJ45" s="18"/>
      <c r="HOK45" s="18"/>
      <c r="HOL45" s="39"/>
      <c r="HOM45" s="18"/>
      <c r="HON45" s="39"/>
      <c r="HOO45" s="13"/>
      <c r="HOP45" s="13"/>
      <c r="HOQ45" s="4"/>
      <c r="HOR45" s="13"/>
      <c r="HOS45" s="13"/>
      <c r="HOX45" s="18"/>
      <c r="HOY45" s="18"/>
      <c r="HOZ45" s="18"/>
      <c r="HPA45" s="39"/>
      <c r="HPB45" s="18"/>
      <c r="HPC45" s="18"/>
      <c r="HPD45" s="39"/>
      <c r="HPE45" s="18"/>
      <c r="HPF45" s="39"/>
      <c r="HPG45" s="13"/>
      <c r="HPH45" s="13"/>
      <c r="HPI45" s="4"/>
      <c r="HPJ45" s="13"/>
      <c r="HPK45" s="13"/>
      <c r="HPP45" s="18"/>
      <c r="HPQ45" s="18"/>
      <c r="HPR45" s="18"/>
      <c r="HPS45" s="39"/>
      <c r="HPT45" s="18"/>
      <c r="HPU45" s="18"/>
      <c r="HPV45" s="39"/>
      <c r="HPW45" s="18"/>
      <c r="HPX45" s="39"/>
      <c r="HPY45" s="13"/>
      <c r="HPZ45" s="13"/>
      <c r="HQA45" s="4"/>
      <c r="HQB45" s="13"/>
      <c r="HQC45" s="13"/>
      <c r="HQH45" s="18"/>
      <c r="HQI45" s="18"/>
      <c r="HQJ45" s="18"/>
      <c r="HQK45" s="39"/>
      <c r="HQL45" s="18"/>
      <c r="HQM45" s="18"/>
      <c r="HQN45" s="39"/>
      <c r="HQO45" s="18"/>
      <c r="HQP45" s="39"/>
      <c r="HQQ45" s="13"/>
      <c r="HQR45" s="13"/>
      <c r="HQS45" s="4"/>
      <c r="HQT45" s="13"/>
      <c r="HQU45" s="13"/>
      <c r="HQZ45" s="18"/>
      <c r="HRA45" s="18"/>
      <c r="HRB45" s="18"/>
      <c r="HRC45" s="39"/>
      <c r="HRD45" s="18"/>
      <c r="HRE45" s="18"/>
      <c r="HRF45" s="39"/>
      <c r="HRG45" s="18"/>
      <c r="HRH45" s="39"/>
      <c r="HRI45" s="13"/>
      <c r="HRJ45" s="13"/>
      <c r="HRK45" s="4"/>
      <c r="HRL45" s="13"/>
      <c r="HRM45" s="13"/>
      <c r="HRR45" s="18"/>
      <c r="HRS45" s="18"/>
      <c r="HRT45" s="18"/>
      <c r="HRU45" s="39"/>
      <c r="HRV45" s="18"/>
      <c r="HRW45" s="18"/>
      <c r="HRX45" s="39"/>
      <c r="HRY45" s="18"/>
      <c r="HRZ45" s="39"/>
      <c r="HSA45" s="13"/>
      <c r="HSB45" s="13"/>
      <c r="HSC45" s="4"/>
      <c r="HSD45" s="13"/>
      <c r="HSE45" s="13"/>
      <c r="HSJ45" s="18"/>
      <c r="HSK45" s="18"/>
      <c r="HSL45" s="18"/>
      <c r="HSM45" s="39"/>
      <c r="HSN45" s="18"/>
      <c r="HSO45" s="18"/>
      <c r="HSP45" s="39"/>
      <c r="HSQ45" s="18"/>
      <c r="HSR45" s="39"/>
      <c r="HSS45" s="13"/>
      <c r="HST45" s="13"/>
      <c r="HSU45" s="4"/>
      <c r="HSV45" s="13"/>
      <c r="HSW45" s="13"/>
      <c r="HTB45" s="18"/>
      <c r="HTC45" s="18"/>
      <c r="HTD45" s="18"/>
      <c r="HTE45" s="39"/>
      <c r="HTF45" s="18"/>
      <c r="HTG45" s="18"/>
      <c r="HTH45" s="39"/>
      <c r="HTI45" s="18"/>
      <c r="HTJ45" s="39"/>
      <c r="HTK45" s="13"/>
      <c r="HTL45" s="13"/>
      <c r="HTM45" s="4"/>
      <c r="HTN45" s="13"/>
      <c r="HTO45" s="13"/>
      <c r="HTT45" s="18"/>
      <c r="HTU45" s="18"/>
      <c r="HTV45" s="18"/>
      <c r="HTW45" s="39"/>
      <c r="HTX45" s="18"/>
      <c r="HTY45" s="18"/>
      <c r="HTZ45" s="39"/>
      <c r="HUA45" s="18"/>
      <c r="HUB45" s="39"/>
      <c r="HUC45" s="13"/>
      <c r="HUD45" s="13"/>
      <c r="HUE45" s="4"/>
      <c r="HUF45" s="13"/>
      <c r="HUG45" s="13"/>
      <c r="HUL45" s="18"/>
      <c r="HUM45" s="18"/>
      <c r="HUN45" s="18"/>
      <c r="HUO45" s="39"/>
      <c r="HUP45" s="18"/>
      <c r="HUQ45" s="18"/>
      <c r="HUR45" s="39"/>
      <c r="HUS45" s="18"/>
      <c r="HUT45" s="39"/>
      <c r="HUU45" s="13"/>
      <c r="HUV45" s="13"/>
      <c r="HUW45" s="4"/>
      <c r="HUX45" s="13"/>
      <c r="HUY45" s="13"/>
      <c r="HVD45" s="18"/>
      <c r="HVE45" s="18"/>
      <c r="HVF45" s="18"/>
      <c r="HVG45" s="39"/>
      <c r="HVH45" s="18"/>
      <c r="HVI45" s="18"/>
      <c r="HVJ45" s="39"/>
      <c r="HVK45" s="18"/>
      <c r="HVL45" s="39"/>
      <c r="HVM45" s="13"/>
      <c r="HVN45" s="13"/>
      <c r="HVO45" s="4"/>
      <c r="HVP45" s="13"/>
      <c r="HVQ45" s="13"/>
      <c r="HVV45" s="18"/>
      <c r="HVW45" s="18"/>
      <c r="HVX45" s="18"/>
      <c r="HVY45" s="39"/>
      <c r="HVZ45" s="18"/>
      <c r="HWA45" s="18"/>
      <c r="HWB45" s="39"/>
      <c r="HWC45" s="18"/>
      <c r="HWD45" s="39"/>
      <c r="HWE45" s="13"/>
      <c r="HWF45" s="13"/>
      <c r="HWG45" s="4"/>
      <c r="HWH45" s="13"/>
      <c r="HWI45" s="13"/>
      <c r="HWN45" s="18"/>
      <c r="HWO45" s="18"/>
      <c r="HWP45" s="18"/>
      <c r="HWQ45" s="39"/>
      <c r="HWR45" s="18"/>
      <c r="HWS45" s="18"/>
      <c r="HWT45" s="39"/>
      <c r="HWU45" s="18"/>
      <c r="HWV45" s="39"/>
      <c r="HWW45" s="13"/>
      <c r="HWX45" s="13"/>
      <c r="HWY45" s="4"/>
      <c r="HWZ45" s="13"/>
      <c r="HXA45" s="13"/>
      <c r="HXF45" s="18"/>
      <c r="HXG45" s="18"/>
      <c r="HXH45" s="18"/>
      <c r="HXI45" s="39"/>
      <c r="HXJ45" s="18"/>
      <c r="HXK45" s="18"/>
      <c r="HXL45" s="39"/>
      <c r="HXM45" s="18"/>
      <c r="HXN45" s="39"/>
      <c r="HXO45" s="13"/>
      <c r="HXP45" s="13"/>
      <c r="HXQ45" s="4"/>
      <c r="HXR45" s="13"/>
      <c r="HXS45" s="13"/>
      <c r="HXX45" s="18"/>
      <c r="HXY45" s="18"/>
      <c r="HXZ45" s="18"/>
      <c r="HYA45" s="39"/>
      <c r="HYB45" s="18"/>
      <c r="HYC45" s="18"/>
      <c r="HYD45" s="39"/>
      <c r="HYE45" s="18"/>
      <c r="HYF45" s="39"/>
      <c r="HYG45" s="13"/>
      <c r="HYH45" s="13"/>
      <c r="HYI45" s="4"/>
      <c r="HYJ45" s="13"/>
      <c r="HYK45" s="13"/>
      <c r="HYP45" s="18"/>
      <c r="HYQ45" s="18"/>
      <c r="HYR45" s="18"/>
      <c r="HYS45" s="39"/>
      <c r="HYT45" s="18"/>
      <c r="HYU45" s="18"/>
      <c r="HYV45" s="39"/>
      <c r="HYW45" s="18"/>
      <c r="HYX45" s="39"/>
      <c r="HYY45" s="13"/>
      <c r="HYZ45" s="13"/>
      <c r="HZA45" s="4"/>
      <c r="HZB45" s="13"/>
      <c r="HZC45" s="13"/>
      <c r="HZH45" s="18"/>
      <c r="HZI45" s="18"/>
      <c r="HZJ45" s="18"/>
      <c r="HZK45" s="39"/>
      <c r="HZL45" s="18"/>
      <c r="HZM45" s="18"/>
      <c r="HZN45" s="39"/>
      <c r="HZO45" s="18"/>
      <c r="HZP45" s="39"/>
      <c r="HZQ45" s="13"/>
      <c r="HZR45" s="13"/>
      <c r="HZS45" s="4"/>
      <c r="HZT45" s="13"/>
      <c r="HZU45" s="13"/>
      <c r="HZZ45" s="18"/>
      <c r="IAA45" s="18"/>
      <c r="IAB45" s="18"/>
      <c r="IAC45" s="39"/>
      <c r="IAD45" s="18"/>
      <c r="IAE45" s="18"/>
      <c r="IAF45" s="39"/>
      <c r="IAG45" s="18"/>
      <c r="IAH45" s="39"/>
      <c r="IAI45" s="13"/>
      <c r="IAJ45" s="13"/>
      <c r="IAK45" s="4"/>
      <c r="IAL45" s="13"/>
      <c r="IAM45" s="13"/>
      <c r="IAR45" s="18"/>
      <c r="IAS45" s="18"/>
      <c r="IAT45" s="18"/>
      <c r="IAU45" s="39"/>
      <c r="IAV45" s="18"/>
      <c r="IAW45" s="18"/>
      <c r="IAX45" s="39"/>
      <c r="IAY45" s="18"/>
      <c r="IAZ45" s="39"/>
      <c r="IBA45" s="13"/>
      <c r="IBB45" s="13"/>
      <c r="IBC45" s="4"/>
      <c r="IBD45" s="13"/>
      <c r="IBE45" s="13"/>
      <c r="IBJ45" s="18"/>
      <c r="IBK45" s="18"/>
      <c r="IBL45" s="18"/>
      <c r="IBM45" s="39"/>
      <c r="IBN45" s="18"/>
      <c r="IBO45" s="18"/>
      <c r="IBP45" s="39"/>
      <c r="IBQ45" s="18"/>
      <c r="IBR45" s="39"/>
      <c r="IBS45" s="13"/>
      <c r="IBT45" s="13"/>
      <c r="IBU45" s="4"/>
      <c r="IBV45" s="13"/>
      <c r="IBW45" s="13"/>
      <c r="ICB45" s="18"/>
      <c r="ICC45" s="18"/>
      <c r="ICD45" s="18"/>
      <c r="ICE45" s="39"/>
      <c r="ICF45" s="18"/>
      <c r="ICG45" s="18"/>
      <c r="ICH45" s="39"/>
      <c r="ICI45" s="18"/>
      <c r="ICJ45" s="39"/>
      <c r="ICK45" s="13"/>
      <c r="ICL45" s="13"/>
      <c r="ICM45" s="4"/>
      <c r="ICN45" s="13"/>
      <c r="ICO45" s="13"/>
      <c r="ICT45" s="18"/>
      <c r="ICU45" s="18"/>
      <c r="ICV45" s="18"/>
      <c r="ICW45" s="39"/>
      <c r="ICX45" s="18"/>
      <c r="ICY45" s="18"/>
      <c r="ICZ45" s="39"/>
      <c r="IDA45" s="18"/>
      <c r="IDB45" s="39"/>
      <c r="IDC45" s="13"/>
      <c r="IDD45" s="13"/>
      <c r="IDE45" s="4"/>
      <c r="IDF45" s="13"/>
      <c r="IDG45" s="13"/>
      <c r="IDL45" s="18"/>
      <c r="IDM45" s="18"/>
      <c r="IDN45" s="18"/>
      <c r="IDO45" s="39"/>
      <c r="IDP45" s="18"/>
      <c r="IDQ45" s="18"/>
      <c r="IDR45" s="39"/>
      <c r="IDS45" s="18"/>
      <c r="IDT45" s="39"/>
      <c r="IDU45" s="13"/>
      <c r="IDV45" s="13"/>
      <c r="IDW45" s="4"/>
      <c r="IDX45" s="13"/>
      <c r="IDY45" s="13"/>
      <c r="IED45" s="18"/>
      <c r="IEE45" s="18"/>
      <c r="IEF45" s="18"/>
      <c r="IEG45" s="39"/>
      <c r="IEH45" s="18"/>
      <c r="IEI45" s="18"/>
      <c r="IEJ45" s="39"/>
      <c r="IEK45" s="18"/>
      <c r="IEL45" s="39"/>
      <c r="IEM45" s="13"/>
      <c r="IEN45" s="13"/>
      <c r="IEO45" s="4"/>
      <c r="IEP45" s="13"/>
      <c r="IEQ45" s="13"/>
      <c r="IEV45" s="18"/>
      <c r="IEW45" s="18"/>
      <c r="IEX45" s="18"/>
      <c r="IEY45" s="39"/>
      <c r="IEZ45" s="18"/>
      <c r="IFA45" s="18"/>
      <c r="IFB45" s="39"/>
      <c r="IFC45" s="18"/>
      <c r="IFD45" s="39"/>
      <c r="IFE45" s="13"/>
      <c r="IFF45" s="13"/>
      <c r="IFG45" s="4"/>
      <c r="IFH45" s="13"/>
      <c r="IFI45" s="13"/>
      <c r="IFN45" s="18"/>
      <c r="IFO45" s="18"/>
      <c r="IFP45" s="18"/>
      <c r="IFQ45" s="39"/>
      <c r="IFR45" s="18"/>
      <c r="IFS45" s="18"/>
      <c r="IFT45" s="39"/>
      <c r="IFU45" s="18"/>
      <c r="IFV45" s="39"/>
      <c r="IFW45" s="13"/>
      <c r="IFX45" s="13"/>
      <c r="IFY45" s="4"/>
      <c r="IFZ45" s="13"/>
      <c r="IGA45" s="13"/>
      <c r="IGF45" s="18"/>
      <c r="IGG45" s="18"/>
      <c r="IGH45" s="18"/>
      <c r="IGI45" s="39"/>
      <c r="IGJ45" s="18"/>
      <c r="IGK45" s="18"/>
      <c r="IGL45" s="39"/>
      <c r="IGM45" s="18"/>
      <c r="IGN45" s="39"/>
      <c r="IGO45" s="13"/>
      <c r="IGP45" s="13"/>
      <c r="IGQ45" s="4"/>
      <c r="IGR45" s="13"/>
      <c r="IGS45" s="13"/>
      <c r="IGX45" s="18"/>
      <c r="IGY45" s="18"/>
      <c r="IGZ45" s="18"/>
      <c r="IHA45" s="39"/>
      <c r="IHB45" s="18"/>
      <c r="IHC45" s="18"/>
      <c r="IHD45" s="39"/>
      <c r="IHE45" s="18"/>
      <c r="IHF45" s="39"/>
      <c r="IHG45" s="13"/>
      <c r="IHH45" s="13"/>
      <c r="IHI45" s="4"/>
      <c r="IHJ45" s="13"/>
      <c r="IHK45" s="13"/>
      <c r="IHP45" s="18"/>
      <c r="IHQ45" s="18"/>
      <c r="IHR45" s="18"/>
      <c r="IHS45" s="39"/>
      <c r="IHT45" s="18"/>
      <c r="IHU45" s="18"/>
      <c r="IHV45" s="39"/>
      <c r="IHW45" s="18"/>
      <c r="IHX45" s="39"/>
      <c r="IHY45" s="13"/>
      <c r="IHZ45" s="13"/>
      <c r="IIA45" s="4"/>
      <c r="IIB45" s="13"/>
      <c r="IIC45" s="13"/>
      <c r="IIH45" s="18"/>
      <c r="III45" s="18"/>
      <c r="IIJ45" s="18"/>
      <c r="IIK45" s="39"/>
      <c r="IIL45" s="18"/>
      <c r="IIM45" s="18"/>
      <c r="IIN45" s="39"/>
      <c r="IIO45" s="18"/>
      <c r="IIP45" s="39"/>
      <c r="IIQ45" s="13"/>
      <c r="IIR45" s="13"/>
      <c r="IIS45" s="4"/>
      <c r="IIT45" s="13"/>
      <c r="IIU45" s="13"/>
      <c r="IIZ45" s="18"/>
      <c r="IJA45" s="18"/>
      <c r="IJB45" s="18"/>
      <c r="IJC45" s="39"/>
      <c r="IJD45" s="18"/>
      <c r="IJE45" s="18"/>
      <c r="IJF45" s="39"/>
      <c r="IJG45" s="18"/>
      <c r="IJH45" s="39"/>
      <c r="IJI45" s="13"/>
      <c r="IJJ45" s="13"/>
      <c r="IJK45" s="4"/>
      <c r="IJL45" s="13"/>
      <c r="IJM45" s="13"/>
      <c r="IJR45" s="18"/>
      <c r="IJS45" s="18"/>
      <c r="IJT45" s="18"/>
      <c r="IJU45" s="39"/>
      <c r="IJV45" s="18"/>
      <c r="IJW45" s="18"/>
      <c r="IJX45" s="39"/>
      <c r="IJY45" s="18"/>
      <c r="IJZ45" s="39"/>
      <c r="IKA45" s="13"/>
      <c r="IKB45" s="13"/>
      <c r="IKC45" s="4"/>
      <c r="IKD45" s="13"/>
      <c r="IKE45" s="13"/>
      <c r="IKJ45" s="18"/>
      <c r="IKK45" s="18"/>
      <c r="IKL45" s="18"/>
      <c r="IKM45" s="39"/>
      <c r="IKN45" s="18"/>
      <c r="IKO45" s="18"/>
      <c r="IKP45" s="39"/>
      <c r="IKQ45" s="18"/>
      <c r="IKR45" s="39"/>
      <c r="IKS45" s="13"/>
      <c r="IKT45" s="13"/>
      <c r="IKU45" s="4"/>
      <c r="IKV45" s="13"/>
      <c r="IKW45" s="13"/>
      <c r="ILB45" s="18"/>
      <c r="ILC45" s="18"/>
      <c r="ILD45" s="18"/>
      <c r="ILE45" s="39"/>
      <c r="ILF45" s="18"/>
      <c r="ILG45" s="18"/>
      <c r="ILH45" s="39"/>
      <c r="ILI45" s="18"/>
      <c r="ILJ45" s="39"/>
      <c r="ILK45" s="13"/>
      <c r="ILL45" s="13"/>
      <c r="ILM45" s="4"/>
      <c r="ILN45" s="13"/>
      <c r="ILO45" s="13"/>
      <c r="ILT45" s="18"/>
      <c r="ILU45" s="18"/>
      <c r="ILV45" s="18"/>
      <c r="ILW45" s="39"/>
      <c r="ILX45" s="18"/>
      <c r="ILY45" s="18"/>
      <c r="ILZ45" s="39"/>
      <c r="IMA45" s="18"/>
      <c r="IMB45" s="39"/>
      <c r="IMC45" s="13"/>
      <c r="IMD45" s="13"/>
      <c r="IME45" s="4"/>
      <c r="IMF45" s="13"/>
      <c r="IMG45" s="13"/>
      <c r="IML45" s="18"/>
      <c r="IMM45" s="18"/>
      <c r="IMN45" s="18"/>
      <c r="IMO45" s="39"/>
      <c r="IMP45" s="18"/>
      <c r="IMQ45" s="18"/>
      <c r="IMR45" s="39"/>
      <c r="IMS45" s="18"/>
      <c r="IMT45" s="39"/>
      <c r="IMU45" s="13"/>
      <c r="IMV45" s="13"/>
      <c r="IMW45" s="4"/>
      <c r="IMX45" s="13"/>
      <c r="IMY45" s="13"/>
      <c r="IND45" s="18"/>
      <c r="INE45" s="18"/>
      <c r="INF45" s="18"/>
      <c r="ING45" s="39"/>
      <c r="INH45" s="18"/>
      <c r="INI45" s="18"/>
      <c r="INJ45" s="39"/>
      <c r="INK45" s="18"/>
      <c r="INL45" s="39"/>
      <c r="INM45" s="13"/>
      <c r="INN45" s="13"/>
      <c r="INO45" s="4"/>
      <c r="INP45" s="13"/>
      <c r="INQ45" s="13"/>
      <c r="INV45" s="18"/>
      <c r="INW45" s="18"/>
      <c r="INX45" s="18"/>
      <c r="INY45" s="39"/>
      <c r="INZ45" s="18"/>
      <c r="IOA45" s="18"/>
      <c r="IOB45" s="39"/>
      <c r="IOC45" s="18"/>
      <c r="IOD45" s="39"/>
      <c r="IOE45" s="13"/>
      <c r="IOF45" s="13"/>
      <c r="IOG45" s="4"/>
      <c r="IOH45" s="13"/>
      <c r="IOI45" s="13"/>
      <c r="ION45" s="18"/>
      <c r="IOO45" s="18"/>
      <c r="IOP45" s="18"/>
      <c r="IOQ45" s="39"/>
      <c r="IOR45" s="18"/>
      <c r="IOS45" s="18"/>
      <c r="IOT45" s="39"/>
      <c r="IOU45" s="18"/>
      <c r="IOV45" s="39"/>
      <c r="IOW45" s="13"/>
      <c r="IOX45" s="13"/>
      <c r="IOY45" s="4"/>
      <c r="IOZ45" s="13"/>
      <c r="IPA45" s="13"/>
      <c r="IPF45" s="18"/>
      <c r="IPG45" s="18"/>
      <c r="IPH45" s="18"/>
      <c r="IPI45" s="39"/>
      <c r="IPJ45" s="18"/>
      <c r="IPK45" s="18"/>
      <c r="IPL45" s="39"/>
      <c r="IPM45" s="18"/>
      <c r="IPN45" s="39"/>
      <c r="IPO45" s="13"/>
      <c r="IPP45" s="13"/>
      <c r="IPQ45" s="4"/>
      <c r="IPR45" s="13"/>
      <c r="IPS45" s="13"/>
      <c r="IPX45" s="18"/>
      <c r="IPY45" s="18"/>
      <c r="IPZ45" s="18"/>
      <c r="IQA45" s="39"/>
      <c r="IQB45" s="18"/>
      <c r="IQC45" s="18"/>
      <c r="IQD45" s="39"/>
      <c r="IQE45" s="18"/>
      <c r="IQF45" s="39"/>
      <c r="IQG45" s="13"/>
      <c r="IQH45" s="13"/>
      <c r="IQI45" s="4"/>
      <c r="IQJ45" s="13"/>
      <c r="IQK45" s="13"/>
      <c r="IQP45" s="18"/>
      <c r="IQQ45" s="18"/>
      <c r="IQR45" s="18"/>
      <c r="IQS45" s="39"/>
      <c r="IQT45" s="18"/>
      <c r="IQU45" s="18"/>
      <c r="IQV45" s="39"/>
      <c r="IQW45" s="18"/>
      <c r="IQX45" s="39"/>
      <c r="IQY45" s="13"/>
      <c r="IQZ45" s="13"/>
      <c r="IRA45" s="4"/>
      <c r="IRB45" s="13"/>
      <c r="IRC45" s="13"/>
      <c r="IRH45" s="18"/>
      <c r="IRI45" s="18"/>
      <c r="IRJ45" s="18"/>
      <c r="IRK45" s="39"/>
      <c r="IRL45" s="18"/>
      <c r="IRM45" s="18"/>
      <c r="IRN45" s="39"/>
      <c r="IRO45" s="18"/>
      <c r="IRP45" s="39"/>
      <c r="IRQ45" s="13"/>
      <c r="IRR45" s="13"/>
      <c r="IRS45" s="4"/>
      <c r="IRT45" s="13"/>
      <c r="IRU45" s="13"/>
      <c r="IRZ45" s="18"/>
      <c r="ISA45" s="18"/>
      <c r="ISB45" s="18"/>
      <c r="ISC45" s="39"/>
      <c r="ISD45" s="18"/>
      <c r="ISE45" s="18"/>
      <c r="ISF45" s="39"/>
      <c r="ISG45" s="18"/>
      <c r="ISH45" s="39"/>
      <c r="ISI45" s="13"/>
      <c r="ISJ45" s="13"/>
      <c r="ISK45" s="4"/>
      <c r="ISL45" s="13"/>
      <c r="ISM45" s="13"/>
      <c r="ISR45" s="18"/>
      <c r="ISS45" s="18"/>
      <c r="IST45" s="18"/>
      <c r="ISU45" s="39"/>
      <c r="ISV45" s="18"/>
      <c r="ISW45" s="18"/>
      <c r="ISX45" s="39"/>
      <c r="ISY45" s="18"/>
      <c r="ISZ45" s="39"/>
      <c r="ITA45" s="13"/>
      <c r="ITB45" s="13"/>
      <c r="ITC45" s="4"/>
      <c r="ITD45" s="13"/>
      <c r="ITE45" s="13"/>
      <c r="ITJ45" s="18"/>
      <c r="ITK45" s="18"/>
      <c r="ITL45" s="18"/>
      <c r="ITM45" s="39"/>
      <c r="ITN45" s="18"/>
      <c r="ITO45" s="18"/>
      <c r="ITP45" s="39"/>
      <c r="ITQ45" s="18"/>
      <c r="ITR45" s="39"/>
      <c r="ITS45" s="13"/>
      <c r="ITT45" s="13"/>
      <c r="ITU45" s="4"/>
      <c r="ITV45" s="13"/>
      <c r="ITW45" s="13"/>
      <c r="IUB45" s="18"/>
      <c r="IUC45" s="18"/>
      <c r="IUD45" s="18"/>
      <c r="IUE45" s="39"/>
      <c r="IUF45" s="18"/>
      <c r="IUG45" s="18"/>
      <c r="IUH45" s="39"/>
      <c r="IUI45" s="18"/>
      <c r="IUJ45" s="39"/>
      <c r="IUK45" s="13"/>
      <c r="IUL45" s="13"/>
      <c r="IUM45" s="4"/>
      <c r="IUN45" s="13"/>
      <c r="IUO45" s="13"/>
      <c r="IUT45" s="18"/>
      <c r="IUU45" s="18"/>
      <c r="IUV45" s="18"/>
      <c r="IUW45" s="39"/>
      <c r="IUX45" s="18"/>
      <c r="IUY45" s="18"/>
      <c r="IUZ45" s="39"/>
      <c r="IVA45" s="18"/>
      <c r="IVB45" s="39"/>
      <c r="IVC45" s="13"/>
      <c r="IVD45" s="13"/>
      <c r="IVE45" s="4"/>
      <c r="IVF45" s="13"/>
      <c r="IVG45" s="13"/>
      <c r="IVL45" s="18"/>
      <c r="IVM45" s="18"/>
      <c r="IVN45" s="18"/>
      <c r="IVO45" s="39"/>
      <c r="IVP45" s="18"/>
      <c r="IVQ45" s="18"/>
      <c r="IVR45" s="39"/>
      <c r="IVS45" s="18"/>
      <c r="IVT45" s="39"/>
      <c r="IVU45" s="13"/>
      <c r="IVV45" s="13"/>
      <c r="IVW45" s="4"/>
      <c r="IVX45" s="13"/>
      <c r="IVY45" s="13"/>
      <c r="IWD45" s="18"/>
      <c r="IWE45" s="18"/>
      <c r="IWF45" s="18"/>
      <c r="IWG45" s="39"/>
      <c r="IWH45" s="18"/>
      <c r="IWI45" s="18"/>
      <c r="IWJ45" s="39"/>
      <c r="IWK45" s="18"/>
      <c r="IWL45" s="39"/>
      <c r="IWM45" s="13"/>
      <c r="IWN45" s="13"/>
      <c r="IWO45" s="4"/>
      <c r="IWP45" s="13"/>
      <c r="IWQ45" s="13"/>
      <c r="IWV45" s="18"/>
      <c r="IWW45" s="18"/>
      <c r="IWX45" s="18"/>
      <c r="IWY45" s="39"/>
      <c r="IWZ45" s="18"/>
      <c r="IXA45" s="18"/>
      <c r="IXB45" s="39"/>
      <c r="IXC45" s="18"/>
      <c r="IXD45" s="39"/>
      <c r="IXE45" s="13"/>
      <c r="IXF45" s="13"/>
      <c r="IXG45" s="4"/>
      <c r="IXH45" s="13"/>
      <c r="IXI45" s="13"/>
      <c r="IXN45" s="18"/>
      <c r="IXO45" s="18"/>
      <c r="IXP45" s="18"/>
      <c r="IXQ45" s="39"/>
      <c r="IXR45" s="18"/>
      <c r="IXS45" s="18"/>
      <c r="IXT45" s="39"/>
      <c r="IXU45" s="18"/>
      <c r="IXV45" s="39"/>
      <c r="IXW45" s="13"/>
      <c r="IXX45" s="13"/>
      <c r="IXY45" s="4"/>
      <c r="IXZ45" s="13"/>
      <c r="IYA45" s="13"/>
      <c r="IYF45" s="18"/>
      <c r="IYG45" s="18"/>
      <c r="IYH45" s="18"/>
      <c r="IYI45" s="39"/>
      <c r="IYJ45" s="18"/>
      <c r="IYK45" s="18"/>
      <c r="IYL45" s="39"/>
      <c r="IYM45" s="18"/>
      <c r="IYN45" s="39"/>
      <c r="IYO45" s="13"/>
      <c r="IYP45" s="13"/>
      <c r="IYQ45" s="4"/>
      <c r="IYR45" s="13"/>
      <c r="IYS45" s="13"/>
      <c r="IYX45" s="18"/>
      <c r="IYY45" s="18"/>
      <c r="IYZ45" s="18"/>
      <c r="IZA45" s="39"/>
      <c r="IZB45" s="18"/>
      <c r="IZC45" s="18"/>
      <c r="IZD45" s="39"/>
      <c r="IZE45" s="18"/>
      <c r="IZF45" s="39"/>
      <c r="IZG45" s="13"/>
      <c r="IZH45" s="13"/>
      <c r="IZI45" s="4"/>
      <c r="IZJ45" s="13"/>
      <c r="IZK45" s="13"/>
      <c r="IZP45" s="18"/>
      <c r="IZQ45" s="18"/>
      <c r="IZR45" s="18"/>
      <c r="IZS45" s="39"/>
      <c r="IZT45" s="18"/>
      <c r="IZU45" s="18"/>
      <c r="IZV45" s="39"/>
      <c r="IZW45" s="18"/>
      <c r="IZX45" s="39"/>
      <c r="IZY45" s="13"/>
      <c r="IZZ45" s="13"/>
      <c r="JAA45" s="4"/>
      <c r="JAB45" s="13"/>
      <c r="JAC45" s="13"/>
      <c r="JAH45" s="18"/>
      <c r="JAI45" s="18"/>
      <c r="JAJ45" s="18"/>
      <c r="JAK45" s="39"/>
      <c r="JAL45" s="18"/>
      <c r="JAM45" s="18"/>
      <c r="JAN45" s="39"/>
      <c r="JAO45" s="18"/>
      <c r="JAP45" s="39"/>
      <c r="JAQ45" s="13"/>
      <c r="JAR45" s="13"/>
      <c r="JAS45" s="4"/>
      <c r="JAT45" s="13"/>
      <c r="JAU45" s="13"/>
      <c r="JAZ45" s="18"/>
      <c r="JBA45" s="18"/>
      <c r="JBB45" s="18"/>
      <c r="JBC45" s="39"/>
      <c r="JBD45" s="18"/>
      <c r="JBE45" s="18"/>
      <c r="JBF45" s="39"/>
      <c r="JBG45" s="18"/>
      <c r="JBH45" s="39"/>
      <c r="JBI45" s="13"/>
      <c r="JBJ45" s="13"/>
      <c r="JBK45" s="4"/>
      <c r="JBL45" s="13"/>
      <c r="JBM45" s="13"/>
      <c r="JBR45" s="18"/>
      <c r="JBS45" s="18"/>
      <c r="JBT45" s="18"/>
      <c r="JBU45" s="39"/>
      <c r="JBV45" s="18"/>
      <c r="JBW45" s="18"/>
      <c r="JBX45" s="39"/>
      <c r="JBY45" s="18"/>
      <c r="JBZ45" s="39"/>
      <c r="JCA45" s="13"/>
      <c r="JCB45" s="13"/>
      <c r="JCC45" s="4"/>
      <c r="JCD45" s="13"/>
      <c r="JCE45" s="13"/>
      <c r="JCJ45" s="18"/>
      <c r="JCK45" s="18"/>
      <c r="JCL45" s="18"/>
      <c r="JCM45" s="39"/>
      <c r="JCN45" s="18"/>
      <c r="JCO45" s="18"/>
      <c r="JCP45" s="39"/>
      <c r="JCQ45" s="18"/>
      <c r="JCR45" s="39"/>
      <c r="JCS45" s="13"/>
      <c r="JCT45" s="13"/>
      <c r="JCU45" s="4"/>
      <c r="JCV45" s="13"/>
      <c r="JCW45" s="13"/>
      <c r="JDB45" s="18"/>
      <c r="JDC45" s="18"/>
      <c r="JDD45" s="18"/>
      <c r="JDE45" s="39"/>
      <c r="JDF45" s="18"/>
      <c r="JDG45" s="18"/>
      <c r="JDH45" s="39"/>
      <c r="JDI45" s="18"/>
      <c r="JDJ45" s="39"/>
      <c r="JDK45" s="13"/>
      <c r="JDL45" s="13"/>
      <c r="JDM45" s="4"/>
      <c r="JDN45" s="13"/>
      <c r="JDO45" s="13"/>
      <c r="JDT45" s="18"/>
      <c r="JDU45" s="18"/>
      <c r="JDV45" s="18"/>
      <c r="JDW45" s="39"/>
      <c r="JDX45" s="18"/>
      <c r="JDY45" s="18"/>
      <c r="JDZ45" s="39"/>
      <c r="JEA45" s="18"/>
      <c r="JEB45" s="39"/>
      <c r="JEC45" s="13"/>
      <c r="JED45" s="13"/>
      <c r="JEE45" s="4"/>
      <c r="JEF45" s="13"/>
      <c r="JEG45" s="13"/>
      <c r="JEL45" s="18"/>
      <c r="JEM45" s="18"/>
      <c r="JEN45" s="18"/>
      <c r="JEO45" s="39"/>
      <c r="JEP45" s="18"/>
      <c r="JEQ45" s="18"/>
      <c r="JER45" s="39"/>
      <c r="JES45" s="18"/>
      <c r="JET45" s="39"/>
      <c r="JEU45" s="13"/>
      <c r="JEV45" s="13"/>
      <c r="JEW45" s="4"/>
      <c r="JEX45" s="13"/>
      <c r="JEY45" s="13"/>
      <c r="JFD45" s="18"/>
      <c r="JFE45" s="18"/>
      <c r="JFF45" s="18"/>
      <c r="JFG45" s="39"/>
      <c r="JFH45" s="18"/>
      <c r="JFI45" s="18"/>
      <c r="JFJ45" s="39"/>
      <c r="JFK45" s="18"/>
      <c r="JFL45" s="39"/>
      <c r="JFM45" s="13"/>
      <c r="JFN45" s="13"/>
      <c r="JFO45" s="4"/>
      <c r="JFP45" s="13"/>
      <c r="JFQ45" s="13"/>
      <c r="JFV45" s="18"/>
      <c r="JFW45" s="18"/>
      <c r="JFX45" s="18"/>
      <c r="JFY45" s="39"/>
      <c r="JFZ45" s="18"/>
      <c r="JGA45" s="18"/>
      <c r="JGB45" s="39"/>
      <c r="JGC45" s="18"/>
      <c r="JGD45" s="39"/>
      <c r="JGE45" s="13"/>
      <c r="JGF45" s="13"/>
      <c r="JGG45" s="4"/>
      <c r="JGH45" s="13"/>
      <c r="JGI45" s="13"/>
      <c r="JGN45" s="18"/>
      <c r="JGO45" s="18"/>
      <c r="JGP45" s="18"/>
      <c r="JGQ45" s="39"/>
      <c r="JGR45" s="18"/>
      <c r="JGS45" s="18"/>
      <c r="JGT45" s="39"/>
      <c r="JGU45" s="18"/>
      <c r="JGV45" s="39"/>
      <c r="JGW45" s="13"/>
      <c r="JGX45" s="13"/>
      <c r="JGY45" s="4"/>
      <c r="JGZ45" s="13"/>
      <c r="JHA45" s="13"/>
      <c r="JHF45" s="18"/>
      <c r="JHG45" s="18"/>
      <c r="JHH45" s="18"/>
      <c r="JHI45" s="39"/>
      <c r="JHJ45" s="18"/>
      <c r="JHK45" s="18"/>
      <c r="JHL45" s="39"/>
      <c r="JHM45" s="18"/>
      <c r="JHN45" s="39"/>
      <c r="JHO45" s="13"/>
      <c r="JHP45" s="13"/>
      <c r="JHQ45" s="4"/>
      <c r="JHR45" s="13"/>
      <c r="JHS45" s="13"/>
      <c r="JHX45" s="18"/>
      <c r="JHY45" s="18"/>
      <c r="JHZ45" s="18"/>
      <c r="JIA45" s="39"/>
      <c r="JIB45" s="18"/>
      <c r="JIC45" s="18"/>
      <c r="JID45" s="39"/>
      <c r="JIE45" s="18"/>
      <c r="JIF45" s="39"/>
      <c r="JIG45" s="13"/>
      <c r="JIH45" s="13"/>
      <c r="JII45" s="4"/>
      <c r="JIJ45" s="13"/>
      <c r="JIK45" s="13"/>
      <c r="JIP45" s="18"/>
      <c r="JIQ45" s="18"/>
      <c r="JIR45" s="18"/>
      <c r="JIS45" s="39"/>
      <c r="JIT45" s="18"/>
      <c r="JIU45" s="18"/>
      <c r="JIV45" s="39"/>
      <c r="JIW45" s="18"/>
      <c r="JIX45" s="39"/>
      <c r="JIY45" s="13"/>
      <c r="JIZ45" s="13"/>
      <c r="JJA45" s="4"/>
      <c r="JJB45" s="13"/>
      <c r="JJC45" s="13"/>
      <c r="JJH45" s="18"/>
      <c r="JJI45" s="18"/>
      <c r="JJJ45" s="18"/>
      <c r="JJK45" s="39"/>
      <c r="JJL45" s="18"/>
      <c r="JJM45" s="18"/>
      <c r="JJN45" s="39"/>
      <c r="JJO45" s="18"/>
      <c r="JJP45" s="39"/>
      <c r="JJQ45" s="13"/>
      <c r="JJR45" s="13"/>
      <c r="JJS45" s="4"/>
      <c r="JJT45" s="13"/>
      <c r="JJU45" s="13"/>
      <c r="JJZ45" s="18"/>
      <c r="JKA45" s="18"/>
      <c r="JKB45" s="18"/>
      <c r="JKC45" s="39"/>
      <c r="JKD45" s="18"/>
      <c r="JKE45" s="18"/>
      <c r="JKF45" s="39"/>
      <c r="JKG45" s="18"/>
      <c r="JKH45" s="39"/>
      <c r="JKI45" s="13"/>
      <c r="JKJ45" s="13"/>
      <c r="JKK45" s="4"/>
      <c r="JKL45" s="13"/>
      <c r="JKM45" s="13"/>
      <c r="JKR45" s="18"/>
      <c r="JKS45" s="18"/>
      <c r="JKT45" s="18"/>
      <c r="JKU45" s="39"/>
      <c r="JKV45" s="18"/>
      <c r="JKW45" s="18"/>
      <c r="JKX45" s="39"/>
      <c r="JKY45" s="18"/>
      <c r="JKZ45" s="39"/>
      <c r="JLA45" s="13"/>
      <c r="JLB45" s="13"/>
      <c r="JLC45" s="4"/>
      <c r="JLD45" s="13"/>
      <c r="JLE45" s="13"/>
      <c r="JLJ45" s="18"/>
      <c r="JLK45" s="18"/>
      <c r="JLL45" s="18"/>
      <c r="JLM45" s="39"/>
      <c r="JLN45" s="18"/>
      <c r="JLO45" s="18"/>
      <c r="JLP45" s="39"/>
      <c r="JLQ45" s="18"/>
      <c r="JLR45" s="39"/>
      <c r="JLS45" s="13"/>
      <c r="JLT45" s="13"/>
      <c r="JLU45" s="4"/>
      <c r="JLV45" s="13"/>
      <c r="JLW45" s="13"/>
      <c r="JMB45" s="18"/>
      <c r="JMC45" s="18"/>
      <c r="JMD45" s="18"/>
      <c r="JME45" s="39"/>
      <c r="JMF45" s="18"/>
      <c r="JMG45" s="18"/>
      <c r="JMH45" s="39"/>
      <c r="JMI45" s="18"/>
      <c r="JMJ45" s="39"/>
      <c r="JMK45" s="13"/>
      <c r="JML45" s="13"/>
      <c r="JMM45" s="4"/>
      <c r="JMN45" s="13"/>
      <c r="JMO45" s="13"/>
      <c r="JMT45" s="18"/>
      <c r="JMU45" s="18"/>
      <c r="JMV45" s="18"/>
      <c r="JMW45" s="39"/>
      <c r="JMX45" s="18"/>
      <c r="JMY45" s="18"/>
      <c r="JMZ45" s="39"/>
      <c r="JNA45" s="18"/>
      <c r="JNB45" s="39"/>
      <c r="JNC45" s="13"/>
      <c r="JND45" s="13"/>
      <c r="JNE45" s="4"/>
      <c r="JNF45" s="13"/>
      <c r="JNG45" s="13"/>
      <c r="JNL45" s="18"/>
      <c r="JNM45" s="18"/>
      <c r="JNN45" s="18"/>
      <c r="JNO45" s="39"/>
      <c r="JNP45" s="18"/>
      <c r="JNQ45" s="18"/>
      <c r="JNR45" s="39"/>
      <c r="JNS45" s="18"/>
      <c r="JNT45" s="39"/>
      <c r="JNU45" s="13"/>
      <c r="JNV45" s="13"/>
      <c r="JNW45" s="4"/>
      <c r="JNX45" s="13"/>
      <c r="JNY45" s="13"/>
      <c r="JOD45" s="18"/>
      <c r="JOE45" s="18"/>
      <c r="JOF45" s="18"/>
      <c r="JOG45" s="39"/>
      <c r="JOH45" s="18"/>
      <c r="JOI45" s="18"/>
      <c r="JOJ45" s="39"/>
      <c r="JOK45" s="18"/>
      <c r="JOL45" s="39"/>
      <c r="JOM45" s="13"/>
      <c r="JON45" s="13"/>
      <c r="JOO45" s="4"/>
      <c r="JOP45" s="13"/>
      <c r="JOQ45" s="13"/>
      <c r="JOV45" s="18"/>
      <c r="JOW45" s="18"/>
      <c r="JOX45" s="18"/>
      <c r="JOY45" s="39"/>
      <c r="JOZ45" s="18"/>
      <c r="JPA45" s="18"/>
      <c r="JPB45" s="39"/>
      <c r="JPC45" s="18"/>
      <c r="JPD45" s="39"/>
      <c r="JPE45" s="13"/>
      <c r="JPF45" s="13"/>
      <c r="JPG45" s="4"/>
      <c r="JPH45" s="13"/>
      <c r="JPI45" s="13"/>
      <c r="JPN45" s="18"/>
      <c r="JPO45" s="18"/>
      <c r="JPP45" s="18"/>
      <c r="JPQ45" s="39"/>
      <c r="JPR45" s="18"/>
      <c r="JPS45" s="18"/>
      <c r="JPT45" s="39"/>
      <c r="JPU45" s="18"/>
      <c r="JPV45" s="39"/>
      <c r="JPW45" s="13"/>
      <c r="JPX45" s="13"/>
      <c r="JPY45" s="4"/>
      <c r="JPZ45" s="13"/>
      <c r="JQA45" s="13"/>
      <c r="JQF45" s="18"/>
      <c r="JQG45" s="18"/>
      <c r="JQH45" s="18"/>
      <c r="JQI45" s="39"/>
      <c r="JQJ45" s="18"/>
      <c r="JQK45" s="18"/>
      <c r="JQL45" s="39"/>
      <c r="JQM45" s="18"/>
      <c r="JQN45" s="39"/>
      <c r="JQO45" s="13"/>
      <c r="JQP45" s="13"/>
      <c r="JQQ45" s="4"/>
      <c r="JQR45" s="13"/>
      <c r="JQS45" s="13"/>
      <c r="JQX45" s="18"/>
      <c r="JQY45" s="18"/>
      <c r="JQZ45" s="18"/>
      <c r="JRA45" s="39"/>
      <c r="JRB45" s="18"/>
      <c r="JRC45" s="18"/>
      <c r="JRD45" s="39"/>
      <c r="JRE45" s="18"/>
      <c r="JRF45" s="39"/>
      <c r="JRG45" s="13"/>
      <c r="JRH45" s="13"/>
      <c r="JRI45" s="4"/>
      <c r="JRJ45" s="13"/>
      <c r="JRK45" s="13"/>
      <c r="JRP45" s="18"/>
      <c r="JRQ45" s="18"/>
      <c r="JRR45" s="18"/>
      <c r="JRS45" s="39"/>
      <c r="JRT45" s="18"/>
      <c r="JRU45" s="18"/>
      <c r="JRV45" s="39"/>
      <c r="JRW45" s="18"/>
      <c r="JRX45" s="39"/>
      <c r="JRY45" s="13"/>
      <c r="JRZ45" s="13"/>
      <c r="JSA45" s="4"/>
      <c r="JSB45" s="13"/>
      <c r="JSC45" s="13"/>
      <c r="JSH45" s="18"/>
      <c r="JSI45" s="18"/>
      <c r="JSJ45" s="18"/>
      <c r="JSK45" s="39"/>
      <c r="JSL45" s="18"/>
      <c r="JSM45" s="18"/>
      <c r="JSN45" s="39"/>
      <c r="JSO45" s="18"/>
      <c r="JSP45" s="39"/>
      <c r="JSQ45" s="13"/>
      <c r="JSR45" s="13"/>
      <c r="JSS45" s="4"/>
      <c r="JST45" s="13"/>
      <c r="JSU45" s="13"/>
      <c r="JSZ45" s="18"/>
      <c r="JTA45" s="18"/>
      <c r="JTB45" s="18"/>
      <c r="JTC45" s="39"/>
      <c r="JTD45" s="18"/>
      <c r="JTE45" s="18"/>
      <c r="JTF45" s="39"/>
      <c r="JTG45" s="18"/>
      <c r="JTH45" s="39"/>
      <c r="JTI45" s="13"/>
      <c r="JTJ45" s="13"/>
      <c r="JTK45" s="4"/>
      <c r="JTL45" s="13"/>
      <c r="JTM45" s="13"/>
      <c r="JTR45" s="18"/>
      <c r="JTS45" s="18"/>
      <c r="JTT45" s="18"/>
      <c r="JTU45" s="39"/>
      <c r="JTV45" s="18"/>
      <c r="JTW45" s="18"/>
      <c r="JTX45" s="39"/>
      <c r="JTY45" s="18"/>
      <c r="JTZ45" s="39"/>
      <c r="JUA45" s="13"/>
      <c r="JUB45" s="13"/>
      <c r="JUC45" s="4"/>
      <c r="JUD45" s="13"/>
      <c r="JUE45" s="13"/>
      <c r="JUJ45" s="18"/>
      <c r="JUK45" s="18"/>
      <c r="JUL45" s="18"/>
      <c r="JUM45" s="39"/>
      <c r="JUN45" s="18"/>
      <c r="JUO45" s="18"/>
      <c r="JUP45" s="39"/>
      <c r="JUQ45" s="18"/>
      <c r="JUR45" s="39"/>
      <c r="JUS45" s="13"/>
      <c r="JUT45" s="13"/>
      <c r="JUU45" s="4"/>
      <c r="JUV45" s="13"/>
      <c r="JUW45" s="13"/>
      <c r="JVB45" s="18"/>
      <c r="JVC45" s="18"/>
      <c r="JVD45" s="18"/>
      <c r="JVE45" s="39"/>
      <c r="JVF45" s="18"/>
      <c r="JVG45" s="18"/>
      <c r="JVH45" s="39"/>
      <c r="JVI45" s="18"/>
      <c r="JVJ45" s="39"/>
      <c r="JVK45" s="13"/>
      <c r="JVL45" s="13"/>
      <c r="JVM45" s="4"/>
      <c r="JVN45" s="13"/>
      <c r="JVO45" s="13"/>
      <c r="JVT45" s="18"/>
      <c r="JVU45" s="18"/>
      <c r="JVV45" s="18"/>
      <c r="JVW45" s="39"/>
      <c r="JVX45" s="18"/>
      <c r="JVY45" s="18"/>
      <c r="JVZ45" s="39"/>
      <c r="JWA45" s="18"/>
      <c r="JWB45" s="39"/>
      <c r="JWC45" s="13"/>
      <c r="JWD45" s="13"/>
      <c r="JWE45" s="4"/>
      <c r="JWF45" s="13"/>
      <c r="JWG45" s="13"/>
      <c r="JWL45" s="18"/>
      <c r="JWM45" s="18"/>
      <c r="JWN45" s="18"/>
      <c r="JWO45" s="39"/>
      <c r="JWP45" s="18"/>
      <c r="JWQ45" s="18"/>
      <c r="JWR45" s="39"/>
      <c r="JWS45" s="18"/>
      <c r="JWT45" s="39"/>
      <c r="JWU45" s="13"/>
      <c r="JWV45" s="13"/>
      <c r="JWW45" s="4"/>
      <c r="JWX45" s="13"/>
      <c r="JWY45" s="13"/>
      <c r="JXD45" s="18"/>
      <c r="JXE45" s="18"/>
      <c r="JXF45" s="18"/>
      <c r="JXG45" s="39"/>
      <c r="JXH45" s="18"/>
      <c r="JXI45" s="18"/>
      <c r="JXJ45" s="39"/>
      <c r="JXK45" s="18"/>
      <c r="JXL45" s="39"/>
      <c r="JXM45" s="13"/>
      <c r="JXN45" s="13"/>
      <c r="JXO45" s="4"/>
      <c r="JXP45" s="13"/>
      <c r="JXQ45" s="13"/>
      <c r="JXV45" s="18"/>
      <c r="JXW45" s="18"/>
      <c r="JXX45" s="18"/>
      <c r="JXY45" s="39"/>
      <c r="JXZ45" s="18"/>
      <c r="JYA45" s="18"/>
      <c r="JYB45" s="39"/>
      <c r="JYC45" s="18"/>
      <c r="JYD45" s="39"/>
      <c r="JYE45" s="13"/>
      <c r="JYF45" s="13"/>
      <c r="JYG45" s="4"/>
      <c r="JYH45" s="13"/>
      <c r="JYI45" s="13"/>
      <c r="JYN45" s="18"/>
      <c r="JYO45" s="18"/>
      <c r="JYP45" s="18"/>
      <c r="JYQ45" s="39"/>
      <c r="JYR45" s="18"/>
      <c r="JYS45" s="18"/>
      <c r="JYT45" s="39"/>
      <c r="JYU45" s="18"/>
      <c r="JYV45" s="39"/>
      <c r="JYW45" s="13"/>
      <c r="JYX45" s="13"/>
      <c r="JYY45" s="4"/>
      <c r="JYZ45" s="13"/>
      <c r="JZA45" s="13"/>
      <c r="JZF45" s="18"/>
      <c r="JZG45" s="18"/>
      <c r="JZH45" s="18"/>
      <c r="JZI45" s="39"/>
      <c r="JZJ45" s="18"/>
      <c r="JZK45" s="18"/>
      <c r="JZL45" s="39"/>
      <c r="JZM45" s="18"/>
      <c r="JZN45" s="39"/>
      <c r="JZO45" s="13"/>
      <c r="JZP45" s="13"/>
      <c r="JZQ45" s="4"/>
      <c r="JZR45" s="13"/>
      <c r="JZS45" s="13"/>
      <c r="JZX45" s="18"/>
      <c r="JZY45" s="18"/>
      <c r="JZZ45" s="18"/>
      <c r="KAA45" s="39"/>
      <c r="KAB45" s="18"/>
      <c r="KAC45" s="18"/>
      <c r="KAD45" s="39"/>
      <c r="KAE45" s="18"/>
      <c r="KAF45" s="39"/>
      <c r="KAG45" s="13"/>
      <c r="KAH45" s="13"/>
      <c r="KAI45" s="4"/>
      <c r="KAJ45" s="13"/>
      <c r="KAK45" s="13"/>
      <c r="KAP45" s="18"/>
      <c r="KAQ45" s="18"/>
      <c r="KAR45" s="18"/>
      <c r="KAS45" s="39"/>
      <c r="KAT45" s="18"/>
      <c r="KAU45" s="18"/>
      <c r="KAV45" s="39"/>
      <c r="KAW45" s="18"/>
      <c r="KAX45" s="39"/>
      <c r="KAY45" s="13"/>
      <c r="KAZ45" s="13"/>
      <c r="KBA45" s="4"/>
      <c r="KBB45" s="13"/>
      <c r="KBC45" s="13"/>
      <c r="KBH45" s="18"/>
      <c r="KBI45" s="18"/>
      <c r="KBJ45" s="18"/>
      <c r="KBK45" s="39"/>
      <c r="KBL45" s="18"/>
      <c r="KBM45" s="18"/>
      <c r="KBN45" s="39"/>
      <c r="KBO45" s="18"/>
      <c r="KBP45" s="39"/>
      <c r="KBQ45" s="13"/>
      <c r="KBR45" s="13"/>
      <c r="KBS45" s="4"/>
      <c r="KBT45" s="13"/>
      <c r="KBU45" s="13"/>
      <c r="KBZ45" s="18"/>
      <c r="KCA45" s="18"/>
      <c r="KCB45" s="18"/>
      <c r="KCC45" s="39"/>
      <c r="KCD45" s="18"/>
      <c r="KCE45" s="18"/>
      <c r="KCF45" s="39"/>
      <c r="KCG45" s="18"/>
      <c r="KCH45" s="39"/>
      <c r="KCI45" s="13"/>
      <c r="KCJ45" s="13"/>
      <c r="KCK45" s="4"/>
      <c r="KCL45" s="13"/>
      <c r="KCM45" s="13"/>
      <c r="KCR45" s="18"/>
      <c r="KCS45" s="18"/>
      <c r="KCT45" s="18"/>
      <c r="KCU45" s="39"/>
      <c r="KCV45" s="18"/>
      <c r="KCW45" s="18"/>
      <c r="KCX45" s="39"/>
      <c r="KCY45" s="18"/>
      <c r="KCZ45" s="39"/>
      <c r="KDA45" s="13"/>
      <c r="KDB45" s="13"/>
      <c r="KDC45" s="4"/>
      <c r="KDD45" s="13"/>
      <c r="KDE45" s="13"/>
      <c r="KDJ45" s="18"/>
      <c r="KDK45" s="18"/>
      <c r="KDL45" s="18"/>
      <c r="KDM45" s="39"/>
      <c r="KDN45" s="18"/>
      <c r="KDO45" s="18"/>
      <c r="KDP45" s="39"/>
      <c r="KDQ45" s="18"/>
      <c r="KDR45" s="39"/>
      <c r="KDS45" s="13"/>
      <c r="KDT45" s="13"/>
      <c r="KDU45" s="4"/>
      <c r="KDV45" s="13"/>
      <c r="KDW45" s="13"/>
      <c r="KEB45" s="18"/>
      <c r="KEC45" s="18"/>
      <c r="KED45" s="18"/>
      <c r="KEE45" s="39"/>
      <c r="KEF45" s="18"/>
      <c r="KEG45" s="18"/>
      <c r="KEH45" s="39"/>
      <c r="KEI45" s="18"/>
      <c r="KEJ45" s="39"/>
      <c r="KEK45" s="13"/>
      <c r="KEL45" s="13"/>
      <c r="KEM45" s="4"/>
      <c r="KEN45" s="13"/>
      <c r="KEO45" s="13"/>
      <c r="KET45" s="18"/>
      <c r="KEU45" s="18"/>
      <c r="KEV45" s="18"/>
      <c r="KEW45" s="39"/>
      <c r="KEX45" s="18"/>
      <c r="KEY45" s="18"/>
      <c r="KEZ45" s="39"/>
      <c r="KFA45" s="18"/>
      <c r="KFB45" s="39"/>
      <c r="KFC45" s="13"/>
      <c r="KFD45" s="13"/>
      <c r="KFE45" s="4"/>
      <c r="KFF45" s="13"/>
      <c r="KFG45" s="13"/>
      <c r="KFL45" s="18"/>
      <c r="KFM45" s="18"/>
      <c r="KFN45" s="18"/>
      <c r="KFO45" s="39"/>
      <c r="KFP45" s="18"/>
      <c r="KFQ45" s="18"/>
      <c r="KFR45" s="39"/>
      <c r="KFS45" s="18"/>
      <c r="KFT45" s="39"/>
      <c r="KFU45" s="13"/>
      <c r="KFV45" s="13"/>
      <c r="KFW45" s="4"/>
      <c r="KFX45" s="13"/>
      <c r="KFY45" s="13"/>
      <c r="KGD45" s="18"/>
      <c r="KGE45" s="18"/>
      <c r="KGF45" s="18"/>
      <c r="KGG45" s="39"/>
      <c r="KGH45" s="18"/>
      <c r="KGI45" s="18"/>
      <c r="KGJ45" s="39"/>
      <c r="KGK45" s="18"/>
      <c r="KGL45" s="39"/>
      <c r="KGM45" s="13"/>
      <c r="KGN45" s="13"/>
      <c r="KGO45" s="4"/>
      <c r="KGP45" s="13"/>
      <c r="KGQ45" s="13"/>
      <c r="KGV45" s="18"/>
      <c r="KGW45" s="18"/>
      <c r="KGX45" s="18"/>
      <c r="KGY45" s="39"/>
      <c r="KGZ45" s="18"/>
      <c r="KHA45" s="18"/>
      <c r="KHB45" s="39"/>
      <c r="KHC45" s="18"/>
      <c r="KHD45" s="39"/>
      <c r="KHE45" s="13"/>
      <c r="KHF45" s="13"/>
      <c r="KHG45" s="4"/>
      <c r="KHH45" s="13"/>
      <c r="KHI45" s="13"/>
      <c r="KHN45" s="18"/>
      <c r="KHO45" s="18"/>
      <c r="KHP45" s="18"/>
      <c r="KHQ45" s="39"/>
      <c r="KHR45" s="18"/>
      <c r="KHS45" s="18"/>
      <c r="KHT45" s="39"/>
      <c r="KHU45" s="18"/>
      <c r="KHV45" s="39"/>
      <c r="KHW45" s="13"/>
      <c r="KHX45" s="13"/>
      <c r="KHY45" s="4"/>
      <c r="KHZ45" s="13"/>
      <c r="KIA45" s="13"/>
      <c r="KIF45" s="18"/>
      <c r="KIG45" s="18"/>
      <c r="KIH45" s="18"/>
      <c r="KII45" s="39"/>
      <c r="KIJ45" s="18"/>
      <c r="KIK45" s="18"/>
      <c r="KIL45" s="39"/>
      <c r="KIM45" s="18"/>
      <c r="KIN45" s="39"/>
      <c r="KIO45" s="13"/>
      <c r="KIP45" s="13"/>
      <c r="KIQ45" s="4"/>
      <c r="KIR45" s="13"/>
      <c r="KIS45" s="13"/>
      <c r="KIX45" s="18"/>
      <c r="KIY45" s="18"/>
      <c r="KIZ45" s="18"/>
      <c r="KJA45" s="39"/>
      <c r="KJB45" s="18"/>
      <c r="KJC45" s="18"/>
      <c r="KJD45" s="39"/>
      <c r="KJE45" s="18"/>
      <c r="KJF45" s="39"/>
      <c r="KJG45" s="13"/>
      <c r="KJH45" s="13"/>
      <c r="KJI45" s="4"/>
      <c r="KJJ45" s="13"/>
      <c r="KJK45" s="13"/>
      <c r="KJP45" s="18"/>
      <c r="KJQ45" s="18"/>
      <c r="KJR45" s="18"/>
      <c r="KJS45" s="39"/>
      <c r="KJT45" s="18"/>
      <c r="KJU45" s="18"/>
      <c r="KJV45" s="39"/>
      <c r="KJW45" s="18"/>
      <c r="KJX45" s="39"/>
      <c r="KJY45" s="13"/>
      <c r="KJZ45" s="13"/>
      <c r="KKA45" s="4"/>
      <c r="KKB45" s="13"/>
      <c r="KKC45" s="13"/>
      <c r="KKH45" s="18"/>
      <c r="KKI45" s="18"/>
      <c r="KKJ45" s="18"/>
      <c r="KKK45" s="39"/>
      <c r="KKL45" s="18"/>
      <c r="KKM45" s="18"/>
      <c r="KKN45" s="39"/>
      <c r="KKO45" s="18"/>
      <c r="KKP45" s="39"/>
      <c r="KKQ45" s="13"/>
      <c r="KKR45" s="13"/>
      <c r="KKS45" s="4"/>
      <c r="KKT45" s="13"/>
      <c r="KKU45" s="13"/>
      <c r="KKZ45" s="18"/>
      <c r="KLA45" s="18"/>
      <c r="KLB45" s="18"/>
      <c r="KLC45" s="39"/>
      <c r="KLD45" s="18"/>
      <c r="KLE45" s="18"/>
      <c r="KLF45" s="39"/>
      <c r="KLG45" s="18"/>
      <c r="KLH45" s="39"/>
      <c r="KLI45" s="13"/>
      <c r="KLJ45" s="13"/>
      <c r="KLK45" s="4"/>
      <c r="KLL45" s="13"/>
      <c r="KLM45" s="13"/>
      <c r="KLR45" s="18"/>
      <c r="KLS45" s="18"/>
      <c r="KLT45" s="18"/>
      <c r="KLU45" s="39"/>
      <c r="KLV45" s="18"/>
      <c r="KLW45" s="18"/>
      <c r="KLX45" s="39"/>
      <c r="KLY45" s="18"/>
      <c r="KLZ45" s="39"/>
      <c r="KMA45" s="13"/>
      <c r="KMB45" s="13"/>
      <c r="KMC45" s="4"/>
      <c r="KMD45" s="13"/>
      <c r="KME45" s="13"/>
      <c r="KMJ45" s="18"/>
      <c r="KMK45" s="18"/>
      <c r="KML45" s="18"/>
      <c r="KMM45" s="39"/>
      <c r="KMN45" s="18"/>
      <c r="KMO45" s="18"/>
      <c r="KMP45" s="39"/>
      <c r="KMQ45" s="18"/>
      <c r="KMR45" s="39"/>
      <c r="KMS45" s="13"/>
      <c r="KMT45" s="13"/>
      <c r="KMU45" s="4"/>
      <c r="KMV45" s="13"/>
      <c r="KMW45" s="13"/>
      <c r="KNB45" s="18"/>
      <c r="KNC45" s="18"/>
      <c r="KND45" s="18"/>
      <c r="KNE45" s="39"/>
      <c r="KNF45" s="18"/>
      <c r="KNG45" s="18"/>
      <c r="KNH45" s="39"/>
      <c r="KNI45" s="18"/>
      <c r="KNJ45" s="39"/>
      <c r="KNK45" s="13"/>
      <c r="KNL45" s="13"/>
      <c r="KNM45" s="4"/>
      <c r="KNN45" s="13"/>
      <c r="KNO45" s="13"/>
      <c r="KNT45" s="18"/>
      <c r="KNU45" s="18"/>
      <c r="KNV45" s="18"/>
      <c r="KNW45" s="39"/>
      <c r="KNX45" s="18"/>
      <c r="KNY45" s="18"/>
      <c r="KNZ45" s="39"/>
      <c r="KOA45" s="18"/>
      <c r="KOB45" s="39"/>
      <c r="KOC45" s="13"/>
      <c r="KOD45" s="13"/>
      <c r="KOE45" s="4"/>
      <c r="KOF45" s="13"/>
      <c r="KOG45" s="13"/>
      <c r="KOL45" s="18"/>
      <c r="KOM45" s="18"/>
      <c r="KON45" s="18"/>
      <c r="KOO45" s="39"/>
      <c r="KOP45" s="18"/>
      <c r="KOQ45" s="18"/>
      <c r="KOR45" s="39"/>
      <c r="KOS45" s="18"/>
      <c r="KOT45" s="39"/>
      <c r="KOU45" s="13"/>
      <c r="KOV45" s="13"/>
      <c r="KOW45" s="4"/>
      <c r="KOX45" s="13"/>
      <c r="KOY45" s="13"/>
      <c r="KPD45" s="18"/>
      <c r="KPE45" s="18"/>
      <c r="KPF45" s="18"/>
      <c r="KPG45" s="39"/>
      <c r="KPH45" s="18"/>
      <c r="KPI45" s="18"/>
      <c r="KPJ45" s="39"/>
      <c r="KPK45" s="18"/>
      <c r="KPL45" s="39"/>
      <c r="KPM45" s="13"/>
      <c r="KPN45" s="13"/>
      <c r="KPO45" s="4"/>
      <c r="KPP45" s="13"/>
      <c r="KPQ45" s="13"/>
      <c r="KPV45" s="18"/>
      <c r="KPW45" s="18"/>
      <c r="KPX45" s="18"/>
      <c r="KPY45" s="39"/>
      <c r="KPZ45" s="18"/>
      <c r="KQA45" s="18"/>
      <c r="KQB45" s="39"/>
      <c r="KQC45" s="18"/>
      <c r="KQD45" s="39"/>
      <c r="KQE45" s="13"/>
      <c r="KQF45" s="13"/>
      <c r="KQG45" s="4"/>
      <c r="KQH45" s="13"/>
      <c r="KQI45" s="13"/>
      <c r="KQN45" s="18"/>
      <c r="KQO45" s="18"/>
      <c r="KQP45" s="18"/>
      <c r="KQQ45" s="39"/>
      <c r="KQR45" s="18"/>
      <c r="KQS45" s="18"/>
      <c r="KQT45" s="39"/>
      <c r="KQU45" s="18"/>
      <c r="KQV45" s="39"/>
      <c r="KQW45" s="13"/>
      <c r="KQX45" s="13"/>
      <c r="KQY45" s="4"/>
      <c r="KQZ45" s="13"/>
      <c r="KRA45" s="13"/>
      <c r="KRF45" s="18"/>
      <c r="KRG45" s="18"/>
      <c r="KRH45" s="18"/>
      <c r="KRI45" s="39"/>
      <c r="KRJ45" s="18"/>
      <c r="KRK45" s="18"/>
      <c r="KRL45" s="39"/>
      <c r="KRM45" s="18"/>
      <c r="KRN45" s="39"/>
      <c r="KRO45" s="13"/>
      <c r="KRP45" s="13"/>
      <c r="KRQ45" s="4"/>
      <c r="KRR45" s="13"/>
      <c r="KRS45" s="13"/>
      <c r="KRX45" s="18"/>
      <c r="KRY45" s="18"/>
      <c r="KRZ45" s="18"/>
      <c r="KSA45" s="39"/>
      <c r="KSB45" s="18"/>
      <c r="KSC45" s="18"/>
      <c r="KSD45" s="39"/>
      <c r="KSE45" s="18"/>
      <c r="KSF45" s="39"/>
      <c r="KSG45" s="13"/>
      <c r="KSH45" s="13"/>
      <c r="KSI45" s="4"/>
      <c r="KSJ45" s="13"/>
      <c r="KSK45" s="13"/>
      <c r="KSP45" s="18"/>
      <c r="KSQ45" s="18"/>
      <c r="KSR45" s="18"/>
      <c r="KSS45" s="39"/>
      <c r="KST45" s="18"/>
      <c r="KSU45" s="18"/>
      <c r="KSV45" s="39"/>
      <c r="KSW45" s="18"/>
      <c r="KSX45" s="39"/>
      <c r="KSY45" s="13"/>
      <c r="KSZ45" s="13"/>
      <c r="KTA45" s="4"/>
      <c r="KTB45" s="13"/>
      <c r="KTC45" s="13"/>
      <c r="KTH45" s="18"/>
      <c r="KTI45" s="18"/>
      <c r="KTJ45" s="18"/>
      <c r="KTK45" s="39"/>
      <c r="KTL45" s="18"/>
      <c r="KTM45" s="18"/>
      <c r="KTN45" s="39"/>
      <c r="KTO45" s="18"/>
      <c r="KTP45" s="39"/>
      <c r="KTQ45" s="13"/>
      <c r="KTR45" s="13"/>
      <c r="KTS45" s="4"/>
      <c r="KTT45" s="13"/>
      <c r="KTU45" s="13"/>
      <c r="KTZ45" s="18"/>
      <c r="KUA45" s="18"/>
      <c r="KUB45" s="18"/>
      <c r="KUC45" s="39"/>
      <c r="KUD45" s="18"/>
      <c r="KUE45" s="18"/>
      <c r="KUF45" s="39"/>
      <c r="KUG45" s="18"/>
      <c r="KUH45" s="39"/>
      <c r="KUI45" s="13"/>
      <c r="KUJ45" s="13"/>
      <c r="KUK45" s="4"/>
      <c r="KUL45" s="13"/>
      <c r="KUM45" s="13"/>
      <c r="KUR45" s="18"/>
      <c r="KUS45" s="18"/>
      <c r="KUT45" s="18"/>
      <c r="KUU45" s="39"/>
      <c r="KUV45" s="18"/>
      <c r="KUW45" s="18"/>
      <c r="KUX45" s="39"/>
      <c r="KUY45" s="18"/>
      <c r="KUZ45" s="39"/>
      <c r="KVA45" s="13"/>
      <c r="KVB45" s="13"/>
      <c r="KVC45" s="4"/>
      <c r="KVD45" s="13"/>
      <c r="KVE45" s="13"/>
      <c r="KVJ45" s="18"/>
      <c r="KVK45" s="18"/>
      <c r="KVL45" s="18"/>
      <c r="KVM45" s="39"/>
      <c r="KVN45" s="18"/>
      <c r="KVO45" s="18"/>
      <c r="KVP45" s="39"/>
      <c r="KVQ45" s="18"/>
      <c r="KVR45" s="39"/>
      <c r="KVS45" s="13"/>
      <c r="KVT45" s="13"/>
      <c r="KVU45" s="4"/>
      <c r="KVV45" s="13"/>
      <c r="KVW45" s="13"/>
      <c r="KWB45" s="18"/>
      <c r="KWC45" s="18"/>
      <c r="KWD45" s="18"/>
      <c r="KWE45" s="39"/>
      <c r="KWF45" s="18"/>
      <c r="KWG45" s="18"/>
      <c r="KWH45" s="39"/>
      <c r="KWI45" s="18"/>
      <c r="KWJ45" s="39"/>
      <c r="KWK45" s="13"/>
      <c r="KWL45" s="13"/>
      <c r="KWM45" s="4"/>
      <c r="KWN45" s="13"/>
      <c r="KWO45" s="13"/>
      <c r="KWT45" s="18"/>
      <c r="KWU45" s="18"/>
      <c r="KWV45" s="18"/>
      <c r="KWW45" s="39"/>
      <c r="KWX45" s="18"/>
      <c r="KWY45" s="18"/>
      <c r="KWZ45" s="39"/>
      <c r="KXA45" s="18"/>
      <c r="KXB45" s="39"/>
      <c r="KXC45" s="13"/>
      <c r="KXD45" s="13"/>
      <c r="KXE45" s="4"/>
      <c r="KXF45" s="13"/>
      <c r="KXG45" s="13"/>
      <c r="KXL45" s="18"/>
      <c r="KXM45" s="18"/>
      <c r="KXN45" s="18"/>
      <c r="KXO45" s="39"/>
      <c r="KXP45" s="18"/>
      <c r="KXQ45" s="18"/>
      <c r="KXR45" s="39"/>
      <c r="KXS45" s="18"/>
      <c r="KXT45" s="39"/>
      <c r="KXU45" s="13"/>
      <c r="KXV45" s="13"/>
      <c r="KXW45" s="4"/>
      <c r="KXX45" s="13"/>
      <c r="KXY45" s="13"/>
      <c r="KYD45" s="18"/>
      <c r="KYE45" s="18"/>
      <c r="KYF45" s="18"/>
      <c r="KYG45" s="39"/>
      <c r="KYH45" s="18"/>
      <c r="KYI45" s="18"/>
      <c r="KYJ45" s="39"/>
      <c r="KYK45" s="18"/>
      <c r="KYL45" s="39"/>
      <c r="KYM45" s="13"/>
      <c r="KYN45" s="13"/>
      <c r="KYO45" s="4"/>
      <c r="KYP45" s="13"/>
      <c r="KYQ45" s="13"/>
      <c r="KYV45" s="18"/>
      <c r="KYW45" s="18"/>
      <c r="KYX45" s="18"/>
      <c r="KYY45" s="39"/>
      <c r="KYZ45" s="18"/>
      <c r="KZA45" s="18"/>
      <c r="KZB45" s="39"/>
      <c r="KZC45" s="18"/>
      <c r="KZD45" s="39"/>
      <c r="KZE45" s="13"/>
      <c r="KZF45" s="13"/>
      <c r="KZG45" s="4"/>
      <c r="KZH45" s="13"/>
      <c r="KZI45" s="13"/>
      <c r="KZN45" s="18"/>
      <c r="KZO45" s="18"/>
      <c r="KZP45" s="18"/>
      <c r="KZQ45" s="39"/>
      <c r="KZR45" s="18"/>
      <c r="KZS45" s="18"/>
      <c r="KZT45" s="39"/>
      <c r="KZU45" s="18"/>
      <c r="KZV45" s="39"/>
      <c r="KZW45" s="13"/>
      <c r="KZX45" s="13"/>
      <c r="KZY45" s="4"/>
      <c r="KZZ45" s="13"/>
      <c r="LAA45" s="13"/>
      <c r="LAF45" s="18"/>
      <c r="LAG45" s="18"/>
      <c r="LAH45" s="18"/>
      <c r="LAI45" s="39"/>
      <c r="LAJ45" s="18"/>
      <c r="LAK45" s="18"/>
      <c r="LAL45" s="39"/>
      <c r="LAM45" s="18"/>
      <c r="LAN45" s="39"/>
      <c r="LAO45" s="13"/>
      <c r="LAP45" s="13"/>
      <c r="LAQ45" s="4"/>
      <c r="LAR45" s="13"/>
      <c r="LAS45" s="13"/>
      <c r="LAX45" s="18"/>
      <c r="LAY45" s="18"/>
      <c r="LAZ45" s="18"/>
      <c r="LBA45" s="39"/>
      <c r="LBB45" s="18"/>
      <c r="LBC45" s="18"/>
      <c r="LBD45" s="39"/>
      <c r="LBE45" s="18"/>
      <c r="LBF45" s="39"/>
      <c r="LBG45" s="13"/>
      <c r="LBH45" s="13"/>
      <c r="LBI45" s="4"/>
      <c r="LBJ45" s="13"/>
      <c r="LBK45" s="13"/>
      <c r="LBP45" s="18"/>
      <c r="LBQ45" s="18"/>
      <c r="LBR45" s="18"/>
      <c r="LBS45" s="39"/>
      <c r="LBT45" s="18"/>
      <c r="LBU45" s="18"/>
      <c r="LBV45" s="39"/>
      <c r="LBW45" s="18"/>
      <c r="LBX45" s="39"/>
      <c r="LBY45" s="13"/>
      <c r="LBZ45" s="13"/>
      <c r="LCA45" s="4"/>
      <c r="LCB45" s="13"/>
      <c r="LCC45" s="13"/>
      <c r="LCH45" s="18"/>
      <c r="LCI45" s="18"/>
      <c r="LCJ45" s="18"/>
      <c r="LCK45" s="39"/>
      <c r="LCL45" s="18"/>
      <c r="LCM45" s="18"/>
      <c r="LCN45" s="39"/>
      <c r="LCO45" s="18"/>
      <c r="LCP45" s="39"/>
      <c r="LCQ45" s="13"/>
      <c r="LCR45" s="13"/>
      <c r="LCS45" s="4"/>
      <c r="LCT45" s="13"/>
      <c r="LCU45" s="13"/>
      <c r="LCZ45" s="18"/>
      <c r="LDA45" s="18"/>
      <c r="LDB45" s="18"/>
      <c r="LDC45" s="39"/>
      <c r="LDD45" s="18"/>
      <c r="LDE45" s="18"/>
      <c r="LDF45" s="39"/>
      <c r="LDG45" s="18"/>
      <c r="LDH45" s="39"/>
      <c r="LDI45" s="13"/>
      <c r="LDJ45" s="13"/>
      <c r="LDK45" s="4"/>
      <c r="LDL45" s="13"/>
      <c r="LDM45" s="13"/>
      <c r="LDR45" s="18"/>
      <c r="LDS45" s="18"/>
      <c r="LDT45" s="18"/>
      <c r="LDU45" s="39"/>
      <c r="LDV45" s="18"/>
      <c r="LDW45" s="18"/>
      <c r="LDX45" s="39"/>
      <c r="LDY45" s="18"/>
      <c r="LDZ45" s="39"/>
      <c r="LEA45" s="13"/>
      <c r="LEB45" s="13"/>
      <c r="LEC45" s="4"/>
      <c r="LED45" s="13"/>
      <c r="LEE45" s="13"/>
      <c r="LEJ45" s="18"/>
      <c r="LEK45" s="18"/>
      <c r="LEL45" s="18"/>
      <c r="LEM45" s="39"/>
      <c r="LEN45" s="18"/>
      <c r="LEO45" s="18"/>
      <c r="LEP45" s="39"/>
      <c r="LEQ45" s="18"/>
      <c r="LER45" s="39"/>
      <c r="LES45" s="13"/>
      <c r="LET45" s="13"/>
      <c r="LEU45" s="4"/>
      <c r="LEV45" s="13"/>
      <c r="LEW45" s="13"/>
      <c r="LFB45" s="18"/>
      <c r="LFC45" s="18"/>
      <c r="LFD45" s="18"/>
      <c r="LFE45" s="39"/>
      <c r="LFF45" s="18"/>
      <c r="LFG45" s="18"/>
      <c r="LFH45" s="39"/>
      <c r="LFI45" s="18"/>
      <c r="LFJ45" s="39"/>
      <c r="LFK45" s="13"/>
      <c r="LFL45" s="13"/>
      <c r="LFM45" s="4"/>
      <c r="LFN45" s="13"/>
      <c r="LFO45" s="13"/>
      <c r="LFT45" s="18"/>
      <c r="LFU45" s="18"/>
      <c r="LFV45" s="18"/>
      <c r="LFW45" s="39"/>
      <c r="LFX45" s="18"/>
      <c r="LFY45" s="18"/>
      <c r="LFZ45" s="39"/>
      <c r="LGA45" s="18"/>
      <c r="LGB45" s="39"/>
      <c r="LGC45" s="13"/>
      <c r="LGD45" s="13"/>
      <c r="LGE45" s="4"/>
      <c r="LGF45" s="13"/>
      <c r="LGG45" s="13"/>
      <c r="LGL45" s="18"/>
      <c r="LGM45" s="18"/>
      <c r="LGN45" s="18"/>
      <c r="LGO45" s="39"/>
      <c r="LGP45" s="18"/>
      <c r="LGQ45" s="18"/>
      <c r="LGR45" s="39"/>
      <c r="LGS45" s="18"/>
      <c r="LGT45" s="39"/>
      <c r="LGU45" s="13"/>
      <c r="LGV45" s="13"/>
      <c r="LGW45" s="4"/>
      <c r="LGX45" s="13"/>
      <c r="LGY45" s="13"/>
      <c r="LHD45" s="18"/>
      <c r="LHE45" s="18"/>
      <c r="LHF45" s="18"/>
      <c r="LHG45" s="39"/>
      <c r="LHH45" s="18"/>
      <c r="LHI45" s="18"/>
      <c r="LHJ45" s="39"/>
      <c r="LHK45" s="18"/>
      <c r="LHL45" s="39"/>
      <c r="LHM45" s="13"/>
      <c r="LHN45" s="13"/>
      <c r="LHO45" s="4"/>
      <c r="LHP45" s="13"/>
      <c r="LHQ45" s="13"/>
      <c r="LHV45" s="18"/>
      <c r="LHW45" s="18"/>
      <c r="LHX45" s="18"/>
      <c r="LHY45" s="39"/>
      <c r="LHZ45" s="18"/>
      <c r="LIA45" s="18"/>
      <c r="LIB45" s="39"/>
      <c r="LIC45" s="18"/>
      <c r="LID45" s="39"/>
      <c r="LIE45" s="13"/>
      <c r="LIF45" s="13"/>
      <c r="LIG45" s="4"/>
      <c r="LIH45" s="13"/>
      <c r="LII45" s="13"/>
      <c r="LIN45" s="18"/>
      <c r="LIO45" s="18"/>
      <c r="LIP45" s="18"/>
      <c r="LIQ45" s="39"/>
      <c r="LIR45" s="18"/>
      <c r="LIS45" s="18"/>
      <c r="LIT45" s="39"/>
      <c r="LIU45" s="18"/>
      <c r="LIV45" s="39"/>
      <c r="LIW45" s="13"/>
      <c r="LIX45" s="13"/>
      <c r="LIY45" s="4"/>
      <c r="LIZ45" s="13"/>
      <c r="LJA45" s="13"/>
      <c r="LJF45" s="18"/>
      <c r="LJG45" s="18"/>
      <c r="LJH45" s="18"/>
      <c r="LJI45" s="39"/>
      <c r="LJJ45" s="18"/>
      <c r="LJK45" s="18"/>
      <c r="LJL45" s="39"/>
      <c r="LJM45" s="18"/>
      <c r="LJN45" s="39"/>
      <c r="LJO45" s="13"/>
      <c r="LJP45" s="13"/>
      <c r="LJQ45" s="4"/>
      <c r="LJR45" s="13"/>
      <c r="LJS45" s="13"/>
      <c r="LJX45" s="18"/>
      <c r="LJY45" s="18"/>
      <c r="LJZ45" s="18"/>
      <c r="LKA45" s="39"/>
      <c r="LKB45" s="18"/>
      <c r="LKC45" s="18"/>
      <c r="LKD45" s="39"/>
      <c r="LKE45" s="18"/>
      <c r="LKF45" s="39"/>
      <c r="LKG45" s="13"/>
      <c r="LKH45" s="13"/>
      <c r="LKI45" s="4"/>
      <c r="LKJ45" s="13"/>
      <c r="LKK45" s="13"/>
      <c r="LKP45" s="18"/>
      <c r="LKQ45" s="18"/>
      <c r="LKR45" s="18"/>
      <c r="LKS45" s="39"/>
      <c r="LKT45" s="18"/>
      <c r="LKU45" s="18"/>
      <c r="LKV45" s="39"/>
      <c r="LKW45" s="18"/>
      <c r="LKX45" s="39"/>
      <c r="LKY45" s="13"/>
      <c r="LKZ45" s="13"/>
      <c r="LLA45" s="4"/>
      <c r="LLB45" s="13"/>
      <c r="LLC45" s="13"/>
      <c r="LLH45" s="18"/>
      <c r="LLI45" s="18"/>
      <c r="LLJ45" s="18"/>
      <c r="LLK45" s="39"/>
      <c r="LLL45" s="18"/>
      <c r="LLM45" s="18"/>
      <c r="LLN45" s="39"/>
      <c r="LLO45" s="18"/>
      <c r="LLP45" s="39"/>
      <c r="LLQ45" s="13"/>
      <c r="LLR45" s="13"/>
      <c r="LLS45" s="4"/>
      <c r="LLT45" s="13"/>
      <c r="LLU45" s="13"/>
      <c r="LLZ45" s="18"/>
      <c r="LMA45" s="18"/>
      <c r="LMB45" s="18"/>
      <c r="LMC45" s="39"/>
      <c r="LMD45" s="18"/>
      <c r="LME45" s="18"/>
      <c r="LMF45" s="39"/>
      <c r="LMG45" s="18"/>
      <c r="LMH45" s="39"/>
      <c r="LMI45" s="13"/>
      <c r="LMJ45" s="13"/>
      <c r="LMK45" s="4"/>
      <c r="LML45" s="13"/>
      <c r="LMM45" s="13"/>
      <c r="LMR45" s="18"/>
      <c r="LMS45" s="18"/>
      <c r="LMT45" s="18"/>
      <c r="LMU45" s="39"/>
      <c r="LMV45" s="18"/>
      <c r="LMW45" s="18"/>
      <c r="LMX45" s="39"/>
      <c r="LMY45" s="18"/>
      <c r="LMZ45" s="39"/>
      <c r="LNA45" s="13"/>
      <c r="LNB45" s="13"/>
      <c r="LNC45" s="4"/>
      <c r="LND45" s="13"/>
      <c r="LNE45" s="13"/>
      <c r="LNJ45" s="18"/>
      <c r="LNK45" s="18"/>
      <c r="LNL45" s="18"/>
      <c r="LNM45" s="39"/>
      <c r="LNN45" s="18"/>
      <c r="LNO45" s="18"/>
      <c r="LNP45" s="39"/>
      <c r="LNQ45" s="18"/>
      <c r="LNR45" s="39"/>
      <c r="LNS45" s="13"/>
      <c r="LNT45" s="13"/>
      <c r="LNU45" s="4"/>
      <c r="LNV45" s="13"/>
      <c r="LNW45" s="13"/>
      <c r="LOB45" s="18"/>
      <c r="LOC45" s="18"/>
      <c r="LOD45" s="18"/>
      <c r="LOE45" s="39"/>
      <c r="LOF45" s="18"/>
      <c r="LOG45" s="18"/>
      <c r="LOH45" s="39"/>
      <c r="LOI45" s="18"/>
      <c r="LOJ45" s="39"/>
      <c r="LOK45" s="13"/>
      <c r="LOL45" s="13"/>
      <c r="LOM45" s="4"/>
      <c r="LON45" s="13"/>
      <c r="LOO45" s="13"/>
      <c r="LOT45" s="18"/>
      <c r="LOU45" s="18"/>
      <c r="LOV45" s="18"/>
      <c r="LOW45" s="39"/>
      <c r="LOX45" s="18"/>
      <c r="LOY45" s="18"/>
      <c r="LOZ45" s="39"/>
      <c r="LPA45" s="18"/>
      <c r="LPB45" s="39"/>
      <c r="LPC45" s="13"/>
      <c r="LPD45" s="13"/>
      <c r="LPE45" s="4"/>
      <c r="LPF45" s="13"/>
      <c r="LPG45" s="13"/>
      <c r="LPL45" s="18"/>
      <c r="LPM45" s="18"/>
      <c r="LPN45" s="18"/>
      <c r="LPO45" s="39"/>
      <c r="LPP45" s="18"/>
      <c r="LPQ45" s="18"/>
      <c r="LPR45" s="39"/>
      <c r="LPS45" s="18"/>
      <c r="LPT45" s="39"/>
      <c r="LPU45" s="13"/>
      <c r="LPV45" s="13"/>
      <c r="LPW45" s="4"/>
      <c r="LPX45" s="13"/>
      <c r="LPY45" s="13"/>
      <c r="LQD45" s="18"/>
      <c r="LQE45" s="18"/>
      <c r="LQF45" s="18"/>
      <c r="LQG45" s="39"/>
      <c r="LQH45" s="18"/>
      <c r="LQI45" s="18"/>
      <c r="LQJ45" s="39"/>
      <c r="LQK45" s="18"/>
      <c r="LQL45" s="39"/>
      <c r="LQM45" s="13"/>
      <c r="LQN45" s="13"/>
      <c r="LQO45" s="4"/>
      <c r="LQP45" s="13"/>
      <c r="LQQ45" s="13"/>
      <c r="LQV45" s="18"/>
      <c r="LQW45" s="18"/>
      <c r="LQX45" s="18"/>
      <c r="LQY45" s="39"/>
      <c r="LQZ45" s="18"/>
      <c r="LRA45" s="18"/>
      <c r="LRB45" s="39"/>
      <c r="LRC45" s="18"/>
      <c r="LRD45" s="39"/>
      <c r="LRE45" s="13"/>
      <c r="LRF45" s="13"/>
      <c r="LRG45" s="4"/>
      <c r="LRH45" s="13"/>
      <c r="LRI45" s="13"/>
      <c r="LRN45" s="18"/>
      <c r="LRO45" s="18"/>
      <c r="LRP45" s="18"/>
      <c r="LRQ45" s="39"/>
      <c r="LRR45" s="18"/>
      <c r="LRS45" s="18"/>
      <c r="LRT45" s="39"/>
      <c r="LRU45" s="18"/>
      <c r="LRV45" s="39"/>
      <c r="LRW45" s="13"/>
      <c r="LRX45" s="13"/>
      <c r="LRY45" s="4"/>
      <c r="LRZ45" s="13"/>
      <c r="LSA45" s="13"/>
      <c r="LSF45" s="18"/>
      <c r="LSG45" s="18"/>
      <c r="LSH45" s="18"/>
      <c r="LSI45" s="39"/>
      <c r="LSJ45" s="18"/>
      <c r="LSK45" s="18"/>
      <c r="LSL45" s="39"/>
      <c r="LSM45" s="18"/>
      <c r="LSN45" s="39"/>
      <c r="LSO45" s="13"/>
      <c r="LSP45" s="13"/>
      <c r="LSQ45" s="4"/>
      <c r="LSR45" s="13"/>
      <c r="LSS45" s="13"/>
      <c r="LSX45" s="18"/>
      <c r="LSY45" s="18"/>
      <c r="LSZ45" s="18"/>
      <c r="LTA45" s="39"/>
      <c r="LTB45" s="18"/>
      <c r="LTC45" s="18"/>
      <c r="LTD45" s="39"/>
      <c r="LTE45" s="18"/>
      <c r="LTF45" s="39"/>
      <c r="LTG45" s="13"/>
      <c r="LTH45" s="13"/>
      <c r="LTI45" s="4"/>
      <c r="LTJ45" s="13"/>
      <c r="LTK45" s="13"/>
      <c r="LTP45" s="18"/>
      <c r="LTQ45" s="18"/>
      <c r="LTR45" s="18"/>
      <c r="LTS45" s="39"/>
      <c r="LTT45" s="18"/>
      <c r="LTU45" s="18"/>
      <c r="LTV45" s="39"/>
      <c r="LTW45" s="18"/>
      <c r="LTX45" s="39"/>
      <c r="LTY45" s="13"/>
      <c r="LTZ45" s="13"/>
      <c r="LUA45" s="4"/>
      <c r="LUB45" s="13"/>
      <c r="LUC45" s="13"/>
      <c r="LUH45" s="18"/>
      <c r="LUI45" s="18"/>
      <c r="LUJ45" s="18"/>
      <c r="LUK45" s="39"/>
      <c r="LUL45" s="18"/>
      <c r="LUM45" s="18"/>
      <c r="LUN45" s="39"/>
      <c r="LUO45" s="18"/>
      <c r="LUP45" s="39"/>
      <c r="LUQ45" s="13"/>
      <c r="LUR45" s="13"/>
      <c r="LUS45" s="4"/>
      <c r="LUT45" s="13"/>
      <c r="LUU45" s="13"/>
      <c r="LUZ45" s="18"/>
      <c r="LVA45" s="18"/>
      <c r="LVB45" s="18"/>
      <c r="LVC45" s="39"/>
      <c r="LVD45" s="18"/>
      <c r="LVE45" s="18"/>
      <c r="LVF45" s="39"/>
      <c r="LVG45" s="18"/>
      <c r="LVH45" s="39"/>
      <c r="LVI45" s="13"/>
      <c r="LVJ45" s="13"/>
      <c r="LVK45" s="4"/>
      <c r="LVL45" s="13"/>
      <c r="LVM45" s="13"/>
      <c r="LVR45" s="18"/>
      <c r="LVS45" s="18"/>
      <c r="LVT45" s="18"/>
      <c r="LVU45" s="39"/>
      <c r="LVV45" s="18"/>
      <c r="LVW45" s="18"/>
      <c r="LVX45" s="39"/>
      <c r="LVY45" s="18"/>
      <c r="LVZ45" s="39"/>
      <c r="LWA45" s="13"/>
      <c r="LWB45" s="13"/>
      <c r="LWC45" s="4"/>
      <c r="LWD45" s="13"/>
      <c r="LWE45" s="13"/>
      <c r="LWJ45" s="18"/>
      <c r="LWK45" s="18"/>
      <c r="LWL45" s="18"/>
      <c r="LWM45" s="39"/>
      <c r="LWN45" s="18"/>
      <c r="LWO45" s="18"/>
      <c r="LWP45" s="39"/>
      <c r="LWQ45" s="18"/>
      <c r="LWR45" s="39"/>
      <c r="LWS45" s="13"/>
      <c r="LWT45" s="13"/>
      <c r="LWU45" s="4"/>
      <c r="LWV45" s="13"/>
      <c r="LWW45" s="13"/>
      <c r="LXB45" s="18"/>
      <c r="LXC45" s="18"/>
      <c r="LXD45" s="18"/>
      <c r="LXE45" s="39"/>
      <c r="LXF45" s="18"/>
      <c r="LXG45" s="18"/>
      <c r="LXH45" s="39"/>
      <c r="LXI45" s="18"/>
      <c r="LXJ45" s="39"/>
      <c r="LXK45" s="13"/>
      <c r="LXL45" s="13"/>
      <c r="LXM45" s="4"/>
      <c r="LXN45" s="13"/>
      <c r="LXO45" s="13"/>
      <c r="LXT45" s="18"/>
      <c r="LXU45" s="18"/>
      <c r="LXV45" s="18"/>
      <c r="LXW45" s="39"/>
      <c r="LXX45" s="18"/>
      <c r="LXY45" s="18"/>
      <c r="LXZ45" s="39"/>
      <c r="LYA45" s="18"/>
      <c r="LYB45" s="39"/>
      <c r="LYC45" s="13"/>
      <c r="LYD45" s="13"/>
      <c r="LYE45" s="4"/>
      <c r="LYF45" s="13"/>
      <c r="LYG45" s="13"/>
      <c r="LYL45" s="18"/>
      <c r="LYM45" s="18"/>
      <c r="LYN45" s="18"/>
      <c r="LYO45" s="39"/>
      <c r="LYP45" s="18"/>
      <c r="LYQ45" s="18"/>
      <c r="LYR45" s="39"/>
      <c r="LYS45" s="18"/>
      <c r="LYT45" s="39"/>
      <c r="LYU45" s="13"/>
      <c r="LYV45" s="13"/>
      <c r="LYW45" s="4"/>
      <c r="LYX45" s="13"/>
      <c r="LYY45" s="13"/>
      <c r="LZD45" s="18"/>
      <c r="LZE45" s="18"/>
      <c r="LZF45" s="18"/>
      <c r="LZG45" s="39"/>
      <c r="LZH45" s="18"/>
      <c r="LZI45" s="18"/>
      <c r="LZJ45" s="39"/>
      <c r="LZK45" s="18"/>
      <c r="LZL45" s="39"/>
      <c r="LZM45" s="13"/>
      <c r="LZN45" s="13"/>
      <c r="LZO45" s="4"/>
      <c r="LZP45" s="13"/>
      <c r="LZQ45" s="13"/>
      <c r="LZV45" s="18"/>
      <c r="LZW45" s="18"/>
      <c r="LZX45" s="18"/>
      <c r="LZY45" s="39"/>
      <c r="LZZ45" s="18"/>
      <c r="MAA45" s="18"/>
      <c r="MAB45" s="39"/>
      <c r="MAC45" s="18"/>
      <c r="MAD45" s="39"/>
      <c r="MAE45" s="13"/>
      <c r="MAF45" s="13"/>
      <c r="MAG45" s="4"/>
      <c r="MAH45" s="13"/>
      <c r="MAI45" s="13"/>
      <c r="MAN45" s="18"/>
      <c r="MAO45" s="18"/>
      <c r="MAP45" s="18"/>
      <c r="MAQ45" s="39"/>
      <c r="MAR45" s="18"/>
      <c r="MAS45" s="18"/>
      <c r="MAT45" s="39"/>
      <c r="MAU45" s="18"/>
      <c r="MAV45" s="39"/>
      <c r="MAW45" s="13"/>
      <c r="MAX45" s="13"/>
      <c r="MAY45" s="4"/>
      <c r="MAZ45" s="13"/>
      <c r="MBA45" s="13"/>
      <c r="MBF45" s="18"/>
      <c r="MBG45" s="18"/>
      <c r="MBH45" s="18"/>
      <c r="MBI45" s="39"/>
      <c r="MBJ45" s="18"/>
      <c r="MBK45" s="18"/>
      <c r="MBL45" s="39"/>
      <c r="MBM45" s="18"/>
      <c r="MBN45" s="39"/>
      <c r="MBO45" s="13"/>
      <c r="MBP45" s="13"/>
      <c r="MBQ45" s="4"/>
      <c r="MBR45" s="13"/>
      <c r="MBS45" s="13"/>
      <c r="MBX45" s="18"/>
      <c r="MBY45" s="18"/>
      <c r="MBZ45" s="18"/>
      <c r="MCA45" s="39"/>
      <c r="MCB45" s="18"/>
      <c r="MCC45" s="18"/>
      <c r="MCD45" s="39"/>
      <c r="MCE45" s="18"/>
      <c r="MCF45" s="39"/>
      <c r="MCG45" s="13"/>
      <c r="MCH45" s="13"/>
      <c r="MCI45" s="4"/>
      <c r="MCJ45" s="13"/>
      <c r="MCK45" s="13"/>
      <c r="MCP45" s="18"/>
      <c r="MCQ45" s="18"/>
      <c r="MCR45" s="18"/>
      <c r="MCS45" s="39"/>
      <c r="MCT45" s="18"/>
      <c r="MCU45" s="18"/>
      <c r="MCV45" s="39"/>
      <c r="MCW45" s="18"/>
      <c r="MCX45" s="39"/>
      <c r="MCY45" s="13"/>
      <c r="MCZ45" s="13"/>
      <c r="MDA45" s="4"/>
      <c r="MDB45" s="13"/>
      <c r="MDC45" s="13"/>
      <c r="MDH45" s="18"/>
      <c r="MDI45" s="18"/>
      <c r="MDJ45" s="18"/>
      <c r="MDK45" s="39"/>
      <c r="MDL45" s="18"/>
      <c r="MDM45" s="18"/>
      <c r="MDN45" s="39"/>
      <c r="MDO45" s="18"/>
      <c r="MDP45" s="39"/>
      <c r="MDQ45" s="13"/>
      <c r="MDR45" s="13"/>
      <c r="MDS45" s="4"/>
      <c r="MDT45" s="13"/>
      <c r="MDU45" s="13"/>
      <c r="MDZ45" s="18"/>
      <c r="MEA45" s="18"/>
      <c r="MEB45" s="18"/>
      <c r="MEC45" s="39"/>
      <c r="MED45" s="18"/>
      <c r="MEE45" s="18"/>
      <c r="MEF45" s="39"/>
      <c r="MEG45" s="18"/>
      <c r="MEH45" s="39"/>
      <c r="MEI45" s="13"/>
      <c r="MEJ45" s="13"/>
      <c r="MEK45" s="4"/>
      <c r="MEL45" s="13"/>
      <c r="MEM45" s="13"/>
      <c r="MER45" s="18"/>
      <c r="MES45" s="18"/>
      <c r="MET45" s="18"/>
      <c r="MEU45" s="39"/>
      <c r="MEV45" s="18"/>
      <c r="MEW45" s="18"/>
      <c r="MEX45" s="39"/>
      <c r="MEY45" s="18"/>
      <c r="MEZ45" s="39"/>
      <c r="MFA45" s="13"/>
      <c r="MFB45" s="13"/>
      <c r="MFC45" s="4"/>
      <c r="MFD45" s="13"/>
      <c r="MFE45" s="13"/>
      <c r="MFJ45" s="18"/>
      <c r="MFK45" s="18"/>
      <c r="MFL45" s="18"/>
      <c r="MFM45" s="39"/>
      <c r="MFN45" s="18"/>
      <c r="MFO45" s="18"/>
      <c r="MFP45" s="39"/>
      <c r="MFQ45" s="18"/>
      <c r="MFR45" s="39"/>
      <c r="MFS45" s="13"/>
      <c r="MFT45" s="13"/>
      <c r="MFU45" s="4"/>
      <c r="MFV45" s="13"/>
      <c r="MFW45" s="13"/>
      <c r="MGB45" s="18"/>
      <c r="MGC45" s="18"/>
      <c r="MGD45" s="18"/>
      <c r="MGE45" s="39"/>
      <c r="MGF45" s="18"/>
      <c r="MGG45" s="18"/>
      <c r="MGH45" s="39"/>
      <c r="MGI45" s="18"/>
      <c r="MGJ45" s="39"/>
      <c r="MGK45" s="13"/>
      <c r="MGL45" s="13"/>
      <c r="MGM45" s="4"/>
      <c r="MGN45" s="13"/>
      <c r="MGO45" s="13"/>
      <c r="MGT45" s="18"/>
      <c r="MGU45" s="18"/>
      <c r="MGV45" s="18"/>
      <c r="MGW45" s="39"/>
      <c r="MGX45" s="18"/>
      <c r="MGY45" s="18"/>
      <c r="MGZ45" s="39"/>
      <c r="MHA45" s="18"/>
      <c r="MHB45" s="39"/>
      <c r="MHC45" s="13"/>
      <c r="MHD45" s="13"/>
      <c r="MHE45" s="4"/>
      <c r="MHF45" s="13"/>
      <c r="MHG45" s="13"/>
      <c r="MHL45" s="18"/>
      <c r="MHM45" s="18"/>
      <c r="MHN45" s="18"/>
      <c r="MHO45" s="39"/>
      <c r="MHP45" s="18"/>
      <c r="MHQ45" s="18"/>
      <c r="MHR45" s="39"/>
      <c r="MHS45" s="18"/>
      <c r="MHT45" s="39"/>
      <c r="MHU45" s="13"/>
      <c r="MHV45" s="13"/>
      <c r="MHW45" s="4"/>
      <c r="MHX45" s="13"/>
      <c r="MHY45" s="13"/>
      <c r="MID45" s="18"/>
      <c r="MIE45" s="18"/>
      <c r="MIF45" s="18"/>
      <c r="MIG45" s="39"/>
      <c r="MIH45" s="18"/>
      <c r="MII45" s="18"/>
      <c r="MIJ45" s="39"/>
      <c r="MIK45" s="18"/>
      <c r="MIL45" s="39"/>
      <c r="MIM45" s="13"/>
      <c r="MIN45" s="13"/>
      <c r="MIO45" s="4"/>
      <c r="MIP45" s="13"/>
      <c r="MIQ45" s="13"/>
      <c r="MIV45" s="18"/>
      <c r="MIW45" s="18"/>
      <c r="MIX45" s="18"/>
      <c r="MIY45" s="39"/>
      <c r="MIZ45" s="18"/>
      <c r="MJA45" s="18"/>
      <c r="MJB45" s="39"/>
      <c r="MJC45" s="18"/>
      <c r="MJD45" s="39"/>
      <c r="MJE45" s="13"/>
      <c r="MJF45" s="13"/>
      <c r="MJG45" s="4"/>
      <c r="MJH45" s="13"/>
      <c r="MJI45" s="13"/>
      <c r="MJN45" s="18"/>
      <c r="MJO45" s="18"/>
      <c r="MJP45" s="18"/>
      <c r="MJQ45" s="39"/>
      <c r="MJR45" s="18"/>
      <c r="MJS45" s="18"/>
      <c r="MJT45" s="39"/>
      <c r="MJU45" s="18"/>
      <c r="MJV45" s="39"/>
      <c r="MJW45" s="13"/>
      <c r="MJX45" s="13"/>
      <c r="MJY45" s="4"/>
      <c r="MJZ45" s="13"/>
      <c r="MKA45" s="13"/>
      <c r="MKF45" s="18"/>
      <c r="MKG45" s="18"/>
      <c r="MKH45" s="18"/>
      <c r="MKI45" s="39"/>
      <c r="MKJ45" s="18"/>
      <c r="MKK45" s="18"/>
      <c r="MKL45" s="39"/>
      <c r="MKM45" s="18"/>
      <c r="MKN45" s="39"/>
      <c r="MKO45" s="13"/>
      <c r="MKP45" s="13"/>
      <c r="MKQ45" s="4"/>
      <c r="MKR45" s="13"/>
      <c r="MKS45" s="13"/>
      <c r="MKX45" s="18"/>
      <c r="MKY45" s="18"/>
      <c r="MKZ45" s="18"/>
      <c r="MLA45" s="39"/>
      <c r="MLB45" s="18"/>
      <c r="MLC45" s="18"/>
      <c r="MLD45" s="39"/>
      <c r="MLE45" s="18"/>
      <c r="MLF45" s="39"/>
      <c r="MLG45" s="13"/>
      <c r="MLH45" s="13"/>
      <c r="MLI45" s="4"/>
      <c r="MLJ45" s="13"/>
      <c r="MLK45" s="13"/>
      <c r="MLP45" s="18"/>
      <c r="MLQ45" s="18"/>
      <c r="MLR45" s="18"/>
      <c r="MLS45" s="39"/>
      <c r="MLT45" s="18"/>
      <c r="MLU45" s="18"/>
      <c r="MLV45" s="39"/>
      <c r="MLW45" s="18"/>
      <c r="MLX45" s="39"/>
      <c r="MLY45" s="13"/>
      <c r="MLZ45" s="13"/>
      <c r="MMA45" s="4"/>
      <c r="MMB45" s="13"/>
      <c r="MMC45" s="13"/>
      <c r="MMH45" s="18"/>
      <c r="MMI45" s="18"/>
      <c r="MMJ45" s="18"/>
      <c r="MMK45" s="39"/>
      <c r="MML45" s="18"/>
      <c r="MMM45" s="18"/>
      <c r="MMN45" s="39"/>
      <c r="MMO45" s="18"/>
      <c r="MMP45" s="39"/>
      <c r="MMQ45" s="13"/>
      <c r="MMR45" s="13"/>
      <c r="MMS45" s="4"/>
      <c r="MMT45" s="13"/>
      <c r="MMU45" s="13"/>
      <c r="MMZ45" s="18"/>
      <c r="MNA45" s="18"/>
      <c r="MNB45" s="18"/>
      <c r="MNC45" s="39"/>
      <c r="MND45" s="18"/>
      <c r="MNE45" s="18"/>
      <c r="MNF45" s="39"/>
      <c r="MNG45" s="18"/>
      <c r="MNH45" s="39"/>
      <c r="MNI45" s="13"/>
      <c r="MNJ45" s="13"/>
      <c r="MNK45" s="4"/>
      <c r="MNL45" s="13"/>
      <c r="MNM45" s="13"/>
      <c r="MNR45" s="18"/>
      <c r="MNS45" s="18"/>
      <c r="MNT45" s="18"/>
      <c r="MNU45" s="39"/>
      <c r="MNV45" s="18"/>
      <c r="MNW45" s="18"/>
      <c r="MNX45" s="39"/>
      <c r="MNY45" s="18"/>
      <c r="MNZ45" s="39"/>
      <c r="MOA45" s="13"/>
      <c r="MOB45" s="13"/>
      <c r="MOC45" s="4"/>
      <c r="MOD45" s="13"/>
      <c r="MOE45" s="13"/>
      <c r="MOJ45" s="18"/>
      <c r="MOK45" s="18"/>
      <c r="MOL45" s="18"/>
      <c r="MOM45" s="39"/>
      <c r="MON45" s="18"/>
      <c r="MOO45" s="18"/>
      <c r="MOP45" s="39"/>
      <c r="MOQ45" s="18"/>
      <c r="MOR45" s="39"/>
      <c r="MOS45" s="13"/>
      <c r="MOT45" s="13"/>
      <c r="MOU45" s="4"/>
      <c r="MOV45" s="13"/>
      <c r="MOW45" s="13"/>
      <c r="MPB45" s="18"/>
      <c r="MPC45" s="18"/>
      <c r="MPD45" s="18"/>
      <c r="MPE45" s="39"/>
      <c r="MPF45" s="18"/>
      <c r="MPG45" s="18"/>
      <c r="MPH45" s="39"/>
      <c r="MPI45" s="18"/>
      <c r="MPJ45" s="39"/>
      <c r="MPK45" s="13"/>
      <c r="MPL45" s="13"/>
      <c r="MPM45" s="4"/>
      <c r="MPN45" s="13"/>
      <c r="MPO45" s="13"/>
      <c r="MPT45" s="18"/>
      <c r="MPU45" s="18"/>
      <c r="MPV45" s="18"/>
      <c r="MPW45" s="39"/>
      <c r="MPX45" s="18"/>
      <c r="MPY45" s="18"/>
      <c r="MPZ45" s="39"/>
      <c r="MQA45" s="18"/>
      <c r="MQB45" s="39"/>
      <c r="MQC45" s="13"/>
      <c r="MQD45" s="13"/>
      <c r="MQE45" s="4"/>
      <c r="MQF45" s="13"/>
      <c r="MQG45" s="13"/>
      <c r="MQL45" s="18"/>
      <c r="MQM45" s="18"/>
      <c r="MQN45" s="18"/>
      <c r="MQO45" s="39"/>
      <c r="MQP45" s="18"/>
      <c r="MQQ45" s="18"/>
      <c r="MQR45" s="39"/>
      <c r="MQS45" s="18"/>
      <c r="MQT45" s="39"/>
      <c r="MQU45" s="13"/>
      <c r="MQV45" s="13"/>
      <c r="MQW45" s="4"/>
      <c r="MQX45" s="13"/>
      <c r="MQY45" s="13"/>
      <c r="MRD45" s="18"/>
      <c r="MRE45" s="18"/>
      <c r="MRF45" s="18"/>
      <c r="MRG45" s="39"/>
      <c r="MRH45" s="18"/>
      <c r="MRI45" s="18"/>
      <c r="MRJ45" s="39"/>
      <c r="MRK45" s="18"/>
      <c r="MRL45" s="39"/>
      <c r="MRM45" s="13"/>
      <c r="MRN45" s="13"/>
      <c r="MRO45" s="4"/>
      <c r="MRP45" s="13"/>
      <c r="MRQ45" s="13"/>
      <c r="MRV45" s="18"/>
      <c r="MRW45" s="18"/>
      <c r="MRX45" s="18"/>
      <c r="MRY45" s="39"/>
      <c r="MRZ45" s="18"/>
      <c r="MSA45" s="18"/>
      <c r="MSB45" s="39"/>
      <c r="MSC45" s="18"/>
      <c r="MSD45" s="39"/>
      <c r="MSE45" s="13"/>
      <c r="MSF45" s="13"/>
      <c r="MSG45" s="4"/>
      <c r="MSH45" s="13"/>
      <c r="MSI45" s="13"/>
      <c r="MSN45" s="18"/>
      <c r="MSO45" s="18"/>
      <c r="MSP45" s="18"/>
      <c r="MSQ45" s="39"/>
      <c r="MSR45" s="18"/>
      <c r="MSS45" s="18"/>
      <c r="MST45" s="39"/>
      <c r="MSU45" s="18"/>
      <c r="MSV45" s="39"/>
      <c r="MSW45" s="13"/>
      <c r="MSX45" s="13"/>
      <c r="MSY45" s="4"/>
      <c r="MSZ45" s="13"/>
      <c r="MTA45" s="13"/>
      <c r="MTF45" s="18"/>
      <c r="MTG45" s="18"/>
      <c r="MTH45" s="18"/>
      <c r="MTI45" s="39"/>
      <c r="MTJ45" s="18"/>
      <c r="MTK45" s="18"/>
      <c r="MTL45" s="39"/>
      <c r="MTM45" s="18"/>
      <c r="MTN45" s="39"/>
      <c r="MTO45" s="13"/>
      <c r="MTP45" s="13"/>
      <c r="MTQ45" s="4"/>
      <c r="MTR45" s="13"/>
      <c r="MTS45" s="13"/>
      <c r="MTX45" s="18"/>
      <c r="MTY45" s="18"/>
      <c r="MTZ45" s="18"/>
      <c r="MUA45" s="39"/>
      <c r="MUB45" s="18"/>
      <c r="MUC45" s="18"/>
      <c r="MUD45" s="39"/>
      <c r="MUE45" s="18"/>
      <c r="MUF45" s="39"/>
      <c r="MUG45" s="13"/>
      <c r="MUH45" s="13"/>
      <c r="MUI45" s="4"/>
      <c r="MUJ45" s="13"/>
      <c r="MUK45" s="13"/>
      <c r="MUP45" s="18"/>
      <c r="MUQ45" s="18"/>
      <c r="MUR45" s="18"/>
      <c r="MUS45" s="39"/>
      <c r="MUT45" s="18"/>
      <c r="MUU45" s="18"/>
      <c r="MUV45" s="39"/>
      <c r="MUW45" s="18"/>
      <c r="MUX45" s="39"/>
      <c r="MUY45" s="13"/>
      <c r="MUZ45" s="13"/>
      <c r="MVA45" s="4"/>
      <c r="MVB45" s="13"/>
      <c r="MVC45" s="13"/>
      <c r="MVH45" s="18"/>
      <c r="MVI45" s="18"/>
      <c r="MVJ45" s="18"/>
      <c r="MVK45" s="39"/>
      <c r="MVL45" s="18"/>
      <c r="MVM45" s="18"/>
      <c r="MVN45" s="39"/>
      <c r="MVO45" s="18"/>
      <c r="MVP45" s="39"/>
      <c r="MVQ45" s="13"/>
      <c r="MVR45" s="13"/>
      <c r="MVS45" s="4"/>
      <c r="MVT45" s="13"/>
      <c r="MVU45" s="13"/>
      <c r="MVZ45" s="18"/>
      <c r="MWA45" s="18"/>
      <c r="MWB45" s="18"/>
      <c r="MWC45" s="39"/>
      <c r="MWD45" s="18"/>
      <c r="MWE45" s="18"/>
      <c r="MWF45" s="39"/>
      <c r="MWG45" s="18"/>
      <c r="MWH45" s="39"/>
      <c r="MWI45" s="13"/>
      <c r="MWJ45" s="13"/>
      <c r="MWK45" s="4"/>
      <c r="MWL45" s="13"/>
      <c r="MWM45" s="13"/>
      <c r="MWR45" s="18"/>
      <c r="MWS45" s="18"/>
      <c r="MWT45" s="18"/>
      <c r="MWU45" s="39"/>
      <c r="MWV45" s="18"/>
      <c r="MWW45" s="18"/>
      <c r="MWX45" s="39"/>
      <c r="MWY45" s="18"/>
      <c r="MWZ45" s="39"/>
      <c r="MXA45" s="13"/>
      <c r="MXB45" s="13"/>
      <c r="MXC45" s="4"/>
      <c r="MXD45" s="13"/>
      <c r="MXE45" s="13"/>
      <c r="MXJ45" s="18"/>
      <c r="MXK45" s="18"/>
      <c r="MXL45" s="18"/>
      <c r="MXM45" s="39"/>
      <c r="MXN45" s="18"/>
      <c r="MXO45" s="18"/>
      <c r="MXP45" s="39"/>
      <c r="MXQ45" s="18"/>
      <c r="MXR45" s="39"/>
      <c r="MXS45" s="13"/>
      <c r="MXT45" s="13"/>
      <c r="MXU45" s="4"/>
      <c r="MXV45" s="13"/>
      <c r="MXW45" s="13"/>
      <c r="MYB45" s="18"/>
      <c r="MYC45" s="18"/>
      <c r="MYD45" s="18"/>
      <c r="MYE45" s="39"/>
      <c r="MYF45" s="18"/>
      <c r="MYG45" s="18"/>
      <c r="MYH45" s="39"/>
      <c r="MYI45" s="18"/>
      <c r="MYJ45" s="39"/>
      <c r="MYK45" s="13"/>
      <c r="MYL45" s="13"/>
      <c r="MYM45" s="4"/>
      <c r="MYN45" s="13"/>
      <c r="MYO45" s="13"/>
      <c r="MYT45" s="18"/>
      <c r="MYU45" s="18"/>
      <c r="MYV45" s="18"/>
      <c r="MYW45" s="39"/>
      <c r="MYX45" s="18"/>
      <c r="MYY45" s="18"/>
      <c r="MYZ45" s="39"/>
      <c r="MZA45" s="18"/>
      <c r="MZB45" s="39"/>
      <c r="MZC45" s="13"/>
      <c r="MZD45" s="13"/>
      <c r="MZE45" s="4"/>
      <c r="MZF45" s="13"/>
      <c r="MZG45" s="13"/>
      <c r="MZL45" s="18"/>
      <c r="MZM45" s="18"/>
      <c r="MZN45" s="18"/>
      <c r="MZO45" s="39"/>
      <c r="MZP45" s="18"/>
      <c r="MZQ45" s="18"/>
      <c r="MZR45" s="39"/>
      <c r="MZS45" s="18"/>
      <c r="MZT45" s="39"/>
      <c r="MZU45" s="13"/>
      <c r="MZV45" s="13"/>
      <c r="MZW45" s="4"/>
      <c r="MZX45" s="13"/>
      <c r="MZY45" s="13"/>
      <c r="NAD45" s="18"/>
      <c r="NAE45" s="18"/>
      <c r="NAF45" s="18"/>
      <c r="NAG45" s="39"/>
      <c r="NAH45" s="18"/>
      <c r="NAI45" s="18"/>
      <c r="NAJ45" s="39"/>
      <c r="NAK45" s="18"/>
      <c r="NAL45" s="39"/>
      <c r="NAM45" s="13"/>
      <c r="NAN45" s="13"/>
      <c r="NAO45" s="4"/>
      <c r="NAP45" s="13"/>
      <c r="NAQ45" s="13"/>
      <c r="NAV45" s="18"/>
      <c r="NAW45" s="18"/>
      <c r="NAX45" s="18"/>
      <c r="NAY45" s="39"/>
      <c r="NAZ45" s="18"/>
      <c r="NBA45" s="18"/>
      <c r="NBB45" s="39"/>
      <c r="NBC45" s="18"/>
      <c r="NBD45" s="39"/>
      <c r="NBE45" s="13"/>
      <c r="NBF45" s="13"/>
      <c r="NBG45" s="4"/>
      <c r="NBH45" s="13"/>
      <c r="NBI45" s="13"/>
      <c r="NBN45" s="18"/>
      <c r="NBO45" s="18"/>
      <c r="NBP45" s="18"/>
      <c r="NBQ45" s="39"/>
      <c r="NBR45" s="18"/>
      <c r="NBS45" s="18"/>
      <c r="NBT45" s="39"/>
      <c r="NBU45" s="18"/>
      <c r="NBV45" s="39"/>
      <c r="NBW45" s="13"/>
      <c r="NBX45" s="13"/>
      <c r="NBY45" s="4"/>
      <c r="NBZ45" s="13"/>
      <c r="NCA45" s="13"/>
      <c r="NCF45" s="18"/>
      <c r="NCG45" s="18"/>
      <c r="NCH45" s="18"/>
      <c r="NCI45" s="39"/>
      <c r="NCJ45" s="18"/>
      <c r="NCK45" s="18"/>
      <c r="NCL45" s="39"/>
      <c r="NCM45" s="18"/>
      <c r="NCN45" s="39"/>
      <c r="NCO45" s="13"/>
      <c r="NCP45" s="13"/>
      <c r="NCQ45" s="4"/>
      <c r="NCR45" s="13"/>
      <c r="NCS45" s="13"/>
      <c r="NCX45" s="18"/>
      <c r="NCY45" s="18"/>
      <c r="NCZ45" s="18"/>
      <c r="NDA45" s="39"/>
      <c r="NDB45" s="18"/>
      <c r="NDC45" s="18"/>
      <c r="NDD45" s="39"/>
      <c r="NDE45" s="18"/>
      <c r="NDF45" s="39"/>
      <c r="NDG45" s="13"/>
      <c r="NDH45" s="13"/>
      <c r="NDI45" s="4"/>
      <c r="NDJ45" s="13"/>
      <c r="NDK45" s="13"/>
      <c r="NDP45" s="18"/>
      <c r="NDQ45" s="18"/>
      <c r="NDR45" s="18"/>
      <c r="NDS45" s="39"/>
      <c r="NDT45" s="18"/>
      <c r="NDU45" s="18"/>
      <c r="NDV45" s="39"/>
      <c r="NDW45" s="18"/>
      <c r="NDX45" s="39"/>
      <c r="NDY45" s="13"/>
      <c r="NDZ45" s="13"/>
      <c r="NEA45" s="4"/>
      <c r="NEB45" s="13"/>
      <c r="NEC45" s="13"/>
      <c r="NEH45" s="18"/>
      <c r="NEI45" s="18"/>
      <c r="NEJ45" s="18"/>
      <c r="NEK45" s="39"/>
      <c r="NEL45" s="18"/>
      <c r="NEM45" s="18"/>
      <c r="NEN45" s="39"/>
      <c r="NEO45" s="18"/>
      <c r="NEP45" s="39"/>
      <c r="NEQ45" s="13"/>
      <c r="NER45" s="13"/>
      <c r="NES45" s="4"/>
      <c r="NET45" s="13"/>
      <c r="NEU45" s="13"/>
      <c r="NEZ45" s="18"/>
      <c r="NFA45" s="18"/>
      <c r="NFB45" s="18"/>
      <c r="NFC45" s="39"/>
      <c r="NFD45" s="18"/>
      <c r="NFE45" s="18"/>
      <c r="NFF45" s="39"/>
      <c r="NFG45" s="18"/>
      <c r="NFH45" s="39"/>
      <c r="NFI45" s="13"/>
      <c r="NFJ45" s="13"/>
      <c r="NFK45" s="4"/>
      <c r="NFL45" s="13"/>
      <c r="NFM45" s="13"/>
      <c r="NFR45" s="18"/>
      <c r="NFS45" s="18"/>
      <c r="NFT45" s="18"/>
      <c r="NFU45" s="39"/>
      <c r="NFV45" s="18"/>
      <c r="NFW45" s="18"/>
      <c r="NFX45" s="39"/>
      <c r="NFY45" s="18"/>
      <c r="NFZ45" s="39"/>
      <c r="NGA45" s="13"/>
      <c r="NGB45" s="13"/>
      <c r="NGC45" s="4"/>
      <c r="NGD45" s="13"/>
      <c r="NGE45" s="13"/>
      <c r="NGJ45" s="18"/>
      <c r="NGK45" s="18"/>
      <c r="NGL45" s="18"/>
      <c r="NGM45" s="39"/>
      <c r="NGN45" s="18"/>
      <c r="NGO45" s="18"/>
      <c r="NGP45" s="39"/>
      <c r="NGQ45" s="18"/>
      <c r="NGR45" s="39"/>
      <c r="NGS45" s="13"/>
      <c r="NGT45" s="13"/>
      <c r="NGU45" s="4"/>
      <c r="NGV45" s="13"/>
      <c r="NGW45" s="13"/>
      <c r="NHB45" s="18"/>
      <c r="NHC45" s="18"/>
      <c r="NHD45" s="18"/>
      <c r="NHE45" s="39"/>
      <c r="NHF45" s="18"/>
      <c r="NHG45" s="18"/>
      <c r="NHH45" s="39"/>
      <c r="NHI45" s="18"/>
      <c r="NHJ45" s="39"/>
      <c r="NHK45" s="13"/>
      <c r="NHL45" s="13"/>
      <c r="NHM45" s="4"/>
      <c r="NHN45" s="13"/>
      <c r="NHO45" s="13"/>
      <c r="NHT45" s="18"/>
      <c r="NHU45" s="18"/>
      <c r="NHV45" s="18"/>
      <c r="NHW45" s="39"/>
      <c r="NHX45" s="18"/>
      <c r="NHY45" s="18"/>
      <c r="NHZ45" s="39"/>
      <c r="NIA45" s="18"/>
      <c r="NIB45" s="39"/>
      <c r="NIC45" s="13"/>
      <c r="NID45" s="13"/>
      <c r="NIE45" s="4"/>
      <c r="NIF45" s="13"/>
      <c r="NIG45" s="13"/>
      <c r="NIL45" s="18"/>
      <c r="NIM45" s="18"/>
      <c r="NIN45" s="18"/>
      <c r="NIO45" s="39"/>
      <c r="NIP45" s="18"/>
      <c r="NIQ45" s="18"/>
      <c r="NIR45" s="39"/>
      <c r="NIS45" s="18"/>
      <c r="NIT45" s="39"/>
      <c r="NIU45" s="13"/>
      <c r="NIV45" s="13"/>
      <c r="NIW45" s="4"/>
      <c r="NIX45" s="13"/>
      <c r="NIY45" s="13"/>
      <c r="NJD45" s="18"/>
      <c r="NJE45" s="18"/>
      <c r="NJF45" s="18"/>
      <c r="NJG45" s="39"/>
      <c r="NJH45" s="18"/>
      <c r="NJI45" s="18"/>
      <c r="NJJ45" s="39"/>
      <c r="NJK45" s="18"/>
      <c r="NJL45" s="39"/>
      <c r="NJM45" s="13"/>
      <c r="NJN45" s="13"/>
      <c r="NJO45" s="4"/>
      <c r="NJP45" s="13"/>
      <c r="NJQ45" s="13"/>
      <c r="NJV45" s="18"/>
      <c r="NJW45" s="18"/>
      <c r="NJX45" s="18"/>
      <c r="NJY45" s="39"/>
      <c r="NJZ45" s="18"/>
      <c r="NKA45" s="18"/>
      <c r="NKB45" s="39"/>
      <c r="NKC45" s="18"/>
      <c r="NKD45" s="39"/>
      <c r="NKE45" s="13"/>
      <c r="NKF45" s="13"/>
      <c r="NKG45" s="4"/>
      <c r="NKH45" s="13"/>
      <c r="NKI45" s="13"/>
      <c r="NKN45" s="18"/>
      <c r="NKO45" s="18"/>
      <c r="NKP45" s="18"/>
      <c r="NKQ45" s="39"/>
      <c r="NKR45" s="18"/>
      <c r="NKS45" s="18"/>
      <c r="NKT45" s="39"/>
      <c r="NKU45" s="18"/>
      <c r="NKV45" s="39"/>
      <c r="NKW45" s="13"/>
      <c r="NKX45" s="13"/>
      <c r="NKY45" s="4"/>
      <c r="NKZ45" s="13"/>
      <c r="NLA45" s="13"/>
      <c r="NLF45" s="18"/>
      <c r="NLG45" s="18"/>
      <c r="NLH45" s="18"/>
      <c r="NLI45" s="39"/>
      <c r="NLJ45" s="18"/>
      <c r="NLK45" s="18"/>
      <c r="NLL45" s="39"/>
      <c r="NLM45" s="18"/>
      <c r="NLN45" s="39"/>
      <c r="NLO45" s="13"/>
      <c r="NLP45" s="13"/>
      <c r="NLQ45" s="4"/>
      <c r="NLR45" s="13"/>
      <c r="NLS45" s="13"/>
      <c r="NLX45" s="18"/>
      <c r="NLY45" s="18"/>
      <c r="NLZ45" s="18"/>
      <c r="NMA45" s="39"/>
      <c r="NMB45" s="18"/>
      <c r="NMC45" s="18"/>
      <c r="NMD45" s="39"/>
      <c r="NME45" s="18"/>
      <c r="NMF45" s="39"/>
      <c r="NMG45" s="13"/>
      <c r="NMH45" s="13"/>
      <c r="NMI45" s="4"/>
      <c r="NMJ45" s="13"/>
      <c r="NMK45" s="13"/>
      <c r="NMP45" s="18"/>
      <c r="NMQ45" s="18"/>
      <c r="NMR45" s="18"/>
      <c r="NMS45" s="39"/>
      <c r="NMT45" s="18"/>
      <c r="NMU45" s="18"/>
      <c r="NMV45" s="39"/>
      <c r="NMW45" s="18"/>
      <c r="NMX45" s="39"/>
      <c r="NMY45" s="13"/>
      <c r="NMZ45" s="13"/>
      <c r="NNA45" s="4"/>
      <c r="NNB45" s="13"/>
      <c r="NNC45" s="13"/>
      <c r="NNH45" s="18"/>
      <c r="NNI45" s="18"/>
      <c r="NNJ45" s="18"/>
      <c r="NNK45" s="39"/>
      <c r="NNL45" s="18"/>
      <c r="NNM45" s="18"/>
      <c r="NNN45" s="39"/>
      <c r="NNO45" s="18"/>
      <c r="NNP45" s="39"/>
      <c r="NNQ45" s="13"/>
      <c r="NNR45" s="13"/>
      <c r="NNS45" s="4"/>
      <c r="NNT45" s="13"/>
      <c r="NNU45" s="13"/>
      <c r="NNZ45" s="18"/>
      <c r="NOA45" s="18"/>
      <c r="NOB45" s="18"/>
      <c r="NOC45" s="39"/>
      <c r="NOD45" s="18"/>
      <c r="NOE45" s="18"/>
      <c r="NOF45" s="39"/>
      <c r="NOG45" s="18"/>
      <c r="NOH45" s="39"/>
      <c r="NOI45" s="13"/>
      <c r="NOJ45" s="13"/>
      <c r="NOK45" s="4"/>
      <c r="NOL45" s="13"/>
      <c r="NOM45" s="13"/>
      <c r="NOR45" s="18"/>
      <c r="NOS45" s="18"/>
      <c r="NOT45" s="18"/>
      <c r="NOU45" s="39"/>
      <c r="NOV45" s="18"/>
      <c r="NOW45" s="18"/>
      <c r="NOX45" s="39"/>
      <c r="NOY45" s="18"/>
      <c r="NOZ45" s="39"/>
      <c r="NPA45" s="13"/>
      <c r="NPB45" s="13"/>
      <c r="NPC45" s="4"/>
      <c r="NPD45" s="13"/>
      <c r="NPE45" s="13"/>
      <c r="NPJ45" s="18"/>
      <c r="NPK45" s="18"/>
      <c r="NPL45" s="18"/>
      <c r="NPM45" s="39"/>
      <c r="NPN45" s="18"/>
      <c r="NPO45" s="18"/>
      <c r="NPP45" s="39"/>
      <c r="NPQ45" s="18"/>
      <c r="NPR45" s="39"/>
      <c r="NPS45" s="13"/>
      <c r="NPT45" s="13"/>
      <c r="NPU45" s="4"/>
      <c r="NPV45" s="13"/>
      <c r="NPW45" s="13"/>
      <c r="NQB45" s="18"/>
      <c r="NQC45" s="18"/>
      <c r="NQD45" s="18"/>
      <c r="NQE45" s="39"/>
      <c r="NQF45" s="18"/>
      <c r="NQG45" s="18"/>
      <c r="NQH45" s="39"/>
      <c r="NQI45" s="18"/>
      <c r="NQJ45" s="39"/>
      <c r="NQK45" s="13"/>
      <c r="NQL45" s="13"/>
      <c r="NQM45" s="4"/>
      <c r="NQN45" s="13"/>
      <c r="NQO45" s="13"/>
      <c r="NQT45" s="18"/>
      <c r="NQU45" s="18"/>
      <c r="NQV45" s="18"/>
      <c r="NQW45" s="39"/>
      <c r="NQX45" s="18"/>
      <c r="NQY45" s="18"/>
      <c r="NQZ45" s="39"/>
      <c r="NRA45" s="18"/>
      <c r="NRB45" s="39"/>
      <c r="NRC45" s="13"/>
      <c r="NRD45" s="13"/>
      <c r="NRE45" s="4"/>
      <c r="NRF45" s="13"/>
      <c r="NRG45" s="13"/>
      <c r="NRL45" s="18"/>
      <c r="NRM45" s="18"/>
      <c r="NRN45" s="18"/>
      <c r="NRO45" s="39"/>
      <c r="NRP45" s="18"/>
      <c r="NRQ45" s="18"/>
      <c r="NRR45" s="39"/>
      <c r="NRS45" s="18"/>
      <c r="NRT45" s="39"/>
      <c r="NRU45" s="13"/>
      <c r="NRV45" s="13"/>
      <c r="NRW45" s="4"/>
      <c r="NRX45" s="13"/>
      <c r="NRY45" s="13"/>
      <c r="NSD45" s="18"/>
      <c r="NSE45" s="18"/>
      <c r="NSF45" s="18"/>
      <c r="NSG45" s="39"/>
      <c r="NSH45" s="18"/>
      <c r="NSI45" s="18"/>
      <c r="NSJ45" s="39"/>
      <c r="NSK45" s="18"/>
      <c r="NSL45" s="39"/>
      <c r="NSM45" s="13"/>
      <c r="NSN45" s="13"/>
      <c r="NSO45" s="4"/>
      <c r="NSP45" s="13"/>
      <c r="NSQ45" s="13"/>
      <c r="NSV45" s="18"/>
      <c r="NSW45" s="18"/>
      <c r="NSX45" s="18"/>
      <c r="NSY45" s="39"/>
      <c r="NSZ45" s="18"/>
      <c r="NTA45" s="18"/>
      <c r="NTB45" s="39"/>
      <c r="NTC45" s="18"/>
      <c r="NTD45" s="39"/>
      <c r="NTE45" s="13"/>
      <c r="NTF45" s="13"/>
      <c r="NTG45" s="4"/>
      <c r="NTH45" s="13"/>
      <c r="NTI45" s="13"/>
      <c r="NTN45" s="18"/>
      <c r="NTO45" s="18"/>
      <c r="NTP45" s="18"/>
      <c r="NTQ45" s="39"/>
      <c r="NTR45" s="18"/>
      <c r="NTS45" s="18"/>
      <c r="NTT45" s="39"/>
      <c r="NTU45" s="18"/>
      <c r="NTV45" s="39"/>
      <c r="NTW45" s="13"/>
      <c r="NTX45" s="13"/>
      <c r="NTY45" s="4"/>
      <c r="NTZ45" s="13"/>
      <c r="NUA45" s="13"/>
      <c r="NUF45" s="18"/>
      <c r="NUG45" s="18"/>
      <c r="NUH45" s="18"/>
      <c r="NUI45" s="39"/>
      <c r="NUJ45" s="18"/>
      <c r="NUK45" s="18"/>
      <c r="NUL45" s="39"/>
      <c r="NUM45" s="18"/>
      <c r="NUN45" s="39"/>
      <c r="NUO45" s="13"/>
      <c r="NUP45" s="13"/>
      <c r="NUQ45" s="4"/>
      <c r="NUR45" s="13"/>
      <c r="NUS45" s="13"/>
      <c r="NUX45" s="18"/>
      <c r="NUY45" s="18"/>
      <c r="NUZ45" s="18"/>
      <c r="NVA45" s="39"/>
      <c r="NVB45" s="18"/>
      <c r="NVC45" s="18"/>
      <c r="NVD45" s="39"/>
      <c r="NVE45" s="18"/>
      <c r="NVF45" s="39"/>
      <c r="NVG45" s="13"/>
      <c r="NVH45" s="13"/>
      <c r="NVI45" s="4"/>
      <c r="NVJ45" s="13"/>
      <c r="NVK45" s="13"/>
      <c r="NVP45" s="18"/>
      <c r="NVQ45" s="18"/>
      <c r="NVR45" s="18"/>
      <c r="NVS45" s="39"/>
      <c r="NVT45" s="18"/>
      <c r="NVU45" s="18"/>
      <c r="NVV45" s="39"/>
      <c r="NVW45" s="18"/>
      <c r="NVX45" s="39"/>
      <c r="NVY45" s="13"/>
      <c r="NVZ45" s="13"/>
      <c r="NWA45" s="4"/>
      <c r="NWB45" s="13"/>
      <c r="NWC45" s="13"/>
      <c r="NWH45" s="18"/>
      <c r="NWI45" s="18"/>
      <c r="NWJ45" s="18"/>
      <c r="NWK45" s="39"/>
      <c r="NWL45" s="18"/>
      <c r="NWM45" s="18"/>
      <c r="NWN45" s="39"/>
      <c r="NWO45" s="18"/>
      <c r="NWP45" s="39"/>
      <c r="NWQ45" s="13"/>
      <c r="NWR45" s="13"/>
      <c r="NWS45" s="4"/>
      <c r="NWT45" s="13"/>
      <c r="NWU45" s="13"/>
      <c r="NWZ45" s="18"/>
      <c r="NXA45" s="18"/>
      <c r="NXB45" s="18"/>
      <c r="NXC45" s="39"/>
      <c r="NXD45" s="18"/>
      <c r="NXE45" s="18"/>
      <c r="NXF45" s="39"/>
      <c r="NXG45" s="18"/>
      <c r="NXH45" s="39"/>
      <c r="NXI45" s="13"/>
      <c r="NXJ45" s="13"/>
      <c r="NXK45" s="4"/>
      <c r="NXL45" s="13"/>
      <c r="NXM45" s="13"/>
      <c r="NXR45" s="18"/>
      <c r="NXS45" s="18"/>
      <c r="NXT45" s="18"/>
      <c r="NXU45" s="39"/>
      <c r="NXV45" s="18"/>
      <c r="NXW45" s="18"/>
      <c r="NXX45" s="39"/>
      <c r="NXY45" s="18"/>
      <c r="NXZ45" s="39"/>
      <c r="NYA45" s="13"/>
      <c r="NYB45" s="13"/>
      <c r="NYC45" s="4"/>
      <c r="NYD45" s="13"/>
      <c r="NYE45" s="13"/>
      <c r="NYJ45" s="18"/>
      <c r="NYK45" s="18"/>
      <c r="NYL45" s="18"/>
      <c r="NYM45" s="39"/>
      <c r="NYN45" s="18"/>
      <c r="NYO45" s="18"/>
      <c r="NYP45" s="39"/>
      <c r="NYQ45" s="18"/>
      <c r="NYR45" s="39"/>
      <c r="NYS45" s="13"/>
      <c r="NYT45" s="13"/>
      <c r="NYU45" s="4"/>
      <c r="NYV45" s="13"/>
      <c r="NYW45" s="13"/>
      <c r="NZB45" s="18"/>
      <c r="NZC45" s="18"/>
      <c r="NZD45" s="18"/>
      <c r="NZE45" s="39"/>
      <c r="NZF45" s="18"/>
      <c r="NZG45" s="18"/>
      <c r="NZH45" s="39"/>
      <c r="NZI45" s="18"/>
      <c r="NZJ45" s="39"/>
      <c r="NZK45" s="13"/>
      <c r="NZL45" s="13"/>
      <c r="NZM45" s="4"/>
      <c r="NZN45" s="13"/>
      <c r="NZO45" s="13"/>
      <c r="NZT45" s="18"/>
      <c r="NZU45" s="18"/>
      <c r="NZV45" s="18"/>
      <c r="NZW45" s="39"/>
      <c r="NZX45" s="18"/>
      <c r="NZY45" s="18"/>
      <c r="NZZ45" s="39"/>
      <c r="OAA45" s="18"/>
      <c r="OAB45" s="39"/>
      <c r="OAC45" s="13"/>
      <c r="OAD45" s="13"/>
      <c r="OAE45" s="4"/>
      <c r="OAF45" s="13"/>
      <c r="OAG45" s="13"/>
      <c r="OAL45" s="18"/>
      <c r="OAM45" s="18"/>
      <c r="OAN45" s="18"/>
      <c r="OAO45" s="39"/>
      <c r="OAP45" s="18"/>
      <c r="OAQ45" s="18"/>
      <c r="OAR45" s="39"/>
      <c r="OAS45" s="18"/>
      <c r="OAT45" s="39"/>
      <c r="OAU45" s="13"/>
      <c r="OAV45" s="13"/>
      <c r="OAW45" s="4"/>
      <c r="OAX45" s="13"/>
      <c r="OAY45" s="13"/>
      <c r="OBD45" s="18"/>
      <c r="OBE45" s="18"/>
      <c r="OBF45" s="18"/>
      <c r="OBG45" s="39"/>
      <c r="OBH45" s="18"/>
      <c r="OBI45" s="18"/>
      <c r="OBJ45" s="39"/>
      <c r="OBK45" s="18"/>
      <c r="OBL45" s="39"/>
      <c r="OBM45" s="13"/>
      <c r="OBN45" s="13"/>
      <c r="OBO45" s="4"/>
      <c r="OBP45" s="13"/>
      <c r="OBQ45" s="13"/>
      <c r="OBV45" s="18"/>
      <c r="OBW45" s="18"/>
      <c r="OBX45" s="18"/>
      <c r="OBY45" s="39"/>
      <c r="OBZ45" s="18"/>
      <c r="OCA45" s="18"/>
      <c r="OCB45" s="39"/>
      <c r="OCC45" s="18"/>
      <c r="OCD45" s="39"/>
      <c r="OCE45" s="13"/>
      <c r="OCF45" s="13"/>
      <c r="OCG45" s="4"/>
      <c r="OCH45" s="13"/>
      <c r="OCI45" s="13"/>
      <c r="OCN45" s="18"/>
      <c r="OCO45" s="18"/>
      <c r="OCP45" s="18"/>
      <c r="OCQ45" s="39"/>
      <c r="OCR45" s="18"/>
      <c r="OCS45" s="18"/>
      <c r="OCT45" s="39"/>
      <c r="OCU45" s="18"/>
      <c r="OCV45" s="39"/>
      <c r="OCW45" s="13"/>
      <c r="OCX45" s="13"/>
      <c r="OCY45" s="4"/>
      <c r="OCZ45" s="13"/>
      <c r="ODA45" s="13"/>
      <c r="ODF45" s="18"/>
      <c r="ODG45" s="18"/>
      <c r="ODH45" s="18"/>
      <c r="ODI45" s="39"/>
      <c r="ODJ45" s="18"/>
      <c r="ODK45" s="18"/>
      <c r="ODL45" s="39"/>
      <c r="ODM45" s="18"/>
      <c r="ODN45" s="39"/>
      <c r="ODO45" s="13"/>
      <c r="ODP45" s="13"/>
      <c r="ODQ45" s="4"/>
      <c r="ODR45" s="13"/>
      <c r="ODS45" s="13"/>
      <c r="ODX45" s="18"/>
      <c r="ODY45" s="18"/>
      <c r="ODZ45" s="18"/>
      <c r="OEA45" s="39"/>
      <c r="OEB45" s="18"/>
      <c r="OEC45" s="18"/>
      <c r="OED45" s="39"/>
      <c r="OEE45" s="18"/>
      <c r="OEF45" s="39"/>
      <c r="OEG45" s="13"/>
      <c r="OEH45" s="13"/>
      <c r="OEI45" s="4"/>
      <c r="OEJ45" s="13"/>
      <c r="OEK45" s="13"/>
      <c r="OEP45" s="18"/>
      <c r="OEQ45" s="18"/>
      <c r="OER45" s="18"/>
      <c r="OES45" s="39"/>
      <c r="OET45" s="18"/>
      <c r="OEU45" s="18"/>
      <c r="OEV45" s="39"/>
      <c r="OEW45" s="18"/>
      <c r="OEX45" s="39"/>
      <c r="OEY45" s="13"/>
      <c r="OEZ45" s="13"/>
      <c r="OFA45" s="4"/>
      <c r="OFB45" s="13"/>
      <c r="OFC45" s="13"/>
      <c r="OFH45" s="18"/>
      <c r="OFI45" s="18"/>
      <c r="OFJ45" s="18"/>
      <c r="OFK45" s="39"/>
      <c r="OFL45" s="18"/>
      <c r="OFM45" s="18"/>
      <c r="OFN45" s="39"/>
      <c r="OFO45" s="18"/>
      <c r="OFP45" s="39"/>
      <c r="OFQ45" s="13"/>
      <c r="OFR45" s="13"/>
      <c r="OFS45" s="4"/>
      <c r="OFT45" s="13"/>
      <c r="OFU45" s="13"/>
      <c r="OFZ45" s="18"/>
      <c r="OGA45" s="18"/>
      <c r="OGB45" s="18"/>
      <c r="OGC45" s="39"/>
      <c r="OGD45" s="18"/>
      <c r="OGE45" s="18"/>
      <c r="OGF45" s="39"/>
      <c r="OGG45" s="18"/>
      <c r="OGH45" s="39"/>
      <c r="OGI45" s="13"/>
      <c r="OGJ45" s="13"/>
      <c r="OGK45" s="4"/>
      <c r="OGL45" s="13"/>
      <c r="OGM45" s="13"/>
      <c r="OGR45" s="18"/>
      <c r="OGS45" s="18"/>
      <c r="OGT45" s="18"/>
      <c r="OGU45" s="39"/>
      <c r="OGV45" s="18"/>
      <c r="OGW45" s="18"/>
      <c r="OGX45" s="39"/>
      <c r="OGY45" s="18"/>
      <c r="OGZ45" s="39"/>
      <c r="OHA45" s="13"/>
      <c r="OHB45" s="13"/>
      <c r="OHC45" s="4"/>
      <c r="OHD45" s="13"/>
      <c r="OHE45" s="13"/>
      <c r="OHJ45" s="18"/>
      <c r="OHK45" s="18"/>
      <c r="OHL45" s="18"/>
      <c r="OHM45" s="39"/>
      <c r="OHN45" s="18"/>
      <c r="OHO45" s="18"/>
      <c r="OHP45" s="39"/>
      <c r="OHQ45" s="18"/>
      <c r="OHR45" s="39"/>
      <c r="OHS45" s="13"/>
      <c r="OHT45" s="13"/>
      <c r="OHU45" s="4"/>
      <c r="OHV45" s="13"/>
      <c r="OHW45" s="13"/>
      <c r="OIB45" s="18"/>
      <c r="OIC45" s="18"/>
      <c r="OID45" s="18"/>
      <c r="OIE45" s="39"/>
      <c r="OIF45" s="18"/>
      <c r="OIG45" s="18"/>
      <c r="OIH45" s="39"/>
      <c r="OII45" s="18"/>
      <c r="OIJ45" s="39"/>
      <c r="OIK45" s="13"/>
      <c r="OIL45" s="13"/>
      <c r="OIM45" s="4"/>
      <c r="OIN45" s="13"/>
      <c r="OIO45" s="13"/>
      <c r="OIT45" s="18"/>
      <c r="OIU45" s="18"/>
      <c r="OIV45" s="18"/>
      <c r="OIW45" s="39"/>
      <c r="OIX45" s="18"/>
      <c r="OIY45" s="18"/>
      <c r="OIZ45" s="39"/>
      <c r="OJA45" s="18"/>
      <c r="OJB45" s="39"/>
      <c r="OJC45" s="13"/>
      <c r="OJD45" s="13"/>
      <c r="OJE45" s="4"/>
      <c r="OJF45" s="13"/>
      <c r="OJG45" s="13"/>
      <c r="OJL45" s="18"/>
      <c r="OJM45" s="18"/>
      <c r="OJN45" s="18"/>
      <c r="OJO45" s="39"/>
      <c r="OJP45" s="18"/>
      <c r="OJQ45" s="18"/>
      <c r="OJR45" s="39"/>
      <c r="OJS45" s="18"/>
      <c r="OJT45" s="39"/>
      <c r="OJU45" s="13"/>
      <c r="OJV45" s="13"/>
      <c r="OJW45" s="4"/>
      <c r="OJX45" s="13"/>
      <c r="OJY45" s="13"/>
      <c r="OKD45" s="18"/>
      <c r="OKE45" s="18"/>
      <c r="OKF45" s="18"/>
      <c r="OKG45" s="39"/>
      <c r="OKH45" s="18"/>
      <c r="OKI45" s="18"/>
      <c r="OKJ45" s="39"/>
      <c r="OKK45" s="18"/>
      <c r="OKL45" s="39"/>
      <c r="OKM45" s="13"/>
      <c r="OKN45" s="13"/>
      <c r="OKO45" s="4"/>
      <c r="OKP45" s="13"/>
      <c r="OKQ45" s="13"/>
      <c r="OKV45" s="18"/>
      <c r="OKW45" s="18"/>
      <c r="OKX45" s="18"/>
      <c r="OKY45" s="39"/>
      <c r="OKZ45" s="18"/>
      <c r="OLA45" s="18"/>
      <c r="OLB45" s="39"/>
      <c r="OLC45" s="18"/>
      <c r="OLD45" s="39"/>
      <c r="OLE45" s="13"/>
      <c r="OLF45" s="13"/>
      <c r="OLG45" s="4"/>
      <c r="OLH45" s="13"/>
      <c r="OLI45" s="13"/>
      <c r="OLN45" s="18"/>
      <c r="OLO45" s="18"/>
      <c r="OLP45" s="18"/>
      <c r="OLQ45" s="39"/>
      <c r="OLR45" s="18"/>
      <c r="OLS45" s="18"/>
      <c r="OLT45" s="39"/>
      <c r="OLU45" s="18"/>
      <c r="OLV45" s="39"/>
      <c r="OLW45" s="13"/>
      <c r="OLX45" s="13"/>
      <c r="OLY45" s="4"/>
      <c r="OLZ45" s="13"/>
      <c r="OMA45" s="13"/>
      <c r="OMF45" s="18"/>
      <c r="OMG45" s="18"/>
      <c r="OMH45" s="18"/>
      <c r="OMI45" s="39"/>
      <c r="OMJ45" s="18"/>
      <c r="OMK45" s="18"/>
      <c r="OML45" s="39"/>
      <c r="OMM45" s="18"/>
      <c r="OMN45" s="39"/>
      <c r="OMO45" s="13"/>
      <c r="OMP45" s="13"/>
      <c r="OMQ45" s="4"/>
      <c r="OMR45" s="13"/>
      <c r="OMS45" s="13"/>
      <c r="OMX45" s="18"/>
      <c r="OMY45" s="18"/>
      <c r="OMZ45" s="18"/>
      <c r="ONA45" s="39"/>
      <c r="ONB45" s="18"/>
      <c r="ONC45" s="18"/>
      <c r="OND45" s="39"/>
      <c r="ONE45" s="18"/>
      <c r="ONF45" s="39"/>
      <c r="ONG45" s="13"/>
      <c r="ONH45" s="13"/>
      <c r="ONI45" s="4"/>
      <c r="ONJ45" s="13"/>
      <c r="ONK45" s="13"/>
      <c r="ONP45" s="18"/>
      <c r="ONQ45" s="18"/>
      <c r="ONR45" s="18"/>
      <c r="ONS45" s="39"/>
      <c r="ONT45" s="18"/>
      <c r="ONU45" s="18"/>
      <c r="ONV45" s="39"/>
      <c r="ONW45" s="18"/>
      <c r="ONX45" s="39"/>
      <c r="ONY45" s="13"/>
      <c r="ONZ45" s="13"/>
      <c r="OOA45" s="4"/>
      <c r="OOB45" s="13"/>
      <c r="OOC45" s="13"/>
      <c r="OOH45" s="18"/>
      <c r="OOI45" s="18"/>
      <c r="OOJ45" s="18"/>
      <c r="OOK45" s="39"/>
      <c r="OOL45" s="18"/>
      <c r="OOM45" s="18"/>
      <c r="OON45" s="39"/>
      <c r="OOO45" s="18"/>
      <c r="OOP45" s="39"/>
      <c r="OOQ45" s="13"/>
      <c r="OOR45" s="13"/>
      <c r="OOS45" s="4"/>
      <c r="OOT45" s="13"/>
      <c r="OOU45" s="13"/>
      <c r="OOZ45" s="18"/>
      <c r="OPA45" s="18"/>
      <c r="OPB45" s="18"/>
      <c r="OPC45" s="39"/>
      <c r="OPD45" s="18"/>
      <c r="OPE45" s="18"/>
      <c r="OPF45" s="39"/>
      <c r="OPG45" s="18"/>
      <c r="OPH45" s="39"/>
      <c r="OPI45" s="13"/>
      <c r="OPJ45" s="13"/>
      <c r="OPK45" s="4"/>
      <c r="OPL45" s="13"/>
      <c r="OPM45" s="13"/>
      <c r="OPR45" s="18"/>
      <c r="OPS45" s="18"/>
      <c r="OPT45" s="18"/>
      <c r="OPU45" s="39"/>
      <c r="OPV45" s="18"/>
      <c r="OPW45" s="18"/>
      <c r="OPX45" s="39"/>
      <c r="OPY45" s="18"/>
      <c r="OPZ45" s="39"/>
      <c r="OQA45" s="13"/>
      <c r="OQB45" s="13"/>
      <c r="OQC45" s="4"/>
      <c r="OQD45" s="13"/>
      <c r="OQE45" s="13"/>
      <c r="OQJ45" s="18"/>
      <c r="OQK45" s="18"/>
      <c r="OQL45" s="18"/>
      <c r="OQM45" s="39"/>
      <c r="OQN45" s="18"/>
      <c r="OQO45" s="18"/>
      <c r="OQP45" s="39"/>
      <c r="OQQ45" s="18"/>
      <c r="OQR45" s="39"/>
      <c r="OQS45" s="13"/>
      <c r="OQT45" s="13"/>
      <c r="OQU45" s="4"/>
      <c r="OQV45" s="13"/>
      <c r="OQW45" s="13"/>
      <c r="ORB45" s="18"/>
      <c r="ORC45" s="18"/>
      <c r="ORD45" s="18"/>
      <c r="ORE45" s="39"/>
      <c r="ORF45" s="18"/>
      <c r="ORG45" s="18"/>
      <c r="ORH45" s="39"/>
      <c r="ORI45" s="18"/>
      <c r="ORJ45" s="39"/>
      <c r="ORK45" s="13"/>
      <c r="ORL45" s="13"/>
      <c r="ORM45" s="4"/>
      <c r="ORN45" s="13"/>
      <c r="ORO45" s="13"/>
      <c r="ORT45" s="18"/>
      <c r="ORU45" s="18"/>
      <c r="ORV45" s="18"/>
      <c r="ORW45" s="39"/>
      <c r="ORX45" s="18"/>
      <c r="ORY45" s="18"/>
      <c r="ORZ45" s="39"/>
      <c r="OSA45" s="18"/>
      <c r="OSB45" s="39"/>
      <c r="OSC45" s="13"/>
      <c r="OSD45" s="13"/>
      <c r="OSE45" s="4"/>
      <c r="OSF45" s="13"/>
      <c r="OSG45" s="13"/>
      <c r="OSL45" s="18"/>
      <c r="OSM45" s="18"/>
      <c r="OSN45" s="18"/>
      <c r="OSO45" s="39"/>
      <c r="OSP45" s="18"/>
      <c r="OSQ45" s="18"/>
      <c r="OSR45" s="39"/>
      <c r="OSS45" s="18"/>
      <c r="OST45" s="39"/>
      <c r="OSU45" s="13"/>
      <c r="OSV45" s="13"/>
      <c r="OSW45" s="4"/>
      <c r="OSX45" s="13"/>
      <c r="OSY45" s="13"/>
      <c r="OTD45" s="18"/>
      <c r="OTE45" s="18"/>
      <c r="OTF45" s="18"/>
      <c r="OTG45" s="39"/>
      <c r="OTH45" s="18"/>
      <c r="OTI45" s="18"/>
      <c r="OTJ45" s="39"/>
      <c r="OTK45" s="18"/>
      <c r="OTL45" s="39"/>
      <c r="OTM45" s="13"/>
      <c r="OTN45" s="13"/>
      <c r="OTO45" s="4"/>
      <c r="OTP45" s="13"/>
      <c r="OTQ45" s="13"/>
      <c r="OTV45" s="18"/>
      <c r="OTW45" s="18"/>
      <c r="OTX45" s="18"/>
      <c r="OTY45" s="39"/>
      <c r="OTZ45" s="18"/>
      <c r="OUA45" s="18"/>
      <c r="OUB45" s="39"/>
      <c r="OUC45" s="18"/>
      <c r="OUD45" s="39"/>
      <c r="OUE45" s="13"/>
      <c r="OUF45" s="13"/>
      <c r="OUG45" s="4"/>
      <c r="OUH45" s="13"/>
      <c r="OUI45" s="13"/>
      <c r="OUN45" s="18"/>
      <c r="OUO45" s="18"/>
      <c r="OUP45" s="18"/>
      <c r="OUQ45" s="39"/>
      <c r="OUR45" s="18"/>
      <c r="OUS45" s="18"/>
      <c r="OUT45" s="39"/>
      <c r="OUU45" s="18"/>
      <c r="OUV45" s="39"/>
      <c r="OUW45" s="13"/>
      <c r="OUX45" s="13"/>
      <c r="OUY45" s="4"/>
      <c r="OUZ45" s="13"/>
      <c r="OVA45" s="13"/>
      <c r="OVF45" s="18"/>
      <c r="OVG45" s="18"/>
      <c r="OVH45" s="18"/>
      <c r="OVI45" s="39"/>
      <c r="OVJ45" s="18"/>
      <c r="OVK45" s="18"/>
      <c r="OVL45" s="39"/>
      <c r="OVM45" s="18"/>
      <c r="OVN45" s="39"/>
      <c r="OVO45" s="13"/>
      <c r="OVP45" s="13"/>
      <c r="OVQ45" s="4"/>
      <c r="OVR45" s="13"/>
      <c r="OVS45" s="13"/>
      <c r="OVX45" s="18"/>
      <c r="OVY45" s="18"/>
      <c r="OVZ45" s="18"/>
      <c r="OWA45" s="39"/>
      <c r="OWB45" s="18"/>
      <c r="OWC45" s="18"/>
      <c r="OWD45" s="39"/>
      <c r="OWE45" s="18"/>
      <c r="OWF45" s="39"/>
      <c r="OWG45" s="13"/>
      <c r="OWH45" s="13"/>
      <c r="OWI45" s="4"/>
      <c r="OWJ45" s="13"/>
      <c r="OWK45" s="13"/>
      <c r="OWP45" s="18"/>
      <c r="OWQ45" s="18"/>
      <c r="OWR45" s="18"/>
      <c r="OWS45" s="39"/>
      <c r="OWT45" s="18"/>
      <c r="OWU45" s="18"/>
      <c r="OWV45" s="39"/>
      <c r="OWW45" s="18"/>
      <c r="OWX45" s="39"/>
      <c r="OWY45" s="13"/>
      <c r="OWZ45" s="13"/>
      <c r="OXA45" s="4"/>
      <c r="OXB45" s="13"/>
      <c r="OXC45" s="13"/>
      <c r="OXH45" s="18"/>
      <c r="OXI45" s="18"/>
      <c r="OXJ45" s="18"/>
      <c r="OXK45" s="39"/>
      <c r="OXL45" s="18"/>
      <c r="OXM45" s="18"/>
      <c r="OXN45" s="39"/>
      <c r="OXO45" s="18"/>
      <c r="OXP45" s="39"/>
      <c r="OXQ45" s="13"/>
      <c r="OXR45" s="13"/>
      <c r="OXS45" s="4"/>
      <c r="OXT45" s="13"/>
      <c r="OXU45" s="13"/>
      <c r="OXZ45" s="18"/>
      <c r="OYA45" s="18"/>
      <c r="OYB45" s="18"/>
      <c r="OYC45" s="39"/>
      <c r="OYD45" s="18"/>
      <c r="OYE45" s="18"/>
      <c r="OYF45" s="39"/>
      <c r="OYG45" s="18"/>
      <c r="OYH45" s="39"/>
      <c r="OYI45" s="13"/>
      <c r="OYJ45" s="13"/>
      <c r="OYK45" s="4"/>
      <c r="OYL45" s="13"/>
      <c r="OYM45" s="13"/>
      <c r="OYR45" s="18"/>
      <c r="OYS45" s="18"/>
      <c r="OYT45" s="18"/>
      <c r="OYU45" s="39"/>
      <c r="OYV45" s="18"/>
      <c r="OYW45" s="18"/>
      <c r="OYX45" s="39"/>
      <c r="OYY45" s="18"/>
      <c r="OYZ45" s="39"/>
      <c r="OZA45" s="13"/>
      <c r="OZB45" s="13"/>
      <c r="OZC45" s="4"/>
      <c r="OZD45" s="13"/>
      <c r="OZE45" s="13"/>
      <c r="OZJ45" s="18"/>
      <c r="OZK45" s="18"/>
      <c r="OZL45" s="18"/>
      <c r="OZM45" s="39"/>
      <c r="OZN45" s="18"/>
      <c r="OZO45" s="18"/>
      <c r="OZP45" s="39"/>
      <c r="OZQ45" s="18"/>
      <c r="OZR45" s="39"/>
      <c r="OZS45" s="13"/>
      <c r="OZT45" s="13"/>
      <c r="OZU45" s="4"/>
      <c r="OZV45" s="13"/>
      <c r="OZW45" s="13"/>
      <c r="PAB45" s="18"/>
      <c r="PAC45" s="18"/>
      <c r="PAD45" s="18"/>
      <c r="PAE45" s="39"/>
      <c r="PAF45" s="18"/>
      <c r="PAG45" s="18"/>
      <c r="PAH45" s="39"/>
      <c r="PAI45" s="18"/>
      <c r="PAJ45" s="39"/>
      <c r="PAK45" s="13"/>
      <c r="PAL45" s="13"/>
      <c r="PAM45" s="4"/>
      <c r="PAN45" s="13"/>
      <c r="PAO45" s="13"/>
      <c r="PAT45" s="18"/>
      <c r="PAU45" s="18"/>
      <c r="PAV45" s="18"/>
      <c r="PAW45" s="39"/>
      <c r="PAX45" s="18"/>
      <c r="PAY45" s="18"/>
      <c r="PAZ45" s="39"/>
      <c r="PBA45" s="18"/>
      <c r="PBB45" s="39"/>
      <c r="PBC45" s="13"/>
      <c r="PBD45" s="13"/>
      <c r="PBE45" s="4"/>
      <c r="PBF45" s="13"/>
      <c r="PBG45" s="13"/>
      <c r="PBL45" s="18"/>
      <c r="PBM45" s="18"/>
      <c r="PBN45" s="18"/>
      <c r="PBO45" s="39"/>
      <c r="PBP45" s="18"/>
      <c r="PBQ45" s="18"/>
      <c r="PBR45" s="39"/>
      <c r="PBS45" s="18"/>
      <c r="PBT45" s="39"/>
      <c r="PBU45" s="13"/>
      <c r="PBV45" s="13"/>
      <c r="PBW45" s="4"/>
      <c r="PBX45" s="13"/>
      <c r="PBY45" s="13"/>
      <c r="PCD45" s="18"/>
      <c r="PCE45" s="18"/>
      <c r="PCF45" s="18"/>
      <c r="PCG45" s="39"/>
      <c r="PCH45" s="18"/>
      <c r="PCI45" s="18"/>
      <c r="PCJ45" s="39"/>
      <c r="PCK45" s="18"/>
      <c r="PCL45" s="39"/>
      <c r="PCM45" s="13"/>
      <c r="PCN45" s="13"/>
      <c r="PCO45" s="4"/>
      <c r="PCP45" s="13"/>
      <c r="PCQ45" s="13"/>
      <c r="PCV45" s="18"/>
      <c r="PCW45" s="18"/>
      <c r="PCX45" s="18"/>
      <c r="PCY45" s="39"/>
      <c r="PCZ45" s="18"/>
      <c r="PDA45" s="18"/>
      <c r="PDB45" s="39"/>
      <c r="PDC45" s="18"/>
      <c r="PDD45" s="39"/>
      <c r="PDE45" s="13"/>
      <c r="PDF45" s="13"/>
      <c r="PDG45" s="4"/>
      <c r="PDH45" s="13"/>
      <c r="PDI45" s="13"/>
      <c r="PDN45" s="18"/>
      <c r="PDO45" s="18"/>
      <c r="PDP45" s="18"/>
      <c r="PDQ45" s="39"/>
      <c r="PDR45" s="18"/>
      <c r="PDS45" s="18"/>
      <c r="PDT45" s="39"/>
      <c r="PDU45" s="18"/>
      <c r="PDV45" s="39"/>
      <c r="PDW45" s="13"/>
      <c r="PDX45" s="13"/>
      <c r="PDY45" s="4"/>
      <c r="PDZ45" s="13"/>
      <c r="PEA45" s="13"/>
      <c r="PEF45" s="18"/>
      <c r="PEG45" s="18"/>
      <c r="PEH45" s="18"/>
      <c r="PEI45" s="39"/>
      <c r="PEJ45" s="18"/>
      <c r="PEK45" s="18"/>
      <c r="PEL45" s="39"/>
      <c r="PEM45" s="18"/>
      <c r="PEN45" s="39"/>
      <c r="PEO45" s="13"/>
      <c r="PEP45" s="13"/>
      <c r="PEQ45" s="4"/>
      <c r="PER45" s="13"/>
      <c r="PES45" s="13"/>
      <c r="PEX45" s="18"/>
      <c r="PEY45" s="18"/>
      <c r="PEZ45" s="18"/>
      <c r="PFA45" s="39"/>
      <c r="PFB45" s="18"/>
      <c r="PFC45" s="18"/>
      <c r="PFD45" s="39"/>
      <c r="PFE45" s="18"/>
      <c r="PFF45" s="39"/>
      <c r="PFG45" s="13"/>
      <c r="PFH45" s="13"/>
      <c r="PFI45" s="4"/>
      <c r="PFJ45" s="13"/>
      <c r="PFK45" s="13"/>
      <c r="PFP45" s="18"/>
      <c r="PFQ45" s="18"/>
      <c r="PFR45" s="18"/>
      <c r="PFS45" s="39"/>
      <c r="PFT45" s="18"/>
      <c r="PFU45" s="18"/>
      <c r="PFV45" s="39"/>
      <c r="PFW45" s="18"/>
      <c r="PFX45" s="39"/>
      <c r="PFY45" s="13"/>
      <c r="PFZ45" s="13"/>
      <c r="PGA45" s="4"/>
      <c r="PGB45" s="13"/>
      <c r="PGC45" s="13"/>
      <c r="PGH45" s="18"/>
      <c r="PGI45" s="18"/>
      <c r="PGJ45" s="18"/>
      <c r="PGK45" s="39"/>
      <c r="PGL45" s="18"/>
      <c r="PGM45" s="18"/>
      <c r="PGN45" s="39"/>
      <c r="PGO45" s="18"/>
      <c r="PGP45" s="39"/>
      <c r="PGQ45" s="13"/>
      <c r="PGR45" s="13"/>
      <c r="PGS45" s="4"/>
      <c r="PGT45" s="13"/>
      <c r="PGU45" s="13"/>
      <c r="PGZ45" s="18"/>
      <c r="PHA45" s="18"/>
      <c r="PHB45" s="18"/>
      <c r="PHC45" s="39"/>
      <c r="PHD45" s="18"/>
      <c r="PHE45" s="18"/>
      <c r="PHF45" s="39"/>
      <c r="PHG45" s="18"/>
      <c r="PHH45" s="39"/>
      <c r="PHI45" s="13"/>
      <c r="PHJ45" s="13"/>
      <c r="PHK45" s="4"/>
      <c r="PHL45" s="13"/>
      <c r="PHM45" s="13"/>
      <c r="PHR45" s="18"/>
      <c r="PHS45" s="18"/>
      <c r="PHT45" s="18"/>
      <c r="PHU45" s="39"/>
      <c r="PHV45" s="18"/>
      <c r="PHW45" s="18"/>
      <c r="PHX45" s="39"/>
      <c r="PHY45" s="18"/>
      <c r="PHZ45" s="39"/>
      <c r="PIA45" s="13"/>
      <c r="PIB45" s="13"/>
      <c r="PIC45" s="4"/>
      <c r="PID45" s="13"/>
      <c r="PIE45" s="13"/>
      <c r="PIJ45" s="18"/>
      <c r="PIK45" s="18"/>
      <c r="PIL45" s="18"/>
      <c r="PIM45" s="39"/>
      <c r="PIN45" s="18"/>
      <c r="PIO45" s="18"/>
      <c r="PIP45" s="39"/>
      <c r="PIQ45" s="18"/>
      <c r="PIR45" s="39"/>
      <c r="PIS45" s="13"/>
      <c r="PIT45" s="13"/>
      <c r="PIU45" s="4"/>
      <c r="PIV45" s="13"/>
      <c r="PIW45" s="13"/>
      <c r="PJB45" s="18"/>
      <c r="PJC45" s="18"/>
      <c r="PJD45" s="18"/>
      <c r="PJE45" s="39"/>
      <c r="PJF45" s="18"/>
      <c r="PJG45" s="18"/>
      <c r="PJH45" s="39"/>
      <c r="PJI45" s="18"/>
      <c r="PJJ45" s="39"/>
      <c r="PJK45" s="13"/>
      <c r="PJL45" s="13"/>
      <c r="PJM45" s="4"/>
      <c r="PJN45" s="13"/>
      <c r="PJO45" s="13"/>
      <c r="PJT45" s="18"/>
      <c r="PJU45" s="18"/>
      <c r="PJV45" s="18"/>
      <c r="PJW45" s="39"/>
      <c r="PJX45" s="18"/>
      <c r="PJY45" s="18"/>
      <c r="PJZ45" s="39"/>
      <c r="PKA45" s="18"/>
      <c r="PKB45" s="39"/>
      <c r="PKC45" s="13"/>
      <c r="PKD45" s="13"/>
      <c r="PKE45" s="4"/>
      <c r="PKF45" s="13"/>
      <c r="PKG45" s="13"/>
      <c r="PKL45" s="18"/>
      <c r="PKM45" s="18"/>
      <c r="PKN45" s="18"/>
      <c r="PKO45" s="39"/>
      <c r="PKP45" s="18"/>
      <c r="PKQ45" s="18"/>
      <c r="PKR45" s="39"/>
      <c r="PKS45" s="18"/>
      <c r="PKT45" s="39"/>
      <c r="PKU45" s="13"/>
      <c r="PKV45" s="13"/>
      <c r="PKW45" s="4"/>
      <c r="PKX45" s="13"/>
      <c r="PKY45" s="13"/>
      <c r="PLD45" s="18"/>
      <c r="PLE45" s="18"/>
      <c r="PLF45" s="18"/>
      <c r="PLG45" s="39"/>
      <c r="PLH45" s="18"/>
      <c r="PLI45" s="18"/>
      <c r="PLJ45" s="39"/>
      <c r="PLK45" s="18"/>
      <c r="PLL45" s="39"/>
      <c r="PLM45" s="13"/>
      <c r="PLN45" s="13"/>
      <c r="PLO45" s="4"/>
      <c r="PLP45" s="13"/>
      <c r="PLQ45" s="13"/>
      <c r="PLV45" s="18"/>
      <c r="PLW45" s="18"/>
      <c r="PLX45" s="18"/>
      <c r="PLY45" s="39"/>
      <c r="PLZ45" s="18"/>
      <c r="PMA45" s="18"/>
      <c r="PMB45" s="39"/>
      <c r="PMC45" s="18"/>
      <c r="PMD45" s="39"/>
      <c r="PME45" s="13"/>
      <c r="PMF45" s="13"/>
      <c r="PMG45" s="4"/>
      <c r="PMH45" s="13"/>
      <c r="PMI45" s="13"/>
      <c r="PMN45" s="18"/>
      <c r="PMO45" s="18"/>
      <c r="PMP45" s="18"/>
      <c r="PMQ45" s="39"/>
      <c r="PMR45" s="18"/>
      <c r="PMS45" s="18"/>
      <c r="PMT45" s="39"/>
      <c r="PMU45" s="18"/>
      <c r="PMV45" s="39"/>
      <c r="PMW45" s="13"/>
      <c r="PMX45" s="13"/>
      <c r="PMY45" s="4"/>
      <c r="PMZ45" s="13"/>
      <c r="PNA45" s="13"/>
      <c r="PNF45" s="18"/>
      <c r="PNG45" s="18"/>
      <c r="PNH45" s="18"/>
      <c r="PNI45" s="39"/>
      <c r="PNJ45" s="18"/>
      <c r="PNK45" s="18"/>
      <c r="PNL45" s="39"/>
      <c r="PNM45" s="18"/>
      <c r="PNN45" s="39"/>
      <c r="PNO45" s="13"/>
      <c r="PNP45" s="13"/>
      <c r="PNQ45" s="4"/>
      <c r="PNR45" s="13"/>
      <c r="PNS45" s="13"/>
      <c r="PNX45" s="18"/>
      <c r="PNY45" s="18"/>
      <c r="PNZ45" s="18"/>
      <c r="POA45" s="39"/>
      <c r="POB45" s="18"/>
      <c r="POC45" s="18"/>
      <c r="POD45" s="39"/>
      <c r="POE45" s="18"/>
      <c r="POF45" s="39"/>
      <c r="POG45" s="13"/>
      <c r="POH45" s="13"/>
      <c r="POI45" s="4"/>
      <c r="POJ45" s="13"/>
      <c r="POK45" s="13"/>
      <c r="POP45" s="18"/>
      <c r="POQ45" s="18"/>
      <c r="POR45" s="18"/>
      <c r="POS45" s="39"/>
      <c r="POT45" s="18"/>
      <c r="POU45" s="18"/>
      <c r="POV45" s="39"/>
      <c r="POW45" s="18"/>
      <c r="POX45" s="39"/>
      <c r="POY45" s="13"/>
      <c r="POZ45" s="13"/>
      <c r="PPA45" s="4"/>
      <c r="PPB45" s="13"/>
      <c r="PPC45" s="13"/>
      <c r="PPH45" s="18"/>
      <c r="PPI45" s="18"/>
      <c r="PPJ45" s="18"/>
      <c r="PPK45" s="39"/>
      <c r="PPL45" s="18"/>
      <c r="PPM45" s="18"/>
      <c r="PPN45" s="39"/>
      <c r="PPO45" s="18"/>
      <c r="PPP45" s="39"/>
      <c r="PPQ45" s="13"/>
      <c r="PPR45" s="13"/>
      <c r="PPS45" s="4"/>
      <c r="PPT45" s="13"/>
      <c r="PPU45" s="13"/>
      <c r="PPZ45" s="18"/>
      <c r="PQA45" s="18"/>
      <c r="PQB45" s="18"/>
      <c r="PQC45" s="39"/>
      <c r="PQD45" s="18"/>
      <c r="PQE45" s="18"/>
      <c r="PQF45" s="39"/>
      <c r="PQG45" s="18"/>
      <c r="PQH45" s="39"/>
      <c r="PQI45" s="13"/>
      <c r="PQJ45" s="13"/>
      <c r="PQK45" s="4"/>
      <c r="PQL45" s="13"/>
      <c r="PQM45" s="13"/>
      <c r="PQR45" s="18"/>
      <c r="PQS45" s="18"/>
      <c r="PQT45" s="18"/>
      <c r="PQU45" s="39"/>
      <c r="PQV45" s="18"/>
      <c r="PQW45" s="18"/>
      <c r="PQX45" s="39"/>
      <c r="PQY45" s="18"/>
      <c r="PQZ45" s="39"/>
      <c r="PRA45" s="13"/>
      <c r="PRB45" s="13"/>
      <c r="PRC45" s="4"/>
      <c r="PRD45" s="13"/>
      <c r="PRE45" s="13"/>
      <c r="PRJ45" s="18"/>
      <c r="PRK45" s="18"/>
      <c r="PRL45" s="18"/>
      <c r="PRM45" s="39"/>
      <c r="PRN45" s="18"/>
      <c r="PRO45" s="18"/>
      <c r="PRP45" s="39"/>
      <c r="PRQ45" s="18"/>
      <c r="PRR45" s="39"/>
      <c r="PRS45" s="13"/>
      <c r="PRT45" s="13"/>
      <c r="PRU45" s="4"/>
      <c r="PRV45" s="13"/>
      <c r="PRW45" s="13"/>
      <c r="PSB45" s="18"/>
      <c r="PSC45" s="18"/>
      <c r="PSD45" s="18"/>
      <c r="PSE45" s="39"/>
      <c r="PSF45" s="18"/>
      <c r="PSG45" s="18"/>
      <c r="PSH45" s="39"/>
      <c r="PSI45" s="18"/>
      <c r="PSJ45" s="39"/>
      <c r="PSK45" s="13"/>
      <c r="PSL45" s="13"/>
      <c r="PSM45" s="4"/>
      <c r="PSN45" s="13"/>
      <c r="PSO45" s="13"/>
      <c r="PST45" s="18"/>
      <c r="PSU45" s="18"/>
      <c r="PSV45" s="18"/>
      <c r="PSW45" s="39"/>
      <c r="PSX45" s="18"/>
      <c r="PSY45" s="18"/>
      <c r="PSZ45" s="39"/>
      <c r="PTA45" s="18"/>
      <c r="PTB45" s="39"/>
      <c r="PTC45" s="13"/>
      <c r="PTD45" s="13"/>
      <c r="PTE45" s="4"/>
      <c r="PTF45" s="13"/>
      <c r="PTG45" s="13"/>
      <c r="PTL45" s="18"/>
      <c r="PTM45" s="18"/>
      <c r="PTN45" s="18"/>
      <c r="PTO45" s="39"/>
      <c r="PTP45" s="18"/>
      <c r="PTQ45" s="18"/>
      <c r="PTR45" s="39"/>
      <c r="PTS45" s="18"/>
      <c r="PTT45" s="39"/>
      <c r="PTU45" s="13"/>
      <c r="PTV45" s="13"/>
      <c r="PTW45" s="4"/>
      <c r="PTX45" s="13"/>
      <c r="PTY45" s="13"/>
      <c r="PUD45" s="18"/>
      <c r="PUE45" s="18"/>
      <c r="PUF45" s="18"/>
      <c r="PUG45" s="39"/>
      <c r="PUH45" s="18"/>
      <c r="PUI45" s="18"/>
      <c r="PUJ45" s="39"/>
      <c r="PUK45" s="18"/>
      <c r="PUL45" s="39"/>
      <c r="PUM45" s="13"/>
      <c r="PUN45" s="13"/>
      <c r="PUO45" s="4"/>
      <c r="PUP45" s="13"/>
      <c r="PUQ45" s="13"/>
      <c r="PUV45" s="18"/>
      <c r="PUW45" s="18"/>
      <c r="PUX45" s="18"/>
      <c r="PUY45" s="39"/>
      <c r="PUZ45" s="18"/>
      <c r="PVA45" s="18"/>
      <c r="PVB45" s="39"/>
      <c r="PVC45" s="18"/>
      <c r="PVD45" s="39"/>
      <c r="PVE45" s="13"/>
      <c r="PVF45" s="13"/>
      <c r="PVG45" s="4"/>
      <c r="PVH45" s="13"/>
      <c r="PVI45" s="13"/>
      <c r="PVN45" s="18"/>
      <c r="PVO45" s="18"/>
      <c r="PVP45" s="18"/>
      <c r="PVQ45" s="39"/>
      <c r="PVR45" s="18"/>
      <c r="PVS45" s="18"/>
      <c r="PVT45" s="39"/>
      <c r="PVU45" s="18"/>
      <c r="PVV45" s="39"/>
      <c r="PVW45" s="13"/>
      <c r="PVX45" s="13"/>
      <c r="PVY45" s="4"/>
      <c r="PVZ45" s="13"/>
      <c r="PWA45" s="13"/>
      <c r="PWF45" s="18"/>
      <c r="PWG45" s="18"/>
      <c r="PWH45" s="18"/>
      <c r="PWI45" s="39"/>
      <c r="PWJ45" s="18"/>
      <c r="PWK45" s="18"/>
      <c r="PWL45" s="39"/>
      <c r="PWM45" s="18"/>
      <c r="PWN45" s="39"/>
      <c r="PWO45" s="13"/>
      <c r="PWP45" s="13"/>
      <c r="PWQ45" s="4"/>
      <c r="PWR45" s="13"/>
      <c r="PWS45" s="13"/>
      <c r="PWX45" s="18"/>
      <c r="PWY45" s="18"/>
      <c r="PWZ45" s="18"/>
      <c r="PXA45" s="39"/>
      <c r="PXB45" s="18"/>
      <c r="PXC45" s="18"/>
      <c r="PXD45" s="39"/>
      <c r="PXE45" s="18"/>
      <c r="PXF45" s="39"/>
      <c r="PXG45" s="13"/>
      <c r="PXH45" s="13"/>
      <c r="PXI45" s="4"/>
      <c r="PXJ45" s="13"/>
      <c r="PXK45" s="13"/>
      <c r="PXP45" s="18"/>
      <c r="PXQ45" s="18"/>
      <c r="PXR45" s="18"/>
      <c r="PXS45" s="39"/>
      <c r="PXT45" s="18"/>
      <c r="PXU45" s="18"/>
      <c r="PXV45" s="39"/>
      <c r="PXW45" s="18"/>
      <c r="PXX45" s="39"/>
      <c r="PXY45" s="13"/>
      <c r="PXZ45" s="13"/>
      <c r="PYA45" s="4"/>
      <c r="PYB45" s="13"/>
      <c r="PYC45" s="13"/>
      <c r="PYH45" s="18"/>
      <c r="PYI45" s="18"/>
      <c r="PYJ45" s="18"/>
      <c r="PYK45" s="39"/>
      <c r="PYL45" s="18"/>
      <c r="PYM45" s="18"/>
      <c r="PYN45" s="39"/>
      <c r="PYO45" s="18"/>
      <c r="PYP45" s="39"/>
      <c r="PYQ45" s="13"/>
      <c r="PYR45" s="13"/>
      <c r="PYS45" s="4"/>
      <c r="PYT45" s="13"/>
      <c r="PYU45" s="13"/>
      <c r="PYZ45" s="18"/>
      <c r="PZA45" s="18"/>
      <c r="PZB45" s="18"/>
      <c r="PZC45" s="39"/>
      <c r="PZD45" s="18"/>
      <c r="PZE45" s="18"/>
      <c r="PZF45" s="39"/>
      <c r="PZG45" s="18"/>
      <c r="PZH45" s="39"/>
      <c r="PZI45" s="13"/>
      <c r="PZJ45" s="13"/>
      <c r="PZK45" s="4"/>
      <c r="PZL45" s="13"/>
      <c r="PZM45" s="13"/>
      <c r="PZR45" s="18"/>
      <c r="PZS45" s="18"/>
      <c r="PZT45" s="18"/>
      <c r="PZU45" s="39"/>
      <c r="PZV45" s="18"/>
      <c r="PZW45" s="18"/>
      <c r="PZX45" s="39"/>
      <c r="PZY45" s="18"/>
      <c r="PZZ45" s="39"/>
      <c r="QAA45" s="13"/>
      <c r="QAB45" s="13"/>
      <c r="QAC45" s="4"/>
      <c r="QAD45" s="13"/>
      <c r="QAE45" s="13"/>
      <c r="QAJ45" s="18"/>
      <c r="QAK45" s="18"/>
      <c r="QAL45" s="18"/>
      <c r="QAM45" s="39"/>
      <c r="QAN45" s="18"/>
      <c r="QAO45" s="18"/>
      <c r="QAP45" s="39"/>
      <c r="QAQ45" s="18"/>
      <c r="QAR45" s="39"/>
      <c r="QAS45" s="13"/>
      <c r="QAT45" s="13"/>
      <c r="QAU45" s="4"/>
      <c r="QAV45" s="13"/>
      <c r="QAW45" s="13"/>
      <c r="QBB45" s="18"/>
      <c r="QBC45" s="18"/>
      <c r="QBD45" s="18"/>
      <c r="QBE45" s="39"/>
      <c r="QBF45" s="18"/>
      <c r="QBG45" s="18"/>
      <c r="QBH45" s="39"/>
      <c r="QBI45" s="18"/>
      <c r="QBJ45" s="39"/>
      <c r="QBK45" s="13"/>
      <c r="QBL45" s="13"/>
      <c r="QBM45" s="4"/>
      <c r="QBN45" s="13"/>
      <c r="QBO45" s="13"/>
      <c r="QBT45" s="18"/>
      <c r="QBU45" s="18"/>
      <c r="QBV45" s="18"/>
      <c r="QBW45" s="39"/>
      <c r="QBX45" s="18"/>
      <c r="QBY45" s="18"/>
      <c r="QBZ45" s="39"/>
      <c r="QCA45" s="18"/>
      <c r="QCB45" s="39"/>
      <c r="QCC45" s="13"/>
      <c r="QCD45" s="13"/>
      <c r="QCE45" s="4"/>
      <c r="QCF45" s="13"/>
      <c r="QCG45" s="13"/>
      <c r="QCL45" s="18"/>
      <c r="QCM45" s="18"/>
      <c r="QCN45" s="18"/>
      <c r="QCO45" s="39"/>
      <c r="QCP45" s="18"/>
      <c r="QCQ45" s="18"/>
      <c r="QCR45" s="39"/>
      <c r="QCS45" s="18"/>
      <c r="QCT45" s="39"/>
      <c r="QCU45" s="13"/>
      <c r="QCV45" s="13"/>
      <c r="QCW45" s="4"/>
      <c r="QCX45" s="13"/>
      <c r="QCY45" s="13"/>
      <c r="QDD45" s="18"/>
      <c r="QDE45" s="18"/>
      <c r="QDF45" s="18"/>
      <c r="QDG45" s="39"/>
      <c r="QDH45" s="18"/>
      <c r="QDI45" s="18"/>
      <c r="QDJ45" s="39"/>
      <c r="QDK45" s="18"/>
      <c r="QDL45" s="39"/>
      <c r="QDM45" s="13"/>
      <c r="QDN45" s="13"/>
      <c r="QDO45" s="4"/>
      <c r="QDP45" s="13"/>
      <c r="QDQ45" s="13"/>
      <c r="QDV45" s="18"/>
      <c r="QDW45" s="18"/>
      <c r="QDX45" s="18"/>
      <c r="QDY45" s="39"/>
      <c r="QDZ45" s="18"/>
      <c r="QEA45" s="18"/>
      <c r="QEB45" s="39"/>
      <c r="QEC45" s="18"/>
      <c r="QED45" s="39"/>
      <c r="QEE45" s="13"/>
      <c r="QEF45" s="13"/>
      <c r="QEG45" s="4"/>
      <c r="QEH45" s="13"/>
      <c r="QEI45" s="13"/>
      <c r="QEN45" s="18"/>
      <c r="QEO45" s="18"/>
      <c r="QEP45" s="18"/>
      <c r="QEQ45" s="39"/>
      <c r="QER45" s="18"/>
      <c r="QES45" s="18"/>
      <c r="QET45" s="39"/>
      <c r="QEU45" s="18"/>
      <c r="QEV45" s="39"/>
      <c r="QEW45" s="13"/>
      <c r="QEX45" s="13"/>
      <c r="QEY45" s="4"/>
      <c r="QEZ45" s="13"/>
      <c r="QFA45" s="13"/>
      <c r="QFF45" s="18"/>
      <c r="QFG45" s="18"/>
      <c r="QFH45" s="18"/>
      <c r="QFI45" s="39"/>
      <c r="QFJ45" s="18"/>
      <c r="QFK45" s="18"/>
      <c r="QFL45" s="39"/>
      <c r="QFM45" s="18"/>
      <c r="QFN45" s="39"/>
      <c r="QFO45" s="13"/>
      <c r="QFP45" s="13"/>
      <c r="QFQ45" s="4"/>
      <c r="QFR45" s="13"/>
      <c r="QFS45" s="13"/>
      <c r="QFX45" s="18"/>
      <c r="QFY45" s="18"/>
      <c r="QFZ45" s="18"/>
      <c r="QGA45" s="39"/>
      <c r="QGB45" s="18"/>
      <c r="QGC45" s="18"/>
      <c r="QGD45" s="39"/>
      <c r="QGE45" s="18"/>
      <c r="QGF45" s="39"/>
      <c r="QGG45" s="13"/>
      <c r="QGH45" s="13"/>
      <c r="QGI45" s="4"/>
      <c r="QGJ45" s="13"/>
      <c r="QGK45" s="13"/>
      <c r="QGP45" s="18"/>
      <c r="QGQ45" s="18"/>
      <c r="QGR45" s="18"/>
      <c r="QGS45" s="39"/>
      <c r="QGT45" s="18"/>
      <c r="QGU45" s="18"/>
      <c r="QGV45" s="39"/>
      <c r="QGW45" s="18"/>
      <c r="QGX45" s="39"/>
      <c r="QGY45" s="13"/>
      <c r="QGZ45" s="13"/>
      <c r="QHA45" s="4"/>
      <c r="QHB45" s="13"/>
      <c r="QHC45" s="13"/>
      <c r="QHH45" s="18"/>
      <c r="QHI45" s="18"/>
      <c r="QHJ45" s="18"/>
      <c r="QHK45" s="39"/>
      <c r="QHL45" s="18"/>
      <c r="QHM45" s="18"/>
      <c r="QHN45" s="39"/>
      <c r="QHO45" s="18"/>
      <c r="QHP45" s="39"/>
      <c r="QHQ45" s="13"/>
      <c r="QHR45" s="13"/>
      <c r="QHS45" s="4"/>
      <c r="QHT45" s="13"/>
      <c r="QHU45" s="13"/>
      <c r="QHZ45" s="18"/>
      <c r="QIA45" s="18"/>
      <c r="QIB45" s="18"/>
      <c r="QIC45" s="39"/>
      <c r="QID45" s="18"/>
      <c r="QIE45" s="18"/>
      <c r="QIF45" s="39"/>
      <c r="QIG45" s="18"/>
      <c r="QIH45" s="39"/>
      <c r="QII45" s="13"/>
      <c r="QIJ45" s="13"/>
      <c r="QIK45" s="4"/>
      <c r="QIL45" s="13"/>
      <c r="QIM45" s="13"/>
      <c r="QIR45" s="18"/>
      <c r="QIS45" s="18"/>
      <c r="QIT45" s="18"/>
      <c r="QIU45" s="39"/>
      <c r="QIV45" s="18"/>
      <c r="QIW45" s="18"/>
      <c r="QIX45" s="39"/>
      <c r="QIY45" s="18"/>
      <c r="QIZ45" s="39"/>
      <c r="QJA45" s="13"/>
      <c r="QJB45" s="13"/>
      <c r="QJC45" s="4"/>
      <c r="QJD45" s="13"/>
      <c r="QJE45" s="13"/>
      <c r="QJJ45" s="18"/>
      <c r="QJK45" s="18"/>
      <c r="QJL45" s="18"/>
      <c r="QJM45" s="39"/>
      <c r="QJN45" s="18"/>
      <c r="QJO45" s="18"/>
      <c r="QJP45" s="39"/>
      <c r="QJQ45" s="18"/>
      <c r="QJR45" s="39"/>
      <c r="QJS45" s="13"/>
      <c r="QJT45" s="13"/>
      <c r="QJU45" s="4"/>
      <c r="QJV45" s="13"/>
      <c r="QJW45" s="13"/>
      <c r="QKB45" s="18"/>
      <c r="QKC45" s="18"/>
      <c r="QKD45" s="18"/>
      <c r="QKE45" s="39"/>
      <c r="QKF45" s="18"/>
      <c r="QKG45" s="18"/>
      <c r="QKH45" s="39"/>
      <c r="QKI45" s="18"/>
      <c r="QKJ45" s="39"/>
      <c r="QKK45" s="13"/>
      <c r="QKL45" s="13"/>
      <c r="QKM45" s="4"/>
      <c r="QKN45" s="13"/>
      <c r="QKO45" s="13"/>
      <c r="QKT45" s="18"/>
      <c r="QKU45" s="18"/>
      <c r="QKV45" s="18"/>
      <c r="QKW45" s="39"/>
      <c r="QKX45" s="18"/>
      <c r="QKY45" s="18"/>
      <c r="QKZ45" s="39"/>
      <c r="QLA45" s="18"/>
      <c r="QLB45" s="39"/>
      <c r="QLC45" s="13"/>
      <c r="QLD45" s="13"/>
      <c r="QLE45" s="4"/>
      <c r="QLF45" s="13"/>
      <c r="QLG45" s="13"/>
      <c r="QLL45" s="18"/>
      <c r="QLM45" s="18"/>
      <c r="QLN45" s="18"/>
      <c r="QLO45" s="39"/>
      <c r="QLP45" s="18"/>
      <c r="QLQ45" s="18"/>
      <c r="QLR45" s="39"/>
      <c r="QLS45" s="18"/>
      <c r="QLT45" s="39"/>
      <c r="QLU45" s="13"/>
      <c r="QLV45" s="13"/>
      <c r="QLW45" s="4"/>
      <c r="QLX45" s="13"/>
      <c r="QLY45" s="13"/>
      <c r="QMD45" s="18"/>
      <c r="QME45" s="18"/>
      <c r="QMF45" s="18"/>
      <c r="QMG45" s="39"/>
      <c r="QMH45" s="18"/>
      <c r="QMI45" s="18"/>
      <c r="QMJ45" s="39"/>
      <c r="QMK45" s="18"/>
      <c r="QML45" s="39"/>
      <c r="QMM45" s="13"/>
      <c r="QMN45" s="13"/>
      <c r="QMO45" s="4"/>
      <c r="QMP45" s="13"/>
      <c r="QMQ45" s="13"/>
      <c r="QMV45" s="18"/>
      <c r="QMW45" s="18"/>
      <c r="QMX45" s="18"/>
      <c r="QMY45" s="39"/>
      <c r="QMZ45" s="18"/>
      <c r="QNA45" s="18"/>
      <c r="QNB45" s="39"/>
      <c r="QNC45" s="18"/>
      <c r="QND45" s="39"/>
      <c r="QNE45" s="13"/>
      <c r="QNF45" s="13"/>
      <c r="QNG45" s="4"/>
      <c r="QNH45" s="13"/>
      <c r="QNI45" s="13"/>
      <c r="QNN45" s="18"/>
      <c r="QNO45" s="18"/>
      <c r="QNP45" s="18"/>
      <c r="QNQ45" s="39"/>
      <c r="QNR45" s="18"/>
      <c r="QNS45" s="18"/>
      <c r="QNT45" s="39"/>
      <c r="QNU45" s="18"/>
      <c r="QNV45" s="39"/>
      <c r="QNW45" s="13"/>
      <c r="QNX45" s="13"/>
      <c r="QNY45" s="4"/>
      <c r="QNZ45" s="13"/>
      <c r="QOA45" s="13"/>
      <c r="QOF45" s="18"/>
      <c r="QOG45" s="18"/>
      <c r="QOH45" s="18"/>
      <c r="QOI45" s="39"/>
      <c r="QOJ45" s="18"/>
      <c r="QOK45" s="18"/>
      <c r="QOL45" s="39"/>
      <c r="QOM45" s="18"/>
      <c r="QON45" s="39"/>
      <c r="QOO45" s="13"/>
      <c r="QOP45" s="13"/>
      <c r="QOQ45" s="4"/>
      <c r="QOR45" s="13"/>
      <c r="QOS45" s="13"/>
      <c r="QOX45" s="18"/>
      <c r="QOY45" s="18"/>
      <c r="QOZ45" s="18"/>
      <c r="QPA45" s="39"/>
      <c r="QPB45" s="18"/>
      <c r="QPC45" s="18"/>
      <c r="QPD45" s="39"/>
      <c r="QPE45" s="18"/>
      <c r="QPF45" s="39"/>
      <c r="QPG45" s="13"/>
      <c r="QPH45" s="13"/>
      <c r="QPI45" s="4"/>
      <c r="QPJ45" s="13"/>
      <c r="QPK45" s="13"/>
      <c r="QPP45" s="18"/>
      <c r="QPQ45" s="18"/>
      <c r="QPR45" s="18"/>
      <c r="QPS45" s="39"/>
      <c r="QPT45" s="18"/>
      <c r="QPU45" s="18"/>
      <c r="QPV45" s="39"/>
      <c r="QPW45" s="18"/>
      <c r="QPX45" s="39"/>
      <c r="QPY45" s="13"/>
      <c r="QPZ45" s="13"/>
      <c r="QQA45" s="4"/>
      <c r="QQB45" s="13"/>
      <c r="QQC45" s="13"/>
      <c r="QQH45" s="18"/>
      <c r="QQI45" s="18"/>
      <c r="QQJ45" s="18"/>
      <c r="QQK45" s="39"/>
      <c r="QQL45" s="18"/>
      <c r="QQM45" s="18"/>
      <c r="QQN45" s="39"/>
      <c r="QQO45" s="18"/>
      <c r="QQP45" s="39"/>
      <c r="QQQ45" s="13"/>
      <c r="QQR45" s="13"/>
      <c r="QQS45" s="4"/>
      <c r="QQT45" s="13"/>
      <c r="QQU45" s="13"/>
      <c r="QQZ45" s="18"/>
      <c r="QRA45" s="18"/>
      <c r="QRB45" s="18"/>
      <c r="QRC45" s="39"/>
      <c r="QRD45" s="18"/>
      <c r="QRE45" s="18"/>
      <c r="QRF45" s="39"/>
      <c r="QRG45" s="18"/>
      <c r="QRH45" s="39"/>
      <c r="QRI45" s="13"/>
      <c r="QRJ45" s="13"/>
      <c r="QRK45" s="4"/>
      <c r="QRL45" s="13"/>
      <c r="QRM45" s="13"/>
      <c r="QRR45" s="18"/>
      <c r="QRS45" s="18"/>
      <c r="QRT45" s="18"/>
      <c r="QRU45" s="39"/>
      <c r="QRV45" s="18"/>
      <c r="QRW45" s="18"/>
      <c r="QRX45" s="39"/>
      <c r="QRY45" s="18"/>
      <c r="QRZ45" s="39"/>
      <c r="QSA45" s="13"/>
      <c r="QSB45" s="13"/>
      <c r="QSC45" s="4"/>
      <c r="QSD45" s="13"/>
      <c r="QSE45" s="13"/>
      <c r="QSJ45" s="18"/>
      <c r="QSK45" s="18"/>
      <c r="QSL45" s="18"/>
      <c r="QSM45" s="39"/>
      <c r="QSN45" s="18"/>
      <c r="QSO45" s="18"/>
      <c r="QSP45" s="39"/>
      <c r="QSQ45" s="18"/>
      <c r="QSR45" s="39"/>
      <c r="QSS45" s="13"/>
      <c r="QST45" s="13"/>
      <c r="QSU45" s="4"/>
      <c r="QSV45" s="13"/>
      <c r="QSW45" s="13"/>
      <c r="QTB45" s="18"/>
      <c r="QTC45" s="18"/>
      <c r="QTD45" s="18"/>
      <c r="QTE45" s="39"/>
      <c r="QTF45" s="18"/>
      <c r="QTG45" s="18"/>
      <c r="QTH45" s="39"/>
      <c r="QTI45" s="18"/>
      <c r="QTJ45" s="39"/>
      <c r="QTK45" s="13"/>
      <c r="QTL45" s="13"/>
      <c r="QTM45" s="4"/>
      <c r="QTN45" s="13"/>
      <c r="QTO45" s="13"/>
      <c r="QTT45" s="18"/>
      <c r="QTU45" s="18"/>
      <c r="QTV45" s="18"/>
      <c r="QTW45" s="39"/>
      <c r="QTX45" s="18"/>
      <c r="QTY45" s="18"/>
      <c r="QTZ45" s="39"/>
      <c r="QUA45" s="18"/>
      <c r="QUB45" s="39"/>
      <c r="QUC45" s="13"/>
      <c r="QUD45" s="13"/>
      <c r="QUE45" s="4"/>
      <c r="QUF45" s="13"/>
      <c r="QUG45" s="13"/>
      <c r="QUL45" s="18"/>
      <c r="QUM45" s="18"/>
      <c r="QUN45" s="18"/>
      <c r="QUO45" s="39"/>
      <c r="QUP45" s="18"/>
      <c r="QUQ45" s="18"/>
      <c r="QUR45" s="39"/>
      <c r="QUS45" s="18"/>
      <c r="QUT45" s="39"/>
      <c r="QUU45" s="13"/>
      <c r="QUV45" s="13"/>
      <c r="QUW45" s="4"/>
      <c r="QUX45" s="13"/>
      <c r="QUY45" s="13"/>
      <c r="QVD45" s="18"/>
      <c r="QVE45" s="18"/>
      <c r="QVF45" s="18"/>
      <c r="QVG45" s="39"/>
      <c r="QVH45" s="18"/>
      <c r="QVI45" s="18"/>
      <c r="QVJ45" s="39"/>
      <c r="QVK45" s="18"/>
      <c r="QVL45" s="39"/>
      <c r="QVM45" s="13"/>
      <c r="QVN45" s="13"/>
      <c r="QVO45" s="4"/>
      <c r="QVP45" s="13"/>
      <c r="QVQ45" s="13"/>
      <c r="QVV45" s="18"/>
      <c r="QVW45" s="18"/>
      <c r="QVX45" s="18"/>
      <c r="QVY45" s="39"/>
      <c r="QVZ45" s="18"/>
      <c r="QWA45" s="18"/>
      <c r="QWB45" s="39"/>
      <c r="QWC45" s="18"/>
      <c r="QWD45" s="39"/>
      <c r="QWE45" s="13"/>
      <c r="QWF45" s="13"/>
      <c r="QWG45" s="4"/>
      <c r="QWH45" s="13"/>
      <c r="QWI45" s="13"/>
      <c r="QWN45" s="18"/>
      <c r="QWO45" s="18"/>
      <c r="QWP45" s="18"/>
      <c r="QWQ45" s="39"/>
      <c r="QWR45" s="18"/>
      <c r="QWS45" s="18"/>
      <c r="QWT45" s="39"/>
      <c r="QWU45" s="18"/>
      <c r="QWV45" s="39"/>
      <c r="QWW45" s="13"/>
      <c r="QWX45" s="13"/>
      <c r="QWY45" s="4"/>
      <c r="QWZ45" s="13"/>
      <c r="QXA45" s="13"/>
      <c r="QXF45" s="18"/>
      <c r="QXG45" s="18"/>
      <c r="QXH45" s="18"/>
      <c r="QXI45" s="39"/>
      <c r="QXJ45" s="18"/>
      <c r="QXK45" s="18"/>
      <c r="QXL45" s="39"/>
      <c r="QXM45" s="18"/>
      <c r="QXN45" s="39"/>
      <c r="QXO45" s="13"/>
      <c r="QXP45" s="13"/>
      <c r="QXQ45" s="4"/>
      <c r="QXR45" s="13"/>
      <c r="QXS45" s="13"/>
      <c r="QXX45" s="18"/>
      <c r="QXY45" s="18"/>
      <c r="QXZ45" s="18"/>
      <c r="QYA45" s="39"/>
      <c r="QYB45" s="18"/>
      <c r="QYC45" s="18"/>
      <c r="QYD45" s="39"/>
      <c r="QYE45" s="18"/>
      <c r="QYF45" s="39"/>
      <c r="QYG45" s="13"/>
      <c r="QYH45" s="13"/>
      <c r="QYI45" s="4"/>
      <c r="QYJ45" s="13"/>
      <c r="QYK45" s="13"/>
      <c r="QYP45" s="18"/>
      <c r="QYQ45" s="18"/>
      <c r="QYR45" s="18"/>
      <c r="QYS45" s="39"/>
      <c r="QYT45" s="18"/>
      <c r="QYU45" s="18"/>
      <c r="QYV45" s="39"/>
      <c r="QYW45" s="18"/>
      <c r="QYX45" s="39"/>
      <c r="QYY45" s="13"/>
      <c r="QYZ45" s="13"/>
      <c r="QZA45" s="4"/>
      <c r="QZB45" s="13"/>
      <c r="QZC45" s="13"/>
      <c r="QZH45" s="18"/>
      <c r="QZI45" s="18"/>
      <c r="QZJ45" s="18"/>
      <c r="QZK45" s="39"/>
      <c r="QZL45" s="18"/>
      <c r="QZM45" s="18"/>
      <c r="QZN45" s="39"/>
      <c r="QZO45" s="18"/>
      <c r="QZP45" s="39"/>
      <c r="QZQ45" s="13"/>
      <c r="QZR45" s="13"/>
      <c r="QZS45" s="4"/>
      <c r="QZT45" s="13"/>
      <c r="QZU45" s="13"/>
      <c r="QZZ45" s="18"/>
      <c r="RAA45" s="18"/>
      <c r="RAB45" s="18"/>
      <c r="RAC45" s="39"/>
      <c r="RAD45" s="18"/>
      <c r="RAE45" s="18"/>
      <c r="RAF45" s="39"/>
      <c r="RAG45" s="18"/>
      <c r="RAH45" s="39"/>
      <c r="RAI45" s="13"/>
      <c r="RAJ45" s="13"/>
      <c r="RAK45" s="4"/>
      <c r="RAL45" s="13"/>
      <c r="RAM45" s="13"/>
      <c r="RAR45" s="18"/>
      <c r="RAS45" s="18"/>
      <c r="RAT45" s="18"/>
      <c r="RAU45" s="39"/>
      <c r="RAV45" s="18"/>
      <c r="RAW45" s="18"/>
      <c r="RAX45" s="39"/>
      <c r="RAY45" s="18"/>
      <c r="RAZ45" s="39"/>
      <c r="RBA45" s="13"/>
      <c r="RBB45" s="13"/>
      <c r="RBC45" s="4"/>
      <c r="RBD45" s="13"/>
      <c r="RBE45" s="13"/>
      <c r="RBJ45" s="18"/>
      <c r="RBK45" s="18"/>
      <c r="RBL45" s="18"/>
      <c r="RBM45" s="39"/>
      <c r="RBN45" s="18"/>
      <c r="RBO45" s="18"/>
      <c r="RBP45" s="39"/>
      <c r="RBQ45" s="18"/>
      <c r="RBR45" s="39"/>
      <c r="RBS45" s="13"/>
      <c r="RBT45" s="13"/>
      <c r="RBU45" s="4"/>
      <c r="RBV45" s="13"/>
      <c r="RBW45" s="13"/>
      <c r="RCB45" s="18"/>
      <c r="RCC45" s="18"/>
      <c r="RCD45" s="18"/>
      <c r="RCE45" s="39"/>
      <c r="RCF45" s="18"/>
      <c r="RCG45" s="18"/>
      <c r="RCH45" s="39"/>
      <c r="RCI45" s="18"/>
      <c r="RCJ45" s="39"/>
      <c r="RCK45" s="13"/>
      <c r="RCL45" s="13"/>
      <c r="RCM45" s="4"/>
      <c r="RCN45" s="13"/>
      <c r="RCO45" s="13"/>
      <c r="RCT45" s="18"/>
      <c r="RCU45" s="18"/>
      <c r="RCV45" s="18"/>
      <c r="RCW45" s="39"/>
      <c r="RCX45" s="18"/>
      <c r="RCY45" s="18"/>
      <c r="RCZ45" s="39"/>
      <c r="RDA45" s="18"/>
      <c r="RDB45" s="39"/>
      <c r="RDC45" s="13"/>
      <c r="RDD45" s="13"/>
      <c r="RDE45" s="4"/>
      <c r="RDF45" s="13"/>
      <c r="RDG45" s="13"/>
      <c r="RDL45" s="18"/>
      <c r="RDM45" s="18"/>
      <c r="RDN45" s="18"/>
      <c r="RDO45" s="39"/>
      <c r="RDP45" s="18"/>
      <c r="RDQ45" s="18"/>
      <c r="RDR45" s="39"/>
      <c r="RDS45" s="18"/>
      <c r="RDT45" s="39"/>
      <c r="RDU45" s="13"/>
      <c r="RDV45" s="13"/>
      <c r="RDW45" s="4"/>
      <c r="RDX45" s="13"/>
      <c r="RDY45" s="13"/>
      <c r="RED45" s="18"/>
      <c r="REE45" s="18"/>
      <c r="REF45" s="18"/>
      <c r="REG45" s="39"/>
      <c r="REH45" s="18"/>
      <c r="REI45" s="18"/>
      <c r="REJ45" s="39"/>
      <c r="REK45" s="18"/>
      <c r="REL45" s="39"/>
      <c r="REM45" s="13"/>
      <c r="REN45" s="13"/>
      <c r="REO45" s="4"/>
      <c r="REP45" s="13"/>
      <c r="REQ45" s="13"/>
      <c r="REV45" s="18"/>
      <c r="REW45" s="18"/>
      <c r="REX45" s="18"/>
      <c r="REY45" s="39"/>
      <c r="REZ45" s="18"/>
      <c r="RFA45" s="18"/>
      <c r="RFB45" s="39"/>
      <c r="RFC45" s="18"/>
      <c r="RFD45" s="39"/>
      <c r="RFE45" s="13"/>
      <c r="RFF45" s="13"/>
      <c r="RFG45" s="4"/>
      <c r="RFH45" s="13"/>
      <c r="RFI45" s="13"/>
      <c r="RFN45" s="18"/>
      <c r="RFO45" s="18"/>
      <c r="RFP45" s="18"/>
      <c r="RFQ45" s="39"/>
      <c r="RFR45" s="18"/>
      <c r="RFS45" s="18"/>
      <c r="RFT45" s="39"/>
      <c r="RFU45" s="18"/>
      <c r="RFV45" s="39"/>
      <c r="RFW45" s="13"/>
      <c r="RFX45" s="13"/>
      <c r="RFY45" s="4"/>
      <c r="RFZ45" s="13"/>
      <c r="RGA45" s="13"/>
      <c r="RGF45" s="18"/>
      <c r="RGG45" s="18"/>
      <c r="RGH45" s="18"/>
      <c r="RGI45" s="39"/>
      <c r="RGJ45" s="18"/>
      <c r="RGK45" s="18"/>
      <c r="RGL45" s="39"/>
      <c r="RGM45" s="18"/>
      <c r="RGN45" s="39"/>
      <c r="RGO45" s="13"/>
      <c r="RGP45" s="13"/>
      <c r="RGQ45" s="4"/>
      <c r="RGR45" s="13"/>
      <c r="RGS45" s="13"/>
      <c r="RGX45" s="18"/>
      <c r="RGY45" s="18"/>
      <c r="RGZ45" s="18"/>
      <c r="RHA45" s="39"/>
      <c r="RHB45" s="18"/>
      <c r="RHC45" s="18"/>
      <c r="RHD45" s="39"/>
      <c r="RHE45" s="18"/>
      <c r="RHF45" s="39"/>
      <c r="RHG45" s="13"/>
      <c r="RHH45" s="13"/>
      <c r="RHI45" s="4"/>
      <c r="RHJ45" s="13"/>
      <c r="RHK45" s="13"/>
      <c r="RHP45" s="18"/>
      <c r="RHQ45" s="18"/>
      <c r="RHR45" s="18"/>
      <c r="RHS45" s="39"/>
      <c r="RHT45" s="18"/>
      <c r="RHU45" s="18"/>
      <c r="RHV45" s="39"/>
      <c r="RHW45" s="18"/>
      <c r="RHX45" s="39"/>
      <c r="RHY45" s="13"/>
      <c r="RHZ45" s="13"/>
      <c r="RIA45" s="4"/>
      <c r="RIB45" s="13"/>
      <c r="RIC45" s="13"/>
      <c r="RIH45" s="18"/>
      <c r="RII45" s="18"/>
      <c r="RIJ45" s="18"/>
      <c r="RIK45" s="39"/>
      <c r="RIL45" s="18"/>
      <c r="RIM45" s="18"/>
      <c r="RIN45" s="39"/>
      <c r="RIO45" s="18"/>
      <c r="RIP45" s="39"/>
      <c r="RIQ45" s="13"/>
      <c r="RIR45" s="13"/>
      <c r="RIS45" s="4"/>
      <c r="RIT45" s="13"/>
      <c r="RIU45" s="13"/>
      <c r="RIZ45" s="18"/>
      <c r="RJA45" s="18"/>
      <c r="RJB45" s="18"/>
      <c r="RJC45" s="39"/>
      <c r="RJD45" s="18"/>
      <c r="RJE45" s="18"/>
      <c r="RJF45" s="39"/>
      <c r="RJG45" s="18"/>
      <c r="RJH45" s="39"/>
      <c r="RJI45" s="13"/>
      <c r="RJJ45" s="13"/>
      <c r="RJK45" s="4"/>
      <c r="RJL45" s="13"/>
      <c r="RJM45" s="13"/>
      <c r="RJR45" s="18"/>
      <c r="RJS45" s="18"/>
      <c r="RJT45" s="18"/>
      <c r="RJU45" s="39"/>
      <c r="RJV45" s="18"/>
      <c r="RJW45" s="18"/>
      <c r="RJX45" s="39"/>
      <c r="RJY45" s="18"/>
      <c r="RJZ45" s="39"/>
      <c r="RKA45" s="13"/>
      <c r="RKB45" s="13"/>
      <c r="RKC45" s="4"/>
      <c r="RKD45" s="13"/>
      <c r="RKE45" s="13"/>
      <c r="RKJ45" s="18"/>
      <c r="RKK45" s="18"/>
      <c r="RKL45" s="18"/>
      <c r="RKM45" s="39"/>
      <c r="RKN45" s="18"/>
      <c r="RKO45" s="18"/>
      <c r="RKP45" s="39"/>
      <c r="RKQ45" s="18"/>
      <c r="RKR45" s="39"/>
      <c r="RKS45" s="13"/>
      <c r="RKT45" s="13"/>
      <c r="RKU45" s="4"/>
      <c r="RKV45" s="13"/>
      <c r="RKW45" s="13"/>
      <c r="RLB45" s="18"/>
      <c r="RLC45" s="18"/>
      <c r="RLD45" s="18"/>
      <c r="RLE45" s="39"/>
      <c r="RLF45" s="18"/>
      <c r="RLG45" s="18"/>
      <c r="RLH45" s="39"/>
      <c r="RLI45" s="18"/>
      <c r="RLJ45" s="39"/>
      <c r="RLK45" s="13"/>
      <c r="RLL45" s="13"/>
      <c r="RLM45" s="4"/>
      <c r="RLN45" s="13"/>
      <c r="RLO45" s="13"/>
      <c r="RLT45" s="18"/>
      <c r="RLU45" s="18"/>
      <c r="RLV45" s="18"/>
      <c r="RLW45" s="39"/>
      <c r="RLX45" s="18"/>
      <c r="RLY45" s="18"/>
      <c r="RLZ45" s="39"/>
      <c r="RMA45" s="18"/>
      <c r="RMB45" s="39"/>
      <c r="RMC45" s="13"/>
      <c r="RMD45" s="13"/>
      <c r="RME45" s="4"/>
      <c r="RMF45" s="13"/>
      <c r="RMG45" s="13"/>
      <c r="RML45" s="18"/>
      <c r="RMM45" s="18"/>
      <c r="RMN45" s="18"/>
      <c r="RMO45" s="39"/>
      <c r="RMP45" s="18"/>
      <c r="RMQ45" s="18"/>
      <c r="RMR45" s="39"/>
      <c r="RMS45" s="18"/>
      <c r="RMT45" s="39"/>
      <c r="RMU45" s="13"/>
      <c r="RMV45" s="13"/>
      <c r="RMW45" s="4"/>
      <c r="RMX45" s="13"/>
      <c r="RMY45" s="13"/>
      <c r="RND45" s="18"/>
      <c r="RNE45" s="18"/>
      <c r="RNF45" s="18"/>
      <c r="RNG45" s="39"/>
      <c r="RNH45" s="18"/>
      <c r="RNI45" s="18"/>
      <c r="RNJ45" s="39"/>
      <c r="RNK45" s="18"/>
      <c r="RNL45" s="39"/>
      <c r="RNM45" s="13"/>
      <c r="RNN45" s="13"/>
      <c r="RNO45" s="4"/>
      <c r="RNP45" s="13"/>
      <c r="RNQ45" s="13"/>
      <c r="RNV45" s="18"/>
      <c r="RNW45" s="18"/>
      <c r="RNX45" s="18"/>
      <c r="RNY45" s="39"/>
      <c r="RNZ45" s="18"/>
      <c r="ROA45" s="18"/>
      <c r="ROB45" s="39"/>
      <c r="ROC45" s="18"/>
      <c r="ROD45" s="39"/>
      <c r="ROE45" s="13"/>
      <c r="ROF45" s="13"/>
      <c r="ROG45" s="4"/>
      <c r="ROH45" s="13"/>
      <c r="ROI45" s="13"/>
      <c r="RON45" s="18"/>
      <c r="ROO45" s="18"/>
      <c r="ROP45" s="18"/>
      <c r="ROQ45" s="39"/>
      <c r="ROR45" s="18"/>
      <c r="ROS45" s="18"/>
      <c r="ROT45" s="39"/>
      <c r="ROU45" s="18"/>
      <c r="ROV45" s="39"/>
      <c r="ROW45" s="13"/>
      <c r="ROX45" s="13"/>
      <c r="ROY45" s="4"/>
      <c r="ROZ45" s="13"/>
      <c r="RPA45" s="13"/>
      <c r="RPF45" s="18"/>
      <c r="RPG45" s="18"/>
      <c r="RPH45" s="18"/>
      <c r="RPI45" s="39"/>
      <c r="RPJ45" s="18"/>
      <c r="RPK45" s="18"/>
      <c r="RPL45" s="39"/>
      <c r="RPM45" s="18"/>
      <c r="RPN45" s="39"/>
      <c r="RPO45" s="13"/>
      <c r="RPP45" s="13"/>
      <c r="RPQ45" s="4"/>
      <c r="RPR45" s="13"/>
      <c r="RPS45" s="13"/>
      <c r="RPX45" s="18"/>
      <c r="RPY45" s="18"/>
      <c r="RPZ45" s="18"/>
      <c r="RQA45" s="39"/>
      <c r="RQB45" s="18"/>
      <c r="RQC45" s="18"/>
      <c r="RQD45" s="39"/>
      <c r="RQE45" s="18"/>
      <c r="RQF45" s="39"/>
      <c r="RQG45" s="13"/>
      <c r="RQH45" s="13"/>
      <c r="RQI45" s="4"/>
      <c r="RQJ45" s="13"/>
      <c r="RQK45" s="13"/>
      <c r="RQP45" s="18"/>
      <c r="RQQ45" s="18"/>
      <c r="RQR45" s="18"/>
      <c r="RQS45" s="39"/>
      <c r="RQT45" s="18"/>
      <c r="RQU45" s="18"/>
      <c r="RQV45" s="39"/>
      <c r="RQW45" s="18"/>
      <c r="RQX45" s="39"/>
      <c r="RQY45" s="13"/>
      <c r="RQZ45" s="13"/>
      <c r="RRA45" s="4"/>
      <c r="RRB45" s="13"/>
      <c r="RRC45" s="13"/>
      <c r="RRH45" s="18"/>
      <c r="RRI45" s="18"/>
      <c r="RRJ45" s="18"/>
      <c r="RRK45" s="39"/>
      <c r="RRL45" s="18"/>
      <c r="RRM45" s="18"/>
      <c r="RRN45" s="39"/>
      <c r="RRO45" s="18"/>
      <c r="RRP45" s="39"/>
      <c r="RRQ45" s="13"/>
      <c r="RRR45" s="13"/>
      <c r="RRS45" s="4"/>
      <c r="RRT45" s="13"/>
      <c r="RRU45" s="13"/>
      <c r="RRZ45" s="18"/>
      <c r="RSA45" s="18"/>
      <c r="RSB45" s="18"/>
      <c r="RSC45" s="39"/>
      <c r="RSD45" s="18"/>
      <c r="RSE45" s="18"/>
      <c r="RSF45" s="39"/>
      <c r="RSG45" s="18"/>
      <c r="RSH45" s="39"/>
      <c r="RSI45" s="13"/>
      <c r="RSJ45" s="13"/>
      <c r="RSK45" s="4"/>
      <c r="RSL45" s="13"/>
      <c r="RSM45" s="13"/>
      <c r="RSR45" s="18"/>
      <c r="RSS45" s="18"/>
      <c r="RST45" s="18"/>
      <c r="RSU45" s="39"/>
      <c r="RSV45" s="18"/>
      <c r="RSW45" s="18"/>
      <c r="RSX45" s="39"/>
      <c r="RSY45" s="18"/>
      <c r="RSZ45" s="39"/>
      <c r="RTA45" s="13"/>
      <c r="RTB45" s="13"/>
      <c r="RTC45" s="4"/>
      <c r="RTD45" s="13"/>
      <c r="RTE45" s="13"/>
      <c r="RTJ45" s="18"/>
      <c r="RTK45" s="18"/>
      <c r="RTL45" s="18"/>
      <c r="RTM45" s="39"/>
      <c r="RTN45" s="18"/>
      <c r="RTO45" s="18"/>
      <c r="RTP45" s="39"/>
      <c r="RTQ45" s="18"/>
      <c r="RTR45" s="39"/>
      <c r="RTS45" s="13"/>
      <c r="RTT45" s="13"/>
      <c r="RTU45" s="4"/>
      <c r="RTV45" s="13"/>
      <c r="RTW45" s="13"/>
      <c r="RUB45" s="18"/>
      <c r="RUC45" s="18"/>
      <c r="RUD45" s="18"/>
      <c r="RUE45" s="39"/>
      <c r="RUF45" s="18"/>
      <c r="RUG45" s="18"/>
      <c r="RUH45" s="39"/>
      <c r="RUI45" s="18"/>
      <c r="RUJ45" s="39"/>
      <c r="RUK45" s="13"/>
      <c r="RUL45" s="13"/>
      <c r="RUM45" s="4"/>
      <c r="RUN45" s="13"/>
      <c r="RUO45" s="13"/>
      <c r="RUT45" s="18"/>
      <c r="RUU45" s="18"/>
      <c r="RUV45" s="18"/>
      <c r="RUW45" s="39"/>
      <c r="RUX45" s="18"/>
      <c r="RUY45" s="18"/>
      <c r="RUZ45" s="39"/>
      <c r="RVA45" s="18"/>
      <c r="RVB45" s="39"/>
      <c r="RVC45" s="13"/>
      <c r="RVD45" s="13"/>
      <c r="RVE45" s="4"/>
      <c r="RVF45" s="13"/>
      <c r="RVG45" s="13"/>
      <c r="RVL45" s="18"/>
      <c r="RVM45" s="18"/>
      <c r="RVN45" s="18"/>
      <c r="RVO45" s="39"/>
      <c r="RVP45" s="18"/>
      <c r="RVQ45" s="18"/>
      <c r="RVR45" s="39"/>
      <c r="RVS45" s="18"/>
      <c r="RVT45" s="39"/>
      <c r="RVU45" s="13"/>
      <c r="RVV45" s="13"/>
      <c r="RVW45" s="4"/>
      <c r="RVX45" s="13"/>
      <c r="RVY45" s="13"/>
      <c r="RWD45" s="18"/>
      <c r="RWE45" s="18"/>
      <c r="RWF45" s="18"/>
      <c r="RWG45" s="39"/>
      <c r="RWH45" s="18"/>
      <c r="RWI45" s="18"/>
      <c r="RWJ45" s="39"/>
      <c r="RWK45" s="18"/>
      <c r="RWL45" s="39"/>
      <c r="RWM45" s="13"/>
      <c r="RWN45" s="13"/>
      <c r="RWO45" s="4"/>
      <c r="RWP45" s="13"/>
      <c r="RWQ45" s="13"/>
      <c r="RWV45" s="18"/>
      <c r="RWW45" s="18"/>
      <c r="RWX45" s="18"/>
      <c r="RWY45" s="39"/>
      <c r="RWZ45" s="18"/>
      <c r="RXA45" s="18"/>
      <c r="RXB45" s="39"/>
      <c r="RXC45" s="18"/>
      <c r="RXD45" s="39"/>
      <c r="RXE45" s="13"/>
      <c r="RXF45" s="13"/>
      <c r="RXG45" s="4"/>
      <c r="RXH45" s="13"/>
      <c r="RXI45" s="13"/>
      <c r="RXN45" s="18"/>
      <c r="RXO45" s="18"/>
      <c r="RXP45" s="18"/>
      <c r="RXQ45" s="39"/>
      <c r="RXR45" s="18"/>
      <c r="RXS45" s="18"/>
      <c r="RXT45" s="39"/>
      <c r="RXU45" s="18"/>
      <c r="RXV45" s="39"/>
      <c r="RXW45" s="13"/>
      <c r="RXX45" s="13"/>
      <c r="RXY45" s="4"/>
      <c r="RXZ45" s="13"/>
      <c r="RYA45" s="13"/>
      <c r="RYF45" s="18"/>
      <c r="RYG45" s="18"/>
      <c r="RYH45" s="18"/>
      <c r="RYI45" s="39"/>
      <c r="RYJ45" s="18"/>
      <c r="RYK45" s="18"/>
      <c r="RYL45" s="39"/>
      <c r="RYM45" s="18"/>
      <c r="RYN45" s="39"/>
      <c r="RYO45" s="13"/>
      <c r="RYP45" s="13"/>
      <c r="RYQ45" s="4"/>
      <c r="RYR45" s="13"/>
      <c r="RYS45" s="13"/>
      <c r="RYX45" s="18"/>
      <c r="RYY45" s="18"/>
      <c r="RYZ45" s="18"/>
      <c r="RZA45" s="39"/>
      <c r="RZB45" s="18"/>
      <c r="RZC45" s="18"/>
      <c r="RZD45" s="39"/>
      <c r="RZE45" s="18"/>
      <c r="RZF45" s="39"/>
      <c r="RZG45" s="13"/>
      <c r="RZH45" s="13"/>
      <c r="RZI45" s="4"/>
      <c r="RZJ45" s="13"/>
      <c r="RZK45" s="13"/>
      <c r="RZP45" s="18"/>
      <c r="RZQ45" s="18"/>
      <c r="RZR45" s="18"/>
      <c r="RZS45" s="39"/>
      <c r="RZT45" s="18"/>
      <c r="RZU45" s="18"/>
      <c r="RZV45" s="39"/>
      <c r="RZW45" s="18"/>
      <c r="RZX45" s="39"/>
      <c r="RZY45" s="13"/>
      <c r="RZZ45" s="13"/>
      <c r="SAA45" s="4"/>
      <c r="SAB45" s="13"/>
      <c r="SAC45" s="13"/>
      <c r="SAH45" s="18"/>
      <c r="SAI45" s="18"/>
      <c r="SAJ45" s="18"/>
      <c r="SAK45" s="39"/>
      <c r="SAL45" s="18"/>
      <c r="SAM45" s="18"/>
      <c r="SAN45" s="39"/>
      <c r="SAO45" s="18"/>
      <c r="SAP45" s="39"/>
      <c r="SAQ45" s="13"/>
      <c r="SAR45" s="13"/>
      <c r="SAS45" s="4"/>
      <c r="SAT45" s="13"/>
      <c r="SAU45" s="13"/>
      <c r="SAZ45" s="18"/>
      <c r="SBA45" s="18"/>
      <c r="SBB45" s="18"/>
      <c r="SBC45" s="39"/>
      <c r="SBD45" s="18"/>
      <c r="SBE45" s="18"/>
      <c r="SBF45" s="39"/>
      <c r="SBG45" s="18"/>
      <c r="SBH45" s="39"/>
      <c r="SBI45" s="13"/>
      <c r="SBJ45" s="13"/>
      <c r="SBK45" s="4"/>
      <c r="SBL45" s="13"/>
      <c r="SBM45" s="13"/>
      <c r="SBR45" s="18"/>
      <c r="SBS45" s="18"/>
      <c r="SBT45" s="18"/>
      <c r="SBU45" s="39"/>
      <c r="SBV45" s="18"/>
      <c r="SBW45" s="18"/>
      <c r="SBX45" s="39"/>
      <c r="SBY45" s="18"/>
      <c r="SBZ45" s="39"/>
      <c r="SCA45" s="13"/>
      <c r="SCB45" s="13"/>
      <c r="SCC45" s="4"/>
      <c r="SCD45" s="13"/>
      <c r="SCE45" s="13"/>
      <c r="SCJ45" s="18"/>
      <c r="SCK45" s="18"/>
      <c r="SCL45" s="18"/>
      <c r="SCM45" s="39"/>
      <c r="SCN45" s="18"/>
      <c r="SCO45" s="18"/>
      <c r="SCP45" s="39"/>
      <c r="SCQ45" s="18"/>
      <c r="SCR45" s="39"/>
      <c r="SCS45" s="13"/>
      <c r="SCT45" s="13"/>
      <c r="SCU45" s="4"/>
      <c r="SCV45" s="13"/>
      <c r="SCW45" s="13"/>
      <c r="SDB45" s="18"/>
      <c r="SDC45" s="18"/>
      <c r="SDD45" s="18"/>
      <c r="SDE45" s="39"/>
      <c r="SDF45" s="18"/>
      <c r="SDG45" s="18"/>
      <c r="SDH45" s="39"/>
      <c r="SDI45" s="18"/>
      <c r="SDJ45" s="39"/>
      <c r="SDK45" s="13"/>
      <c r="SDL45" s="13"/>
      <c r="SDM45" s="4"/>
      <c r="SDN45" s="13"/>
      <c r="SDO45" s="13"/>
      <c r="SDT45" s="18"/>
      <c r="SDU45" s="18"/>
      <c r="SDV45" s="18"/>
      <c r="SDW45" s="39"/>
      <c r="SDX45" s="18"/>
      <c r="SDY45" s="18"/>
      <c r="SDZ45" s="39"/>
      <c r="SEA45" s="18"/>
      <c r="SEB45" s="39"/>
      <c r="SEC45" s="13"/>
      <c r="SED45" s="13"/>
      <c r="SEE45" s="4"/>
      <c r="SEF45" s="13"/>
      <c r="SEG45" s="13"/>
      <c r="SEL45" s="18"/>
      <c r="SEM45" s="18"/>
      <c r="SEN45" s="18"/>
      <c r="SEO45" s="39"/>
      <c r="SEP45" s="18"/>
      <c r="SEQ45" s="18"/>
      <c r="SER45" s="39"/>
      <c r="SES45" s="18"/>
      <c r="SET45" s="39"/>
      <c r="SEU45" s="13"/>
      <c r="SEV45" s="13"/>
      <c r="SEW45" s="4"/>
      <c r="SEX45" s="13"/>
      <c r="SEY45" s="13"/>
      <c r="SFD45" s="18"/>
      <c r="SFE45" s="18"/>
      <c r="SFF45" s="18"/>
      <c r="SFG45" s="39"/>
      <c r="SFH45" s="18"/>
      <c r="SFI45" s="18"/>
      <c r="SFJ45" s="39"/>
      <c r="SFK45" s="18"/>
      <c r="SFL45" s="39"/>
      <c r="SFM45" s="13"/>
      <c r="SFN45" s="13"/>
      <c r="SFO45" s="4"/>
      <c r="SFP45" s="13"/>
      <c r="SFQ45" s="13"/>
      <c r="SFV45" s="18"/>
      <c r="SFW45" s="18"/>
      <c r="SFX45" s="18"/>
      <c r="SFY45" s="39"/>
      <c r="SFZ45" s="18"/>
      <c r="SGA45" s="18"/>
      <c r="SGB45" s="39"/>
      <c r="SGC45" s="18"/>
      <c r="SGD45" s="39"/>
      <c r="SGE45" s="13"/>
      <c r="SGF45" s="13"/>
      <c r="SGG45" s="4"/>
      <c r="SGH45" s="13"/>
      <c r="SGI45" s="13"/>
      <c r="SGN45" s="18"/>
      <c r="SGO45" s="18"/>
      <c r="SGP45" s="18"/>
      <c r="SGQ45" s="39"/>
      <c r="SGR45" s="18"/>
      <c r="SGS45" s="18"/>
      <c r="SGT45" s="39"/>
      <c r="SGU45" s="18"/>
      <c r="SGV45" s="39"/>
      <c r="SGW45" s="13"/>
      <c r="SGX45" s="13"/>
      <c r="SGY45" s="4"/>
      <c r="SGZ45" s="13"/>
      <c r="SHA45" s="13"/>
      <c r="SHF45" s="18"/>
      <c r="SHG45" s="18"/>
      <c r="SHH45" s="18"/>
      <c r="SHI45" s="39"/>
      <c r="SHJ45" s="18"/>
      <c r="SHK45" s="18"/>
      <c r="SHL45" s="39"/>
      <c r="SHM45" s="18"/>
      <c r="SHN45" s="39"/>
      <c r="SHO45" s="13"/>
      <c r="SHP45" s="13"/>
      <c r="SHQ45" s="4"/>
      <c r="SHR45" s="13"/>
      <c r="SHS45" s="13"/>
      <c r="SHX45" s="18"/>
      <c r="SHY45" s="18"/>
      <c r="SHZ45" s="18"/>
      <c r="SIA45" s="39"/>
      <c r="SIB45" s="18"/>
      <c r="SIC45" s="18"/>
      <c r="SID45" s="39"/>
      <c r="SIE45" s="18"/>
      <c r="SIF45" s="39"/>
      <c r="SIG45" s="13"/>
      <c r="SIH45" s="13"/>
      <c r="SII45" s="4"/>
      <c r="SIJ45" s="13"/>
      <c r="SIK45" s="13"/>
      <c r="SIP45" s="18"/>
      <c r="SIQ45" s="18"/>
      <c r="SIR45" s="18"/>
      <c r="SIS45" s="39"/>
      <c r="SIT45" s="18"/>
      <c r="SIU45" s="18"/>
      <c r="SIV45" s="39"/>
      <c r="SIW45" s="18"/>
      <c r="SIX45" s="39"/>
      <c r="SIY45" s="13"/>
      <c r="SIZ45" s="13"/>
      <c r="SJA45" s="4"/>
      <c r="SJB45" s="13"/>
      <c r="SJC45" s="13"/>
      <c r="SJH45" s="18"/>
      <c r="SJI45" s="18"/>
      <c r="SJJ45" s="18"/>
      <c r="SJK45" s="39"/>
      <c r="SJL45" s="18"/>
      <c r="SJM45" s="18"/>
      <c r="SJN45" s="39"/>
      <c r="SJO45" s="18"/>
      <c r="SJP45" s="39"/>
      <c r="SJQ45" s="13"/>
      <c r="SJR45" s="13"/>
      <c r="SJS45" s="4"/>
      <c r="SJT45" s="13"/>
      <c r="SJU45" s="13"/>
      <c r="SJZ45" s="18"/>
      <c r="SKA45" s="18"/>
      <c r="SKB45" s="18"/>
      <c r="SKC45" s="39"/>
      <c r="SKD45" s="18"/>
      <c r="SKE45" s="18"/>
      <c r="SKF45" s="39"/>
      <c r="SKG45" s="18"/>
      <c r="SKH45" s="39"/>
      <c r="SKI45" s="13"/>
      <c r="SKJ45" s="13"/>
      <c r="SKK45" s="4"/>
      <c r="SKL45" s="13"/>
      <c r="SKM45" s="13"/>
      <c r="SKR45" s="18"/>
      <c r="SKS45" s="18"/>
      <c r="SKT45" s="18"/>
      <c r="SKU45" s="39"/>
      <c r="SKV45" s="18"/>
      <c r="SKW45" s="18"/>
      <c r="SKX45" s="39"/>
      <c r="SKY45" s="18"/>
      <c r="SKZ45" s="39"/>
      <c r="SLA45" s="13"/>
      <c r="SLB45" s="13"/>
      <c r="SLC45" s="4"/>
      <c r="SLD45" s="13"/>
      <c r="SLE45" s="13"/>
      <c r="SLJ45" s="18"/>
      <c r="SLK45" s="18"/>
      <c r="SLL45" s="18"/>
      <c r="SLM45" s="39"/>
      <c r="SLN45" s="18"/>
      <c r="SLO45" s="18"/>
      <c r="SLP45" s="39"/>
      <c r="SLQ45" s="18"/>
      <c r="SLR45" s="39"/>
      <c r="SLS45" s="13"/>
      <c r="SLT45" s="13"/>
      <c r="SLU45" s="4"/>
      <c r="SLV45" s="13"/>
      <c r="SLW45" s="13"/>
      <c r="SMB45" s="18"/>
      <c r="SMC45" s="18"/>
      <c r="SMD45" s="18"/>
      <c r="SME45" s="39"/>
      <c r="SMF45" s="18"/>
      <c r="SMG45" s="18"/>
      <c r="SMH45" s="39"/>
      <c r="SMI45" s="18"/>
      <c r="SMJ45" s="39"/>
      <c r="SMK45" s="13"/>
      <c r="SML45" s="13"/>
      <c r="SMM45" s="4"/>
      <c r="SMN45" s="13"/>
      <c r="SMO45" s="13"/>
      <c r="SMT45" s="18"/>
      <c r="SMU45" s="18"/>
      <c r="SMV45" s="18"/>
      <c r="SMW45" s="39"/>
      <c r="SMX45" s="18"/>
      <c r="SMY45" s="18"/>
      <c r="SMZ45" s="39"/>
      <c r="SNA45" s="18"/>
      <c r="SNB45" s="39"/>
      <c r="SNC45" s="13"/>
      <c r="SND45" s="13"/>
      <c r="SNE45" s="4"/>
      <c r="SNF45" s="13"/>
      <c r="SNG45" s="13"/>
      <c r="SNL45" s="18"/>
      <c r="SNM45" s="18"/>
      <c r="SNN45" s="18"/>
      <c r="SNO45" s="39"/>
      <c r="SNP45" s="18"/>
      <c r="SNQ45" s="18"/>
      <c r="SNR45" s="39"/>
      <c r="SNS45" s="18"/>
      <c r="SNT45" s="39"/>
      <c r="SNU45" s="13"/>
      <c r="SNV45" s="13"/>
      <c r="SNW45" s="4"/>
      <c r="SNX45" s="13"/>
      <c r="SNY45" s="13"/>
      <c r="SOD45" s="18"/>
      <c r="SOE45" s="18"/>
      <c r="SOF45" s="18"/>
      <c r="SOG45" s="39"/>
      <c r="SOH45" s="18"/>
      <c r="SOI45" s="18"/>
      <c r="SOJ45" s="39"/>
      <c r="SOK45" s="18"/>
      <c r="SOL45" s="39"/>
      <c r="SOM45" s="13"/>
      <c r="SON45" s="13"/>
      <c r="SOO45" s="4"/>
      <c r="SOP45" s="13"/>
      <c r="SOQ45" s="13"/>
      <c r="SOV45" s="18"/>
      <c r="SOW45" s="18"/>
      <c r="SOX45" s="18"/>
      <c r="SOY45" s="39"/>
      <c r="SOZ45" s="18"/>
      <c r="SPA45" s="18"/>
      <c r="SPB45" s="39"/>
      <c r="SPC45" s="18"/>
      <c r="SPD45" s="39"/>
      <c r="SPE45" s="13"/>
      <c r="SPF45" s="13"/>
      <c r="SPG45" s="4"/>
      <c r="SPH45" s="13"/>
      <c r="SPI45" s="13"/>
      <c r="SPN45" s="18"/>
      <c r="SPO45" s="18"/>
      <c r="SPP45" s="18"/>
      <c r="SPQ45" s="39"/>
      <c r="SPR45" s="18"/>
      <c r="SPS45" s="18"/>
      <c r="SPT45" s="39"/>
      <c r="SPU45" s="18"/>
      <c r="SPV45" s="39"/>
      <c r="SPW45" s="13"/>
      <c r="SPX45" s="13"/>
      <c r="SPY45" s="4"/>
      <c r="SPZ45" s="13"/>
      <c r="SQA45" s="13"/>
      <c r="SQF45" s="18"/>
      <c r="SQG45" s="18"/>
      <c r="SQH45" s="18"/>
      <c r="SQI45" s="39"/>
      <c r="SQJ45" s="18"/>
      <c r="SQK45" s="18"/>
      <c r="SQL45" s="39"/>
      <c r="SQM45" s="18"/>
      <c r="SQN45" s="39"/>
      <c r="SQO45" s="13"/>
      <c r="SQP45" s="13"/>
      <c r="SQQ45" s="4"/>
      <c r="SQR45" s="13"/>
      <c r="SQS45" s="13"/>
      <c r="SQX45" s="18"/>
      <c r="SQY45" s="18"/>
      <c r="SQZ45" s="18"/>
      <c r="SRA45" s="39"/>
      <c r="SRB45" s="18"/>
      <c r="SRC45" s="18"/>
      <c r="SRD45" s="39"/>
      <c r="SRE45" s="18"/>
      <c r="SRF45" s="39"/>
      <c r="SRG45" s="13"/>
      <c r="SRH45" s="13"/>
      <c r="SRI45" s="4"/>
      <c r="SRJ45" s="13"/>
      <c r="SRK45" s="13"/>
      <c r="SRP45" s="18"/>
      <c r="SRQ45" s="18"/>
      <c r="SRR45" s="18"/>
      <c r="SRS45" s="39"/>
      <c r="SRT45" s="18"/>
      <c r="SRU45" s="18"/>
      <c r="SRV45" s="39"/>
      <c r="SRW45" s="18"/>
      <c r="SRX45" s="39"/>
      <c r="SRY45" s="13"/>
      <c r="SRZ45" s="13"/>
      <c r="SSA45" s="4"/>
      <c r="SSB45" s="13"/>
      <c r="SSC45" s="13"/>
      <c r="SSH45" s="18"/>
      <c r="SSI45" s="18"/>
      <c r="SSJ45" s="18"/>
      <c r="SSK45" s="39"/>
      <c r="SSL45" s="18"/>
      <c r="SSM45" s="18"/>
      <c r="SSN45" s="39"/>
      <c r="SSO45" s="18"/>
      <c r="SSP45" s="39"/>
      <c r="SSQ45" s="13"/>
      <c r="SSR45" s="13"/>
      <c r="SSS45" s="4"/>
      <c r="SST45" s="13"/>
      <c r="SSU45" s="13"/>
      <c r="SSZ45" s="18"/>
      <c r="STA45" s="18"/>
      <c r="STB45" s="18"/>
      <c r="STC45" s="39"/>
      <c r="STD45" s="18"/>
      <c r="STE45" s="18"/>
      <c r="STF45" s="39"/>
      <c r="STG45" s="18"/>
      <c r="STH45" s="39"/>
      <c r="STI45" s="13"/>
      <c r="STJ45" s="13"/>
      <c r="STK45" s="4"/>
      <c r="STL45" s="13"/>
      <c r="STM45" s="13"/>
      <c r="STR45" s="18"/>
      <c r="STS45" s="18"/>
      <c r="STT45" s="18"/>
      <c r="STU45" s="39"/>
      <c r="STV45" s="18"/>
      <c r="STW45" s="18"/>
      <c r="STX45" s="39"/>
      <c r="STY45" s="18"/>
      <c r="STZ45" s="39"/>
      <c r="SUA45" s="13"/>
      <c r="SUB45" s="13"/>
      <c r="SUC45" s="4"/>
      <c r="SUD45" s="13"/>
      <c r="SUE45" s="13"/>
      <c r="SUJ45" s="18"/>
      <c r="SUK45" s="18"/>
      <c r="SUL45" s="18"/>
      <c r="SUM45" s="39"/>
      <c r="SUN45" s="18"/>
      <c r="SUO45" s="18"/>
      <c r="SUP45" s="39"/>
      <c r="SUQ45" s="18"/>
      <c r="SUR45" s="39"/>
      <c r="SUS45" s="13"/>
      <c r="SUT45" s="13"/>
      <c r="SUU45" s="4"/>
      <c r="SUV45" s="13"/>
      <c r="SUW45" s="13"/>
      <c r="SVB45" s="18"/>
      <c r="SVC45" s="18"/>
      <c r="SVD45" s="18"/>
      <c r="SVE45" s="39"/>
      <c r="SVF45" s="18"/>
      <c r="SVG45" s="18"/>
      <c r="SVH45" s="39"/>
      <c r="SVI45" s="18"/>
      <c r="SVJ45" s="39"/>
      <c r="SVK45" s="13"/>
      <c r="SVL45" s="13"/>
      <c r="SVM45" s="4"/>
      <c r="SVN45" s="13"/>
      <c r="SVO45" s="13"/>
      <c r="SVT45" s="18"/>
      <c r="SVU45" s="18"/>
      <c r="SVV45" s="18"/>
      <c r="SVW45" s="39"/>
      <c r="SVX45" s="18"/>
      <c r="SVY45" s="18"/>
      <c r="SVZ45" s="39"/>
      <c r="SWA45" s="18"/>
      <c r="SWB45" s="39"/>
      <c r="SWC45" s="13"/>
      <c r="SWD45" s="13"/>
      <c r="SWE45" s="4"/>
      <c r="SWF45" s="13"/>
      <c r="SWG45" s="13"/>
      <c r="SWL45" s="18"/>
      <c r="SWM45" s="18"/>
      <c r="SWN45" s="18"/>
      <c r="SWO45" s="39"/>
      <c r="SWP45" s="18"/>
      <c r="SWQ45" s="18"/>
      <c r="SWR45" s="39"/>
      <c r="SWS45" s="18"/>
      <c r="SWT45" s="39"/>
      <c r="SWU45" s="13"/>
      <c r="SWV45" s="13"/>
      <c r="SWW45" s="4"/>
      <c r="SWX45" s="13"/>
      <c r="SWY45" s="13"/>
      <c r="SXD45" s="18"/>
      <c r="SXE45" s="18"/>
      <c r="SXF45" s="18"/>
      <c r="SXG45" s="39"/>
      <c r="SXH45" s="18"/>
      <c r="SXI45" s="18"/>
      <c r="SXJ45" s="39"/>
      <c r="SXK45" s="18"/>
      <c r="SXL45" s="39"/>
      <c r="SXM45" s="13"/>
      <c r="SXN45" s="13"/>
      <c r="SXO45" s="4"/>
      <c r="SXP45" s="13"/>
      <c r="SXQ45" s="13"/>
      <c r="SXV45" s="18"/>
      <c r="SXW45" s="18"/>
      <c r="SXX45" s="18"/>
      <c r="SXY45" s="39"/>
      <c r="SXZ45" s="18"/>
      <c r="SYA45" s="18"/>
      <c r="SYB45" s="39"/>
      <c r="SYC45" s="18"/>
      <c r="SYD45" s="39"/>
      <c r="SYE45" s="13"/>
      <c r="SYF45" s="13"/>
      <c r="SYG45" s="4"/>
      <c r="SYH45" s="13"/>
      <c r="SYI45" s="13"/>
      <c r="SYN45" s="18"/>
      <c r="SYO45" s="18"/>
      <c r="SYP45" s="18"/>
      <c r="SYQ45" s="39"/>
      <c r="SYR45" s="18"/>
      <c r="SYS45" s="18"/>
      <c r="SYT45" s="39"/>
      <c r="SYU45" s="18"/>
      <c r="SYV45" s="39"/>
      <c r="SYW45" s="13"/>
      <c r="SYX45" s="13"/>
      <c r="SYY45" s="4"/>
      <c r="SYZ45" s="13"/>
      <c r="SZA45" s="13"/>
      <c r="SZF45" s="18"/>
      <c r="SZG45" s="18"/>
      <c r="SZH45" s="18"/>
      <c r="SZI45" s="39"/>
      <c r="SZJ45" s="18"/>
      <c r="SZK45" s="18"/>
      <c r="SZL45" s="39"/>
      <c r="SZM45" s="18"/>
      <c r="SZN45" s="39"/>
      <c r="SZO45" s="13"/>
      <c r="SZP45" s="13"/>
      <c r="SZQ45" s="4"/>
      <c r="SZR45" s="13"/>
      <c r="SZS45" s="13"/>
      <c r="SZX45" s="18"/>
      <c r="SZY45" s="18"/>
      <c r="SZZ45" s="18"/>
      <c r="TAA45" s="39"/>
      <c r="TAB45" s="18"/>
      <c r="TAC45" s="18"/>
      <c r="TAD45" s="39"/>
      <c r="TAE45" s="18"/>
      <c r="TAF45" s="39"/>
      <c r="TAG45" s="13"/>
      <c r="TAH45" s="13"/>
      <c r="TAI45" s="4"/>
      <c r="TAJ45" s="13"/>
      <c r="TAK45" s="13"/>
      <c r="TAP45" s="18"/>
      <c r="TAQ45" s="18"/>
      <c r="TAR45" s="18"/>
      <c r="TAS45" s="39"/>
      <c r="TAT45" s="18"/>
      <c r="TAU45" s="18"/>
      <c r="TAV45" s="39"/>
      <c r="TAW45" s="18"/>
      <c r="TAX45" s="39"/>
      <c r="TAY45" s="13"/>
      <c r="TAZ45" s="13"/>
      <c r="TBA45" s="4"/>
      <c r="TBB45" s="13"/>
      <c r="TBC45" s="13"/>
      <c r="TBH45" s="18"/>
      <c r="TBI45" s="18"/>
      <c r="TBJ45" s="18"/>
      <c r="TBK45" s="39"/>
      <c r="TBL45" s="18"/>
      <c r="TBM45" s="18"/>
      <c r="TBN45" s="39"/>
      <c r="TBO45" s="18"/>
      <c r="TBP45" s="39"/>
      <c r="TBQ45" s="13"/>
      <c r="TBR45" s="13"/>
      <c r="TBS45" s="4"/>
      <c r="TBT45" s="13"/>
      <c r="TBU45" s="13"/>
      <c r="TBZ45" s="18"/>
      <c r="TCA45" s="18"/>
      <c r="TCB45" s="18"/>
      <c r="TCC45" s="39"/>
      <c r="TCD45" s="18"/>
      <c r="TCE45" s="18"/>
      <c r="TCF45" s="39"/>
      <c r="TCG45" s="18"/>
      <c r="TCH45" s="39"/>
      <c r="TCI45" s="13"/>
      <c r="TCJ45" s="13"/>
      <c r="TCK45" s="4"/>
      <c r="TCL45" s="13"/>
      <c r="TCM45" s="13"/>
      <c r="TCR45" s="18"/>
      <c r="TCS45" s="18"/>
      <c r="TCT45" s="18"/>
      <c r="TCU45" s="39"/>
      <c r="TCV45" s="18"/>
      <c r="TCW45" s="18"/>
      <c r="TCX45" s="39"/>
      <c r="TCY45" s="18"/>
      <c r="TCZ45" s="39"/>
      <c r="TDA45" s="13"/>
      <c r="TDB45" s="13"/>
      <c r="TDC45" s="4"/>
      <c r="TDD45" s="13"/>
      <c r="TDE45" s="13"/>
      <c r="TDJ45" s="18"/>
      <c r="TDK45" s="18"/>
      <c r="TDL45" s="18"/>
      <c r="TDM45" s="39"/>
      <c r="TDN45" s="18"/>
      <c r="TDO45" s="18"/>
      <c r="TDP45" s="39"/>
      <c r="TDQ45" s="18"/>
      <c r="TDR45" s="39"/>
      <c r="TDS45" s="13"/>
      <c r="TDT45" s="13"/>
      <c r="TDU45" s="4"/>
      <c r="TDV45" s="13"/>
      <c r="TDW45" s="13"/>
      <c r="TEB45" s="18"/>
      <c r="TEC45" s="18"/>
      <c r="TED45" s="18"/>
      <c r="TEE45" s="39"/>
      <c r="TEF45" s="18"/>
      <c r="TEG45" s="18"/>
      <c r="TEH45" s="39"/>
      <c r="TEI45" s="18"/>
      <c r="TEJ45" s="39"/>
      <c r="TEK45" s="13"/>
      <c r="TEL45" s="13"/>
      <c r="TEM45" s="4"/>
      <c r="TEN45" s="13"/>
      <c r="TEO45" s="13"/>
      <c r="TET45" s="18"/>
      <c r="TEU45" s="18"/>
      <c r="TEV45" s="18"/>
      <c r="TEW45" s="39"/>
      <c r="TEX45" s="18"/>
      <c r="TEY45" s="18"/>
      <c r="TEZ45" s="39"/>
      <c r="TFA45" s="18"/>
      <c r="TFB45" s="39"/>
      <c r="TFC45" s="13"/>
      <c r="TFD45" s="13"/>
      <c r="TFE45" s="4"/>
      <c r="TFF45" s="13"/>
      <c r="TFG45" s="13"/>
      <c r="TFL45" s="18"/>
      <c r="TFM45" s="18"/>
      <c r="TFN45" s="18"/>
      <c r="TFO45" s="39"/>
      <c r="TFP45" s="18"/>
      <c r="TFQ45" s="18"/>
      <c r="TFR45" s="39"/>
      <c r="TFS45" s="18"/>
      <c r="TFT45" s="39"/>
      <c r="TFU45" s="13"/>
      <c r="TFV45" s="13"/>
      <c r="TFW45" s="4"/>
      <c r="TFX45" s="13"/>
      <c r="TFY45" s="13"/>
      <c r="TGD45" s="18"/>
      <c r="TGE45" s="18"/>
      <c r="TGF45" s="18"/>
      <c r="TGG45" s="39"/>
      <c r="TGH45" s="18"/>
      <c r="TGI45" s="18"/>
      <c r="TGJ45" s="39"/>
      <c r="TGK45" s="18"/>
      <c r="TGL45" s="39"/>
      <c r="TGM45" s="13"/>
      <c r="TGN45" s="13"/>
      <c r="TGO45" s="4"/>
      <c r="TGP45" s="13"/>
      <c r="TGQ45" s="13"/>
      <c r="TGV45" s="18"/>
      <c r="TGW45" s="18"/>
      <c r="TGX45" s="18"/>
      <c r="TGY45" s="39"/>
      <c r="TGZ45" s="18"/>
      <c r="THA45" s="18"/>
      <c r="THB45" s="39"/>
      <c r="THC45" s="18"/>
      <c r="THD45" s="39"/>
      <c r="THE45" s="13"/>
      <c r="THF45" s="13"/>
      <c r="THG45" s="4"/>
      <c r="THH45" s="13"/>
      <c r="THI45" s="13"/>
      <c r="THN45" s="18"/>
      <c r="THO45" s="18"/>
      <c r="THP45" s="18"/>
      <c r="THQ45" s="39"/>
      <c r="THR45" s="18"/>
      <c r="THS45" s="18"/>
      <c r="THT45" s="39"/>
      <c r="THU45" s="18"/>
      <c r="THV45" s="39"/>
      <c r="THW45" s="13"/>
      <c r="THX45" s="13"/>
      <c r="THY45" s="4"/>
      <c r="THZ45" s="13"/>
      <c r="TIA45" s="13"/>
      <c r="TIF45" s="18"/>
      <c r="TIG45" s="18"/>
      <c r="TIH45" s="18"/>
      <c r="TII45" s="39"/>
      <c r="TIJ45" s="18"/>
      <c r="TIK45" s="18"/>
      <c r="TIL45" s="39"/>
      <c r="TIM45" s="18"/>
      <c r="TIN45" s="39"/>
      <c r="TIO45" s="13"/>
      <c r="TIP45" s="13"/>
      <c r="TIQ45" s="4"/>
      <c r="TIR45" s="13"/>
      <c r="TIS45" s="13"/>
      <c r="TIX45" s="18"/>
      <c r="TIY45" s="18"/>
      <c r="TIZ45" s="18"/>
      <c r="TJA45" s="39"/>
      <c r="TJB45" s="18"/>
      <c r="TJC45" s="18"/>
      <c r="TJD45" s="39"/>
      <c r="TJE45" s="18"/>
      <c r="TJF45" s="39"/>
      <c r="TJG45" s="13"/>
      <c r="TJH45" s="13"/>
      <c r="TJI45" s="4"/>
      <c r="TJJ45" s="13"/>
      <c r="TJK45" s="13"/>
      <c r="TJP45" s="18"/>
      <c r="TJQ45" s="18"/>
      <c r="TJR45" s="18"/>
      <c r="TJS45" s="39"/>
      <c r="TJT45" s="18"/>
      <c r="TJU45" s="18"/>
      <c r="TJV45" s="39"/>
      <c r="TJW45" s="18"/>
      <c r="TJX45" s="39"/>
      <c r="TJY45" s="13"/>
      <c r="TJZ45" s="13"/>
      <c r="TKA45" s="4"/>
      <c r="TKB45" s="13"/>
      <c r="TKC45" s="13"/>
      <c r="TKH45" s="18"/>
      <c r="TKI45" s="18"/>
      <c r="TKJ45" s="18"/>
      <c r="TKK45" s="39"/>
      <c r="TKL45" s="18"/>
      <c r="TKM45" s="18"/>
      <c r="TKN45" s="39"/>
      <c r="TKO45" s="18"/>
      <c r="TKP45" s="39"/>
      <c r="TKQ45" s="13"/>
      <c r="TKR45" s="13"/>
      <c r="TKS45" s="4"/>
      <c r="TKT45" s="13"/>
      <c r="TKU45" s="13"/>
      <c r="TKZ45" s="18"/>
      <c r="TLA45" s="18"/>
      <c r="TLB45" s="18"/>
      <c r="TLC45" s="39"/>
      <c r="TLD45" s="18"/>
      <c r="TLE45" s="18"/>
      <c r="TLF45" s="39"/>
      <c r="TLG45" s="18"/>
      <c r="TLH45" s="39"/>
      <c r="TLI45" s="13"/>
      <c r="TLJ45" s="13"/>
      <c r="TLK45" s="4"/>
      <c r="TLL45" s="13"/>
      <c r="TLM45" s="13"/>
      <c r="TLR45" s="18"/>
      <c r="TLS45" s="18"/>
      <c r="TLT45" s="18"/>
      <c r="TLU45" s="39"/>
      <c r="TLV45" s="18"/>
      <c r="TLW45" s="18"/>
      <c r="TLX45" s="39"/>
      <c r="TLY45" s="18"/>
      <c r="TLZ45" s="39"/>
      <c r="TMA45" s="13"/>
      <c r="TMB45" s="13"/>
      <c r="TMC45" s="4"/>
      <c r="TMD45" s="13"/>
      <c r="TME45" s="13"/>
      <c r="TMJ45" s="18"/>
      <c r="TMK45" s="18"/>
      <c r="TML45" s="18"/>
      <c r="TMM45" s="39"/>
      <c r="TMN45" s="18"/>
      <c r="TMO45" s="18"/>
      <c r="TMP45" s="39"/>
      <c r="TMQ45" s="18"/>
      <c r="TMR45" s="39"/>
      <c r="TMS45" s="13"/>
      <c r="TMT45" s="13"/>
      <c r="TMU45" s="4"/>
      <c r="TMV45" s="13"/>
      <c r="TMW45" s="13"/>
      <c r="TNB45" s="18"/>
      <c r="TNC45" s="18"/>
      <c r="TND45" s="18"/>
      <c r="TNE45" s="39"/>
      <c r="TNF45" s="18"/>
      <c r="TNG45" s="18"/>
      <c r="TNH45" s="39"/>
      <c r="TNI45" s="18"/>
      <c r="TNJ45" s="39"/>
      <c r="TNK45" s="13"/>
      <c r="TNL45" s="13"/>
      <c r="TNM45" s="4"/>
      <c r="TNN45" s="13"/>
      <c r="TNO45" s="13"/>
      <c r="TNT45" s="18"/>
      <c r="TNU45" s="18"/>
      <c r="TNV45" s="18"/>
      <c r="TNW45" s="39"/>
      <c r="TNX45" s="18"/>
      <c r="TNY45" s="18"/>
      <c r="TNZ45" s="39"/>
      <c r="TOA45" s="18"/>
      <c r="TOB45" s="39"/>
      <c r="TOC45" s="13"/>
      <c r="TOD45" s="13"/>
      <c r="TOE45" s="4"/>
      <c r="TOF45" s="13"/>
      <c r="TOG45" s="13"/>
      <c r="TOL45" s="18"/>
      <c r="TOM45" s="18"/>
      <c r="TON45" s="18"/>
      <c r="TOO45" s="39"/>
      <c r="TOP45" s="18"/>
      <c r="TOQ45" s="18"/>
      <c r="TOR45" s="39"/>
      <c r="TOS45" s="18"/>
      <c r="TOT45" s="39"/>
      <c r="TOU45" s="13"/>
      <c r="TOV45" s="13"/>
      <c r="TOW45" s="4"/>
      <c r="TOX45" s="13"/>
      <c r="TOY45" s="13"/>
      <c r="TPD45" s="18"/>
      <c r="TPE45" s="18"/>
      <c r="TPF45" s="18"/>
      <c r="TPG45" s="39"/>
      <c r="TPH45" s="18"/>
      <c r="TPI45" s="18"/>
      <c r="TPJ45" s="39"/>
      <c r="TPK45" s="18"/>
      <c r="TPL45" s="39"/>
      <c r="TPM45" s="13"/>
      <c r="TPN45" s="13"/>
      <c r="TPO45" s="4"/>
      <c r="TPP45" s="13"/>
      <c r="TPQ45" s="13"/>
      <c r="TPV45" s="18"/>
      <c r="TPW45" s="18"/>
      <c r="TPX45" s="18"/>
      <c r="TPY45" s="39"/>
      <c r="TPZ45" s="18"/>
      <c r="TQA45" s="18"/>
      <c r="TQB45" s="39"/>
      <c r="TQC45" s="18"/>
      <c r="TQD45" s="39"/>
      <c r="TQE45" s="13"/>
      <c r="TQF45" s="13"/>
      <c r="TQG45" s="4"/>
      <c r="TQH45" s="13"/>
      <c r="TQI45" s="13"/>
      <c r="TQN45" s="18"/>
      <c r="TQO45" s="18"/>
      <c r="TQP45" s="18"/>
      <c r="TQQ45" s="39"/>
      <c r="TQR45" s="18"/>
      <c r="TQS45" s="18"/>
      <c r="TQT45" s="39"/>
      <c r="TQU45" s="18"/>
      <c r="TQV45" s="39"/>
      <c r="TQW45" s="13"/>
      <c r="TQX45" s="13"/>
      <c r="TQY45" s="4"/>
      <c r="TQZ45" s="13"/>
      <c r="TRA45" s="13"/>
      <c r="TRF45" s="18"/>
      <c r="TRG45" s="18"/>
      <c r="TRH45" s="18"/>
      <c r="TRI45" s="39"/>
      <c r="TRJ45" s="18"/>
      <c r="TRK45" s="18"/>
      <c r="TRL45" s="39"/>
      <c r="TRM45" s="18"/>
      <c r="TRN45" s="39"/>
      <c r="TRO45" s="13"/>
      <c r="TRP45" s="13"/>
      <c r="TRQ45" s="4"/>
      <c r="TRR45" s="13"/>
      <c r="TRS45" s="13"/>
      <c r="TRX45" s="18"/>
      <c r="TRY45" s="18"/>
      <c r="TRZ45" s="18"/>
      <c r="TSA45" s="39"/>
      <c r="TSB45" s="18"/>
      <c r="TSC45" s="18"/>
      <c r="TSD45" s="39"/>
      <c r="TSE45" s="18"/>
      <c r="TSF45" s="39"/>
      <c r="TSG45" s="13"/>
      <c r="TSH45" s="13"/>
      <c r="TSI45" s="4"/>
      <c r="TSJ45" s="13"/>
      <c r="TSK45" s="13"/>
      <c r="TSP45" s="18"/>
      <c r="TSQ45" s="18"/>
      <c r="TSR45" s="18"/>
      <c r="TSS45" s="39"/>
      <c r="TST45" s="18"/>
      <c r="TSU45" s="18"/>
      <c r="TSV45" s="39"/>
      <c r="TSW45" s="18"/>
      <c r="TSX45" s="39"/>
      <c r="TSY45" s="13"/>
      <c r="TSZ45" s="13"/>
      <c r="TTA45" s="4"/>
      <c r="TTB45" s="13"/>
      <c r="TTC45" s="13"/>
      <c r="TTH45" s="18"/>
      <c r="TTI45" s="18"/>
      <c r="TTJ45" s="18"/>
      <c r="TTK45" s="39"/>
      <c r="TTL45" s="18"/>
      <c r="TTM45" s="18"/>
      <c r="TTN45" s="39"/>
      <c r="TTO45" s="18"/>
      <c r="TTP45" s="39"/>
      <c r="TTQ45" s="13"/>
      <c r="TTR45" s="13"/>
      <c r="TTS45" s="4"/>
      <c r="TTT45" s="13"/>
      <c r="TTU45" s="13"/>
      <c r="TTZ45" s="18"/>
      <c r="TUA45" s="18"/>
      <c r="TUB45" s="18"/>
      <c r="TUC45" s="39"/>
      <c r="TUD45" s="18"/>
      <c r="TUE45" s="18"/>
      <c r="TUF45" s="39"/>
      <c r="TUG45" s="18"/>
      <c r="TUH45" s="39"/>
      <c r="TUI45" s="13"/>
      <c r="TUJ45" s="13"/>
      <c r="TUK45" s="4"/>
      <c r="TUL45" s="13"/>
      <c r="TUM45" s="13"/>
      <c r="TUR45" s="18"/>
      <c r="TUS45" s="18"/>
      <c r="TUT45" s="18"/>
      <c r="TUU45" s="39"/>
      <c r="TUV45" s="18"/>
      <c r="TUW45" s="18"/>
      <c r="TUX45" s="39"/>
      <c r="TUY45" s="18"/>
      <c r="TUZ45" s="39"/>
      <c r="TVA45" s="13"/>
      <c r="TVB45" s="13"/>
      <c r="TVC45" s="4"/>
      <c r="TVD45" s="13"/>
      <c r="TVE45" s="13"/>
      <c r="TVJ45" s="18"/>
      <c r="TVK45" s="18"/>
      <c r="TVL45" s="18"/>
      <c r="TVM45" s="39"/>
      <c r="TVN45" s="18"/>
      <c r="TVO45" s="18"/>
      <c r="TVP45" s="39"/>
      <c r="TVQ45" s="18"/>
      <c r="TVR45" s="39"/>
      <c r="TVS45" s="13"/>
      <c r="TVT45" s="13"/>
      <c r="TVU45" s="4"/>
      <c r="TVV45" s="13"/>
      <c r="TVW45" s="13"/>
      <c r="TWB45" s="18"/>
      <c r="TWC45" s="18"/>
      <c r="TWD45" s="18"/>
      <c r="TWE45" s="39"/>
      <c r="TWF45" s="18"/>
      <c r="TWG45" s="18"/>
      <c r="TWH45" s="39"/>
      <c r="TWI45" s="18"/>
      <c r="TWJ45" s="39"/>
      <c r="TWK45" s="13"/>
      <c r="TWL45" s="13"/>
      <c r="TWM45" s="4"/>
      <c r="TWN45" s="13"/>
      <c r="TWO45" s="13"/>
      <c r="TWT45" s="18"/>
      <c r="TWU45" s="18"/>
      <c r="TWV45" s="18"/>
      <c r="TWW45" s="39"/>
      <c r="TWX45" s="18"/>
      <c r="TWY45" s="18"/>
      <c r="TWZ45" s="39"/>
      <c r="TXA45" s="18"/>
      <c r="TXB45" s="39"/>
      <c r="TXC45" s="13"/>
      <c r="TXD45" s="13"/>
      <c r="TXE45" s="4"/>
      <c r="TXF45" s="13"/>
      <c r="TXG45" s="13"/>
      <c r="TXL45" s="18"/>
      <c r="TXM45" s="18"/>
      <c r="TXN45" s="18"/>
      <c r="TXO45" s="39"/>
      <c r="TXP45" s="18"/>
      <c r="TXQ45" s="18"/>
      <c r="TXR45" s="39"/>
      <c r="TXS45" s="18"/>
      <c r="TXT45" s="39"/>
      <c r="TXU45" s="13"/>
      <c r="TXV45" s="13"/>
      <c r="TXW45" s="4"/>
      <c r="TXX45" s="13"/>
      <c r="TXY45" s="13"/>
      <c r="TYD45" s="18"/>
      <c r="TYE45" s="18"/>
      <c r="TYF45" s="18"/>
      <c r="TYG45" s="39"/>
      <c r="TYH45" s="18"/>
      <c r="TYI45" s="18"/>
      <c r="TYJ45" s="39"/>
      <c r="TYK45" s="18"/>
      <c r="TYL45" s="39"/>
      <c r="TYM45" s="13"/>
      <c r="TYN45" s="13"/>
      <c r="TYO45" s="4"/>
      <c r="TYP45" s="13"/>
      <c r="TYQ45" s="13"/>
      <c r="TYV45" s="18"/>
      <c r="TYW45" s="18"/>
      <c r="TYX45" s="18"/>
      <c r="TYY45" s="39"/>
      <c r="TYZ45" s="18"/>
      <c r="TZA45" s="18"/>
      <c r="TZB45" s="39"/>
      <c r="TZC45" s="18"/>
      <c r="TZD45" s="39"/>
      <c r="TZE45" s="13"/>
      <c r="TZF45" s="13"/>
      <c r="TZG45" s="4"/>
      <c r="TZH45" s="13"/>
      <c r="TZI45" s="13"/>
      <c r="TZN45" s="18"/>
      <c r="TZO45" s="18"/>
      <c r="TZP45" s="18"/>
      <c r="TZQ45" s="39"/>
      <c r="TZR45" s="18"/>
      <c r="TZS45" s="18"/>
      <c r="TZT45" s="39"/>
      <c r="TZU45" s="18"/>
      <c r="TZV45" s="39"/>
      <c r="TZW45" s="13"/>
      <c r="TZX45" s="13"/>
      <c r="TZY45" s="4"/>
      <c r="TZZ45" s="13"/>
      <c r="UAA45" s="13"/>
      <c r="UAF45" s="18"/>
      <c r="UAG45" s="18"/>
      <c r="UAH45" s="18"/>
      <c r="UAI45" s="39"/>
      <c r="UAJ45" s="18"/>
      <c r="UAK45" s="18"/>
      <c r="UAL45" s="39"/>
      <c r="UAM45" s="18"/>
      <c r="UAN45" s="39"/>
      <c r="UAO45" s="13"/>
      <c r="UAP45" s="13"/>
      <c r="UAQ45" s="4"/>
      <c r="UAR45" s="13"/>
      <c r="UAS45" s="13"/>
      <c r="UAX45" s="18"/>
      <c r="UAY45" s="18"/>
      <c r="UAZ45" s="18"/>
      <c r="UBA45" s="39"/>
      <c r="UBB45" s="18"/>
      <c r="UBC45" s="18"/>
      <c r="UBD45" s="39"/>
      <c r="UBE45" s="18"/>
      <c r="UBF45" s="39"/>
      <c r="UBG45" s="13"/>
      <c r="UBH45" s="13"/>
      <c r="UBI45" s="4"/>
      <c r="UBJ45" s="13"/>
      <c r="UBK45" s="13"/>
      <c r="UBP45" s="18"/>
      <c r="UBQ45" s="18"/>
      <c r="UBR45" s="18"/>
      <c r="UBS45" s="39"/>
      <c r="UBT45" s="18"/>
      <c r="UBU45" s="18"/>
      <c r="UBV45" s="39"/>
      <c r="UBW45" s="18"/>
      <c r="UBX45" s="39"/>
      <c r="UBY45" s="13"/>
      <c r="UBZ45" s="13"/>
      <c r="UCA45" s="4"/>
      <c r="UCB45" s="13"/>
      <c r="UCC45" s="13"/>
      <c r="UCH45" s="18"/>
      <c r="UCI45" s="18"/>
      <c r="UCJ45" s="18"/>
      <c r="UCK45" s="39"/>
      <c r="UCL45" s="18"/>
      <c r="UCM45" s="18"/>
      <c r="UCN45" s="39"/>
      <c r="UCO45" s="18"/>
      <c r="UCP45" s="39"/>
      <c r="UCQ45" s="13"/>
      <c r="UCR45" s="13"/>
      <c r="UCS45" s="4"/>
      <c r="UCT45" s="13"/>
      <c r="UCU45" s="13"/>
      <c r="UCZ45" s="18"/>
      <c r="UDA45" s="18"/>
      <c r="UDB45" s="18"/>
      <c r="UDC45" s="39"/>
      <c r="UDD45" s="18"/>
      <c r="UDE45" s="18"/>
      <c r="UDF45" s="39"/>
      <c r="UDG45" s="18"/>
      <c r="UDH45" s="39"/>
      <c r="UDI45" s="13"/>
      <c r="UDJ45" s="13"/>
      <c r="UDK45" s="4"/>
      <c r="UDL45" s="13"/>
      <c r="UDM45" s="13"/>
      <c r="UDR45" s="18"/>
      <c r="UDS45" s="18"/>
      <c r="UDT45" s="18"/>
      <c r="UDU45" s="39"/>
      <c r="UDV45" s="18"/>
      <c r="UDW45" s="18"/>
      <c r="UDX45" s="39"/>
      <c r="UDY45" s="18"/>
      <c r="UDZ45" s="39"/>
      <c r="UEA45" s="13"/>
      <c r="UEB45" s="13"/>
      <c r="UEC45" s="4"/>
      <c r="UED45" s="13"/>
      <c r="UEE45" s="13"/>
      <c r="UEJ45" s="18"/>
      <c r="UEK45" s="18"/>
      <c r="UEL45" s="18"/>
      <c r="UEM45" s="39"/>
      <c r="UEN45" s="18"/>
      <c r="UEO45" s="18"/>
      <c r="UEP45" s="39"/>
      <c r="UEQ45" s="18"/>
      <c r="UER45" s="39"/>
      <c r="UES45" s="13"/>
      <c r="UET45" s="13"/>
      <c r="UEU45" s="4"/>
      <c r="UEV45" s="13"/>
      <c r="UEW45" s="13"/>
      <c r="UFB45" s="18"/>
      <c r="UFC45" s="18"/>
      <c r="UFD45" s="18"/>
      <c r="UFE45" s="39"/>
      <c r="UFF45" s="18"/>
      <c r="UFG45" s="18"/>
      <c r="UFH45" s="39"/>
      <c r="UFI45" s="18"/>
      <c r="UFJ45" s="39"/>
      <c r="UFK45" s="13"/>
      <c r="UFL45" s="13"/>
      <c r="UFM45" s="4"/>
      <c r="UFN45" s="13"/>
      <c r="UFO45" s="13"/>
      <c r="UFT45" s="18"/>
      <c r="UFU45" s="18"/>
      <c r="UFV45" s="18"/>
      <c r="UFW45" s="39"/>
      <c r="UFX45" s="18"/>
      <c r="UFY45" s="18"/>
      <c r="UFZ45" s="39"/>
      <c r="UGA45" s="18"/>
      <c r="UGB45" s="39"/>
      <c r="UGC45" s="13"/>
      <c r="UGD45" s="13"/>
      <c r="UGE45" s="4"/>
      <c r="UGF45" s="13"/>
      <c r="UGG45" s="13"/>
      <c r="UGL45" s="18"/>
      <c r="UGM45" s="18"/>
      <c r="UGN45" s="18"/>
      <c r="UGO45" s="39"/>
      <c r="UGP45" s="18"/>
      <c r="UGQ45" s="18"/>
      <c r="UGR45" s="39"/>
      <c r="UGS45" s="18"/>
      <c r="UGT45" s="39"/>
      <c r="UGU45" s="13"/>
      <c r="UGV45" s="13"/>
      <c r="UGW45" s="4"/>
      <c r="UGX45" s="13"/>
      <c r="UGY45" s="13"/>
      <c r="UHD45" s="18"/>
      <c r="UHE45" s="18"/>
      <c r="UHF45" s="18"/>
      <c r="UHG45" s="39"/>
      <c r="UHH45" s="18"/>
      <c r="UHI45" s="18"/>
      <c r="UHJ45" s="39"/>
      <c r="UHK45" s="18"/>
      <c r="UHL45" s="39"/>
      <c r="UHM45" s="13"/>
      <c r="UHN45" s="13"/>
      <c r="UHO45" s="4"/>
      <c r="UHP45" s="13"/>
      <c r="UHQ45" s="13"/>
      <c r="UHV45" s="18"/>
      <c r="UHW45" s="18"/>
      <c r="UHX45" s="18"/>
      <c r="UHY45" s="39"/>
      <c r="UHZ45" s="18"/>
      <c r="UIA45" s="18"/>
      <c r="UIB45" s="39"/>
      <c r="UIC45" s="18"/>
      <c r="UID45" s="39"/>
      <c r="UIE45" s="13"/>
      <c r="UIF45" s="13"/>
      <c r="UIG45" s="4"/>
      <c r="UIH45" s="13"/>
      <c r="UII45" s="13"/>
      <c r="UIN45" s="18"/>
      <c r="UIO45" s="18"/>
      <c r="UIP45" s="18"/>
      <c r="UIQ45" s="39"/>
      <c r="UIR45" s="18"/>
      <c r="UIS45" s="18"/>
      <c r="UIT45" s="39"/>
      <c r="UIU45" s="18"/>
      <c r="UIV45" s="39"/>
      <c r="UIW45" s="13"/>
      <c r="UIX45" s="13"/>
      <c r="UIY45" s="4"/>
      <c r="UIZ45" s="13"/>
      <c r="UJA45" s="13"/>
      <c r="UJF45" s="18"/>
      <c r="UJG45" s="18"/>
      <c r="UJH45" s="18"/>
      <c r="UJI45" s="39"/>
      <c r="UJJ45" s="18"/>
      <c r="UJK45" s="18"/>
      <c r="UJL45" s="39"/>
      <c r="UJM45" s="18"/>
      <c r="UJN45" s="39"/>
      <c r="UJO45" s="13"/>
      <c r="UJP45" s="13"/>
      <c r="UJQ45" s="4"/>
      <c r="UJR45" s="13"/>
      <c r="UJS45" s="13"/>
      <c r="UJX45" s="18"/>
      <c r="UJY45" s="18"/>
      <c r="UJZ45" s="18"/>
      <c r="UKA45" s="39"/>
      <c r="UKB45" s="18"/>
      <c r="UKC45" s="18"/>
      <c r="UKD45" s="39"/>
      <c r="UKE45" s="18"/>
      <c r="UKF45" s="39"/>
      <c r="UKG45" s="13"/>
      <c r="UKH45" s="13"/>
      <c r="UKI45" s="4"/>
      <c r="UKJ45" s="13"/>
      <c r="UKK45" s="13"/>
      <c r="UKP45" s="18"/>
      <c r="UKQ45" s="18"/>
      <c r="UKR45" s="18"/>
      <c r="UKS45" s="39"/>
      <c r="UKT45" s="18"/>
      <c r="UKU45" s="18"/>
      <c r="UKV45" s="39"/>
      <c r="UKW45" s="18"/>
      <c r="UKX45" s="39"/>
      <c r="UKY45" s="13"/>
      <c r="UKZ45" s="13"/>
      <c r="ULA45" s="4"/>
      <c r="ULB45" s="13"/>
      <c r="ULC45" s="13"/>
      <c r="ULH45" s="18"/>
      <c r="ULI45" s="18"/>
      <c r="ULJ45" s="18"/>
      <c r="ULK45" s="39"/>
      <c r="ULL45" s="18"/>
      <c r="ULM45" s="18"/>
      <c r="ULN45" s="39"/>
      <c r="ULO45" s="18"/>
      <c r="ULP45" s="39"/>
      <c r="ULQ45" s="13"/>
      <c r="ULR45" s="13"/>
      <c r="ULS45" s="4"/>
      <c r="ULT45" s="13"/>
      <c r="ULU45" s="13"/>
      <c r="ULZ45" s="18"/>
      <c r="UMA45" s="18"/>
      <c r="UMB45" s="18"/>
      <c r="UMC45" s="39"/>
      <c r="UMD45" s="18"/>
      <c r="UME45" s="18"/>
      <c r="UMF45" s="39"/>
      <c r="UMG45" s="18"/>
      <c r="UMH45" s="39"/>
      <c r="UMI45" s="13"/>
      <c r="UMJ45" s="13"/>
      <c r="UMK45" s="4"/>
      <c r="UML45" s="13"/>
      <c r="UMM45" s="13"/>
      <c r="UMR45" s="18"/>
      <c r="UMS45" s="18"/>
      <c r="UMT45" s="18"/>
      <c r="UMU45" s="39"/>
      <c r="UMV45" s="18"/>
      <c r="UMW45" s="18"/>
      <c r="UMX45" s="39"/>
      <c r="UMY45" s="18"/>
      <c r="UMZ45" s="39"/>
      <c r="UNA45" s="13"/>
      <c r="UNB45" s="13"/>
      <c r="UNC45" s="4"/>
      <c r="UND45" s="13"/>
      <c r="UNE45" s="13"/>
      <c r="UNJ45" s="18"/>
      <c r="UNK45" s="18"/>
      <c r="UNL45" s="18"/>
      <c r="UNM45" s="39"/>
      <c r="UNN45" s="18"/>
      <c r="UNO45" s="18"/>
      <c r="UNP45" s="39"/>
      <c r="UNQ45" s="18"/>
      <c r="UNR45" s="39"/>
      <c r="UNS45" s="13"/>
      <c r="UNT45" s="13"/>
      <c r="UNU45" s="4"/>
      <c r="UNV45" s="13"/>
      <c r="UNW45" s="13"/>
      <c r="UOB45" s="18"/>
      <c r="UOC45" s="18"/>
      <c r="UOD45" s="18"/>
      <c r="UOE45" s="39"/>
      <c r="UOF45" s="18"/>
      <c r="UOG45" s="18"/>
      <c r="UOH45" s="39"/>
      <c r="UOI45" s="18"/>
      <c r="UOJ45" s="39"/>
      <c r="UOK45" s="13"/>
      <c r="UOL45" s="13"/>
      <c r="UOM45" s="4"/>
      <c r="UON45" s="13"/>
      <c r="UOO45" s="13"/>
      <c r="UOT45" s="18"/>
      <c r="UOU45" s="18"/>
      <c r="UOV45" s="18"/>
      <c r="UOW45" s="39"/>
      <c r="UOX45" s="18"/>
      <c r="UOY45" s="18"/>
      <c r="UOZ45" s="39"/>
      <c r="UPA45" s="18"/>
      <c r="UPB45" s="39"/>
      <c r="UPC45" s="13"/>
      <c r="UPD45" s="13"/>
      <c r="UPE45" s="4"/>
      <c r="UPF45" s="13"/>
      <c r="UPG45" s="13"/>
      <c r="UPL45" s="18"/>
      <c r="UPM45" s="18"/>
      <c r="UPN45" s="18"/>
      <c r="UPO45" s="39"/>
      <c r="UPP45" s="18"/>
      <c r="UPQ45" s="18"/>
      <c r="UPR45" s="39"/>
      <c r="UPS45" s="18"/>
      <c r="UPT45" s="39"/>
      <c r="UPU45" s="13"/>
      <c r="UPV45" s="13"/>
      <c r="UPW45" s="4"/>
      <c r="UPX45" s="13"/>
      <c r="UPY45" s="13"/>
      <c r="UQD45" s="18"/>
      <c r="UQE45" s="18"/>
      <c r="UQF45" s="18"/>
      <c r="UQG45" s="39"/>
      <c r="UQH45" s="18"/>
      <c r="UQI45" s="18"/>
      <c r="UQJ45" s="39"/>
      <c r="UQK45" s="18"/>
      <c r="UQL45" s="39"/>
      <c r="UQM45" s="13"/>
      <c r="UQN45" s="13"/>
      <c r="UQO45" s="4"/>
      <c r="UQP45" s="13"/>
      <c r="UQQ45" s="13"/>
      <c r="UQV45" s="18"/>
      <c r="UQW45" s="18"/>
      <c r="UQX45" s="18"/>
      <c r="UQY45" s="39"/>
      <c r="UQZ45" s="18"/>
      <c r="URA45" s="18"/>
      <c r="URB45" s="39"/>
      <c r="URC45" s="18"/>
      <c r="URD45" s="39"/>
      <c r="URE45" s="13"/>
      <c r="URF45" s="13"/>
      <c r="URG45" s="4"/>
      <c r="URH45" s="13"/>
      <c r="URI45" s="13"/>
      <c r="URN45" s="18"/>
      <c r="URO45" s="18"/>
      <c r="URP45" s="18"/>
      <c r="URQ45" s="39"/>
      <c r="URR45" s="18"/>
      <c r="URS45" s="18"/>
      <c r="URT45" s="39"/>
      <c r="URU45" s="18"/>
      <c r="URV45" s="39"/>
      <c r="URW45" s="13"/>
      <c r="URX45" s="13"/>
      <c r="URY45" s="4"/>
      <c r="URZ45" s="13"/>
      <c r="USA45" s="13"/>
      <c r="USF45" s="18"/>
      <c r="USG45" s="18"/>
      <c r="USH45" s="18"/>
      <c r="USI45" s="39"/>
      <c r="USJ45" s="18"/>
      <c r="USK45" s="18"/>
      <c r="USL45" s="39"/>
      <c r="USM45" s="18"/>
      <c r="USN45" s="39"/>
      <c r="USO45" s="13"/>
      <c r="USP45" s="13"/>
      <c r="USQ45" s="4"/>
      <c r="USR45" s="13"/>
      <c r="USS45" s="13"/>
      <c r="USX45" s="18"/>
      <c r="USY45" s="18"/>
      <c r="USZ45" s="18"/>
      <c r="UTA45" s="39"/>
      <c r="UTB45" s="18"/>
      <c r="UTC45" s="18"/>
      <c r="UTD45" s="39"/>
      <c r="UTE45" s="18"/>
      <c r="UTF45" s="39"/>
      <c r="UTG45" s="13"/>
      <c r="UTH45" s="13"/>
      <c r="UTI45" s="4"/>
      <c r="UTJ45" s="13"/>
      <c r="UTK45" s="13"/>
      <c r="UTP45" s="18"/>
      <c r="UTQ45" s="18"/>
      <c r="UTR45" s="18"/>
      <c r="UTS45" s="39"/>
      <c r="UTT45" s="18"/>
      <c r="UTU45" s="18"/>
      <c r="UTV45" s="39"/>
      <c r="UTW45" s="18"/>
      <c r="UTX45" s="39"/>
      <c r="UTY45" s="13"/>
      <c r="UTZ45" s="13"/>
      <c r="UUA45" s="4"/>
      <c r="UUB45" s="13"/>
      <c r="UUC45" s="13"/>
      <c r="UUH45" s="18"/>
      <c r="UUI45" s="18"/>
      <c r="UUJ45" s="18"/>
      <c r="UUK45" s="39"/>
      <c r="UUL45" s="18"/>
      <c r="UUM45" s="18"/>
      <c r="UUN45" s="39"/>
      <c r="UUO45" s="18"/>
      <c r="UUP45" s="39"/>
      <c r="UUQ45" s="13"/>
      <c r="UUR45" s="13"/>
      <c r="UUS45" s="4"/>
      <c r="UUT45" s="13"/>
      <c r="UUU45" s="13"/>
      <c r="UUZ45" s="18"/>
      <c r="UVA45" s="18"/>
      <c r="UVB45" s="18"/>
      <c r="UVC45" s="39"/>
      <c r="UVD45" s="18"/>
      <c r="UVE45" s="18"/>
      <c r="UVF45" s="39"/>
      <c r="UVG45" s="18"/>
      <c r="UVH45" s="39"/>
      <c r="UVI45" s="13"/>
      <c r="UVJ45" s="13"/>
      <c r="UVK45" s="4"/>
      <c r="UVL45" s="13"/>
      <c r="UVM45" s="13"/>
      <c r="UVR45" s="18"/>
      <c r="UVS45" s="18"/>
      <c r="UVT45" s="18"/>
      <c r="UVU45" s="39"/>
      <c r="UVV45" s="18"/>
      <c r="UVW45" s="18"/>
      <c r="UVX45" s="39"/>
      <c r="UVY45" s="18"/>
      <c r="UVZ45" s="39"/>
      <c r="UWA45" s="13"/>
      <c r="UWB45" s="13"/>
      <c r="UWC45" s="4"/>
      <c r="UWD45" s="13"/>
      <c r="UWE45" s="13"/>
      <c r="UWJ45" s="18"/>
      <c r="UWK45" s="18"/>
      <c r="UWL45" s="18"/>
      <c r="UWM45" s="39"/>
      <c r="UWN45" s="18"/>
      <c r="UWO45" s="18"/>
      <c r="UWP45" s="39"/>
      <c r="UWQ45" s="18"/>
      <c r="UWR45" s="39"/>
      <c r="UWS45" s="13"/>
      <c r="UWT45" s="13"/>
      <c r="UWU45" s="4"/>
      <c r="UWV45" s="13"/>
      <c r="UWW45" s="13"/>
      <c r="UXB45" s="18"/>
      <c r="UXC45" s="18"/>
      <c r="UXD45" s="18"/>
      <c r="UXE45" s="39"/>
      <c r="UXF45" s="18"/>
      <c r="UXG45" s="18"/>
      <c r="UXH45" s="39"/>
      <c r="UXI45" s="18"/>
      <c r="UXJ45" s="39"/>
      <c r="UXK45" s="13"/>
      <c r="UXL45" s="13"/>
      <c r="UXM45" s="4"/>
      <c r="UXN45" s="13"/>
      <c r="UXO45" s="13"/>
      <c r="UXT45" s="18"/>
      <c r="UXU45" s="18"/>
      <c r="UXV45" s="18"/>
      <c r="UXW45" s="39"/>
      <c r="UXX45" s="18"/>
      <c r="UXY45" s="18"/>
      <c r="UXZ45" s="39"/>
      <c r="UYA45" s="18"/>
      <c r="UYB45" s="39"/>
      <c r="UYC45" s="13"/>
      <c r="UYD45" s="13"/>
      <c r="UYE45" s="4"/>
      <c r="UYF45" s="13"/>
      <c r="UYG45" s="13"/>
      <c r="UYL45" s="18"/>
      <c r="UYM45" s="18"/>
      <c r="UYN45" s="18"/>
      <c r="UYO45" s="39"/>
      <c r="UYP45" s="18"/>
      <c r="UYQ45" s="18"/>
      <c r="UYR45" s="39"/>
      <c r="UYS45" s="18"/>
      <c r="UYT45" s="39"/>
      <c r="UYU45" s="13"/>
      <c r="UYV45" s="13"/>
      <c r="UYW45" s="4"/>
      <c r="UYX45" s="13"/>
      <c r="UYY45" s="13"/>
      <c r="UZD45" s="18"/>
      <c r="UZE45" s="18"/>
      <c r="UZF45" s="18"/>
      <c r="UZG45" s="39"/>
      <c r="UZH45" s="18"/>
      <c r="UZI45" s="18"/>
      <c r="UZJ45" s="39"/>
      <c r="UZK45" s="18"/>
      <c r="UZL45" s="39"/>
      <c r="UZM45" s="13"/>
      <c r="UZN45" s="13"/>
      <c r="UZO45" s="4"/>
      <c r="UZP45" s="13"/>
      <c r="UZQ45" s="13"/>
      <c r="UZV45" s="18"/>
      <c r="UZW45" s="18"/>
      <c r="UZX45" s="18"/>
      <c r="UZY45" s="39"/>
      <c r="UZZ45" s="18"/>
      <c r="VAA45" s="18"/>
      <c r="VAB45" s="39"/>
      <c r="VAC45" s="18"/>
      <c r="VAD45" s="39"/>
      <c r="VAE45" s="13"/>
      <c r="VAF45" s="13"/>
      <c r="VAG45" s="4"/>
      <c r="VAH45" s="13"/>
      <c r="VAI45" s="13"/>
      <c r="VAN45" s="18"/>
      <c r="VAO45" s="18"/>
      <c r="VAP45" s="18"/>
      <c r="VAQ45" s="39"/>
      <c r="VAR45" s="18"/>
      <c r="VAS45" s="18"/>
      <c r="VAT45" s="39"/>
      <c r="VAU45" s="18"/>
      <c r="VAV45" s="39"/>
      <c r="VAW45" s="13"/>
      <c r="VAX45" s="13"/>
      <c r="VAY45" s="4"/>
      <c r="VAZ45" s="13"/>
      <c r="VBA45" s="13"/>
      <c r="VBF45" s="18"/>
      <c r="VBG45" s="18"/>
      <c r="VBH45" s="18"/>
      <c r="VBI45" s="39"/>
      <c r="VBJ45" s="18"/>
      <c r="VBK45" s="18"/>
      <c r="VBL45" s="39"/>
      <c r="VBM45" s="18"/>
      <c r="VBN45" s="39"/>
      <c r="VBO45" s="13"/>
      <c r="VBP45" s="13"/>
      <c r="VBQ45" s="4"/>
      <c r="VBR45" s="13"/>
      <c r="VBS45" s="13"/>
      <c r="VBX45" s="18"/>
      <c r="VBY45" s="18"/>
      <c r="VBZ45" s="18"/>
      <c r="VCA45" s="39"/>
      <c r="VCB45" s="18"/>
      <c r="VCC45" s="18"/>
      <c r="VCD45" s="39"/>
      <c r="VCE45" s="18"/>
      <c r="VCF45" s="39"/>
      <c r="VCG45" s="13"/>
      <c r="VCH45" s="13"/>
      <c r="VCI45" s="4"/>
      <c r="VCJ45" s="13"/>
      <c r="VCK45" s="13"/>
      <c r="VCP45" s="18"/>
      <c r="VCQ45" s="18"/>
      <c r="VCR45" s="18"/>
      <c r="VCS45" s="39"/>
      <c r="VCT45" s="18"/>
      <c r="VCU45" s="18"/>
      <c r="VCV45" s="39"/>
      <c r="VCW45" s="18"/>
      <c r="VCX45" s="39"/>
      <c r="VCY45" s="13"/>
      <c r="VCZ45" s="13"/>
      <c r="VDA45" s="4"/>
      <c r="VDB45" s="13"/>
      <c r="VDC45" s="13"/>
      <c r="VDH45" s="18"/>
      <c r="VDI45" s="18"/>
      <c r="VDJ45" s="18"/>
      <c r="VDK45" s="39"/>
      <c r="VDL45" s="18"/>
      <c r="VDM45" s="18"/>
      <c r="VDN45" s="39"/>
      <c r="VDO45" s="18"/>
      <c r="VDP45" s="39"/>
      <c r="VDQ45" s="13"/>
      <c r="VDR45" s="13"/>
      <c r="VDS45" s="4"/>
      <c r="VDT45" s="13"/>
      <c r="VDU45" s="13"/>
      <c r="VDZ45" s="18"/>
      <c r="VEA45" s="18"/>
      <c r="VEB45" s="18"/>
      <c r="VEC45" s="39"/>
      <c r="VED45" s="18"/>
      <c r="VEE45" s="18"/>
      <c r="VEF45" s="39"/>
      <c r="VEG45" s="18"/>
      <c r="VEH45" s="39"/>
      <c r="VEI45" s="13"/>
      <c r="VEJ45" s="13"/>
      <c r="VEK45" s="4"/>
      <c r="VEL45" s="13"/>
      <c r="VEM45" s="13"/>
      <c r="VER45" s="18"/>
      <c r="VES45" s="18"/>
      <c r="VET45" s="18"/>
      <c r="VEU45" s="39"/>
      <c r="VEV45" s="18"/>
      <c r="VEW45" s="18"/>
      <c r="VEX45" s="39"/>
      <c r="VEY45" s="18"/>
      <c r="VEZ45" s="39"/>
      <c r="VFA45" s="13"/>
      <c r="VFB45" s="13"/>
      <c r="VFC45" s="4"/>
      <c r="VFD45" s="13"/>
      <c r="VFE45" s="13"/>
      <c r="VFJ45" s="18"/>
      <c r="VFK45" s="18"/>
      <c r="VFL45" s="18"/>
      <c r="VFM45" s="39"/>
      <c r="VFN45" s="18"/>
      <c r="VFO45" s="18"/>
      <c r="VFP45" s="39"/>
      <c r="VFQ45" s="18"/>
      <c r="VFR45" s="39"/>
      <c r="VFS45" s="13"/>
      <c r="VFT45" s="13"/>
      <c r="VFU45" s="4"/>
      <c r="VFV45" s="13"/>
      <c r="VFW45" s="13"/>
      <c r="VGB45" s="18"/>
      <c r="VGC45" s="18"/>
      <c r="VGD45" s="18"/>
      <c r="VGE45" s="39"/>
      <c r="VGF45" s="18"/>
      <c r="VGG45" s="18"/>
      <c r="VGH45" s="39"/>
      <c r="VGI45" s="18"/>
      <c r="VGJ45" s="39"/>
      <c r="VGK45" s="13"/>
      <c r="VGL45" s="13"/>
      <c r="VGM45" s="4"/>
      <c r="VGN45" s="13"/>
      <c r="VGO45" s="13"/>
      <c r="VGT45" s="18"/>
      <c r="VGU45" s="18"/>
      <c r="VGV45" s="18"/>
      <c r="VGW45" s="39"/>
      <c r="VGX45" s="18"/>
      <c r="VGY45" s="18"/>
      <c r="VGZ45" s="39"/>
      <c r="VHA45" s="18"/>
      <c r="VHB45" s="39"/>
      <c r="VHC45" s="13"/>
      <c r="VHD45" s="13"/>
      <c r="VHE45" s="4"/>
      <c r="VHF45" s="13"/>
      <c r="VHG45" s="13"/>
      <c r="VHL45" s="18"/>
      <c r="VHM45" s="18"/>
      <c r="VHN45" s="18"/>
      <c r="VHO45" s="39"/>
      <c r="VHP45" s="18"/>
      <c r="VHQ45" s="18"/>
      <c r="VHR45" s="39"/>
      <c r="VHS45" s="18"/>
      <c r="VHT45" s="39"/>
      <c r="VHU45" s="13"/>
      <c r="VHV45" s="13"/>
      <c r="VHW45" s="4"/>
      <c r="VHX45" s="13"/>
      <c r="VHY45" s="13"/>
      <c r="VID45" s="18"/>
      <c r="VIE45" s="18"/>
      <c r="VIF45" s="18"/>
      <c r="VIG45" s="39"/>
      <c r="VIH45" s="18"/>
      <c r="VII45" s="18"/>
      <c r="VIJ45" s="39"/>
      <c r="VIK45" s="18"/>
      <c r="VIL45" s="39"/>
      <c r="VIM45" s="13"/>
      <c r="VIN45" s="13"/>
      <c r="VIO45" s="4"/>
      <c r="VIP45" s="13"/>
      <c r="VIQ45" s="13"/>
      <c r="VIV45" s="18"/>
      <c r="VIW45" s="18"/>
      <c r="VIX45" s="18"/>
      <c r="VIY45" s="39"/>
      <c r="VIZ45" s="18"/>
      <c r="VJA45" s="18"/>
      <c r="VJB45" s="39"/>
      <c r="VJC45" s="18"/>
      <c r="VJD45" s="39"/>
      <c r="VJE45" s="13"/>
      <c r="VJF45" s="13"/>
      <c r="VJG45" s="4"/>
      <c r="VJH45" s="13"/>
      <c r="VJI45" s="13"/>
      <c r="VJN45" s="18"/>
      <c r="VJO45" s="18"/>
      <c r="VJP45" s="18"/>
      <c r="VJQ45" s="39"/>
      <c r="VJR45" s="18"/>
      <c r="VJS45" s="18"/>
      <c r="VJT45" s="39"/>
      <c r="VJU45" s="18"/>
      <c r="VJV45" s="39"/>
      <c r="VJW45" s="13"/>
      <c r="VJX45" s="13"/>
      <c r="VJY45" s="4"/>
      <c r="VJZ45" s="13"/>
      <c r="VKA45" s="13"/>
      <c r="VKF45" s="18"/>
      <c r="VKG45" s="18"/>
      <c r="VKH45" s="18"/>
      <c r="VKI45" s="39"/>
      <c r="VKJ45" s="18"/>
      <c r="VKK45" s="18"/>
      <c r="VKL45" s="39"/>
      <c r="VKM45" s="18"/>
      <c r="VKN45" s="39"/>
      <c r="VKO45" s="13"/>
      <c r="VKP45" s="13"/>
      <c r="VKQ45" s="4"/>
      <c r="VKR45" s="13"/>
      <c r="VKS45" s="13"/>
      <c r="VKX45" s="18"/>
      <c r="VKY45" s="18"/>
      <c r="VKZ45" s="18"/>
      <c r="VLA45" s="39"/>
      <c r="VLB45" s="18"/>
      <c r="VLC45" s="18"/>
      <c r="VLD45" s="39"/>
      <c r="VLE45" s="18"/>
      <c r="VLF45" s="39"/>
      <c r="VLG45" s="13"/>
      <c r="VLH45" s="13"/>
      <c r="VLI45" s="4"/>
      <c r="VLJ45" s="13"/>
      <c r="VLK45" s="13"/>
      <c r="VLP45" s="18"/>
      <c r="VLQ45" s="18"/>
      <c r="VLR45" s="18"/>
      <c r="VLS45" s="39"/>
      <c r="VLT45" s="18"/>
      <c r="VLU45" s="18"/>
      <c r="VLV45" s="39"/>
      <c r="VLW45" s="18"/>
      <c r="VLX45" s="39"/>
      <c r="VLY45" s="13"/>
      <c r="VLZ45" s="13"/>
      <c r="VMA45" s="4"/>
      <c r="VMB45" s="13"/>
      <c r="VMC45" s="13"/>
      <c r="VMH45" s="18"/>
      <c r="VMI45" s="18"/>
      <c r="VMJ45" s="18"/>
      <c r="VMK45" s="39"/>
      <c r="VML45" s="18"/>
      <c r="VMM45" s="18"/>
      <c r="VMN45" s="39"/>
      <c r="VMO45" s="18"/>
      <c r="VMP45" s="39"/>
      <c r="VMQ45" s="13"/>
      <c r="VMR45" s="13"/>
      <c r="VMS45" s="4"/>
      <c r="VMT45" s="13"/>
      <c r="VMU45" s="13"/>
      <c r="VMZ45" s="18"/>
      <c r="VNA45" s="18"/>
      <c r="VNB45" s="18"/>
      <c r="VNC45" s="39"/>
      <c r="VND45" s="18"/>
      <c r="VNE45" s="18"/>
      <c r="VNF45" s="39"/>
      <c r="VNG45" s="18"/>
      <c r="VNH45" s="39"/>
      <c r="VNI45" s="13"/>
      <c r="VNJ45" s="13"/>
      <c r="VNK45" s="4"/>
      <c r="VNL45" s="13"/>
      <c r="VNM45" s="13"/>
      <c r="VNR45" s="18"/>
      <c r="VNS45" s="18"/>
      <c r="VNT45" s="18"/>
      <c r="VNU45" s="39"/>
      <c r="VNV45" s="18"/>
      <c r="VNW45" s="18"/>
      <c r="VNX45" s="39"/>
      <c r="VNY45" s="18"/>
      <c r="VNZ45" s="39"/>
      <c r="VOA45" s="13"/>
      <c r="VOB45" s="13"/>
      <c r="VOC45" s="4"/>
      <c r="VOD45" s="13"/>
      <c r="VOE45" s="13"/>
      <c r="VOJ45" s="18"/>
      <c r="VOK45" s="18"/>
      <c r="VOL45" s="18"/>
      <c r="VOM45" s="39"/>
      <c r="VON45" s="18"/>
      <c r="VOO45" s="18"/>
      <c r="VOP45" s="39"/>
      <c r="VOQ45" s="18"/>
      <c r="VOR45" s="39"/>
      <c r="VOS45" s="13"/>
      <c r="VOT45" s="13"/>
      <c r="VOU45" s="4"/>
      <c r="VOV45" s="13"/>
      <c r="VOW45" s="13"/>
      <c r="VPB45" s="18"/>
      <c r="VPC45" s="18"/>
      <c r="VPD45" s="18"/>
      <c r="VPE45" s="39"/>
      <c r="VPF45" s="18"/>
      <c r="VPG45" s="18"/>
      <c r="VPH45" s="39"/>
      <c r="VPI45" s="18"/>
      <c r="VPJ45" s="39"/>
      <c r="VPK45" s="13"/>
      <c r="VPL45" s="13"/>
      <c r="VPM45" s="4"/>
      <c r="VPN45" s="13"/>
      <c r="VPO45" s="13"/>
      <c r="VPT45" s="18"/>
      <c r="VPU45" s="18"/>
      <c r="VPV45" s="18"/>
      <c r="VPW45" s="39"/>
      <c r="VPX45" s="18"/>
      <c r="VPY45" s="18"/>
      <c r="VPZ45" s="39"/>
      <c r="VQA45" s="18"/>
      <c r="VQB45" s="39"/>
      <c r="VQC45" s="13"/>
      <c r="VQD45" s="13"/>
      <c r="VQE45" s="4"/>
      <c r="VQF45" s="13"/>
      <c r="VQG45" s="13"/>
      <c r="VQL45" s="18"/>
      <c r="VQM45" s="18"/>
      <c r="VQN45" s="18"/>
      <c r="VQO45" s="39"/>
      <c r="VQP45" s="18"/>
      <c r="VQQ45" s="18"/>
      <c r="VQR45" s="39"/>
      <c r="VQS45" s="18"/>
      <c r="VQT45" s="39"/>
      <c r="VQU45" s="13"/>
      <c r="VQV45" s="13"/>
      <c r="VQW45" s="4"/>
      <c r="VQX45" s="13"/>
      <c r="VQY45" s="13"/>
      <c r="VRD45" s="18"/>
      <c r="VRE45" s="18"/>
      <c r="VRF45" s="18"/>
      <c r="VRG45" s="39"/>
      <c r="VRH45" s="18"/>
      <c r="VRI45" s="18"/>
      <c r="VRJ45" s="39"/>
      <c r="VRK45" s="18"/>
      <c r="VRL45" s="39"/>
      <c r="VRM45" s="13"/>
      <c r="VRN45" s="13"/>
      <c r="VRO45" s="4"/>
      <c r="VRP45" s="13"/>
      <c r="VRQ45" s="13"/>
      <c r="VRV45" s="18"/>
      <c r="VRW45" s="18"/>
      <c r="VRX45" s="18"/>
      <c r="VRY45" s="39"/>
      <c r="VRZ45" s="18"/>
      <c r="VSA45" s="18"/>
      <c r="VSB45" s="39"/>
      <c r="VSC45" s="18"/>
      <c r="VSD45" s="39"/>
      <c r="VSE45" s="13"/>
      <c r="VSF45" s="13"/>
      <c r="VSG45" s="4"/>
      <c r="VSH45" s="13"/>
      <c r="VSI45" s="13"/>
      <c r="VSN45" s="18"/>
      <c r="VSO45" s="18"/>
      <c r="VSP45" s="18"/>
      <c r="VSQ45" s="39"/>
      <c r="VSR45" s="18"/>
      <c r="VSS45" s="18"/>
      <c r="VST45" s="39"/>
      <c r="VSU45" s="18"/>
      <c r="VSV45" s="39"/>
      <c r="VSW45" s="13"/>
      <c r="VSX45" s="13"/>
      <c r="VSY45" s="4"/>
      <c r="VSZ45" s="13"/>
      <c r="VTA45" s="13"/>
      <c r="VTF45" s="18"/>
      <c r="VTG45" s="18"/>
      <c r="VTH45" s="18"/>
      <c r="VTI45" s="39"/>
      <c r="VTJ45" s="18"/>
      <c r="VTK45" s="18"/>
      <c r="VTL45" s="39"/>
      <c r="VTM45" s="18"/>
      <c r="VTN45" s="39"/>
      <c r="VTO45" s="13"/>
      <c r="VTP45" s="13"/>
      <c r="VTQ45" s="4"/>
      <c r="VTR45" s="13"/>
      <c r="VTS45" s="13"/>
      <c r="VTX45" s="18"/>
      <c r="VTY45" s="18"/>
      <c r="VTZ45" s="18"/>
      <c r="VUA45" s="39"/>
      <c r="VUB45" s="18"/>
      <c r="VUC45" s="18"/>
      <c r="VUD45" s="39"/>
      <c r="VUE45" s="18"/>
      <c r="VUF45" s="39"/>
      <c r="VUG45" s="13"/>
      <c r="VUH45" s="13"/>
      <c r="VUI45" s="4"/>
      <c r="VUJ45" s="13"/>
      <c r="VUK45" s="13"/>
      <c r="VUP45" s="18"/>
      <c r="VUQ45" s="18"/>
      <c r="VUR45" s="18"/>
      <c r="VUS45" s="39"/>
      <c r="VUT45" s="18"/>
      <c r="VUU45" s="18"/>
      <c r="VUV45" s="39"/>
      <c r="VUW45" s="18"/>
      <c r="VUX45" s="39"/>
      <c r="VUY45" s="13"/>
      <c r="VUZ45" s="13"/>
      <c r="VVA45" s="4"/>
      <c r="VVB45" s="13"/>
      <c r="VVC45" s="13"/>
      <c r="VVH45" s="18"/>
      <c r="VVI45" s="18"/>
      <c r="VVJ45" s="18"/>
      <c r="VVK45" s="39"/>
      <c r="VVL45" s="18"/>
      <c r="VVM45" s="18"/>
      <c r="VVN45" s="39"/>
      <c r="VVO45" s="18"/>
      <c r="VVP45" s="39"/>
      <c r="VVQ45" s="13"/>
      <c r="VVR45" s="13"/>
      <c r="VVS45" s="4"/>
      <c r="VVT45" s="13"/>
      <c r="VVU45" s="13"/>
      <c r="VVZ45" s="18"/>
      <c r="VWA45" s="18"/>
      <c r="VWB45" s="18"/>
      <c r="VWC45" s="39"/>
      <c r="VWD45" s="18"/>
      <c r="VWE45" s="18"/>
      <c r="VWF45" s="39"/>
      <c r="VWG45" s="18"/>
      <c r="VWH45" s="39"/>
      <c r="VWI45" s="13"/>
      <c r="VWJ45" s="13"/>
      <c r="VWK45" s="4"/>
      <c r="VWL45" s="13"/>
      <c r="VWM45" s="13"/>
      <c r="VWR45" s="18"/>
      <c r="VWS45" s="18"/>
      <c r="VWT45" s="18"/>
      <c r="VWU45" s="39"/>
      <c r="VWV45" s="18"/>
      <c r="VWW45" s="18"/>
      <c r="VWX45" s="39"/>
      <c r="VWY45" s="18"/>
      <c r="VWZ45" s="39"/>
      <c r="VXA45" s="13"/>
      <c r="VXB45" s="13"/>
      <c r="VXC45" s="4"/>
      <c r="VXD45" s="13"/>
      <c r="VXE45" s="13"/>
      <c r="VXJ45" s="18"/>
      <c r="VXK45" s="18"/>
      <c r="VXL45" s="18"/>
      <c r="VXM45" s="39"/>
      <c r="VXN45" s="18"/>
      <c r="VXO45" s="18"/>
      <c r="VXP45" s="39"/>
      <c r="VXQ45" s="18"/>
      <c r="VXR45" s="39"/>
      <c r="VXS45" s="13"/>
      <c r="VXT45" s="13"/>
      <c r="VXU45" s="4"/>
      <c r="VXV45" s="13"/>
      <c r="VXW45" s="13"/>
      <c r="VYB45" s="18"/>
      <c r="VYC45" s="18"/>
      <c r="VYD45" s="18"/>
      <c r="VYE45" s="39"/>
      <c r="VYF45" s="18"/>
      <c r="VYG45" s="18"/>
      <c r="VYH45" s="39"/>
      <c r="VYI45" s="18"/>
      <c r="VYJ45" s="39"/>
      <c r="VYK45" s="13"/>
      <c r="VYL45" s="13"/>
      <c r="VYM45" s="4"/>
      <c r="VYN45" s="13"/>
      <c r="VYO45" s="13"/>
      <c r="VYT45" s="18"/>
      <c r="VYU45" s="18"/>
      <c r="VYV45" s="18"/>
      <c r="VYW45" s="39"/>
      <c r="VYX45" s="18"/>
      <c r="VYY45" s="18"/>
      <c r="VYZ45" s="39"/>
      <c r="VZA45" s="18"/>
      <c r="VZB45" s="39"/>
      <c r="VZC45" s="13"/>
      <c r="VZD45" s="13"/>
      <c r="VZE45" s="4"/>
      <c r="VZF45" s="13"/>
      <c r="VZG45" s="13"/>
      <c r="VZL45" s="18"/>
      <c r="VZM45" s="18"/>
      <c r="VZN45" s="18"/>
      <c r="VZO45" s="39"/>
      <c r="VZP45" s="18"/>
      <c r="VZQ45" s="18"/>
      <c r="VZR45" s="39"/>
      <c r="VZS45" s="18"/>
      <c r="VZT45" s="39"/>
      <c r="VZU45" s="13"/>
      <c r="VZV45" s="13"/>
      <c r="VZW45" s="4"/>
      <c r="VZX45" s="13"/>
      <c r="VZY45" s="13"/>
      <c r="WAD45" s="18"/>
      <c r="WAE45" s="18"/>
      <c r="WAF45" s="18"/>
      <c r="WAG45" s="39"/>
      <c r="WAH45" s="18"/>
      <c r="WAI45" s="18"/>
      <c r="WAJ45" s="39"/>
      <c r="WAK45" s="18"/>
      <c r="WAL45" s="39"/>
      <c r="WAM45" s="13"/>
      <c r="WAN45" s="13"/>
      <c r="WAO45" s="4"/>
      <c r="WAP45" s="13"/>
      <c r="WAQ45" s="13"/>
      <c r="WAV45" s="18"/>
      <c r="WAW45" s="18"/>
      <c r="WAX45" s="18"/>
      <c r="WAY45" s="39"/>
      <c r="WAZ45" s="18"/>
      <c r="WBA45" s="18"/>
      <c r="WBB45" s="39"/>
      <c r="WBC45" s="18"/>
      <c r="WBD45" s="39"/>
      <c r="WBE45" s="13"/>
      <c r="WBF45" s="13"/>
      <c r="WBG45" s="4"/>
      <c r="WBH45" s="13"/>
      <c r="WBI45" s="13"/>
      <c r="WBN45" s="18"/>
      <c r="WBO45" s="18"/>
      <c r="WBP45" s="18"/>
      <c r="WBQ45" s="39"/>
      <c r="WBR45" s="18"/>
      <c r="WBS45" s="18"/>
      <c r="WBT45" s="39"/>
      <c r="WBU45" s="18"/>
      <c r="WBV45" s="39"/>
      <c r="WBW45" s="13"/>
      <c r="WBX45" s="13"/>
      <c r="WBY45" s="4"/>
      <c r="WBZ45" s="13"/>
      <c r="WCA45" s="13"/>
      <c r="WCF45" s="18"/>
      <c r="WCG45" s="18"/>
      <c r="WCH45" s="18"/>
      <c r="WCI45" s="39"/>
      <c r="WCJ45" s="18"/>
      <c r="WCK45" s="18"/>
      <c r="WCL45" s="39"/>
      <c r="WCM45" s="18"/>
      <c r="WCN45" s="39"/>
      <c r="WCO45" s="13"/>
      <c r="WCP45" s="13"/>
      <c r="WCQ45" s="4"/>
      <c r="WCR45" s="13"/>
      <c r="WCS45" s="13"/>
      <c r="WCX45" s="18"/>
      <c r="WCY45" s="18"/>
      <c r="WCZ45" s="18"/>
      <c r="WDA45" s="39"/>
      <c r="WDB45" s="18"/>
      <c r="WDC45" s="18"/>
      <c r="WDD45" s="39"/>
      <c r="WDE45" s="18"/>
      <c r="WDF45" s="39"/>
      <c r="WDG45" s="13"/>
      <c r="WDH45" s="13"/>
      <c r="WDI45" s="4"/>
      <c r="WDJ45" s="13"/>
      <c r="WDK45" s="13"/>
      <c r="WDP45" s="18"/>
      <c r="WDQ45" s="18"/>
      <c r="WDR45" s="18"/>
      <c r="WDS45" s="39"/>
      <c r="WDT45" s="18"/>
      <c r="WDU45" s="18"/>
      <c r="WDV45" s="39"/>
      <c r="WDW45" s="18"/>
      <c r="WDX45" s="39"/>
      <c r="WDY45" s="13"/>
      <c r="WDZ45" s="13"/>
      <c r="WEA45" s="4"/>
      <c r="WEB45" s="13"/>
      <c r="WEC45" s="13"/>
      <c r="WEH45" s="18"/>
      <c r="WEI45" s="18"/>
      <c r="WEJ45" s="18"/>
      <c r="WEK45" s="39"/>
      <c r="WEL45" s="18"/>
      <c r="WEM45" s="18"/>
      <c r="WEN45" s="39"/>
      <c r="WEO45" s="18"/>
      <c r="WEP45" s="39"/>
      <c r="WEQ45" s="13"/>
      <c r="WER45" s="13"/>
      <c r="WES45" s="4"/>
      <c r="WET45" s="13"/>
      <c r="WEU45" s="13"/>
      <c r="WEZ45" s="18"/>
      <c r="WFA45" s="18"/>
      <c r="WFB45" s="18"/>
      <c r="WFC45" s="39"/>
      <c r="WFD45" s="18"/>
      <c r="WFE45" s="18"/>
      <c r="WFF45" s="39"/>
      <c r="WFG45" s="18"/>
      <c r="WFH45" s="39"/>
      <c r="WFI45" s="13"/>
      <c r="WFJ45" s="13"/>
      <c r="WFK45" s="4"/>
      <c r="WFL45" s="13"/>
      <c r="WFM45" s="13"/>
      <c r="WFR45" s="18"/>
      <c r="WFS45" s="18"/>
      <c r="WFT45" s="18"/>
      <c r="WFU45" s="39"/>
      <c r="WFV45" s="18"/>
      <c r="WFW45" s="18"/>
      <c r="WFX45" s="39"/>
      <c r="WFY45" s="18"/>
      <c r="WFZ45" s="39"/>
      <c r="WGA45" s="13"/>
      <c r="WGB45" s="13"/>
      <c r="WGC45" s="4"/>
      <c r="WGD45" s="13"/>
      <c r="WGE45" s="13"/>
      <c r="WGJ45" s="18"/>
      <c r="WGK45" s="18"/>
      <c r="WGL45" s="18"/>
      <c r="WGM45" s="39"/>
      <c r="WGN45" s="18"/>
      <c r="WGO45" s="18"/>
      <c r="WGP45" s="39"/>
      <c r="WGQ45" s="18"/>
      <c r="WGR45" s="39"/>
      <c r="WGS45" s="13"/>
      <c r="WGT45" s="13"/>
      <c r="WGU45" s="4"/>
      <c r="WGV45" s="13"/>
      <c r="WGW45" s="13"/>
      <c r="WHB45" s="18"/>
      <c r="WHC45" s="18"/>
      <c r="WHD45" s="18"/>
      <c r="WHE45" s="39"/>
      <c r="WHF45" s="18"/>
      <c r="WHG45" s="18"/>
      <c r="WHH45" s="39"/>
      <c r="WHI45" s="18"/>
      <c r="WHJ45" s="39"/>
      <c r="WHK45" s="13"/>
      <c r="WHL45" s="13"/>
      <c r="WHM45" s="4"/>
      <c r="WHN45" s="13"/>
      <c r="WHO45" s="13"/>
      <c r="WHT45" s="18"/>
      <c r="WHU45" s="18"/>
      <c r="WHV45" s="18"/>
      <c r="WHW45" s="39"/>
      <c r="WHX45" s="18"/>
      <c r="WHY45" s="18"/>
      <c r="WHZ45" s="39"/>
      <c r="WIA45" s="18"/>
      <c r="WIB45" s="39"/>
      <c r="WIC45" s="13"/>
      <c r="WID45" s="13"/>
      <c r="WIE45" s="4"/>
      <c r="WIF45" s="13"/>
      <c r="WIG45" s="13"/>
      <c r="WIL45" s="18"/>
      <c r="WIM45" s="18"/>
      <c r="WIN45" s="18"/>
      <c r="WIO45" s="39"/>
      <c r="WIP45" s="18"/>
      <c r="WIQ45" s="18"/>
      <c r="WIR45" s="39"/>
      <c r="WIS45" s="18"/>
      <c r="WIT45" s="39"/>
      <c r="WIU45" s="13"/>
      <c r="WIV45" s="13"/>
      <c r="WIW45" s="4"/>
      <c r="WIX45" s="13"/>
      <c r="WIY45" s="13"/>
      <c r="WJD45" s="18"/>
      <c r="WJE45" s="18"/>
      <c r="WJF45" s="18"/>
      <c r="WJG45" s="39"/>
      <c r="WJH45" s="18"/>
      <c r="WJI45" s="18"/>
      <c r="WJJ45" s="39"/>
      <c r="WJK45" s="18"/>
      <c r="WJL45" s="39"/>
      <c r="WJM45" s="13"/>
      <c r="WJN45" s="13"/>
      <c r="WJO45" s="4"/>
      <c r="WJP45" s="13"/>
      <c r="WJQ45" s="13"/>
      <c r="WJV45" s="18"/>
      <c r="WJW45" s="18"/>
      <c r="WJX45" s="18"/>
      <c r="WJY45" s="39"/>
      <c r="WJZ45" s="18"/>
      <c r="WKA45" s="18"/>
      <c r="WKB45" s="39"/>
      <c r="WKC45" s="18"/>
      <c r="WKD45" s="39"/>
      <c r="WKE45" s="13"/>
      <c r="WKF45" s="13"/>
      <c r="WKG45" s="4"/>
      <c r="WKH45" s="13"/>
      <c r="WKI45" s="13"/>
      <c r="WKN45" s="18"/>
      <c r="WKO45" s="18"/>
      <c r="WKP45" s="18"/>
      <c r="WKQ45" s="39"/>
      <c r="WKR45" s="18"/>
      <c r="WKS45" s="18"/>
      <c r="WKT45" s="39"/>
      <c r="WKU45" s="18"/>
      <c r="WKV45" s="39"/>
      <c r="WKW45" s="13"/>
      <c r="WKX45" s="13"/>
      <c r="WKY45" s="4"/>
      <c r="WKZ45" s="13"/>
      <c r="WLA45" s="13"/>
      <c r="WLF45" s="18"/>
      <c r="WLG45" s="18"/>
      <c r="WLH45" s="18"/>
      <c r="WLI45" s="39"/>
      <c r="WLJ45" s="18"/>
      <c r="WLK45" s="18"/>
      <c r="WLL45" s="39"/>
      <c r="WLM45" s="18"/>
      <c r="WLN45" s="39"/>
      <c r="WLO45" s="13"/>
      <c r="WLP45" s="13"/>
      <c r="WLQ45" s="4"/>
      <c r="WLR45" s="13"/>
      <c r="WLS45" s="13"/>
      <c r="WLX45" s="18"/>
      <c r="WLY45" s="18"/>
      <c r="WLZ45" s="18"/>
      <c r="WMA45" s="39"/>
      <c r="WMB45" s="18"/>
      <c r="WMC45" s="18"/>
      <c r="WMD45" s="39"/>
      <c r="WME45" s="18"/>
      <c r="WMF45" s="39"/>
      <c r="WMG45" s="13"/>
      <c r="WMH45" s="13"/>
      <c r="WMI45" s="4"/>
      <c r="WMJ45" s="13"/>
      <c r="WMK45" s="13"/>
      <c r="WMP45" s="18"/>
      <c r="WMQ45" s="18"/>
      <c r="WMR45" s="18"/>
      <c r="WMS45" s="39"/>
      <c r="WMT45" s="18"/>
      <c r="WMU45" s="18"/>
      <c r="WMV45" s="39"/>
      <c r="WMW45" s="18"/>
      <c r="WMX45" s="39"/>
      <c r="WMY45" s="13"/>
      <c r="WMZ45" s="13"/>
      <c r="WNA45" s="4"/>
      <c r="WNB45" s="13"/>
      <c r="WNC45" s="13"/>
      <c r="WNH45" s="18"/>
      <c r="WNI45" s="18"/>
      <c r="WNJ45" s="18"/>
      <c r="WNK45" s="39"/>
      <c r="WNL45" s="18"/>
      <c r="WNM45" s="18"/>
      <c r="WNN45" s="39"/>
      <c r="WNO45" s="18"/>
      <c r="WNP45" s="39"/>
      <c r="WNQ45" s="13"/>
      <c r="WNR45" s="13"/>
      <c r="WNS45" s="4"/>
      <c r="WNT45" s="13"/>
      <c r="WNU45" s="13"/>
      <c r="WNZ45" s="18"/>
      <c r="WOA45" s="18"/>
      <c r="WOB45" s="18"/>
      <c r="WOC45" s="39"/>
      <c r="WOD45" s="18"/>
      <c r="WOE45" s="18"/>
      <c r="WOF45" s="39"/>
      <c r="WOG45" s="18"/>
      <c r="WOH45" s="39"/>
      <c r="WOI45" s="13"/>
      <c r="WOJ45" s="13"/>
      <c r="WOK45" s="4"/>
      <c r="WOL45" s="13"/>
      <c r="WOM45" s="13"/>
      <c r="WOR45" s="18"/>
      <c r="WOS45" s="18"/>
      <c r="WOT45" s="18"/>
      <c r="WOU45" s="39"/>
      <c r="WOV45" s="18"/>
      <c r="WOW45" s="18"/>
      <c r="WOX45" s="39"/>
      <c r="WOY45" s="18"/>
      <c r="WOZ45" s="39"/>
      <c r="WPA45" s="13"/>
      <c r="WPB45" s="13"/>
      <c r="WPC45" s="4"/>
      <c r="WPD45" s="13"/>
      <c r="WPE45" s="13"/>
      <c r="WPJ45" s="18"/>
      <c r="WPK45" s="18"/>
      <c r="WPL45" s="18"/>
      <c r="WPM45" s="39"/>
      <c r="WPN45" s="18"/>
      <c r="WPO45" s="18"/>
      <c r="WPP45" s="39"/>
      <c r="WPQ45" s="18"/>
      <c r="WPR45" s="39"/>
      <c r="WPS45" s="13"/>
      <c r="WPT45" s="13"/>
      <c r="WPU45" s="4"/>
      <c r="WPV45" s="13"/>
      <c r="WPW45" s="13"/>
      <c r="WQB45" s="18"/>
      <c r="WQC45" s="18"/>
      <c r="WQD45" s="18"/>
      <c r="WQE45" s="39"/>
      <c r="WQF45" s="18"/>
      <c r="WQG45" s="18"/>
      <c r="WQH45" s="39"/>
      <c r="WQI45" s="18"/>
      <c r="WQJ45" s="39"/>
      <c r="WQK45" s="13"/>
      <c r="WQL45" s="13"/>
      <c r="WQM45" s="4"/>
      <c r="WQN45" s="13"/>
      <c r="WQO45" s="13"/>
      <c r="WQT45" s="18"/>
      <c r="WQU45" s="18"/>
      <c r="WQV45" s="18"/>
      <c r="WQW45" s="39"/>
      <c r="WQX45" s="18"/>
      <c r="WQY45" s="18"/>
      <c r="WQZ45" s="39"/>
      <c r="WRA45" s="18"/>
      <c r="WRB45" s="39"/>
      <c r="WRC45" s="13"/>
      <c r="WRD45" s="13"/>
      <c r="WRE45" s="4"/>
      <c r="WRF45" s="13"/>
      <c r="WRG45" s="13"/>
      <c r="WRL45" s="18"/>
      <c r="WRM45" s="18"/>
      <c r="WRN45" s="18"/>
      <c r="WRO45" s="39"/>
      <c r="WRP45" s="18"/>
      <c r="WRQ45" s="18"/>
      <c r="WRR45" s="39"/>
      <c r="WRS45" s="18"/>
      <c r="WRT45" s="39"/>
      <c r="WRU45" s="13"/>
      <c r="WRV45" s="13"/>
      <c r="WRW45" s="4"/>
      <c r="WRX45" s="13"/>
      <c r="WRY45" s="13"/>
      <c r="WSD45" s="18"/>
      <c r="WSE45" s="18"/>
      <c r="WSF45" s="18"/>
      <c r="WSG45" s="39"/>
      <c r="WSH45" s="18"/>
      <c r="WSI45" s="18"/>
      <c r="WSJ45" s="39"/>
      <c r="WSK45" s="18"/>
      <c r="WSL45" s="39"/>
      <c r="WSM45" s="13"/>
      <c r="WSN45" s="13"/>
      <c r="WSO45" s="4"/>
      <c r="WSP45" s="13"/>
      <c r="WSQ45" s="13"/>
      <c r="WSV45" s="18"/>
      <c r="WSW45" s="18"/>
      <c r="WSX45" s="18"/>
      <c r="WSY45" s="39"/>
      <c r="WSZ45" s="18"/>
      <c r="WTA45" s="18"/>
      <c r="WTB45" s="39"/>
      <c r="WTC45" s="18"/>
      <c r="WTD45" s="39"/>
      <c r="WTE45" s="13"/>
      <c r="WTF45" s="13"/>
      <c r="WTG45" s="4"/>
      <c r="WTH45" s="13"/>
      <c r="WTI45" s="13"/>
      <c r="WTN45" s="18"/>
      <c r="WTO45" s="18"/>
      <c r="WTP45" s="18"/>
      <c r="WTQ45" s="39"/>
      <c r="WTR45" s="18"/>
      <c r="WTS45" s="18"/>
      <c r="WTT45" s="39"/>
      <c r="WTU45" s="18"/>
      <c r="WTV45" s="39"/>
      <c r="WTW45" s="13"/>
      <c r="WTX45" s="13"/>
      <c r="WTY45" s="4"/>
      <c r="WTZ45" s="13"/>
      <c r="WUA45" s="13"/>
      <c r="WUF45" s="18"/>
      <c r="WUG45" s="18"/>
      <c r="WUH45" s="18"/>
      <c r="WUI45" s="39"/>
      <c r="WUJ45" s="18"/>
      <c r="WUK45" s="18"/>
      <c r="WUL45" s="39"/>
      <c r="WUM45" s="18"/>
      <c r="WUN45" s="39"/>
      <c r="WUO45" s="13"/>
      <c r="WUP45" s="13"/>
      <c r="WUQ45" s="4"/>
      <c r="WUR45" s="13"/>
      <c r="WUS45" s="13"/>
      <c r="WUX45" s="18"/>
      <c r="WUY45" s="18"/>
      <c r="WUZ45" s="18"/>
      <c r="WVA45" s="39"/>
      <c r="WVB45" s="18"/>
      <c r="WVC45" s="18"/>
      <c r="WVD45" s="39"/>
      <c r="WVE45" s="18"/>
      <c r="WVF45" s="39"/>
      <c r="WVG45" s="13"/>
      <c r="WVH45" s="13"/>
      <c r="WVI45" s="4"/>
      <c r="WVJ45" s="13"/>
      <c r="WVK45" s="13"/>
      <c r="WVP45" s="18"/>
      <c r="WVQ45" s="18"/>
      <c r="WVR45" s="18"/>
      <c r="WVS45" s="39"/>
      <c r="WVT45" s="18"/>
      <c r="WVU45" s="18"/>
      <c r="WVV45" s="39"/>
      <c r="WVW45" s="18"/>
      <c r="WVX45" s="39"/>
      <c r="WVY45" s="13"/>
      <c r="WVZ45" s="13"/>
      <c r="WWA45" s="4"/>
      <c r="WWB45" s="13"/>
      <c r="WWC45" s="13"/>
      <c r="WWH45" s="18"/>
      <c r="WWI45" s="18"/>
      <c r="WWJ45" s="18"/>
      <c r="WWK45" s="39"/>
      <c r="WWL45" s="18"/>
      <c r="WWM45" s="18"/>
      <c r="WWN45" s="39"/>
      <c r="WWO45" s="18"/>
      <c r="WWP45" s="39"/>
      <c r="WWQ45" s="13"/>
      <c r="WWR45" s="13"/>
      <c r="WWS45" s="4"/>
      <c r="WWT45" s="13"/>
      <c r="WWU45" s="13"/>
      <c r="WWZ45" s="18"/>
      <c r="WXA45" s="18"/>
      <c r="WXB45" s="18"/>
      <c r="WXC45" s="39"/>
      <c r="WXD45" s="18"/>
      <c r="WXE45" s="18"/>
      <c r="WXF45" s="39"/>
      <c r="WXG45" s="18"/>
      <c r="WXH45" s="39"/>
      <c r="WXI45" s="13"/>
      <c r="WXJ45" s="13"/>
      <c r="WXK45" s="4"/>
      <c r="WXL45" s="13"/>
      <c r="WXM45" s="13"/>
      <c r="WXR45" s="18"/>
      <c r="WXS45" s="18"/>
      <c r="WXT45" s="18"/>
      <c r="WXU45" s="39"/>
      <c r="WXV45" s="18"/>
      <c r="WXW45" s="18"/>
      <c r="WXX45" s="39"/>
      <c r="WXY45" s="18"/>
      <c r="WXZ45" s="39"/>
      <c r="WYA45" s="13"/>
      <c r="WYB45" s="13"/>
      <c r="WYC45" s="4"/>
      <c r="WYD45" s="13"/>
      <c r="WYE45" s="13"/>
      <c r="WYJ45" s="18"/>
      <c r="WYK45" s="18"/>
      <c r="WYL45" s="18"/>
      <c r="WYM45" s="39"/>
      <c r="WYN45" s="18"/>
      <c r="WYO45" s="18"/>
      <c r="WYP45" s="39"/>
      <c r="WYQ45" s="18"/>
      <c r="WYR45" s="39"/>
      <c r="WYS45" s="13"/>
      <c r="WYT45" s="13"/>
      <c r="WYU45" s="4"/>
      <c r="WYV45" s="13"/>
      <c r="WYW45" s="13"/>
      <c r="WZB45" s="18"/>
      <c r="WZC45" s="18"/>
      <c r="WZD45" s="18"/>
      <c r="WZE45" s="39"/>
      <c r="WZF45" s="18"/>
      <c r="WZG45" s="18"/>
      <c r="WZH45" s="39"/>
      <c r="WZI45" s="18"/>
      <c r="WZJ45" s="39"/>
      <c r="WZK45" s="13"/>
      <c r="WZL45" s="13"/>
      <c r="WZM45" s="4"/>
      <c r="WZN45" s="13"/>
      <c r="WZO45" s="13"/>
      <c r="WZT45" s="18"/>
      <c r="WZU45" s="18"/>
      <c r="WZV45" s="18"/>
      <c r="WZW45" s="39"/>
      <c r="WZX45" s="18"/>
      <c r="WZY45" s="18"/>
      <c r="WZZ45" s="39"/>
      <c r="XAA45" s="18"/>
      <c r="XAB45" s="39"/>
      <c r="XAC45" s="13"/>
      <c r="XAD45" s="13"/>
      <c r="XAE45" s="4"/>
      <c r="XAF45" s="13"/>
      <c r="XAG45" s="13"/>
      <c r="XAL45" s="18"/>
      <c r="XAM45" s="18"/>
      <c r="XAN45" s="18"/>
      <c r="XAO45" s="39"/>
      <c r="XAP45" s="18"/>
      <c r="XAQ45" s="18"/>
      <c r="XAR45" s="39"/>
      <c r="XAS45" s="18"/>
      <c r="XAT45" s="39"/>
      <c r="XAU45" s="13"/>
      <c r="XAV45" s="13"/>
      <c r="XAW45" s="4"/>
      <c r="XAX45" s="13"/>
      <c r="XAY45" s="13"/>
      <c r="XBD45" s="18"/>
      <c r="XBE45" s="18"/>
      <c r="XBF45" s="18"/>
      <c r="XBG45" s="39"/>
      <c r="XBH45" s="18"/>
      <c r="XBI45" s="18"/>
      <c r="XBJ45" s="39"/>
      <c r="XBK45" s="18"/>
      <c r="XBL45" s="39"/>
      <c r="XBM45" s="13"/>
      <c r="XBN45" s="13"/>
      <c r="XBO45" s="4"/>
      <c r="XBP45" s="13"/>
      <c r="XBQ45" s="13"/>
      <c r="XBV45" s="18"/>
      <c r="XBW45" s="18"/>
      <c r="XBX45" s="18"/>
      <c r="XBY45" s="39"/>
      <c r="XBZ45" s="18"/>
      <c r="XCA45" s="18"/>
      <c r="XCB45" s="39"/>
      <c r="XCC45" s="18"/>
      <c r="XCD45" s="39"/>
      <c r="XCE45" s="13"/>
      <c r="XCF45" s="13"/>
      <c r="XCG45" s="4"/>
      <c r="XCH45" s="13"/>
      <c r="XCI45" s="13"/>
      <c r="XCN45" s="18"/>
      <c r="XCO45" s="18"/>
      <c r="XCP45" s="18"/>
      <c r="XCQ45" s="39"/>
      <c r="XCR45" s="18"/>
      <c r="XCS45" s="18"/>
      <c r="XCT45" s="39"/>
      <c r="XCU45" s="18"/>
      <c r="XCV45" s="39"/>
      <c r="XCW45" s="13"/>
      <c r="XCX45" s="13"/>
      <c r="XCY45" s="4"/>
      <c r="XCZ45" s="13"/>
      <c r="XDA45" s="13"/>
      <c r="XDF45" s="18"/>
      <c r="XDG45" s="18"/>
      <c r="XDH45" s="18"/>
      <c r="XDI45" s="39"/>
      <c r="XDJ45" s="18"/>
      <c r="XDK45" s="18"/>
      <c r="XDL45" s="39"/>
      <c r="XDM45" s="18"/>
      <c r="XDN45" s="39"/>
      <c r="XDO45" s="13"/>
      <c r="XDP45" s="13"/>
      <c r="XDQ45" s="4"/>
      <c r="XDR45" s="13"/>
      <c r="XDS45" s="13"/>
      <c r="XDX45" s="18"/>
      <c r="XDY45" s="18"/>
      <c r="XDZ45" s="18"/>
      <c r="XEA45" s="39"/>
      <c r="XEB45" s="18"/>
      <c r="XEC45" s="18"/>
      <c r="XED45" s="39"/>
      <c r="XEE45" s="18"/>
      <c r="XEF45" s="39"/>
      <c r="XEG45" s="13"/>
      <c r="XEH45" s="13"/>
      <c r="XEI45" s="4"/>
      <c r="XEJ45" s="13"/>
      <c r="XEK45" s="13"/>
      <c r="XEP45" s="18"/>
      <c r="XEQ45" s="18"/>
      <c r="XER45" s="18"/>
      <c r="XES45" s="39"/>
      <c r="XET45" s="18"/>
      <c r="XEU45" s="18"/>
      <c r="XEV45" s="39"/>
      <c r="XEW45" s="18"/>
      <c r="XEX45" s="39"/>
      <c r="XEY45" s="13"/>
      <c r="XEZ45" s="13"/>
      <c r="XFA45" s="4"/>
      <c r="XFB45" s="13"/>
      <c r="XFC45" s="13"/>
    </row>
    <row r="46" spans="1:6141 6146:7167 7172:15357 15362:16383" x14ac:dyDescent="0.25">
      <c r="A46" s="24"/>
      <c r="B46" s="13" t="e" cm="1">
        <f t="array" ref="B46">SUM(LARGE(H46:Z46,{1,2,3,4}))</f>
        <v>#NUM!</v>
      </c>
      <c r="C46" s="13" t="e" cm="1">
        <f t="array" ref="C46">SUM(LARGE(H46:Z46,{1,2,3}))</f>
        <v>#NUM!</v>
      </c>
      <c r="D46" s="5" t="s">
        <v>980</v>
      </c>
      <c r="E46" s="26" t="s">
        <v>625</v>
      </c>
      <c r="F46" s="26" t="s">
        <v>626</v>
      </c>
      <c r="G46" s="26" t="s">
        <v>291</v>
      </c>
      <c r="K46" s="39">
        <f>177.5/300*100</f>
        <v>59.166666666666664</v>
      </c>
      <c r="N46" s="39"/>
      <c r="S46" s="18">
        <v>55.167000000000002</v>
      </c>
      <c r="T46" s="18"/>
      <c r="U46" s="18"/>
    </row>
    <row r="47" spans="1:6141 6146:7167 7172:15357 15362:16383" x14ac:dyDescent="0.25">
      <c r="A47" s="21"/>
      <c r="B47" s="13" t="e" cm="1">
        <f t="array" ref="B47">SUM(LARGE(H47:Z47,{1,2,3,4}))</f>
        <v>#NUM!</v>
      </c>
      <c r="C47" s="13" t="e" cm="1">
        <f t="array" ref="C47">SUM(LARGE(H47:Z47,{1,2,3}))</f>
        <v>#NUM!</v>
      </c>
      <c r="D47" s="5" t="s">
        <v>881</v>
      </c>
      <c r="E47" s="26" t="s">
        <v>882</v>
      </c>
      <c r="F47" s="26" t="s">
        <v>883</v>
      </c>
      <c r="G47" s="26" t="s">
        <v>869</v>
      </c>
      <c r="H47" s="18"/>
      <c r="I47" s="18"/>
      <c r="J47" s="18"/>
      <c r="K47" s="39"/>
      <c r="L47" s="18"/>
      <c r="M47" s="18"/>
      <c r="N47" s="39"/>
      <c r="O47" s="18"/>
      <c r="P47" s="18"/>
      <c r="Q47" s="18">
        <v>51.83</v>
      </c>
      <c r="R47" s="18"/>
      <c r="S47" s="18"/>
      <c r="T47" s="18"/>
      <c r="U47" s="18"/>
    </row>
    <row r="48" spans="1:6141 6146:7167 7172:15357 15362:16383" x14ac:dyDescent="0.25">
      <c r="A48" s="24"/>
      <c r="B48" s="13" t="e" cm="1">
        <f t="array" ref="B48">SUM(LARGE(H48:Z48,{1,2,3,4}))</f>
        <v>#NUM!</v>
      </c>
      <c r="C48" s="13" t="e" cm="1">
        <f t="array" ref="C48">SUM(LARGE(H48:Z48,{1,2,3}))</f>
        <v>#NUM!</v>
      </c>
      <c r="D48" s="5" t="s">
        <v>314</v>
      </c>
      <c r="E48" s="26" t="s">
        <v>315</v>
      </c>
      <c r="F48" s="26" t="s">
        <v>335</v>
      </c>
      <c r="G48" s="26" t="s">
        <v>286</v>
      </c>
      <c r="J48" s="39">
        <v>55.332999999999998</v>
      </c>
      <c r="K48" s="39">
        <f>178/300*100</f>
        <v>59.333333333333336</v>
      </c>
      <c r="N48" s="39"/>
      <c r="W48" s="16"/>
      <c r="X48" s="16"/>
      <c r="Y48" s="12"/>
      <c r="Z48" s="6"/>
      <c r="AA48" s="6"/>
      <c r="AB48" s="6"/>
      <c r="AC48" s="6"/>
      <c r="AD48" s="6"/>
    </row>
    <row r="49" spans="1:6141 6146:7167 7172:15357 15362:16383" x14ac:dyDescent="0.25">
      <c r="A49" s="24"/>
      <c r="B49" s="13" t="e" cm="1">
        <f t="array" ref="B49">SUM(LARGE(H49:Z49,{1,2,3,4}))</f>
        <v>#NUM!</v>
      </c>
      <c r="C49" s="13" t="e" cm="1">
        <f t="array" ref="C49">SUM(LARGE(H49:Z49,{1,2,3}))</f>
        <v>#NUM!</v>
      </c>
      <c r="D49" s="5">
        <v>589</v>
      </c>
      <c r="E49" s="26" t="s">
        <v>631</v>
      </c>
      <c r="F49" s="26" t="s">
        <v>632</v>
      </c>
      <c r="G49" s="26" t="s">
        <v>343</v>
      </c>
      <c r="K49" s="39">
        <f>176.5/300*100</f>
        <v>58.833333333333336</v>
      </c>
      <c r="M49" s="39">
        <f>183/300*100</f>
        <v>61</v>
      </c>
      <c r="N49" s="39"/>
    </row>
    <row r="50" spans="1:6141 6146:7167 7172:15357 15362:16383" x14ac:dyDescent="0.25">
      <c r="A50" s="24"/>
      <c r="B50" s="13" t="e" cm="1">
        <f t="array" ref="B50">SUM(LARGE(H50:Z50,{1,2,3,4}))</f>
        <v>#NUM!</v>
      </c>
      <c r="C50" s="13" t="e" cm="1">
        <f t="array" ref="C50">SUM(LARGE(H50:Z50,{1,2,3}))</f>
        <v>#NUM!</v>
      </c>
      <c r="D50" s="5" t="s">
        <v>1008</v>
      </c>
      <c r="E50" s="26" t="s">
        <v>1009</v>
      </c>
      <c r="F50" s="26" t="s">
        <v>1010</v>
      </c>
      <c r="G50" s="26" t="s">
        <v>1016</v>
      </c>
      <c r="T50" s="13">
        <v>64.33</v>
      </c>
      <c r="U50" s="18">
        <v>62.67</v>
      </c>
      <c r="W50" s="16"/>
      <c r="X50" s="16"/>
      <c r="Y50" s="12"/>
      <c r="Z50" s="6"/>
      <c r="AA50" s="6"/>
      <c r="AB50" s="6"/>
      <c r="AC50" s="6"/>
      <c r="AD50" s="11"/>
      <c r="AE50" s="3"/>
      <c r="AF50" s="3"/>
    </row>
    <row r="51" spans="1:6141 6146:7167 7172:15357 15362:16383" x14ac:dyDescent="0.25">
      <c r="A51" s="24"/>
      <c r="B51" s="13" t="e" cm="1">
        <f t="array" ref="B51">SUM(LARGE(H51:Z51,{1,2,3,4}))</f>
        <v>#NUM!</v>
      </c>
      <c r="C51" s="13" t="e" cm="1">
        <f t="array" ref="C51">SUM(LARGE(H51:Z51,{1,2,3}))</f>
        <v>#NUM!</v>
      </c>
      <c r="E51" s="26" t="s">
        <v>789</v>
      </c>
      <c r="F51" s="26" t="s">
        <v>790</v>
      </c>
      <c r="G51" s="26" t="s">
        <v>784</v>
      </c>
      <c r="O51" s="39">
        <f>199/300*100</f>
        <v>66.333333333333329</v>
      </c>
    </row>
    <row r="52" spans="1:6141 6146:7167 7172:15357 15362:16383" x14ac:dyDescent="0.25">
      <c r="A52" s="21" t="s">
        <v>677</v>
      </c>
      <c r="B52" s="13" t="e" cm="1">
        <f t="array" ref="B52">SUM(LARGE(H52:Z52,{1,2,3,4}))</f>
        <v>#NUM!</v>
      </c>
      <c r="C52" s="13" t="e" cm="1">
        <f t="array" ref="C52">SUM(LARGE(H52:Z52,{1,2,3}))</f>
        <v>#NUM!</v>
      </c>
      <c r="D52" s="5">
        <v>837</v>
      </c>
      <c r="E52" s="26" t="s">
        <v>84</v>
      </c>
      <c r="F52" s="26" t="s">
        <v>85</v>
      </c>
      <c r="G52" s="26" t="s">
        <v>59</v>
      </c>
      <c r="H52" s="39">
        <f>184/300*100</f>
        <v>61.333333333333329</v>
      </c>
      <c r="I52" s="18"/>
      <c r="J52" s="18"/>
      <c r="K52" s="18"/>
      <c r="L52" s="18"/>
      <c r="M52" s="18"/>
      <c r="N52" s="39"/>
      <c r="O52" s="18"/>
      <c r="P52" s="18"/>
      <c r="Q52" s="18"/>
      <c r="R52" s="18"/>
      <c r="S52" s="18"/>
      <c r="T52" s="18"/>
      <c r="U52" s="18"/>
    </row>
    <row r="53" spans="1:6141 6146:7167 7172:15357 15362:16383" x14ac:dyDescent="0.25">
      <c r="A53" s="21"/>
      <c r="B53" s="13" t="e" cm="1">
        <f t="array" ref="B53">SUM(LARGE(H53:Z53,{1,2,3,4}))</f>
        <v>#NUM!</v>
      </c>
      <c r="C53" s="13" t="e" cm="1">
        <f t="array" ref="C53">SUM(LARGE(H53:Z53,{1,2,3}))</f>
        <v>#NUM!</v>
      </c>
      <c r="D53" s="5" t="s">
        <v>152</v>
      </c>
      <c r="E53" s="26" t="s">
        <v>158</v>
      </c>
      <c r="F53" s="26" t="s">
        <v>165</v>
      </c>
      <c r="G53" s="26" t="s">
        <v>172</v>
      </c>
      <c r="I53" s="39">
        <v>56.832999999999998</v>
      </c>
      <c r="N53" s="39"/>
      <c r="U53" s="18">
        <v>65</v>
      </c>
      <c r="W53" s="5"/>
      <c r="X53" s="5"/>
      <c r="Y53" s="5"/>
      <c r="Z53" s="18"/>
      <c r="AA53" s="18"/>
      <c r="AB53" s="18"/>
      <c r="AC53" s="39"/>
      <c r="AD53" s="18"/>
      <c r="AE53" s="18"/>
      <c r="AF53" s="39"/>
      <c r="AG53" s="18"/>
      <c r="AH53" s="39"/>
      <c r="AI53" s="13"/>
      <c r="AJ53" s="13"/>
      <c r="AK53" s="4"/>
      <c r="AL53" s="13"/>
      <c r="AM53" s="13"/>
      <c r="AR53" s="18"/>
      <c r="AS53" s="18"/>
      <c r="AT53" s="18"/>
      <c r="AU53" s="39"/>
      <c r="AV53" s="18"/>
      <c r="AW53" s="18"/>
      <c r="AX53" s="39"/>
      <c r="AY53" s="18"/>
      <c r="AZ53" s="39"/>
      <c r="BA53" s="13"/>
      <c r="BB53" s="13"/>
      <c r="BC53" s="4"/>
      <c r="BD53" s="13"/>
      <c r="BE53" s="13"/>
      <c r="BJ53" s="18"/>
      <c r="BK53" s="18"/>
      <c r="BL53" s="18"/>
      <c r="BM53" s="39"/>
      <c r="BN53" s="18"/>
      <c r="BO53" s="18"/>
      <c r="BP53" s="39"/>
      <c r="BQ53" s="18"/>
      <c r="BR53" s="39"/>
      <c r="BS53" s="13"/>
      <c r="BT53" s="13"/>
      <c r="BU53" s="4"/>
      <c r="BV53" s="13"/>
      <c r="BW53" s="13"/>
      <c r="CB53" s="18"/>
      <c r="CC53" s="18"/>
      <c r="CD53" s="18"/>
      <c r="CE53" s="39"/>
      <c r="CF53" s="18"/>
      <c r="CG53" s="18"/>
      <c r="CH53" s="39"/>
      <c r="CI53" s="18"/>
      <c r="CJ53" s="39"/>
      <c r="CK53" s="13"/>
      <c r="CL53" s="13"/>
      <c r="CM53" s="4"/>
      <c r="CN53" s="13"/>
      <c r="CO53" s="13"/>
      <c r="CT53" s="18"/>
      <c r="CU53" s="18"/>
      <c r="CV53" s="18"/>
      <c r="CW53" s="39"/>
      <c r="CX53" s="18"/>
      <c r="CY53" s="18"/>
      <c r="CZ53" s="39"/>
      <c r="DA53" s="18"/>
      <c r="DB53" s="39"/>
      <c r="DC53" s="13"/>
      <c r="DD53" s="13"/>
      <c r="DE53" s="4"/>
      <c r="DF53" s="13"/>
      <c r="DG53" s="13"/>
      <c r="DL53" s="18"/>
      <c r="DM53" s="18"/>
      <c r="DN53" s="18"/>
      <c r="DO53" s="39"/>
      <c r="DP53" s="18"/>
      <c r="DQ53" s="18"/>
      <c r="DR53" s="39"/>
      <c r="DS53" s="18"/>
      <c r="DT53" s="39"/>
      <c r="DU53" s="13"/>
      <c r="DV53" s="13"/>
      <c r="DW53" s="4"/>
      <c r="DX53" s="13"/>
      <c r="DY53" s="13"/>
      <c r="ED53" s="18"/>
      <c r="EE53" s="18"/>
      <c r="EF53" s="18"/>
      <c r="EG53" s="39"/>
      <c r="EH53" s="18"/>
      <c r="EI53" s="18"/>
      <c r="EJ53" s="39"/>
      <c r="EK53" s="18"/>
      <c r="EL53" s="39"/>
      <c r="EM53" s="13"/>
      <c r="EN53" s="13"/>
      <c r="EO53" s="4"/>
      <c r="EP53" s="13"/>
      <c r="EQ53" s="13"/>
      <c r="EV53" s="18"/>
      <c r="EW53" s="18"/>
      <c r="EX53" s="18"/>
      <c r="EY53" s="39"/>
      <c r="EZ53" s="18"/>
      <c r="FA53" s="18"/>
      <c r="FB53" s="39"/>
      <c r="FC53" s="18"/>
      <c r="FD53" s="39"/>
      <c r="FE53" s="13"/>
      <c r="FF53" s="13"/>
      <c r="FG53" s="4"/>
      <c r="FH53" s="13"/>
      <c r="FI53" s="13"/>
      <c r="FN53" s="18"/>
      <c r="FO53" s="18"/>
      <c r="FP53" s="18"/>
      <c r="FQ53" s="39"/>
      <c r="FR53" s="18"/>
      <c r="FS53" s="18"/>
      <c r="FT53" s="39"/>
      <c r="FU53" s="18"/>
      <c r="FV53" s="39"/>
      <c r="FW53" s="13"/>
      <c r="FX53" s="13"/>
      <c r="FY53" s="4"/>
      <c r="FZ53" s="13"/>
      <c r="GA53" s="13"/>
      <c r="GF53" s="18"/>
      <c r="GG53" s="18"/>
      <c r="GH53" s="18"/>
      <c r="GI53" s="39"/>
      <c r="GJ53" s="18"/>
      <c r="GK53" s="18"/>
      <c r="GL53" s="39"/>
      <c r="GM53" s="18"/>
      <c r="GN53" s="39"/>
      <c r="GO53" s="13"/>
      <c r="GP53" s="13"/>
      <c r="GQ53" s="4"/>
      <c r="GR53" s="13"/>
      <c r="GS53" s="13"/>
      <c r="GX53" s="18"/>
      <c r="GY53" s="18"/>
      <c r="GZ53" s="18"/>
      <c r="HA53" s="39"/>
      <c r="HB53" s="18"/>
      <c r="HC53" s="18"/>
      <c r="HD53" s="39"/>
      <c r="HE53" s="18"/>
      <c r="HF53" s="39"/>
      <c r="HG53" s="13"/>
      <c r="HH53" s="13"/>
      <c r="HI53" s="4"/>
      <c r="HJ53" s="13"/>
      <c r="HK53" s="13"/>
      <c r="HP53" s="18"/>
      <c r="HQ53" s="18"/>
      <c r="HR53" s="18"/>
      <c r="HS53" s="39"/>
      <c r="HT53" s="18"/>
      <c r="HU53" s="18"/>
      <c r="HV53" s="39"/>
      <c r="HW53" s="18"/>
      <c r="HX53" s="39"/>
      <c r="HY53" s="13"/>
      <c r="HZ53" s="13"/>
      <c r="IA53" s="4"/>
      <c r="IB53" s="13"/>
      <c r="IC53" s="13"/>
      <c r="IH53" s="18"/>
      <c r="II53" s="18"/>
      <c r="IJ53" s="18"/>
      <c r="IK53" s="39"/>
      <c r="IL53" s="18"/>
      <c r="IM53" s="18"/>
      <c r="IN53" s="39"/>
      <c r="IO53" s="18"/>
      <c r="IP53" s="39"/>
      <c r="IQ53" s="13"/>
      <c r="IR53" s="13"/>
      <c r="IS53" s="4"/>
      <c r="IT53" s="13"/>
      <c r="IU53" s="13"/>
      <c r="IZ53" s="18"/>
      <c r="JA53" s="18"/>
      <c r="JB53" s="18"/>
      <c r="JC53" s="39"/>
      <c r="JD53" s="18"/>
      <c r="JE53" s="18"/>
      <c r="JF53" s="39"/>
      <c r="JG53" s="18"/>
      <c r="JH53" s="39"/>
      <c r="JI53" s="13"/>
      <c r="JJ53" s="13"/>
      <c r="JK53" s="4"/>
      <c r="JL53" s="13"/>
      <c r="JM53" s="13"/>
      <c r="JR53" s="18"/>
      <c r="JS53" s="18"/>
      <c r="JT53" s="18"/>
      <c r="JU53" s="39"/>
      <c r="JV53" s="18"/>
      <c r="JW53" s="18"/>
      <c r="JX53" s="39"/>
      <c r="JY53" s="18"/>
      <c r="JZ53" s="39"/>
      <c r="KA53" s="13"/>
      <c r="KB53" s="13"/>
      <c r="KC53" s="4"/>
      <c r="KD53" s="13"/>
      <c r="KE53" s="13"/>
      <c r="KJ53" s="18"/>
      <c r="KK53" s="18"/>
      <c r="KL53" s="18"/>
      <c r="KM53" s="39"/>
      <c r="KN53" s="18"/>
      <c r="KO53" s="18"/>
      <c r="KP53" s="39"/>
      <c r="KQ53" s="18"/>
      <c r="KR53" s="39"/>
      <c r="KS53" s="13"/>
      <c r="KT53" s="13"/>
      <c r="KU53" s="4"/>
      <c r="KV53" s="13"/>
      <c r="KW53" s="13"/>
      <c r="LB53" s="18"/>
      <c r="LC53" s="18"/>
      <c r="LD53" s="18"/>
      <c r="LE53" s="39"/>
      <c r="LF53" s="18"/>
      <c r="LG53" s="18"/>
      <c r="LH53" s="39"/>
      <c r="LI53" s="18"/>
      <c r="LJ53" s="39"/>
      <c r="LK53" s="13"/>
      <c r="LL53" s="13"/>
      <c r="LM53" s="4"/>
      <c r="LN53" s="13"/>
      <c r="LO53" s="13"/>
      <c r="LT53" s="18"/>
      <c r="LU53" s="18"/>
      <c r="LV53" s="18"/>
      <c r="LW53" s="39"/>
      <c r="LX53" s="18"/>
      <c r="LY53" s="18"/>
      <c r="LZ53" s="39"/>
      <c r="MA53" s="18"/>
      <c r="MB53" s="39"/>
      <c r="MC53" s="13"/>
      <c r="MD53" s="13"/>
      <c r="ME53" s="4"/>
      <c r="MF53" s="13"/>
      <c r="MG53" s="13"/>
      <c r="ML53" s="18"/>
      <c r="MM53" s="18"/>
      <c r="MN53" s="18"/>
      <c r="MO53" s="39"/>
      <c r="MP53" s="18"/>
      <c r="MQ53" s="18"/>
      <c r="MR53" s="39"/>
      <c r="MS53" s="18"/>
      <c r="MT53" s="39"/>
      <c r="MU53" s="13"/>
      <c r="MV53" s="13"/>
      <c r="MW53" s="4"/>
      <c r="MX53" s="13"/>
      <c r="MY53" s="13"/>
      <c r="ND53" s="18"/>
      <c r="NE53" s="18"/>
      <c r="NF53" s="18"/>
      <c r="NG53" s="39"/>
      <c r="NH53" s="18"/>
      <c r="NI53" s="18"/>
      <c r="NJ53" s="39"/>
      <c r="NK53" s="18"/>
      <c r="NL53" s="39"/>
      <c r="NM53" s="13"/>
      <c r="NN53" s="13"/>
      <c r="NO53" s="4"/>
      <c r="NP53" s="13"/>
      <c r="NQ53" s="13"/>
      <c r="NV53" s="18"/>
      <c r="NW53" s="18"/>
      <c r="NX53" s="18"/>
      <c r="NY53" s="39"/>
      <c r="NZ53" s="18"/>
      <c r="OA53" s="18"/>
      <c r="OB53" s="39"/>
      <c r="OC53" s="18"/>
      <c r="OD53" s="39"/>
      <c r="OE53" s="13"/>
      <c r="OF53" s="13"/>
      <c r="OG53" s="4"/>
      <c r="OH53" s="13"/>
      <c r="OI53" s="13"/>
      <c r="ON53" s="18"/>
      <c r="OO53" s="18"/>
      <c r="OP53" s="18"/>
      <c r="OQ53" s="39"/>
      <c r="OR53" s="18"/>
      <c r="OS53" s="18"/>
      <c r="OT53" s="39"/>
      <c r="OU53" s="18"/>
      <c r="OV53" s="39"/>
      <c r="OW53" s="13"/>
      <c r="OX53" s="13"/>
      <c r="OY53" s="4"/>
      <c r="OZ53" s="13"/>
      <c r="PA53" s="13"/>
      <c r="PF53" s="18"/>
      <c r="PG53" s="18"/>
      <c r="PH53" s="18"/>
      <c r="PI53" s="39"/>
      <c r="PJ53" s="18"/>
      <c r="PK53" s="18"/>
      <c r="PL53" s="39"/>
      <c r="PM53" s="18"/>
      <c r="PN53" s="39"/>
      <c r="PO53" s="13"/>
      <c r="PP53" s="13"/>
      <c r="PQ53" s="4"/>
      <c r="PR53" s="13"/>
      <c r="PS53" s="13"/>
      <c r="PX53" s="18"/>
      <c r="PY53" s="18"/>
      <c r="PZ53" s="18"/>
      <c r="QA53" s="39"/>
      <c r="QB53" s="18"/>
      <c r="QC53" s="18"/>
      <c r="QD53" s="39"/>
      <c r="QE53" s="18"/>
      <c r="QF53" s="39"/>
      <c r="QG53" s="13"/>
      <c r="QH53" s="13"/>
      <c r="QI53" s="4"/>
      <c r="QJ53" s="13"/>
      <c r="QK53" s="13"/>
      <c r="QP53" s="18"/>
      <c r="QQ53" s="18"/>
      <c r="QR53" s="18"/>
      <c r="QS53" s="39"/>
      <c r="QT53" s="18"/>
      <c r="QU53" s="18"/>
      <c r="QV53" s="39"/>
      <c r="QW53" s="18"/>
      <c r="QX53" s="39"/>
      <c r="QY53" s="13"/>
      <c r="QZ53" s="13"/>
      <c r="RA53" s="4"/>
      <c r="RB53" s="13"/>
      <c r="RC53" s="13"/>
      <c r="RH53" s="18"/>
      <c r="RI53" s="18"/>
      <c r="RJ53" s="18"/>
      <c r="RK53" s="39"/>
      <c r="RL53" s="18"/>
      <c r="RM53" s="18"/>
      <c r="RN53" s="39"/>
      <c r="RO53" s="18"/>
      <c r="RP53" s="39"/>
      <c r="RQ53" s="13"/>
      <c r="RR53" s="13"/>
      <c r="RS53" s="4"/>
      <c r="RT53" s="13"/>
      <c r="RU53" s="13"/>
      <c r="RZ53" s="18"/>
      <c r="SA53" s="18"/>
      <c r="SB53" s="18"/>
      <c r="SC53" s="39"/>
      <c r="SD53" s="18"/>
      <c r="SE53" s="18"/>
      <c r="SF53" s="39"/>
      <c r="SG53" s="18"/>
      <c r="SH53" s="39"/>
      <c r="SI53" s="13"/>
      <c r="SJ53" s="13"/>
      <c r="SK53" s="4"/>
      <c r="SL53" s="13"/>
      <c r="SM53" s="13"/>
      <c r="SR53" s="18"/>
      <c r="SS53" s="18"/>
      <c r="ST53" s="18"/>
      <c r="SU53" s="39"/>
      <c r="SV53" s="18"/>
      <c r="SW53" s="18"/>
      <c r="SX53" s="39"/>
      <c r="SY53" s="18"/>
      <c r="SZ53" s="39"/>
      <c r="TA53" s="13"/>
      <c r="TB53" s="13"/>
      <c r="TC53" s="4"/>
      <c r="TD53" s="13"/>
      <c r="TE53" s="13"/>
      <c r="TJ53" s="18"/>
      <c r="TK53" s="18"/>
      <c r="TL53" s="18"/>
      <c r="TM53" s="39"/>
      <c r="TN53" s="18"/>
      <c r="TO53" s="18"/>
      <c r="TP53" s="39"/>
      <c r="TQ53" s="18"/>
      <c r="TR53" s="39"/>
      <c r="TS53" s="13"/>
      <c r="TT53" s="13"/>
      <c r="TU53" s="4"/>
      <c r="TV53" s="13"/>
      <c r="TW53" s="13"/>
      <c r="UB53" s="18"/>
      <c r="UC53" s="18"/>
      <c r="UD53" s="18"/>
      <c r="UE53" s="39"/>
      <c r="UF53" s="18"/>
      <c r="UG53" s="18"/>
      <c r="UH53" s="39"/>
      <c r="UI53" s="18"/>
      <c r="UJ53" s="39"/>
      <c r="UK53" s="13"/>
      <c r="UL53" s="13"/>
      <c r="UM53" s="4"/>
      <c r="UN53" s="13"/>
      <c r="UO53" s="13"/>
      <c r="UT53" s="18"/>
      <c r="UU53" s="18"/>
      <c r="UV53" s="18"/>
      <c r="UW53" s="39"/>
      <c r="UX53" s="18"/>
      <c r="UY53" s="18"/>
      <c r="UZ53" s="39"/>
      <c r="VA53" s="18"/>
      <c r="VB53" s="39"/>
      <c r="VC53" s="13"/>
      <c r="VD53" s="13"/>
      <c r="VE53" s="4"/>
      <c r="VF53" s="13"/>
      <c r="VG53" s="13"/>
      <c r="VL53" s="18"/>
      <c r="VM53" s="18"/>
      <c r="VN53" s="18"/>
      <c r="VO53" s="39"/>
      <c r="VP53" s="18"/>
      <c r="VQ53" s="18"/>
      <c r="VR53" s="39"/>
      <c r="VS53" s="18"/>
      <c r="VT53" s="39"/>
      <c r="VU53" s="13"/>
      <c r="VV53" s="13"/>
      <c r="VW53" s="4"/>
      <c r="VX53" s="13"/>
      <c r="VY53" s="13"/>
      <c r="WD53" s="18"/>
      <c r="WE53" s="18"/>
      <c r="WF53" s="18"/>
      <c r="WG53" s="39"/>
      <c r="WH53" s="18"/>
      <c r="WI53" s="18"/>
      <c r="WJ53" s="39"/>
      <c r="WK53" s="18"/>
      <c r="WL53" s="39"/>
      <c r="WM53" s="13"/>
      <c r="WN53" s="13"/>
      <c r="WO53" s="4"/>
      <c r="WP53" s="13"/>
      <c r="WQ53" s="13"/>
      <c r="WV53" s="18"/>
      <c r="WW53" s="18"/>
      <c r="WX53" s="18"/>
      <c r="WY53" s="39"/>
      <c r="WZ53" s="18"/>
      <c r="XA53" s="18"/>
      <c r="XB53" s="39"/>
      <c r="XC53" s="18"/>
      <c r="XD53" s="39"/>
      <c r="XE53" s="13"/>
      <c r="XF53" s="13"/>
      <c r="XG53" s="4"/>
      <c r="XH53" s="13"/>
      <c r="XI53" s="13"/>
      <c r="XN53" s="18"/>
      <c r="XO53" s="18"/>
      <c r="XP53" s="18"/>
      <c r="XQ53" s="39"/>
      <c r="XR53" s="18"/>
      <c r="XS53" s="18"/>
      <c r="XT53" s="39"/>
      <c r="XU53" s="18"/>
      <c r="XV53" s="39"/>
      <c r="XW53" s="13"/>
      <c r="XX53" s="13"/>
      <c r="XY53" s="4"/>
      <c r="XZ53" s="13"/>
      <c r="YA53" s="13"/>
      <c r="YF53" s="18"/>
      <c r="YG53" s="18"/>
      <c r="YH53" s="18"/>
      <c r="YI53" s="39"/>
      <c r="YJ53" s="18"/>
      <c r="YK53" s="18"/>
      <c r="YL53" s="39"/>
      <c r="YM53" s="18"/>
      <c r="YN53" s="39"/>
      <c r="YO53" s="13"/>
      <c r="YP53" s="13"/>
      <c r="YQ53" s="4"/>
      <c r="YR53" s="13"/>
      <c r="YS53" s="13"/>
      <c r="YX53" s="18"/>
      <c r="YY53" s="18"/>
      <c r="YZ53" s="18"/>
      <c r="ZA53" s="39"/>
      <c r="ZB53" s="18"/>
      <c r="ZC53" s="18"/>
      <c r="ZD53" s="39"/>
      <c r="ZE53" s="18"/>
      <c r="ZF53" s="39"/>
      <c r="ZG53" s="13"/>
      <c r="ZH53" s="13"/>
      <c r="ZI53" s="4"/>
      <c r="ZJ53" s="13"/>
      <c r="ZK53" s="13"/>
      <c r="ZP53" s="18"/>
      <c r="ZQ53" s="18"/>
      <c r="ZR53" s="18"/>
      <c r="ZS53" s="39"/>
      <c r="ZT53" s="18"/>
      <c r="ZU53" s="18"/>
      <c r="ZV53" s="39"/>
      <c r="ZW53" s="18"/>
      <c r="ZX53" s="39"/>
      <c r="ZY53" s="13"/>
      <c r="ZZ53" s="13"/>
      <c r="AAA53" s="4"/>
      <c r="AAB53" s="13"/>
      <c r="AAC53" s="13"/>
      <c r="AAH53" s="18"/>
      <c r="AAI53" s="18"/>
      <c r="AAJ53" s="18"/>
      <c r="AAK53" s="39"/>
      <c r="AAL53" s="18"/>
      <c r="AAM53" s="18"/>
      <c r="AAN53" s="39"/>
      <c r="AAO53" s="18"/>
      <c r="AAP53" s="39"/>
      <c r="AAQ53" s="13"/>
      <c r="AAR53" s="13"/>
      <c r="AAS53" s="4"/>
      <c r="AAT53" s="13"/>
      <c r="AAU53" s="13"/>
      <c r="AAZ53" s="18"/>
      <c r="ABA53" s="18"/>
      <c r="ABB53" s="18"/>
      <c r="ABC53" s="39"/>
      <c r="ABD53" s="18"/>
      <c r="ABE53" s="18"/>
      <c r="ABF53" s="39"/>
      <c r="ABG53" s="18"/>
      <c r="ABH53" s="39"/>
      <c r="ABI53" s="13"/>
      <c r="ABJ53" s="13"/>
      <c r="ABK53" s="4"/>
      <c r="ABL53" s="13"/>
      <c r="ABM53" s="13"/>
      <c r="ABR53" s="18"/>
      <c r="ABS53" s="18"/>
      <c r="ABT53" s="18"/>
      <c r="ABU53" s="39"/>
      <c r="ABV53" s="18"/>
      <c r="ABW53" s="18"/>
      <c r="ABX53" s="39"/>
      <c r="ABY53" s="18"/>
      <c r="ABZ53" s="39"/>
      <c r="ACA53" s="13"/>
      <c r="ACB53" s="13"/>
      <c r="ACC53" s="4"/>
      <c r="ACD53" s="13"/>
      <c r="ACE53" s="13"/>
      <c r="ACJ53" s="18"/>
      <c r="ACK53" s="18"/>
      <c r="ACL53" s="18"/>
      <c r="ACM53" s="39"/>
      <c r="ACN53" s="18"/>
      <c r="ACO53" s="18"/>
      <c r="ACP53" s="39"/>
      <c r="ACQ53" s="18"/>
      <c r="ACR53" s="39"/>
      <c r="ACS53" s="13"/>
      <c r="ACT53" s="13"/>
      <c r="ACU53" s="4"/>
      <c r="ACV53" s="13"/>
      <c r="ACW53" s="13"/>
      <c r="ADB53" s="18"/>
      <c r="ADC53" s="18"/>
      <c r="ADD53" s="18"/>
      <c r="ADE53" s="39"/>
      <c r="ADF53" s="18"/>
      <c r="ADG53" s="18"/>
      <c r="ADH53" s="39"/>
      <c r="ADI53" s="18"/>
      <c r="ADJ53" s="39"/>
      <c r="ADK53" s="13"/>
      <c r="ADL53" s="13"/>
      <c r="ADM53" s="4"/>
      <c r="ADN53" s="13"/>
      <c r="ADO53" s="13"/>
      <c r="ADT53" s="18"/>
      <c r="ADU53" s="18"/>
      <c r="ADV53" s="18"/>
      <c r="ADW53" s="39"/>
      <c r="ADX53" s="18"/>
      <c r="ADY53" s="18"/>
      <c r="ADZ53" s="39"/>
      <c r="AEA53" s="18"/>
      <c r="AEB53" s="39"/>
      <c r="AEC53" s="13"/>
      <c r="AED53" s="13"/>
      <c r="AEE53" s="4"/>
      <c r="AEF53" s="13"/>
      <c r="AEG53" s="13"/>
      <c r="AEL53" s="18"/>
      <c r="AEM53" s="18"/>
      <c r="AEN53" s="18"/>
      <c r="AEO53" s="39"/>
      <c r="AEP53" s="18"/>
      <c r="AEQ53" s="18"/>
      <c r="AER53" s="39"/>
      <c r="AES53" s="18"/>
      <c r="AET53" s="39"/>
      <c r="AEU53" s="13"/>
      <c r="AEV53" s="13"/>
      <c r="AEW53" s="4"/>
      <c r="AEX53" s="13"/>
      <c r="AEY53" s="13"/>
      <c r="AFD53" s="18"/>
      <c r="AFE53" s="18"/>
      <c r="AFF53" s="18"/>
      <c r="AFG53" s="39"/>
      <c r="AFH53" s="18"/>
      <c r="AFI53" s="18"/>
      <c r="AFJ53" s="39"/>
      <c r="AFK53" s="18"/>
      <c r="AFL53" s="39"/>
      <c r="AFM53" s="13"/>
      <c r="AFN53" s="13"/>
      <c r="AFO53" s="4"/>
      <c r="AFP53" s="13"/>
      <c r="AFQ53" s="13"/>
      <c r="AFV53" s="18"/>
      <c r="AFW53" s="18"/>
      <c r="AFX53" s="18"/>
      <c r="AFY53" s="39"/>
      <c r="AFZ53" s="18"/>
      <c r="AGA53" s="18"/>
      <c r="AGB53" s="39"/>
      <c r="AGC53" s="18"/>
      <c r="AGD53" s="39"/>
      <c r="AGE53" s="13"/>
      <c r="AGF53" s="13"/>
      <c r="AGG53" s="4"/>
      <c r="AGH53" s="13"/>
      <c r="AGI53" s="13"/>
      <c r="AGN53" s="18"/>
      <c r="AGO53" s="18"/>
      <c r="AGP53" s="18"/>
      <c r="AGQ53" s="39"/>
      <c r="AGR53" s="18"/>
      <c r="AGS53" s="18"/>
      <c r="AGT53" s="39"/>
      <c r="AGU53" s="18"/>
      <c r="AGV53" s="39"/>
      <c r="AGW53" s="13"/>
      <c r="AGX53" s="13"/>
      <c r="AGY53" s="4"/>
      <c r="AGZ53" s="13"/>
      <c r="AHA53" s="13"/>
      <c r="AHF53" s="18"/>
      <c r="AHG53" s="18"/>
      <c r="AHH53" s="18"/>
      <c r="AHI53" s="39"/>
      <c r="AHJ53" s="18"/>
      <c r="AHK53" s="18"/>
      <c r="AHL53" s="39"/>
      <c r="AHM53" s="18"/>
      <c r="AHN53" s="39"/>
      <c r="AHO53" s="13"/>
      <c r="AHP53" s="13"/>
      <c r="AHQ53" s="4"/>
      <c r="AHR53" s="13"/>
      <c r="AHS53" s="13"/>
      <c r="AHX53" s="18"/>
      <c r="AHY53" s="18"/>
      <c r="AHZ53" s="18"/>
      <c r="AIA53" s="39"/>
      <c r="AIB53" s="18"/>
      <c r="AIC53" s="18"/>
      <c r="AID53" s="39"/>
      <c r="AIE53" s="18"/>
      <c r="AIF53" s="39"/>
      <c r="AIG53" s="13"/>
      <c r="AIH53" s="13"/>
      <c r="AII53" s="4"/>
      <c r="AIJ53" s="13"/>
      <c r="AIK53" s="13"/>
      <c r="AIP53" s="18"/>
      <c r="AIQ53" s="18"/>
      <c r="AIR53" s="18"/>
      <c r="AIS53" s="39"/>
      <c r="AIT53" s="18"/>
      <c r="AIU53" s="18"/>
      <c r="AIV53" s="39"/>
      <c r="AIW53" s="18"/>
      <c r="AIX53" s="39"/>
      <c r="AIY53" s="13"/>
      <c r="AIZ53" s="13"/>
      <c r="AJA53" s="4"/>
      <c r="AJB53" s="13"/>
      <c r="AJC53" s="13"/>
      <c r="AJH53" s="18"/>
      <c r="AJI53" s="18"/>
      <c r="AJJ53" s="18"/>
      <c r="AJK53" s="39"/>
      <c r="AJL53" s="18"/>
      <c r="AJM53" s="18"/>
      <c r="AJN53" s="39"/>
      <c r="AJO53" s="18"/>
      <c r="AJP53" s="39"/>
      <c r="AJQ53" s="13"/>
      <c r="AJR53" s="13"/>
      <c r="AJS53" s="4"/>
      <c r="AJT53" s="13"/>
      <c r="AJU53" s="13"/>
      <c r="AJZ53" s="18"/>
      <c r="AKA53" s="18"/>
      <c r="AKB53" s="18"/>
      <c r="AKC53" s="39"/>
      <c r="AKD53" s="18"/>
      <c r="AKE53" s="18"/>
      <c r="AKF53" s="39"/>
      <c r="AKG53" s="18"/>
      <c r="AKH53" s="39"/>
      <c r="AKI53" s="13"/>
      <c r="AKJ53" s="13"/>
      <c r="AKK53" s="4"/>
      <c r="AKL53" s="13"/>
      <c r="AKM53" s="13"/>
      <c r="AKR53" s="18"/>
      <c r="AKS53" s="18"/>
      <c r="AKT53" s="18"/>
      <c r="AKU53" s="39"/>
      <c r="AKV53" s="18"/>
      <c r="AKW53" s="18"/>
      <c r="AKX53" s="39"/>
      <c r="AKY53" s="18"/>
      <c r="AKZ53" s="39"/>
      <c r="ALA53" s="13"/>
      <c r="ALB53" s="13"/>
      <c r="ALC53" s="4"/>
      <c r="ALD53" s="13"/>
      <c r="ALE53" s="13"/>
      <c r="ALJ53" s="18"/>
      <c r="ALK53" s="18"/>
      <c r="ALL53" s="18"/>
      <c r="ALM53" s="39"/>
      <c r="ALN53" s="18"/>
      <c r="ALO53" s="18"/>
      <c r="ALP53" s="39"/>
      <c r="ALQ53" s="18"/>
      <c r="ALR53" s="39"/>
      <c r="ALS53" s="13"/>
      <c r="ALT53" s="13"/>
      <c r="ALU53" s="4"/>
      <c r="ALV53" s="13"/>
      <c r="ALW53" s="13"/>
      <c r="AMB53" s="18"/>
      <c r="AMC53" s="18"/>
      <c r="AMD53" s="18"/>
      <c r="AME53" s="39"/>
      <c r="AMF53" s="18"/>
      <c r="AMG53" s="18"/>
      <c r="AMH53" s="39"/>
      <c r="AMI53" s="18"/>
      <c r="AMJ53" s="39"/>
      <c r="AMK53" s="13"/>
      <c r="AML53" s="13"/>
      <c r="AMM53" s="4"/>
      <c r="AMN53" s="13"/>
      <c r="AMO53" s="13"/>
      <c r="AMT53" s="18"/>
      <c r="AMU53" s="18"/>
      <c r="AMV53" s="18"/>
      <c r="AMW53" s="39"/>
      <c r="AMX53" s="18"/>
      <c r="AMY53" s="18"/>
      <c r="AMZ53" s="39"/>
      <c r="ANA53" s="18"/>
      <c r="ANB53" s="39"/>
      <c r="ANC53" s="13"/>
      <c r="AND53" s="13"/>
      <c r="ANE53" s="4"/>
      <c r="ANF53" s="13"/>
      <c r="ANG53" s="13"/>
      <c r="ANL53" s="18"/>
      <c r="ANM53" s="18"/>
      <c r="ANN53" s="18"/>
      <c r="ANO53" s="39"/>
      <c r="ANP53" s="18"/>
      <c r="ANQ53" s="18"/>
      <c r="ANR53" s="39"/>
      <c r="ANS53" s="18"/>
      <c r="ANT53" s="39"/>
      <c r="ANU53" s="13"/>
      <c r="ANV53" s="13"/>
      <c r="ANW53" s="4"/>
      <c r="ANX53" s="13"/>
      <c r="ANY53" s="13"/>
      <c r="AOD53" s="18"/>
      <c r="AOE53" s="18"/>
      <c r="AOF53" s="18"/>
      <c r="AOG53" s="39"/>
      <c r="AOH53" s="18"/>
      <c r="AOI53" s="18"/>
      <c r="AOJ53" s="39"/>
      <c r="AOK53" s="18"/>
      <c r="AOL53" s="39"/>
      <c r="AOM53" s="13"/>
      <c r="AON53" s="13"/>
      <c r="AOO53" s="4"/>
      <c r="AOP53" s="13"/>
      <c r="AOQ53" s="13"/>
      <c r="AOV53" s="18"/>
      <c r="AOW53" s="18"/>
      <c r="AOX53" s="18"/>
      <c r="AOY53" s="39"/>
      <c r="AOZ53" s="18"/>
      <c r="APA53" s="18"/>
      <c r="APB53" s="39"/>
      <c r="APC53" s="18"/>
      <c r="APD53" s="39"/>
      <c r="APE53" s="13"/>
      <c r="APF53" s="13"/>
      <c r="APG53" s="4"/>
      <c r="APH53" s="13"/>
      <c r="API53" s="13"/>
      <c r="APN53" s="18"/>
      <c r="APO53" s="18"/>
      <c r="APP53" s="18"/>
      <c r="APQ53" s="39"/>
      <c r="APR53" s="18"/>
      <c r="APS53" s="18"/>
      <c r="APT53" s="39"/>
      <c r="APU53" s="18"/>
      <c r="APV53" s="39"/>
      <c r="APW53" s="13"/>
      <c r="APX53" s="13"/>
      <c r="APY53" s="4"/>
      <c r="APZ53" s="13"/>
      <c r="AQA53" s="13"/>
      <c r="AQF53" s="18"/>
      <c r="AQG53" s="18"/>
      <c r="AQH53" s="18"/>
      <c r="AQI53" s="39"/>
      <c r="AQJ53" s="18"/>
      <c r="AQK53" s="18"/>
      <c r="AQL53" s="39"/>
      <c r="AQM53" s="18"/>
      <c r="AQN53" s="39"/>
      <c r="AQO53" s="13"/>
      <c r="AQP53" s="13"/>
      <c r="AQQ53" s="4"/>
      <c r="AQR53" s="13"/>
      <c r="AQS53" s="13"/>
      <c r="AQX53" s="18"/>
      <c r="AQY53" s="18"/>
      <c r="AQZ53" s="18"/>
      <c r="ARA53" s="39"/>
      <c r="ARB53" s="18"/>
      <c r="ARC53" s="18"/>
      <c r="ARD53" s="39"/>
      <c r="ARE53" s="18"/>
      <c r="ARF53" s="39"/>
      <c r="ARG53" s="13"/>
      <c r="ARH53" s="13"/>
      <c r="ARI53" s="4"/>
      <c r="ARJ53" s="13"/>
      <c r="ARK53" s="13"/>
      <c r="ARP53" s="18"/>
      <c r="ARQ53" s="18"/>
      <c r="ARR53" s="18"/>
      <c r="ARS53" s="39"/>
      <c r="ART53" s="18"/>
      <c r="ARU53" s="18"/>
      <c r="ARV53" s="39"/>
      <c r="ARW53" s="18"/>
      <c r="ARX53" s="39"/>
      <c r="ARY53" s="13"/>
      <c r="ARZ53" s="13"/>
      <c r="ASA53" s="4"/>
      <c r="ASB53" s="13"/>
      <c r="ASC53" s="13"/>
      <c r="ASH53" s="18"/>
      <c r="ASI53" s="18"/>
      <c r="ASJ53" s="18"/>
      <c r="ASK53" s="39"/>
      <c r="ASL53" s="18"/>
      <c r="ASM53" s="18"/>
      <c r="ASN53" s="39"/>
      <c r="ASO53" s="18"/>
      <c r="ASP53" s="39"/>
      <c r="ASQ53" s="13"/>
      <c r="ASR53" s="13"/>
      <c r="ASS53" s="4"/>
      <c r="AST53" s="13"/>
      <c r="ASU53" s="13"/>
      <c r="ASZ53" s="18"/>
      <c r="ATA53" s="18"/>
      <c r="ATB53" s="18"/>
      <c r="ATC53" s="39"/>
      <c r="ATD53" s="18"/>
      <c r="ATE53" s="18"/>
      <c r="ATF53" s="39"/>
      <c r="ATG53" s="18"/>
      <c r="ATH53" s="39"/>
      <c r="ATI53" s="13"/>
      <c r="ATJ53" s="13"/>
      <c r="ATK53" s="4"/>
      <c r="ATL53" s="13"/>
      <c r="ATM53" s="13"/>
      <c r="ATR53" s="18"/>
      <c r="ATS53" s="18"/>
      <c r="ATT53" s="18"/>
      <c r="ATU53" s="39"/>
      <c r="ATV53" s="18"/>
      <c r="ATW53" s="18"/>
      <c r="ATX53" s="39"/>
      <c r="ATY53" s="18"/>
      <c r="ATZ53" s="39"/>
      <c r="AUA53" s="13"/>
      <c r="AUB53" s="13"/>
      <c r="AUC53" s="4"/>
      <c r="AUD53" s="13"/>
      <c r="AUE53" s="13"/>
      <c r="AUJ53" s="18"/>
      <c r="AUK53" s="18"/>
      <c r="AUL53" s="18"/>
      <c r="AUM53" s="39"/>
      <c r="AUN53" s="18"/>
      <c r="AUO53" s="18"/>
      <c r="AUP53" s="39"/>
      <c r="AUQ53" s="18"/>
      <c r="AUR53" s="39"/>
      <c r="AUS53" s="13"/>
      <c r="AUT53" s="13"/>
      <c r="AUU53" s="4"/>
      <c r="AUV53" s="13"/>
      <c r="AUW53" s="13"/>
      <c r="AVB53" s="18"/>
      <c r="AVC53" s="18"/>
      <c r="AVD53" s="18"/>
      <c r="AVE53" s="39"/>
      <c r="AVF53" s="18"/>
      <c r="AVG53" s="18"/>
      <c r="AVH53" s="39"/>
      <c r="AVI53" s="18"/>
      <c r="AVJ53" s="39"/>
      <c r="AVK53" s="13"/>
      <c r="AVL53" s="13"/>
      <c r="AVM53" s="4"/>
      <c r="AVN53" s="13"/>
      <c r="AVO53" s="13"/>
      <c r="AVT53" s="18"/>
      <c r="AVU53" s="18"/>
      <c r="AVV53" s="18"/>
      <c r="AVW53" s="39"/>
      <c r="AVX53" s="18"/>
      <c r="AVY53" s="18"/>
      <c r="AVZ53" s="39"/>
      <c r="AWA53" s="18"/>
      <c r="AWB53" s="39"/>
      <c r="AWC53" s="13"/>
      <c r="AWD53" s="13"/>
      <c r="AWE53" s="4"/>
      <c r="AWF53" s="13"/>
      <c r="AWG53" s="13"/>
      <c r="AWL53" s="18"/>
      <c r="AWM53" s="18"/>
      <c r="AWN53" s="18"/>
      <c r="AWO53" s="39"/>
      <c r="AWP53" s="18"/>
      <c r="AWQ53" s="18"/>
      <c r="AWR53" s="39"/>
      <c r="AWS53" s="18"/>
      <c r="AWT53" s="39"/>
      <c r="AWU53" s="13"/>
      <c r="AWV53" s="13"/>
      <c r="AWW53" s="4"/>
      <c r="AWX53" s="13"/>
      <c r="AWY53" s="13"/>
      <c r="AXD53" s="18"/>
      <c r="AXE53" s="18"/>
      <c r="AXF53" s="18"/>
      <c r="AXG53" s="39"/>
      <c r="AXH53" s="18"/>
      <c r="AXI53" s="18"/>
      <c r="AXJ53" s="39"/>
      <c r="AXK53" s="18"/>
      <c r="AXL53" s="39"/>
      <c r="AXM53" s="13"/>
      <c r="AXN53" s="13"/>
      <c r="AXO53" s="4"/>
      <c r="AXP53" s="13"/>
      <c r="AXQ53" s="13"/>
      <c r="AXV53" s="18"/>
      <c r="AXW53" s="18"/>
      <c r="AXX53" s="18"/>
      <c r="AXY53" s="39"/>
      <c r="AXZ53" s="18"/>
      <c r="AYA53" s="18"/>
      <c r="AYB53" s="39"/>
      <c r="AYC53" s="18"/>
      <c r="AYD53" s="39"/>
      <c r="AYE53" s="13"/>
      <c r="AYF53" s="13"/>
      <c r="AYG53" s="4"/>
      <c r="AYH53" s="13"/>
      <c r="AYI53" s="13"/>
      <c r="AYN53" s="18"/>
      <c r="AYO53" s="18"/>
      <c r="AYP53" s="18"/>
      <c r="AYQ53" s="39"/>
      <c r="AYR53" s="18"/>
      <c r="AYS53" s="18"/>
      <c r="AYT53" s="39"/>
      <c r="AYU53" s="18"/>
      <c r="AYV53" s="39"/>
      <c r="AYW53" s="13"/>
      <c r="AYX53" s="13"/>
      <c r="AYY53" s="4"/>
      <c r="AYZ53" s="13"/>
      <c r="AZA53" s="13"/>
      <c r="AZF53" s="18"/>
      <c r="AZG53" s="18"/>
      <c r="AZH53" s="18"/>
      <c r="AZI53" s="39"/>
      <c r="AZJ53" s="18"/>
      <c r="AZK53" s="18"/>
      <c r="AZL53" s="39"/>
      <c r="AZM53" s="18"/>
      <c r="AZN53" s="39"/>
      <c r="AZO53" s="13"/>
      <c r="AZP53" s="13"/>
      <c r="AZQ53" s="4"/>
      <c r="AZR53" s="13"/>
      <c r="AZS53" s="13"/>
      <c r="AZX53" s="18"/>
      <c r="AZY53" s="18"/>
      <c r="AZZ53" s="18"/>
      <c r="BAA53" s="39"/>
      <c r="BAB53" s="18"/>
      <c r="BAC53" s="18"/>
      <c r="BAD53" s="39"/>
      <c r="BAE53" s="18"/>
      <c r="BAF53" s="39"/>
      <c r="BAG53" s="13"/>
      <c r="BAH53" s="13"/>
      <c r="BAI53" s="4"/>
      <c r="BAJ53" s="13"/>
      <c r="BAK53" s="13"/>
      <c r="BAP53" s="18"/>
      <c r="BAQ53" s="18"/>
      <c r="BAR53" s="18"/>
      <c r="BAS53" s="39"/>
      <c r="BAT53" s="18"/>
      <c r="BAU53" s="18"/>
      <c r="BAV53" s="39"/>
      <c r="BAW53" s="18"/>
      <c r="BAX53" s="39"/>
      <c r="BAY53" s="13"/>
      <c r="BAZ53" s="13"/>
      <c r="BBA53" s="4"/>
      <c r="BBB53" s="13"/>
      <c r="BBC53" s="13"/>
      <c r="BBH53" s="18"/>
      <c r="BBI53" s="18"/>
      <c r="BBJ53" s="18"/>
      <c r="BBK53" s="39"/>
      <c r="BBL53" s="18"/>
      <c r="BBM53" s="18"/>
      <c r="BBN53" s="39"/>
      <c r="BBO53" s="18"/>
      <c r="BBP53" s="39"/>
      <c r="BBQ53" s="13"/>
      <c r="BBR53" s="13"/>
      <c r="BBS53" s="4"/>
      <c r="BBT53" s="13"/>
      <c r="BBU53" s="13"/>
      <c r="BBZ53" s="18"/>
      <c r="BCA53" s="18"/>
      <c r="BCB53" s="18"/>
      <c r="BCC53" s="39"/>
      <c r="BCD53" s="18"/>
      <c r="BCE53" s="18"/>
      <c r="BCF53" s="39"/>
      <c r="BCG53" s="18"/>
      <c r="BCH53" s="39"/>
      <c r="BCI53" s="13"/>
      <c r="BCJ53" s="13"/>
      <c r="BCK53" s="4"/>
      <c r="BCL53" s="13"/>
      <c r="BCM53" s="13"/>
      <c r="BCR53" s="18"/>
      <c r="BCS53" s="18"/>
      <c r="BCT53" s="18"/>
      <c r="BCU53" s="39"/>
      <c r="BCV53" s="18"/>
      <c r="BCW53" s="18"/>
      <c r="BCX53" s="39"/>
      <c r="BCY53" s="18"/>
      <c r="BCZ53" s="39"/>
      <c r="BDA53" s="13"/>
      <c r="BDB53" s="13"/>
      <c r="BDC53" s="4"/>
      <c r="BDD53" s="13"/>
      <c r="BDE53" s="13"/>
      <c r="BDJ53" s="18"/>
      <c r="BDK53" s="18"/>
      <c r="BDL53" s="18"/>
      <c r="BDM53" s="39"/>
      <c r="BDN53" s="18"/>
      <c r="BDO53" s="18"/>
      <c r="BDP53" s="39"/>
      <c r="BDQ53" s="18"/>
      <c r="BDR53" s="39"/>
      <c r="BDS53" s="13"/>
      <c r="BDT53" s="13"/>
      <c r="BDU53" s="4"/>
      <c r="BDV53" s="13"/>
      <c r="BDW53" s="13"/>
      <c r="BEB53" s="18"/>
      <c r="BEC53" s="18"/>
      <c r="BED53" s="18"/>
      <c r="BEE53" s="39"/>
      <c r="BEF53" s="18"/>
      <c r="BEG53" s="18"/>
      <c r="BEH53" s="39"/>
      <c r="BEI53" s="18"/>
      <c r="BEJ53" s="39"/>
      <c r="BEK53" s="13"/>
      <c r="BEL53" s="13"/>
      <c r="BEM53" s="4"/>
      <c r="BEN53" s="13"/>
      <c r="BEO53" s="13"/>
      <c r="BET53" s="18"/>
      <c r="BEU53" s="18"/>
      <c r="BEV53" s="18"/>
      <c r="BEW53" s="39"/>
      <c r="BEX53" s="18"/>
      <c r="BEY53" s="18"/>
      <c r="BEZ53" s="39"/>
      <c r="BFA53" s="18"/>
      <c r="BFB53" s="39"/>
      <c r="BFC53" s="13"/>
      <c r="BFD53" s="13"/>
      <c r="BFE53" s="4"/>
      <c r="BFF53" s="13"/>
      <c r="BFG53" s="13"/>
      <c r="BFL53" s="18"/>
      <c r="BFM53" s="18"/>
      <c r="BFN53" s="18"/>
      <c r="BFO53" s="39"/>
      <c r="BFP53" s="18"/>
      <c r="BFQ53" s="18"/>
      <c r="BFR53" s="39"/>
      <c r="BFS53" s="18"/>
      <c r="BFT53" s="39"/>
      <c r="BFU53" s="13"/>
      <c r="BFV53" s="13"/>
      <c r="BFW53" s="4"/>
      <c r="BFX53" s="13"/>
      <c r="BFY53" s="13"/>
      <c r="BGD53" s="18"/>
      <c r="BGE53" s="18"/>
      <c r="BGF53" s="18"/>
      <c r="BGG53" s="39"/>
      <c r="BGH53" s="18"/>
      <c r="BGI53" s="18"/>
      <c r="BGJ53" s="39"/>
      <c r="BGK53" s="18"/>
      <c r="BGL53" s="39"/>
      <c r="BGM53" s="13"/>
      <c r="BGN53" s="13"/>
      <c r="BGO53" s="4"/>
      <c r="BGP53" s="13"/>
      <c r="BGQ53" s="13"/>
      <c r="BGV53" s="18"/>
      <c r="BGW53" s="18"/>
      <c r="BGX53" s="18"/>
      <c r="BGY53" s="39"/>
      <c r="BGZ53" s="18"/>
      <c r="BHA53" s="18"/>
      <c r="BHB53" s="39"/>
      <c r="BHC53" s="18"/>
      <c r="BHD53" s="39"/>
      <c r="BHE53" s="13"/>
      <c r="BHF53" s="13"/>
      <c r="BHG53" s="4"/>
      <c r="BHH53" s="13"/>
      <c r="BHI53" s="13"/>
      <c r="BHN53" s="18"/>
      <c r="BHO53" s="18"/>
      <c r="BHP53" s="18"/>
      <c r="BHQ53" s="39"/>
      <c r="BHR53" s="18"/>
      <c r="BHS53" s="18"/>
      <c r="BHT53" s="39"/>
      <c r="BHU53" s="18"/>
      <c r="BHV53" s="39"/>
      <c r="BHW53" s="13"/>
      <c r="BHX53" s="13"/>
      <c r="BHY53" s="4"/>
      <c r="BHZ53" s="13"/>
      <c r="BIA53" s="13"/>
      <c r="BIF53" s="18"/>
      <c r="BIG53" s="18"/>
      <c r="BIH53" s="18"/>
      <c r="BII53" s="39"/>
      <c r="BIJ53" s="18"/>
      <c r="BIK53" s="18"/>
      <c r="BIL53" s="39"/>
      <c r="BIM53" s="18"/>
      <c r="BIN53" s="39"/>
      <c r="BIO53" s="13"/>
      <c r="BIP53" s="13"/>
      <c r="BIQ53" s="4"/>
      <c r="BIR53" s="13"/>
      <c r="BIS53" s="13"/>
      <c r="BIX53" s="18"/>
      <c r="BIY53" s="18"/>
      <c r="BIZ53" s="18"/>
      <c r="BJA53" s="39"/>
      <c r="BJB53" s="18"/>
      <c r="BJC53" s="18"/>
      <c r="BJD53" s="39"/>
      <c r="BJE53" s="18"/>
      <c r="BJF53" s="39"/>
      <c r="BJG53" s="13"/>
      <c r="BJH53" s="13"/>
      <c r="BJI53" s="4"/>
      <c r="BJJ53" s="13"/>
      <c r="BJK53" s="13"/>
      <c r="BJP53" s="18"/>
      <c r="BJQ53" s="18"/>
      <c r="BJR53" s="18"/>
      <c r="BJS53" s="39"/>
      <c r="BJT53" s="18"/>
      <c r="BJU53" s="18"/>
      <c r="BJV53" s="39"/>
      <c r="BJW53" s="18"/>
      <c r="BJX53" s="39"/>
      <c r="BJY53" s="13"/>
      <c r="BJZ53" s="13"/>
      <c r="BKA53" s="4"/>
      <c r="BKB53" s="13"/>
      <c r="BKC53" s="13"/>
      <c r="BKH53" s="18"/>
      <c r="BKI53" s="18"/>
      <c r="BKJ53" s="18"/>
      <c r="BKK53" s="39"/>
      <c r="BKL53" s="18"/>
      <c r="BKM53" s="18"/>
      <c r="BKN53" s="39"/>
      <c r="BKO53" s="18"/>
      <c r="BKP53" s="39"/>
      <c r="BKQ53" s="13"/>
      <c r="BKR53" s="13"/>
      <c r="BKS53" s="4"/>
      <c r="BKT53" s="13"/>
      <c r="BKU53" s="13"/>
      <c r="BKZ53" s="18"/>
      <c r="BLA53" s="18"/>
      <c r="BLB53" s="18"/>
      <c r="BLC53" s="39"/>
      <c r="BLD53" s="18"/>
      <c r="BLE53" s="18"/>
      <c r="BLF53" s="39"/>
      <c r="BLG53" s="18"/>
      <c r="BLH53" s="39"/>
      <c r="BLI53" s="13"/>
      <c r="BLJ53" s="13"/>
      <c r="BLK53" s="4"/>
      <c r="BLL53" s="13"/>
      <c r="BLM53" s="13"/>
      <c r="BLR53" s="18"/>
      <c r="BLS53" s="18"/>
      <c r="BLT53" s="18"/>
      <c r="BLU53" s="39"/>
      <c r="BLV53" s="18"/>
      <c r="BLW53" s="18"/>
      <c r="BLX53" s="39"/>
      <c r="BLY53" s="18"/>
      <c r="BLZ53" s="39"/>
      <c r="BMA53" s="13"/>
      <c r="BMB53" s="13"/>
      <c r="BMC53" s="4"/>
      <c r="BMD53" s="13"/>
      <c r="BME53" s="13"/>
      <c r="BMJ53" s="18"/>
      <c r="BMK53" s="18"/>
      <c r="BML53" s="18"/>
      <c r="BMM53" s="39"/>
      <c r="BMN53" s="18"/>
      <c r="BMO53" s="18"/>
      <c r="BMP53" s="39"/>
      <c r="BMQ53" s="18"/>
      <c r="BMR53" s="39"/>
      <c r="BMS53" s="13"/>
      <c r="BMT53" s="13"/>
      <c r="BMU53" s="4"/>
      <c r="BMV53" s="13"/>
      <c r="BMW53" s="13"/>
      <c r="BNB53" s="18"/>
      <c r="BNC53" s="18"/>
      <c r="BND53" s="18"/>
      <c r="BNE53" s="39"/>
      <c r="BNF53" s="18"/>
      <c r="BNG53" s="18"/>
      <c r="BNH53" s="39"/>
      <c r="BNI53" s="18"/>
      <c r="BNJ53" s="39"/>
      <c r="BNK53" s="13"/>
      <c r="BNL53" s="13"/>
      <c r="BNM53" s="4"/>
      <c r="BNN53" s="13"/>
      <c r="BNO53" s="13"/>
      <c r="BNT53" s="18"/>
      <c r="BNU53" s="18"/>
      <c r="BNV53" s="18"/>
      <c r="BNW53" s="39"/>
      <c r="BNX53" s="18"/>
      <c r="BNY53" s="18"/>
      <c r="BNZ53" s="39"/>
      <c r="BOA53" s="18"/>
      <c r="BOB53" s="39"/>
      <c r="BOC53" s="13"/>
      <c r="BOD53" s="13"/>
      <c r="BOE53" s="4"/>
      <c r="BOF53" s="13"/>
      <c r="BOG53" s="13"/>
      <c r="BOL53" s="18"/>
      <c r="BOM53" s="18"/>
      <c r="BON53" s="18"/>
      <c r="BOO53" s="39"/>
      <c r="BOP53" s="18"/>
      <c r="BOQ53" s="18"/>
      <c r="BOR53" s="39"/>
      <c r="BOS53" s="18"/>
      <c r="BOT53" s="39"/>
      <c r="BOU53" s="13"/>
      <c r="BOV53" s="13"/>
      <c r="BOW53" s="4"/>
      <c r="BOX53" s="13"/>
      <c r="BOY53" s="13"/>
      <c r="BPD53" s="18"/>
      <c r="BPE53" s="18"/>
      <c r="BPF53" s="18"/>
      <c r="BPG53" s="39"/>
      <c r="BPH53" s="18"/>
      <c r="BPI53" s="18"/>
      <c r="BPJ53" s="39"/>
      <c r="BPK53" s="18"/>
      <c r="BPL53" s="39"/>
      <c r="BPM53" s="13"/>
      <c r="BPN53" s="13"/>
      <c r="BPO53" s="4"/>
      <c r="BPP53" s="13"/>
      <c r="BPQ53" s="13"/>
      <c r="BPV53" s="18"/>
      <c r="BPW53" s="18"/>
      <c r="BPX53" s="18"/>
      <c r="BPY53" s="39"/>
      <c r="BPZ53" s="18"/>
      <c r="BQA53" s="18"/>
      <c r="BQB53" s="39"/>
      <c r="BQC53" s="18"/>
      <c r="BQD53" s="39"/>
      <c r="BQE53" s="13"/>
      <c r="BQF53" s="13"/>
      <c r="BQG53" s="4"/>
      <c r="BQH53" s="13"/>
      <c r="BQI53" s="13"/>
      <c r="BQN53" s="18"/>
      <c r="BQO53" s="18"/>
      <c r="BQP53" s="18"/>
      <c r="BQQ53" s="39"/>
      <c r="BQR53" s="18"/>
      <c r="BQS53" s="18"/>
      <c r="BQT53" s="39"/>
      <c r="BQU53" s="18"/>
      <c r="BQV53" s="39"/>
      <c r="BQW53" s="13"/>
      <c r="BQX53" s="13"/>
      <c r="BQY53" s="4"/>
      <c r="BQZ53" s="13"/>
      <c r="BRA53" s="13"/>
      <c r="BRF53" s="18"/>
      <c r="BRG53" s="18"/>
      <c r="BRH53" s="18"/>
      <c r="BRI53" s="39"/>
      <c r="BRJ53" s="18"/>
      <c r="BRK53" s="18"/>
      <c r="BRL53" s="39"/>
      <c r="BRM53" s="18"/>
      <c r="BRN53" s="39"/>
      <c r="BRO53" s="13"/>
      <c r="BRP53" s="13"/>
      <c r="BRQ53" s="4"/>
      <c r="BRR53" s="13"/>
      <c r="BRS53" s="13"/>
      <c r="BRX53" s="18"/>
      <c r="BRY53" s="18"/>
      <c r="BRZ53" s="18"/>
      <c r="BSA53" s="39"/>
      <c r="BSB53" s="18"/>
      <c r="BSC53" s="18"/>
      <c r="BSD53" s="39"/>
      <c r="BSE53" s="18"/>
      <c r="BSF53" s="39"/>
      <c r="BSG53" s="13"/>
      <c r="BSH53" s="13"/>
      <c r="BSI53" s="4"/>
      <c r="BSJ53" s="13"/>
      <c r="BSK53" s="13"/>
      <c r="BSP53" s="18"/>
      <c r="BSQ53" s="18"/>
      <c r="BSR53" s="18"/>
      <c r="BSS53" s="39"/>
      <c r="BST53" s="18"/>
      <c r="BSU53" s="18"/>
      <c r="BSV53" s="39"/>
      <c r="BSW53" s="18"/>
      <c r="BSX53" s="39"/>
      <c r="BSY53" s="13"/>
      <c r="BSZ53" s="13"/>
      <c r="BTA53" s="4"/>
      <c r="BTB53" s="13"/>
      <c r="BTC53" s="13"/>
      <c r="BTH53" s="18"/>
      <c r="BTI53" s="18"/>
      <c r="BTJ53" s="18"/>
      <c r="BTK53" s="39"/>
      <c r="BTL53" s="18"/>
      <c r="BTM53" s="18"/>
      <c r="BTN53" s="39"/>
      <c r="BTO53" s="18"/>
      <c r="BTP53" s="39"/>
      <c r="BTQ53" s="13"/>
      <c r="BTR53" s="13"/>
      <c r="BTS53" s="4"/>
      <c r="BTT53" s="13"/>
      <c r="BTU53" s="13"/>
      <c r="BTZ53" s="18"/>
      <c r="BUA53" s="18"/>
      <c r="BUB53" s="18"/>
      <c r="BUC53" s="39"/>
      <c r="BUD53" s="18"/>
      <c r="BUE53" s="18"/>
      <c r="BUF53" s="39"/>
      <c r="BUG53" s="18"/>
      <c r="BUH53" s="39"/>
      <c r="BUI53" s="13"/>
      <c r="BUJ53" s="13"/>
      <c r="BUK53" s="4"/>
      <c r="BUL53" s="13"/>
      <c r="BUM53" s="13"/>
      <c r="BUR53" s="18"/>
      <c r="BUS53" s="18"/>
      <c r="BUT53" s="18"/>
      <c r="BUU53" s="39"/>
      <c r="BUV53" s="18"/>
      <c r="BUW53" s="18"/>
      <c r="BUX53" s="39"/>
      <c r="BUY53" s="18"/>
      <c r="BUZ53" s="39"/>
      <c r="BVA53" s="13"/>
      <c r="BVB53" s="13"/>
      <c r="BVC53" s="4"/>
      <c r="BVD53" s="13"/>
      <c r="BVE53" s="13"/>
      <c r="BVJ53" s="18"/>
      <c r="BVK53" s="18"/>
      <c r="BVL53" s="18"/>
      <c r="BVM53" s="39"/>
      <c r="BVN53" s="18"/>
      <c r="BVO53" s="18"/>
      <c r="BVP53" s="39"/>
      <c r="BVQ53" s="18"/>
      <c r="BVR53" s="39"/>
      <c r="BVS53" s="13"/>
      <c r="BVT53" s="13"/>
      <c r="BVU53" s="4"/>
      <c r="BVV53" s="13"/>
      <c r="BVW53" s="13"/>
      <c r="BWB53" s="18"/>
      <c r="BWC53" s="18"/>
      <c r="BWD53" s="18"/>
      <c r="BWE53" s="39"/>
      <c r="BWF53" s="18"/>
      <c r="BWG53" s="18"/>
      <c r="BWH53" s="39"/>
      <c r="BWI53" s="18"/>
      <c r="BWJ53" s="39"/>
      <c r="BWK53" s="13"/>
      <c r="BWL53" s="13"/>
      <c r="BWM53" s="4"/>
      <c r="BWN53" s="13"/>
      <c r="BWO53" s="13"/>
      <c r="BWT53" s="18"/>
      <c r="BWU53" s="18"/>
      <c r="BWV53" s="18"/>
      <c r="BWW53" s="39"/>
      <c r="BWX53" s="18"/>
      <c r="BWY53" s="18"/>
      <c r="BWZ53" s="39"/>
      <c r="BXA53" s="18"/>
      <c r="BXB53" s="39"/>
      <c r="BXC53" s="13"/>
      <c r="BXD53" s="13"/>
      <c r="BXE53" s="4"/>
      <c r="BXF53" s="13"/>
      <c r="BXG53" s="13"/>
      <c r="BXL53" s="18"/>
      <c r="BXM53" s="18"/>
      <c r="BXN53" s="18"/>
      <c r="BXO53" s="39"/>
      <c r="BXP53" s="18"/>
      <c r="BXQ53" s="18"/>
      <c r="BXR53" s="39"/>
      <c r="BXS53" s="18"/>
      <c r="BXT53" s="39"/>
      <c r="BXU53" s="13"/>
      <c r="BXV53" s="13"/>
      <c r="BXW53" s="4"/>
      <c r="BXX53" s="13"/>
      <c r="BXY53" s="13"/>
      <c r="BYD53" s="18"/>
      <c r="BYE53" s="18"/>
      <c r="BYF53" s="18"/>
      <c r="BYG53" s="39"/>
      <c r="BYH53" s="18"/>
      <c r="BYI53" s="18"/>
      <c r="BYJ53" s="39"/>
      <c r="BYK53" s="18"/>
      <c r="BYL53" s="39"/>
      <c r="BYM53" s="13"/>
      <c r="BYN53" s="13"/>
      <c r="BYO53" s="4"/>
      <c r="BYP53" s="13"/>
      <c r="BYQ53" s="13"/>
      <c r="BYV53" s="18"/>
      <c r="BYW53" s="18"/>
      <c r="BYX53" s="18"/>
      <c r="BYY53" s="39"/>
      <c r="BYZ53" s="18"/>
      <c r="BZA53" s="18"/>
      <c r="BZB53" s="39"/>
      <c r="BZC53" s="18"/>
      <c r="BZD53" s="39"/>
      <c r="BZE53" s="13"/>
      <c r="BZF53" s="13"/>
      <c r="BZG53" s="4"/>
      <c r="BZH53" s="13"/>
      <c r="BZI53" s="13"/>
      <c r="BZN53" s="18"/>
      <c r="BZO53" s="18"/>
      <c r="BZP53" s="18"/>
      <c r="BZQ53" s="39"/>
      <c r="BZR53" s="18"/>
      <c r="BZS53" s="18"/>
      <c r="BZT53" s="39"/>
      <c r="BZU53" s="18"/>
      <c r="BZV53" s="39"/>
      <c r="BZW53" s="13"/>
      <c r="BZX53" s="13"/>
      <c r="BZY53" s="4"/>
      <c r="BZZ53" s="13"/>
      <c r="CAA53" s="13"/>
      <c r="CAF53" s="18"/>
      <c r="CAG53" s="18"/>
      <c r="CAH53" s="18"/>
      <c r="CAI53" s="39"/>
      <c r="CAJ53" s="18"/>
      <c r="CAK53" s="18"/>
      <c r="CAL53" s="39"/>
      <c r="CAM53" s="18"/>
      <c r="CAN53" s="39"/>
      <c r="CAO53" s="13"/>
      <c r="CAP53" s="13"/>
      <c r="CAQ53" s="4"/>
      <c r="CAR53" s="13"/>
      <c r="CAS53" s="13"/>
      <c r="CAX53" s="18"/>
      <c r="CAY53" s="18"/>
      <c r="CAZ53" s="18"/>
      <c r="CBA53" s="39"/>
      <c r="CBB53" s="18"/>
      <c r="CBC53" s="18"/>
      <c r="CBD53" s="39"/>
      <c r="CBE53" s="18"/>
      <c r="CBF53" s="39"/>
      <c r="CBG53" s="13"/>
      <c r="CBH53" s="13"/>
      <c r="CBI53" s="4"/>
      <c r="CBJ53" s="13"/>
      <c r="CBK53" s="13"/>
      <c r="CBP53" s="18"/>
      <c r="CBQ53" s="18"/>
      <c r="CBR53" s="18"/>
      <c r="CBS53" s="39"/>
      <c r="CBT53" s="18"/>
      <c r="CBU53" s="18"/>
      <c r="CBV53" s="39"/>
      <c r="CBW53" s="18"/>
      <c r="CBX53" s="39"/>
      <c r="CBY53" s="13"/>
      <c r="CBZ53" s="13"/>
      <c r="CCA53" s="4"/>
      <c r="CCB53" s="13"/>
      <c r="CCC53" s="13"/>
      <c r="CCH53" s="18"/>
      <c r="CCI53" s="18"/>
      <c r="CCJ53" s="18"/>
      <c r="CCK53" s="39"/>
      <c r="CCL53" s="18"/>
      <c r="CCM53" s="18"/>
      <c r="CCN53" s="39"/>
      <c r="CCO53" s="18"/>
      <c r="CCP53" s="39"/>
      <c r="CCQ53" s="13"/>
      <c r="CCR53" s="13"/>
      <c r="CCS53" s="4"/>
      <c r="CCT53" s="13"/>
      <c r="CCU53" s="13"/>
      <c r="CCZ53" s="18"/>
      <c r="CDA53" s="18"/>
      <c r="CDB53" s="18"/>
      <c r="CDC53" s="39"/>
      <c r="CDD53" s="18"/>
      <c r="CDE53" s="18"/>
      <c r="CDF53" s="39"/>
      <c r="CDG53" s="18"/>
      <c r="CDH53" s="39"/>
      <c r="CDI53" s="13"/>
      <c r="CDJ53" s="13"/>
      <c r="CDK53" s="4"/>
      <c r="CDL53" s="13"/>
      <c r="CDM53" s="13"/>
      <c r="CDR53" s="18"/>
      <c r="CDS53" s="18"/>
      <c r="CDT53" s="18"/>
      <c r="CDU53" s="39"/>
      <c r="CDV53" s="18"/>
      <c r="CDW53" s="18"/>
      <c r="CDX53" s="39"/>
      <c r="CDY53" s="18"/>
      <c r="CDZ53" s="39"/>
      <c r="CEA53" s="13"/>
      <c r="CEB53" s="13"/>
      <c r="CEC53" s="4"/>
      <c r="CED53" s="13"/>
      <c r="CEE53" s="13"/>
      <c r="CEJ53" s="18"/>
      <c r="CEK53" s="18"/>
      <c r="CEL53" s="18"/>
      <c r="CEM53" s="39"/>
      <c r="CEN53" s="18"/>
      <c r="CEO53" s="18"/>
      <c r="CEP53" s="39"/>
      <c r="CEQ53" s="18"/>
      <c r="CER53" s="39"/>
      <c r="CES53" s="13"/>
      <c r="CET53" s="13"/>
      <c r="CEU53" s="4"/>
      <c r="CEV53" s="13"/>
      <c r="CEW53" s="13"/>
      <c r="CFB53" s="18"/>
      <c r="CFC53" s="18"/>
      <c r="CFD53" s="18"/>
      <c r="CFE53" s="39"/>
      <c r="CFF53" s="18"/>
      <c r="CFG53" s="18"/>
      <c r="CFH53" s="39"/>
      <c r="CFI53" s="18"/>
      <c r="CFJ53" s="39"/>
      <c r="CFK53" s="13"/>
      <c r="CFL53" s="13"/>
      <c r="CFM53" s="4"/>
      <c r="CFN53" s="13"/>
      <c r="CFO53" s="13"/>
      <c r="CFT53" s="18"/>
      <c r="CFU53" s="18"/>
      <c r="CFV53" s="18"/>
      <c r="CFW53" s="39"/>
      <c r="CFX53" s="18"/>
      <c r="CFY53" s="18"/>
      <c r="CFZ53" s="39"/>
      <c r="CGA53" s="18"/>
      <c r="CGB53" s="39"/>
      <c r="CGC53" s="13"/>
      <c r="CGD53" s="13"/>
      <c r="CGE53" s="4"/>
      <c r="CGF53" s="13"/>
      <c r="CGG53" s="13"/>
      <c r="CGL53" s="18"/>
      <c r="CGM53" s="18"/>
      <c r="CGN53" s="18"/>
      <c r="CGO53" s="39"/>
      <c r="CGP53" s="18"/>
      <c r="CGQ53" s="18"/>
      <c r="CGR53" s="39"/>
      <c r="CGS53" s="18"/>
      <c r="CGT53" s="39"/>
      <c r="CGU53" s="13"/>
      <c r="CGV53" s="13"/>
      <c r="CGW53" s="4"/>
      <c r="CGX53" s="13"/>
      <c r="CGY53" s="13"/>
      <c r="CHD53" s="18"/>
      <c r="CHE53" s="18"/>
      <c r="CHF53" s="18"/>
      <c r="CHG53" s="39"/>
      <c r="CHH53" s="18"/>
      <c r="CHI53" s="18"/>
      <c r="CHJ53" s="39"/>
      <c r="CHK53" s="18"/>
      <c r="CHL53" s="39"/>
      <c r="CHM53" s="13"/>
      <c r="CHN53" s="13"/>
      <c r="CHO53" s="4"/>
      <c r="CHP53" s="13"/>
      <c r="CHQ53" s="13"/>
      <c r="CHV53" s="18"/>
      <c r="CHW53" s="18"/>
      <c r="CHX53" s="18"/>
      <c r="CHY53" s="39"/>
      <c r="CHZ53" s="18"/>
      <c r="CIA53" s="18"/>
      <c r="CIB53" s="39"/>
      <c r="CIC53" s="18"/>
      <c r="CID53" s="39"/>
      <c r="CIE53" s="13"/>
      <c r="CIF53" s="13"/>
      <c r="CIG53" s="4"/>
      <c r="CIH53" s="13"/>
      <c r="CII53" s="13"/>
      <c r="CIN53" s="18"/>
      <c r="CIO53" s="18"/>
      <c r="CIP53" s="18"/>
      <c r="CIQ53" s="39"/>
      <c r="CIR53" s="18"/>
      <c r="CIS53" s="18"/>
      <c r="CIT53" s="39"/>
      <c r="CIU53" s="18"/>
      <c r="CIV53" s="39"/>
      <c r="CIW53" s="13"/>
      <c r="CIX53" s="13"/>
      <c r="CIY53" s="4"/>
      <c r="CIZ53" s="13"/>
      <c r="CJA53" s="13"/>
      <c r="CJF53" s="18"/>
      <c r="CJG53" s="18"/>
      <c r="CJH53" s="18"/>
      <c r="CJI53" s="39"/>
      <c r="CJJ53" s="18"/>
      <c r="CJK53" s="18"/>
      <c r="CJL53" s="39"/>
      <c r="CJM53" s="18"/>
      <c r="CJN53" s="39"/>
      <c r="CJO53" s="13"/>
      <c r="CJP53" s="13"/>
      <c r="CJQ53" s="4"/>
      <c r="CJR53" s="13"/>
      <c r="CJS53" s="13"/>
      <c r="CJX53" s="18"/>
      <c r="CJY53" s="18"/>
      <c r="CJZ53" s="18"/>
      <c r="CKA53" s="39"/>
      <c r="CKB53" s="18"/>
      <c r="CKC53" s="18"/>
      <c r="CKD53" s="39"/>
      <c r="CKE53" s="18"/>
      <c r="CKF53" s="39"/>
      <c r="CKG53" s="13"/>
      <c r="CKH53" s="13"/>
      <c r="CKI53" s="4"/>
      <c r="CKJ53" s="13"/>
      <c r="CKK53" s="13"/>
      <c r="CKP53" s="18"/>
      <c r="CKQ53" s="18"/>
      <c r="CKR53" s="18"/>
      <c r="CKS53" s="39"/>
      <c r="CKT53" s="18"/>
      <c r="CKU53" s="18"/>
      <c r="CKV53" s="39"/>
      <c r="CKW53" s="18"/>
      <c r="CKX53" s="39"/>
      <c r="CKY53" s="13"/>
      <c r="CKZ53" s="13"/>
      <c r="CLA53" s="4"/>
      <c r="CLB53" s="13"/>
      <c r="CLC53" s="13"/>
      <c r="CLH53" s="18"/>
      <c r="CLI53" s="18"/>
      <c r="CLJ53" s="18"/>
      <c r="CLK53" s="39"/>
      <c r="CLL53" s="18"/>
      <c r="CLM53" s="18"/>
      <c r="CLN53" s="39"/>
      <c r="CLO53" s="18"/>
      <c r="CLP53" s="39"/>
      <c r="CLQ53" s="13"/>
      <c r="CLR53" s="13"/>
      <c r="CLS53" s="4"/>
      <c r="CLT53" s="13"/>
      <c r="CLU53" s="13"/>
      <c r="CLZ53" s="18"/>
      <c r="CMA53" s="18"/>
      <c r="CMB53" s="18"/>
      <c r="CMC53" s="39"/>
      <c r="CMD53" s="18"/>
      <c r="CME53" s="18"/>
      <c r="CMF53" s="39"/>
      <c r="CMG53" s="18"/>
      <c r="CMH53" s="39"/>
      <c r="CMI53" s="13"/>
      <c r="CMJ53" s="13"/>
      <c r="CMK53" s="4"/>
      <c r="CML53" s="13"/>
      <c r="CMM53" s="13"/>
      <c r="CMR53" s="18"/>
      <c r="CMS53" s="18"/>
      <c r="CMT53" s="18"/>
      <c r="CMU53" s="39"/>
      <c r="CMV53" s="18"/>
      <c r="CMW53" s="18"/>
      <c r="CMX53" s="39"/>
      <c r="CMY53" s="18"/>
      <c r="CMZ53" s="39"/>
      <c r="CNA53" s="13"/>
      <c r="CNB53" s="13"/>
      <c r="CNC53" s="4"/>
      <c r="CND53" s="13"/>
      <c r="CNE53" s="13"/>
      <c r="CNJ53" s="18"/>
      <c r="CNK53" s="18"/>
      <c r="CNL53" s="18"/>
      <c r="CNM53" s="39"/>
      <c r="CNN53" s="18"/>
      <c r="CNO53" s="18"/>
      <c r="CNP53" s="39"/>
      <c r="CNQ53" s="18"/>
      <c r="CNR53" s="39"/>
      <c r="CNS53" s="13"/>
      <c r="CNT53" s="13"/>
      <c r="CNU53" s="4"/>
      <c r="CNV53" s="13"/>
      <c r="CNW53" s="13"/>
      <c r="COB53" s="18"/>
      <c r="COC53" s="18"/>
      <c r="COD53" s="18"/>
      <c r="COE53" s="39"/>
      <c r="COF53" s="18"/>
      <c r="COG53" s="18"/>
      <c r="COH53" s="39"/>
      <c r="COI53" s="18"/>
      <c r="COJ53" s="39"/>
      <c r="COK53" s="13"/>
      <c r="COL53" s="13"/>
      <c r="COM53" s="4"/>
      <c r="CON53" s="13"/>
      <c r="COO53" s="13"/>
      <c r="COT53" s="18"/>
      <c r="COU53" s="18"/>
      <c r="COV53" s="18"/>
      <c r="COW53" s="39"/>
      <c r="COX53" s="18"/>
      <c r="COY53" s="18"/>
      <c r="COZ53" s="39"/>
      <c r="CPA53" s="18"/>
      <c r="CPB53" s="39"/>
      <c r="CPC53" s="13"/>
      <c r="CPD53" s="13"/>
      <c r="CPE53" s="4"/>
      <c r="CPF53" s="13"/>
      <c r="CPG53" s="13"/>
      <c r="CPL53" s="18"/>
      <c r="CPM53" s="18"/>
      <c r="CPN53" s="18"/>
      <c r="CPO53" s="39"/>
      <c r="CPP53" s="18"/>
      <c r="CPQ53" s="18"/>
      <c r="CPR53" s="39"/>
      <c r="CPS53" s="18"/>
      <c r="CPT53" s="39"/>
      <c r="CPU53" s="13"/>
      <c r="CPV53" s="13"/>
      <c r="CPW53" s="4"/>
      <c r="CPX53" s="13"/>
      <c r="CPY53" s="13"/>
      <c r="CQD53" s="18"/>
      <c r="CQE53" s="18"/>
      <c r="CQF53" s="18"/>
      <c r="CQG53" s="39"/>
      <c r="CQH53" s="18"/>
      <c r="CQI53" s="18"/>
      <c r="CQJ53" s="39"/>
      <c r="CQK53" s="18"/>
      <c r="CQL53" s="39"/>
      <c r="CQM53" s="13"/>
      <c r="CQN53" s="13"/>
      <c r="CQO53" s="4"/>
      <c r="CQP53" s="13"/>
      <c r="CQQ53" s="13"/>
      <c r="CQV53" s="18"/>
      <c r="CQW53" s="18"/>
      <c r="CQX53" s="18"/>
      <c r="CQY53" s="39"/>
      <c r="CQZ53" s="18"/>
      <c r="CRA53" s="18"/>
      <c r="CRB53" s="39"/>
      <c r="CRC53" s="18"/>
      <c r="CRD53" s="39"/>
      <c r="CRE53" s="13"/>
      <c r="CRF53" s="13"/>
      <c r="CRG53" s="4"/>
      <c r="CRH53" s="13"/>
      <c r="CRI53" s="13"/>
      <c r="CRN53" s="18"/>
      <c r="CRO53" s="18"/>
      <c r="CRP53" s="18"/>
      <c r="CRQ53" s="39"/>
      <c r="CRR53" s="18"/>
      <c r="CRS53" s="18"/>
      <c r="CRT53" s="39"/>
      <c r="CRU53" s="18"/>
      <c r="CRV53" s="39"/>
      <c r="CRW53" s="13"/>
      <c r="CRX53" s="13"/>
      <c r="CRY53" s="4"/>
      <c r="CRZ53" s="13"/>
      <c r="CSA53" s="13"/>
      <c r="CSF53" s="18"/>
      <c r="CSG53" s="18"/>
      <c r="CSH53" s="18"/>
      <c r="CSI53" s="39"/>
      <c r="CSJ53" s="18"/>
      <c r="CSK53" s="18"/>
      <c r="CSL53" s="39"/>
      <c r="CSM53" s="18"/>
      <c r="CSN53" s="39"/>
      <c r="CSO53" s="13"/>
      <c r="CSP53" s="13"/>
      <c r="CSQ53" s="4"/>
      <c r="CSR53" s="13"/>
      <c r="CSS53" s="13"/>
      <c r="CSX53" s="18"/>
      <c r="CSY53" s="18"/>
      <c r="CSZ53" s="18"/>
      <c r="CTA53" s="39"/>
      <c r="CTB53" s="18"/>
      <c r="CTC53" s="18"/>
      <c r="CTD53" s="39"/>
      <c r="CTE53" s="18"/>
      <c r="CTF53" s="39"/>
      <c r="CTG53" s="13"/>
      <c r="CTH53" s="13"/>
      <c r="CTI53" s="4"/>
      <c r="CTJ53" s="13"/>
      <c r="CTK53" s="13"/>
      <c r="CTP53" s="18"/>
      <c r="CTQ53" s="18"/>
      <c r="CTR53" s="18"/>
      <c r="CTS53" s="39"/>
      <c r="CTT53" s="18"/>
      <c r="CTU53" s="18"/>
      <c r="CTV53" s="39"/>
      <c r="CTW53" s="18"/>
      <c r="CTX53" s="39"/>
      <c r="CTY53" s="13"/>
      <c r="CTZ53" s="13"/>
      <c r="CUA53" s="4"/>
      <c r="CUB53" s="13"/>
      <c r="CUC53" s="13"/>
      <c r="CUH53" s="18"/>
      <c r="CUI53" s="18"/>
      <c r="CUJ53" s="18"/>
      <c r="CUK53" s="39"/>
      <c r="CUL53" s="18"/>
      <c r="CUM53" s="18"/>
      <c r="CUN53" s="39"/>
      <c r="CUO53" s="18"/>
      <c r="CUP53" s="39"/>
      <c r="CUQ53" s="13"/>
      <c r="CUR53" s="13"/>
      <c r="CUS53" s="4"/>
      <c r="CUT53" s="13"/>
      <c r="CUU53" s="13"/>
      <c r="CUZ53" s="18"/>
      <c r="CVA53" s="18"/>
      <c r="CVB53" s="18"/>
      <c r="CVC53" s="39"/>
      <c r="CVD53" s="18"/>
      <c r="CVE53" s="18"/>
      <c r="CVF53" s="39"/>
      <c r="CVG53" s="18"/>
      <c r="CVH53" s="39"/>
      <c r="CVI53" s="13"/>
      <c r="CVJ53" s="13"/>
      <c r="CVK53" s="4"/>
      <c r="CVL53" s="13"/>
      <c r="CVM53" s="13"/>
      <c r="CVR53" s="18"/>
      <c r="CVS53" s="18"/>
      <c r="CVT53" s="18"/>
      <c r="CVU53" s="39"/>
      <c r="CVV53" s="18"/>
      <c r="CVW53" s="18"/>
      <c r="CVX53" s="39"/>
      <c r="CVY53" s="18"/>
      <c r="CVZ53" s="39"/>
      <c r="CWA53" s="13"/>
      <c r="CWB53" s="13"/>
      <c r="CWC53" s="4"/>
      <c r="CWD53" s="13"/>
      <c r="CWE53" s="13"/>
      <c r="CWJ53" s="18"/>
      <c r="CWK53" s="18"/>
      <c r="CWL53" s="18"/>
      <c r="CWM53" s="39"/>
      <c r="CWN53" s="18"/>
      <c r="CWO53" s="18"/>
      <c r="CWP53" s="39"/>
      <c r="CWQ53" s="18"/>
      <c r="CWR53" s="39"/>
      <c r="CWS53" s="13"/>
      <c r="CWT53" s="13"/>
      <c r="CWU53" s="4"/>
      <c r="CWV53" s="13"/>
      <c r="CWW53" s="13"/>
      <c r="CXB53" s="18"/>
      <c r="CXC53" s="18"/>
      <c r="CXD53" s="18"/>
      <c r="CXE53" s="39"/>
      <c r="CXF53" s="18"/>
      <c r="CXG53" s="18"/>
      <c r="CXH53" s="39"/>
      <c r="CXI53" s="18"/>
      <c r="CXJ53" s="39"/>
      <c r="CXK53" s="13"/>
      <c r="CXL53" s="13"/>
      <c r="CXM53" s="4"/>
      <c r="CXN53" s="13"/>
      <c r="CXO53" s="13"/>
      <c r="CXT53" s="18"/>
      <c r="CXU53" s="18"/>
      <c r="CXV53" s="18"/>
      <c r="CXW53" s="39"/>
      <c r="CXX53" s="18"/>
      <c r="CXY53" s="18"/>
      <c r="CXZ53" s="39"/>
      <c r="CYA53" s="18"/>
      <c r="CYB53" s="39"/>
      <c r="CYC53" s="13"/>
      <c r="CYD53" s="13"/>
      <c r="CYE53" s="4"/>
      <c r="CYF53" s="13"/>
      <c r="CYG53" s="13"/>
      <c r="CYL53" s="18"/>
      <c r="CYM53" s="18"/>
      <c r="CYN53" s="18"/>
      <c r="CYO53" s="39"/>
      <c r="CYP53" s="18"/>
      <c r="CYQ53" s="18"/>
      <c r="CYR53" s="39"/>
      <c r="CYS53" s="18"/>
      <c r="CYT53" s="39"/>
      <c r="CYU53" s="13"/>
      <c r="CYV53" s="13"/>
      <c r="CYW53" s="4"/>
      <c r="CYX53" s="13"/>
      <c r="CYY53" s="13"/>
      <c r="CZD53" s="18"/>
      <c r="CZE53" s="18"/>
      <c r="CZF53" s="18"/>
      <c r="CZG53" s="39"/>
      <c r="CZH53" s="18"/>
      <c r="CZI53" s="18"/>
      <c r="CZJ53" s="39"/>
      <c r="CZK53" s="18"/>
      <c r="CZL53" s="39"/>
      <c r="CZM53" s="13"/>
      <c r="CZN53" s="13"/>
      <c r="CZO53" s="4"/>
      <c r="CZP53" s="13"/>
      <c r="CZQ53" s="13"/>
      <c r="CZV53" s="18"/>
      <c r="CZW53" s="18"/>
      <c r="CZX53" s="18"/>
      <c r="CZY53" s="39"/>
      <c r="CZZ53" s="18"/>
      <c r="DAA53" s="18"/>
      <c r="DAB53" s="39"/>
      <c r="DAC53" s="18"/>
      <c r="DAD53" s="39"/>
      <c r="DAE53" s="13"/>
      <c r="DAF53" s="13"/>
      <c r="DAG53" s="4"/>
      <c r="DAH53" s="13"/>
      <c r="DAI53" s="13"/>
      <c r="DAN53" s="18"/>
      <c r="DAO53" s="18"/>
      <c r="DAP53" s="18"/>
      <c r="DAQ53" s="39"/>
      <c r="DAR53" s="18"/>
      <c r="DAS53" s="18"/>
      <c r="DAT53" s="39"/>
      <c r="DAU53" s="18"/>
      <c r="DAV53" s="39"/>
      <c r="DAW53" s="13"/>
      <c r="DAX53" s="13"/>
      <c r="DAY53" s="4"/>
      <c r="DAZ53" s="13"/>
      <c r="DBA53" s="13"/>
      <c r="DBF53" s="18"/>
      <c r="DBG53" s="18"/>
      <c r="DBH53" s="18"/>
      <c r="DBI53" s="39"/>
      <c r="DBJ53" s="18"/>
      <c r="DBK53" s="18"/>
      <c r="DBL53" s="39"/>
      <c r="DBM53" s="18"/>
      <c r="DBN53" s="39"/>
      <c r="DBO53" s="13"/>
      <c r="DBP53" s="13"/>
      <c r="DBQ53" s="4"/>
      <c r="DBR53" s="13"/>
      <c r="DBS53" s="13"/>
      <c r="DBX53" s="18"/>
      <c r="DBY53" s="18"/>
      <c r="DBZ53" s="18"/>
      <c r="DCA53" s="39"/>
      <c r="DCB53" s="18"/>
      <c r="DCC53" s="18"/>
      <c r="DCD53" s="39"/>
      <c r="DCE53" s="18"/>
      <c r="DCF53" s="39"/>
      <c r="DCG53" s="13"/>
      <c r="DCH53" s="13"/>
      <c r="DCI53" s="4"/>
      <c r="DCJ53" s="13"/>
      <c r="DCK53" s="13"/>
      <c r="DCP53" s="18"/>
      <c r="DCQ53" s="18"/>
      <c r="DCR53" s="18"/>
      <c r="DCS53" s="39"/>
      <c r="DCT53" s="18"/>
      <c r="DCU53" s="18"/>
      <c r="DCV53" s="39"/>
      <c r="DCW53" s="18"/>
      <c r="DCX53" s="39"/>
      <c r="DCY53" s="13"/>
      <c r="DCZ53" s="13"/>
      <c r="DDA53" s="4"/>
      <c r="DDB53" s="13"/>
      <c r="DDC53" s="13"/>
      <c r="DDH53" s="18"/>
      <c r="DDI53" s="18"/>
      <c r="DDJ53" s="18"/>
      <c r="DDK53" s="39"/>
      <c r="DDL53" s="18"/>
      <c r="DDM53" s="18"/>
      <c r="DDN53" s="39"/>
      <c r="DDO53" s="18"/>
      <c r="DDP53" s="39"/>
      <c r="DDQ53" s="13"/>
      <c r="DDR53" s="13"/>
      <c r="DDS53" s="4"/>
      <c r="DDT53" s="13"/>
      <c r="DDU53" s="13"/>
      <c r="DDZ53" s="18"/>
      <c r="DEA53" s="18"/>
      <c r="DEB53" s="18"/>
      <c r="DEC53" s="39"/>
      <c r="DED53" s="18"/>
      <c r="DEE53" s="18"/>
      <c r="DEF53" s="39"/>
      <c r="DEG53" s="18"/>
      <c r="DEH53" s="39"/>
      <c r="DEI53" s="13"/>
      <c r="DEJ53" s="13"/>
      <c r="DEK53" s="4"/>
      <c r="DEL53" s="13"/>
      <c r="DEM53" s="13"/>
      <c r="DER53" s="18"/>
      <c r="DES53" s="18"/>
      <c r="DET53" s="18"/>
      <c r="DEU53" s="39"/>
      <c r="DEV53" s="18"/>
      <c r="DEW53" s="18"/>
      <c r="DEX53" s="39"/>
      <c r="DEY53" s="18"/>
      <c r="DEZ53" s="39"/>
      <c r="DFA53" s="13"/>
      <c r="DFB53" s="13"/>
      <c r="DFC53" s="4"/>
      <c r="DFD53" s="13"/>
      <c r="DFE53" s="13"/>
      <c r="DFJ53" s="18"/>
      <c r="DFK53" s="18"/>
      <c r="DFL53" s="18"/>
      <c r="DFM53" s="39"/>
      <c r="DFN53" s="18"/>
      <c r="DFO53" s="18"/>
      <c r="DFP53" s="39"/>
      <c r="DFQ53" s="18"/>
      <c r="DFR53" s="39"/>
      <c r="DFS53" s="13"/>
      <c r="DFT53" s="13"/>
      <c r="DFU53" s="4"/>
      <c r="DFV53" s="13"/>
      <c r="DFW53" s="13"/>
      <c r="DGB53" s="18"/>
      <c r="DGC53" s="18"/>
      <c r="DGD53" s="18"/>
      <c r="DGE53" s="39"/>
      <c r="DGF53" s="18"/>
      <c r="DGG53" s="18"/>
      <c r="DGH53" s="39"/>
      <c r="DGI53" s="18"/>
      <c r="DGJ53" s="39"/>
      <c r="DGK53" s="13"/>
      <c r="DGL53" s="13"/>
      <c r="DGM53" s="4"/>
      <c r="DGN53" s="13"/>
      <c r="DGO53" s="13"/>
      <c r="DGT53" s="18"/>
      <c r="DGU53" s="18"/>
      <c r="DGV53" s="18"/>
      <c r="DGW53" s="39"/>
      <c r="DGX53" s="18"/>
      <c r="DGY53" s="18"/>
      <c r="DGZ53" s="39"/>
      <c r="DHA53" s="18"/>
      <c r="DHB53" s="39"/>
      <c r="DHC53" s="13"/>
      <c r="DHD53" s="13"/>
      <c r="DHE53" s="4"/>
      <c r="DHF53" s="13"/>
      <c r="DHG53" s="13"/>
      <c r="DHL53" s="18"/>
      <c r="DHM53" s="18"/>
      <c r="DHN53" s="18"/>
      <c r="DHO53" s="39"/>
      <c r="DHP53" s="18"/>
      <c r="DHQ53" s="18"/>
      <c r="DHR53" s="39"/>
      <c r="DHS53" s="18"/>
      <c r="DHT53" s="39"/>
      <c r="DHU53" s="13"/>
      <c r="DHV53" s="13"/>
      <c r="DHW53" s="4"/>
      <c r="DHX53" s="13"/>
      <c r="DHY53" s="13"/>
      <c r="DID53" s="18"/>
      <c r="DIE53" s="18"/>
      <c r="DIF53" s="18"/>
      <c r="DIG53" s="39"/>
      <c r="DIH53" s="18"/>
      <c r="DII53" s="18"/>
      <c r="DIJ53" s="39"/>
      <c r="DIK53" s="18"/>
      <c r="DIL53" s="39"/>
      <c r="DIM53" s="13"/>
      <c r="DIN53" s="13"/>
      <c r="DIO53" s="4"/>
      <c r="DIP53" s="13"/>
      <c r="DIQ53" s="13"/>
      <c r="DIV53" s="18"/>
      <c r="DIW53" s="18"/>
      <c r="DIX53" s="18"/>
      <c r="DIY53" s="39"/>
      <c r="DIZ53" s="18"/>
      <c r="DJA53" s="18"/>
      <c r="DJB53" s="39"/>
      <c r="DJC53" s="18"/>
      <c r="DJD53" s="39"/>
      <c r="DJE53" s="13"/>
      <c r="DJF53" s="13"/>
      <c r="DJG53" s="4"/>
      <c r="DJH53" s="13"/>
      <c r="DJI53" s="13"/>
      <c r="DJN53" s="18"/>
      <c r="DJO53" s="18"/>
      <c r="DJP53" s="18"/>
      <c r="DJQ53" s="39"/>
      <c r="DJR53" s="18"/>
      <c r="DJS53" s="18"/>
      <c r="DJT53" s="39"/>
      <c r="DJU53" s="18"/>
      <c r="DJV53" s="39"/>
      <c r="DJW53" s="13"/>
      <c r="DJX53" s="13"/>
      <c r="DJY53" s="4"/>
      <c r="DJZ53" s="13"/>
      <c r="DKA53" s="13"/>
      <c r="DKF53" s="18"/>
      <c r="DKG53" s="18"/>
      <c r="DKH53" s="18"/>
      <c r="DKI53" s="39"/>
      <c r="DKJ53" s="18"/>
      <c r="DKK53" s="18"/>
      <c r="DKL53" s="39"/>
      <c r="DKM53" s="18"/>
      <c r="DKN53" s="39"/>
      <c r="DKO53" s="13"/>
      <c r="DKP53" s="13"/>
      <c r="DKQ53" s="4"/>
      <c r="DKR53" s="13"/>
      <c r="DKS53" s="13"/>
      <c r="DKX53" s="18"/>
      <c r="DKY53" s="18"/>
      <c r="DKZ53" s="18"/>
      <c r="DLA53" s="39"/>
      <c r="DLB53" s="18"/>
      <c r="DLC53" s="18"/>
      <c r="DLD53" s="39"/>
      <c r="DLE53" s="18"/>
      <c r="DLF53" s="39"/>
      <c r="DLG53" s="13"/>
      <c r="DLH53" s="13"/>
      <c r="DLI53" s="4"/>
      <c r="DLJ53" s="13"/>
      <c r="DLK53" s="13"/>
      <c r="DLP53" s="18"/>
      <c r="DLQ53" s="18"/>
      <c r="DLR53" s="18"/>
      <c r="DLS53" s="39"/>
      <c r="DLT53" s="18"/>
      <c r="DLU53" s="18"/>
      <c r="DLV53" s="39"/>
      <c r="DLW53" s="18"/>
      <c r="DLX53" s="39"/>
      <c r="DLY53" s="13"/>
      <c r="DLZ53" s="13"/>
      <c r="DMA53" s="4"/>
      <c r="DMB53" s="13"/>
      <c r="DMC53" s="13"/>
      <c r="DMH53" s="18"/>
      <c r="DMI53" s="18"/>
      <c r="DMJ53" s="18"/>
      <c r="DMK53" s="39"/>
      <c r="DML53" s="18"/>
      <c r="DMM53" s="18"/>
      <c r="DMN53" s="39"/>
      <c r="DMO53" s="18"/>
      <c r="DMP53" s="39"/>
      <c r="DMQ53" s="13"/>
      <c r="DMR53" s="13"/>
      <c r="DMS53" s="4"/>
      <c r="DMT53" s="13"/>
      <c r="DMU53" s="13"/>
      <c r="DMZ53" s="18"/>
      <c r="DNA53" s="18"/>
      <c r="DNB53" s="18"/>
      <c r="DNC53" s="39"/>
      <c r="DND53" s="18"/>
      <c r="DNE53" s="18"/>
      <c r="DNF53" s="39"/>
      <c r="DNG53" s="18"/>
      <c r="DNH53" s="39"/>
      <c r="DNI53" s="13"/>
      <c r="DNJ53" s="13"/>
      <c r="DNK53" s="4"/>
      <c r="DNL53" s="13"/>
      <c r="DNM53" s="13"/>
      <c r="DNR53" s="18"/>
      <c r="DNS53" s="18"/>
      <c r="DNT53" s="18"/>
      <c r="DNU53" s="39"/>
      <c r="DNV53" s="18"/>
      <c r="DNW53" s="18"/>
      <c r="DNX53" s="39"/>
      <c r="DNY53" s="18"/>
      <c r="DNZ53" s="39"/>
      <c r="DOA53" s="13"/>
      <c r="DOB53" s="13"/>
      <c r="DOC53" s="4"/>
      <c r="DOD53" s="13"/>
      <c r="DOE53" s="13"/>
      <c r="DOJ53" s="18"/>
      <c r="DOK53" s="18"/>
      <c r="DOL53" s="18"/>
      <c r="DOM53" s="39"/>
      <c r="DON53" s="18"/>
      <c r="DOO53" s="18"/>
      <c r="DOP53" s="39"/>
      <c r="DOQ53" s="18"/>
      <c r="DOR53" s="39"/>
      <c r="DOS53" s="13"/>
      <c r="DOT53" s="13"/>
      <c r="DOU53" s="4"/>
      <c r="DOV53" s="13"/>
      <c r="DOW53" s="13"/>
      <c r="DPB53" s="18"/>
      <c r="DPC53" s="18"/>
      <c r="DPD53" s="18"/>
      <c r="DPE53" s="39"/>
      <c r="DPF53" s="18"/>
      <c r="DPG53" s="18"/>
      <c r="DPH53" s="39"/>
      <c r="DPI53" s="18"/>
      <c r="DPJ53" s="39"/>
      <c r="DPK53" s="13"/>
      <c r="DPL53" s="13"/>
      <c r="DPM53" s="4"/>
      <c r="DPN53" s="13"/>
      <c r="DPO53" s="13"/>
      <c r="DPT53" s="18"/>
      <c r="DPU53" s="18"/>
      <c r="DPV53" s="18"/>
      <c r="DPW53" s="39"/>
      <c r="DPX53" s="18"/>
      <c r="DPY53" s="18"/>
      <c r="DPZ53" s="39"/>
      <c r="DQA53" s="18"/>
      <c r="DQB53" s="39"/>
      <c r="DQC53" s="13"/>
      <c r="DQD53" s="13"/>
      <c r="DQE53" s="4"/>
      <c r="DQF53" s="13"/>
      <c r="DQG53" s="13"/>
      <c r="DQL53" s="18"/>
      <c r="DQM53" s="18"/>
      <c r="DQN53" s="18"/>
      <c r="DQO53" s="39"/>
      <c r="DQP53" s="18"/>
      <c r="DQQ53" s="18"/>
      <c r="DQR53" s="39"/>
      <c r="DQS53" s="18"/>
      <c r="DQT53" s="39"/>
      <c r="DQU53" s="13"/>
      <c r="DQV53" s="13"/>
      <c r="DQW53" s="4"/>
      <c r="DQX53" s="13"/>
      <c r="DQY53" s="13"/>
      <c r="DRD53" s="18"/>
      <c r="DRE53" s="18"/>
      <c r="DRF53" s="18"/>
      <c r="DRG53" s="39"/>
      <c r="DRH53" s="18"/>
      <c r="DRI53" s="18"/>
      <c r="DRJ53" s="39"/>
      <c r="DRK53" s="18"/>
      <c r="DRL53" s="39"/>
      <c r="DRM53" s="13"/>
      <c r="DRN53" s="13"/>
      <c r="DRO53" s="4"/>
      <c r="DRP53" s="13"/>
      <c r="DRQ53" s="13"/>
      <c r="DRV53" s="18"/>
      <c r="DRW53" s="18"/>
      <c r="DRX53" s="18"/>
      <c r="DRY53" s="39"/>
      <c r="DRZ53" s="18"/>
      <c r="DSA53" s="18"/>
      <c r="DSB53" s="39"/>
      <c r="DSC53" s="18"/>
      <c r="DSD53" s="39"/>
      <c r="DSE53" s="13"/>
      <c r="DSF53" s="13"/>
      <c r="DSG53" s="4"/>
      <c r="DSH53" s="13"/>
      <c r="DSI53" s="13"/>
      <c r="DSN53" s="18"/>
      <c r="DSO53" s="18"/>
      <c r="DSP53" s="18"/>
      <c r="DSQ53" s="39"/>
      <c r="DSR53" s="18"/>
      <c r="DSS53" s="18"/>
      <c r="DST53" s="39"/>
      <c r="DSU53" s="18"/>
      <c r="DSV53" s="39"/>
      <c r="DSW53" s="13"/>
      <c r="DSX53" s="13"/>
      <c r="DSY53" s="4"/>
      <c r="DSZ53" s="13"/>
      <c r="DTA53" s="13"/>
      <c r="DTF53" s="18"/>
      <c r="DTG53" s="18"/>
      <c r="DTH53" s="18"/>
      <c r="DTI53" s="39"/>
      <c r="DTJ53" s="18"/>
      <c r="DTK53" s="18"/>
      <c r="DTL53" s="39"/>
      <c r="DTM53" s="18"/>
      <c r="DTN53" s="39"/>
      <c r="DTO53" s="13"/>
      <c r="DTP53" s="13"/>
      <c r="DTQ53" s="4"/>
      <c r="DTR53" s="13"/>
      <c r="DTS53" s="13"/>
      <c r="DTX53" s="18"/>
      <c r="DTY53" s="18"/>
      <c r="DTZ53" s="18"/>
      <c r="DUA53" s="39"/>
      <c r="DUB53" s="18"/>
      <c r="DUC53" s="18"/>
      <c r="DUD53" s="39"/>
      <c r="DUE53" s="18"/>
      <c r="DUF53" s="39"/>
      <c r="DUG53" s="13"/>
      <c r="DUH53" s="13"/>
      <c r="DUI53" s="4"/>
      <c r="DUJ53" s="13"/>
      <c r="DUK53" s="13"/>
      <c r="DUP53" s="18"/>
      <c r="DUQ53" s="18"/>
      <c r="DUR53" s="18"/>
      <c r="DUS53" s="39"/>
      <c r="DUT53" s="18"/>
      <c r="DUU53" s="18"/>
      <c r="DUV53" s="39"/>
      <c r="DUW53" s="18"/>
      <c r="DUX53" s="39"/>
      <c r="DUY53" s="13"/>
      <c r="DUZ53" s="13"/>
      <c r="DVA53" s="4"/>
      <c r="DVB53" s="13"/>
      <c r="DVC53" s="13"/>
      <c r="DVH53" s="18"/>
      <c r="DVI53" s="18"/>
      <c r="DVJ53" s="18"/>
      <c r="DVK53" s="39"/>
      <c r="DVL53" s="18"/>
      <c r="DVM53" s="18"/>
      <c r="DVN53" s="39"/>
      <c r="DVO53" s="18"/>
      <c r="DVP53" s="39"/>
      <c r="DVQ53" s="13"/>
      <c r="DVR53" s="13"/>
      <c r="DVS53" s="4"/>
      <c r="DVT53" s="13"/>
      <c r="DVU53" s="13"/>
      <c r="DVZ53" s="18"/>
      <c r="DWA53" s="18"/>
      <c r="DWB53" s="18"/>
      <c r="DWC53" s="39"/>
      <c r="DWD53" s="18"/>
      <c r="DWE53" s="18"/>
      <c r="DWF53" s="39"/>
      <c r="DWG53" s="18"/>
      <c r="DWH53" s="39"/>
      <c r="DWI53" s="13"/>
      <c r="DWJ53" s="13"/>
      <c r="DWK53" s="4"/>
      <c r="DWL53" s="13"/>
      <c r="DWM53" s="13"/>
      <c r="DWR53" s="18"/>
      <c r="DWS53" s="18"/>
      <c r="DWT53" s="18"/>
      <c r="DWU53" s="39"/>
      <c r="DWV53" s="18"/>
      <c r="DWW53" s="18"/>
      <c r="DWX53" s="39"/>
      <c r="DWY53" s="18"/>
      <c r="DWZ53" s="39"/>
      <c r="DXA53" s="13"/>
      <c r="DXB53" s="13"/>
      <c r="DXC53" s="4"/>
      <c r="DXD53" s="13"/>
      <c r="DXE53" s="13"/>
      <c r="DXJ53" s="18"/>
      <c r="DXK53" s="18"/>
      <c r="DXL53" s="18"/>
      <c r="DXM53" s="39"/>
      <c r="DXN53" s="18"/>
      <c r="DXO53" s="18"/>
      <c r="DXP53" s="39"/>
      <c r="DXQ53" s="18"/>
      <c r="DXR53" s="39"/>
      <c r="DXS53" s="13"/>
      <c r="DXT53" s="13"/>
      <c r="DXU53" s="4"/>
      <c r="DXV53" s="13"/>
      <c r="DXW53" s="13"/>
      <c r="DYB53" s="18"/>
      <c r="DYC53" s="18"/>
      <c r="DYD53" s="18"/>
      <c r="DYE53" s="39"/>
      <c r="DYF53" s="18"/>
      <c r="DYG53" s="18"/>
      <c r="DYH53" s="39"/>
      <c r="DYI53" s="18"/>
      <c r="DYJ53" s="39"/>
      <c r="DYK53" s="13"/>
      <c r="DYL53" s="13"/>
      <c r="DYM53" s="4"/>
      <c r="DYN53" s="13"/>
      <c r="DYO53" s="13"/>
      <c r="DYT53" s="18"/>
      <c r="DYU53" s="18"/>
      <c r="DYV53" s="18"/>
      <c r="DYW53" s="39"/>
      <c r="DYX53" s="18"/>
      <c r="DYY53" s="18"/>
      <c r="DYZ53" s="39"/>
      <c r="DZA53" s="18"/>
      <c r="DZB53" s="39"/>
      <c r="DZC53" s="13"/>
      <c r="DZD53" s="13"/>
      <c r="DZE53" s="4"/>
      <c r="DZF53" s="13"/>
      <c r="DZG53" s="13"/>
      <c r="DZL53" s="18"/>
      <c r="DZM53" s="18"/>
      <c r="DZN53" s="18"/>
      <c r="DZO53" s="39"/>
      <c r="DZP53" s="18"/>
      <c r="DZQ53" s="18"/>
      <c r="DZR53" s="39"/>
      <c r="DZS53" s="18"/>
      <c r="DZT53" s="39"/>
      <c r="DZU53" s="13"/>
      <c r="DZV53" s="13"/>
      <c r="DZW53" s="4"/>
      <c r="DZX53" s="13"/>
      <c r="DZY53" s="13"/>
      <c r="EAD53" s="18"/>
      <c r="EAE53" s="18"/>
      <c r="EAF53" s="18"/>
      <c r="EAG53" s="39"/>
      <c r="EAH53" s="18"/>
      <c r="EAI53" s="18"/>
      <c r="EAJ53" s="39"/>
      <c r="EAK53" s="18"/>
      <c r="EAL53" s="39"/>
      <c r="EAM53" s="13"/>
      <c r="EAN53" s="13"/>
      <c r="EAO53" s="4"/>
      <c r="EAP53" s="13"/>
      <c r="EAQ53" s="13"/>
      <c r="EAV53" s="18"/>
      <c r="EAW53" s="18"/>
      <c r="EAX53" s="18"/>
      <c r="EAY53" s="39"/>
      <c r="EAZ53" s="18"/>
      <c r="EBA53" s="18"/>
      <c r="EBB53" s="39"/>
      <c r="EBC53" s="18"/>
      <c r="EBD53" s="39"/>
      <c r="EBE53" s="13"/>
      <c r="EBF53" s="13"/>
      <c r="EBG53" s="4"/>
      <c r="EBH53" s="13"/>
      <c r="EBI53" s="13"/>
      <c r="EBN53" s="18"/>
      <c r="EBO53" s="18"/>
      <c r="EBP53" s="18"/>
      <c r="EBQ53" s="39"/>
      <c r="EBR53" s="18"/>
      <c r="EBS53" s="18"/>
      <c r="EBT53" s="39"/>
      <c r="EBU53" s="18"/>
      <c r="EBV53" s="39"/>
      <c r="EBW53" s="13"/>
      <c r="EBX53" s="13"/>
      <c r="EBY53" s="4"/>
      <c r="EBZ53" s="13"/>
      <c r="ECA53" s="13"/>
      <c r="ECF53" s="18"/>
      <c r="ECG53" s="18"/>
      <c r="ECH53" s="18"/>
      <c r="ECI53" s="39"/>
      <c r="ECJ53" s="18"/>
      <c r="ECK53" s="18"/>
      <c r="ECL53" s="39"/>
      <c r="ECM53" s="18"/>
      <c r="ECN53" s="39"/>
      <c r="ECO53" s="13"/>
      <c r="ECP53" s="13"/>
      <c r="ECQ53" s="4"/>
      <c r="ECR53" s="13"/>
      <c r="ECS53" s="13"/>
      <c r="ECX53" s="18"/>
      <c r="ECY53" s="18"/>
      <c r="ECZ53" s="18"/>
      <c r="EDA53" s="39"/>
      <c r="EDB53" s="18"/>
      <c r="EDC53" s="18"/>
      <c r="EDD53" s="39"/>
      <c r="EDE53" s="18"/>
      <c r="EDF53" s="39"/>
      <c r="EDG53" s="13"/>
      <c r="EDH53" s="13"/>
      <c r="EDI53" s="4"/>
      <c r="EDJ53" s="13"/>
      <c r="EDK53" s="13"/>
      <c r="EDP53" s="18"/>
      <c r="EDQ53" s="18"/>
      <c r="EDR53" s="18"/>
      <c r="EDS53" s="39"/>
      <c r="EDT53" s="18"/>
      <c r="EDU53" s="18"/>
      <c r="EDV53" s="39"/>
      <c r="EDW53" s="18"/>
      <c r="EDX53" s="39"/>
      <c r="EDY53" s="13"/>
      <c r="EDZ53" s="13"/>
      <c r="EEA53" s="4"/>
      <c r="EEB53" s="13"/>
      <c r="EEC53" s="13"/>
      <c r="EEH53" s="18"/>
      <c r="EEI53" s="18"/>
      <c r="EEJ53" s="18"/>
      <c r="EEK53" s="39"/>
      <c r="EEL53" s="18"/>
      <c r="EEM53" s="18"/>
      <c r="EEN53" s="39"/>
      <c r="EEO53" s="18"/>
      <c r="EEP53" s="39"/>
      <c r="EEQ53" s="13"/>
      <c r="EER53" s="13"/>
      <c r="EES53" s="4"/>
      <c r="EET53" s="13"/>
      <c r="EEU53" s="13"/>
      <c r="EEZ53" s="18"/>
      <c r="EFA53" s="18"/>
      <c r="EFB53" s="18"/>
      <c r="EFC53" s="39"/>
      <c r="EFD53" s="18"/>
      <c r="EFE53" s="18"/>
      <c r="EFF53" s="39"/>
      <c r="EFG53" s="18"/>
      <c r="EFH53" s="39"/>
      <c r="EFI53" s="13"/>
      <c r="EFJ53" s="13"/>
      <c r="EFK53" s="4"/>
      <c r="EFL53" s="13"/>
      <c r="EFM53" s="13"/>
      <c r="EFR53" s="18"/>
      <c r="EFS53" s="18"/>
      <c r="EFT53" s="18"/>
      <c r="EFU53" s="39"/>
      <c r="EFV53" s="18"/>
      <c r="EFW53" s="18"/>
      <c r="EFX53" s="39"/>
      <c r="EFY53" s="18"/>
      <c r="EFZ53" s="39"/>
      <c r="EGA53" s="13"/>
      <c r="EGB53" s="13"/>
      <c r="EGC53" s="4"/>
      <c r="EGD53" s="13"/>
      <c r="EGE53" s="13"/>
      <c r="EGJ53" s="18"/>
      <c r="EGK53" s="18"/>
      <c r="EGL53" s="18"/>
      <c r="EGM53" s="39"/>
      <c r="EGN53" s="18"/>
      <c r="EGO53" s="18"/>
      <c r="EGP53" s="39"/>
      <c r="EGQ53" s="18"/>
      <c r="EGR53" s="39"/>
      <c r="EGS53" s="13"/>
      <c r="EGT53" s="13"/>
      <c r="EGU53" s="4"/>
      <c r="EGV53" s="13"/>
      <c r="EGW53" s="13"/>
      <c r="EHB53" s="18"/>
      <c r="EHC53" s="18"/>
      <c r="EHD53" s="18"/>
      <c r="EHE53" s="39"/>
      <c r="EHF53" s="18"/>
      <c r="EHG53" s="18"/>
      <c r="EHH53" s="39"/>
      <c r="EHI53" s="18"/>
      <c r="EHJ53" s="39"/>
      <c r="EHK53" s="13"/>
      <c r="EHL53" s="13"/>
      <c r="EHM53" s="4"/>
      <c r="EHN53" s="13"/>
      <c r="EHO53" s="13"/>
      <c r="EHT53" s="18"/>
      <c r="EHU53" s="18"/>
      <c r="EHV53" s="18"/>
      <c r="EHW53" s="39"/>
      <c r="EHX53" s="18"/>
      <c r="EHY53" s="18"/>
      <c r="EHZ53" s="39"/>
      <c r="EIA53" s="18"/>
      <c r="EIB53" s="39"/>
      <c r="EIC53" s="13"/>
      <c r="EID53" s="13"/>
      <c r="EIE53" s="4"/>
      <c r="EIF53" s="13"/>
      <c r="EIG53" s="13"/>
      <c r="EIL53" s="18"/>
      <c r="EIM53" s="18"/>
      <c r="EIN53" s="18"/>
      <c r="EIO53" s="39"/>
      <c r="EIP53" s="18"/>
      <c r="EIQ53" s="18"/>
      <c r="EIR53" s="39"/>
      <c r="EIS53" s="18"/>
      <c r="EIT53" s="39"/>
      <c r="EIU53" s="13"/>
      <c r="EIV53" s="13"/>
      <c r="EIW53" s="4"/>
      <c r="EIX53" s="13"/>
      <c r="EIY53" s="13"/>
      <c r="EJD53" s="18"/>
      <c r="EJE53" s="18"/>
      <c r="EJF53" s="18"/>
      <c r="EJG53" s="39"/>
      <c r="EJH53" s="18"/>
      <c r="EJI53" s="18"/>
      <c r="EJJ53" s="39"/>
      <c r="EJK53" s="18"/>
      <c r="EJL53" s="39"/>
      <c r="EJM53" s="13"/>
      <c r="EJN53" s="13"/>
      <c r="EJO53" s="4"/>
      <c r="EJP53" s="13"/>
      <c r="EJQ53" s="13"/>
      <c r="EJV53" s="18"/>
      <c r="EJW53" s="18"/>
      <c r="EJX53" s="18"/>
      <c r="EJY53" s="39"/>
      <c r="EJZ53" s="18"/>
      <c r="EKA53" s="18"/>
      <c r="EKB53" s="39"/>
      <c r="EKC53" s="18"/>
      <c r="EKD53" s="39"/>
      <c r="EKE53" s="13"/>
      <c r="EKF53" s="13"/>
      <c r="EKG53" s="4"/>
      <c r="EKH53" s="13"/>
      <c r="EKI53" s="13"/>
      <c r="EKN53" s="18"/>
      <c r="EKO53" s="18"/>
      <c r="EKP53" s="18"/>
      <c r="EKQ53" s="39"/>
      <c r="EKR53" s="18"/>
      <c r="EKS53" s="18"/>
      <c r="EKT53" s="39"/>
      <c r="EKU53" s="18"/>
      <c r="EKV53" s="39"/>
      <c r="EKW53" s="13"/>
      <c r="EKX53" s="13"/>
      <c r="EKY53" s="4"/>
      <c r="EKZ53" s="13"/>
      <c r="ELA53" s="13"/>
      <c r="ELF53" s="18"/>
      <c r="ELG53" s="18"/>
      <c r="ELH53" s="18"/>
      <c r="ELI53" s="39"/>
      <c r="ELJ53" s="18"/>
      <c r="ELK53" s="18"/>
      <c r="ELL53" s="39"/>
      <c r="ELM53" s="18"/>
      <c r="ELN53" s="39"/>
      <c r="ELO53" s="13"/>
      <c r="ELP53" s="13"/>
      <c r="ELQ53" s="4"/>
      <c r="ELR53" s="13"/>
      <c r="ELS53" s="13"/>
      <c r="ELX53" s="18"/>
      <c r="ELY53" s="18"/>
      <c r="ELZ53" s="18"/>
      <c r="EMA53" s="39"/>
      <c r="EMB53" s="18"/>
      <c r="EMC53" s="18"/>
      <c r="EMD53" s="39"/>
      <c r="EME53" s="18"/>
      <c r="EMF53" s="39"/>
      <c r="EMG53" s="13"/>
      <c r="EMH53" s="13"/>
      <c r="EMI53" s="4"/>
      <c r="EMJ53" s="13"/>
      <c r="EMK53" s="13"/>
      <c r="EMP53" s="18"/>
      <c r="EMQ53" s="18"/>
      <c r="EMR53" s="18"/>
      <c r="EMS53" s="39"/>
      <c r="EMT53" s="18"/>
      <c r="EMU53" s="18"/>
      <c r="EMV53" s="39"/>
      <c r="EMW53" s="18"/>
      <c r="EMX53" s="39"/>
      <c r="EMY53" s="13"/>
      <c r="EMZ53" s="13"/>
      <c r="ENA53" s="4"/>
      <c r="ENB53" s="13"/>
      <c r="ENC53" s="13"/>
      <c r="ENH53" s="18"/>
      <c r="ENI53" s="18"/>
      <c r="ENJ53" s="18"/>
      <c r="ENK53" s="39"/>
      <c r="ENL53" s="18"/>
      <c r="ENM53" s="18"/>
      <c r="ENN53" s="39"/>
      <c r="ENO53" s="18"/>
      <c r="ENP53" s="39"/>
      <c r="ENQ53" s="13"/>
      <c r="ENR53" s="13"/>
      <c r="ENS53" s="4"/>
      <c r="ENT53" s="13"/>
      <c r="ENU53" s="13"/>
      <c r="ENZ53" s="18"/>
      <c r="EOA53" s="18"/>
      <c r="EOB53" s="18"/>
      <c r="EOC53" s="39"/>
      <c r="EOD53" s="18"/>
      <c r="EOE53" s="18"/>
      <c r="EOF53" s="39"/>
      <c r="EOG53" s="18"/>
      <c r="EOH53" s="39"/>
      <c r="EOI53" s="13"/>
      <c r="EOJ53" s="13"/>
      <c r="EOK53" s="4"/>
      <c r="EOL53" s="13"/>
      <c r="EOM53" s="13"/>
      <c r="EOR53" s="18"/>
      <c r="EOS53" s="18"/>
      <c r="EOT53" s="18"/>
      <c r="EOU53" s="39"/>
      <c r="EOV53" s="18"/>
      <c r="EOW53" s="18"/>
      <c r="EOX53" s="39"/>
      <c r="EOY53" s="18"/>
      <c r="EOZ53" s="39"/>
      <c r="EPA53" s="13"/>
      <c r="EPB53" s="13"/>
      <c r="EPC53" s="4"/>
      <c r="EPD53" s="13"/>
      <c r="EPE53" s="13"/>
      <c r="EPJ53" s="18"/>
      <c r="EPK53" s="18"/>
      <c r="EPL53" s="18"/>
      <c r="EPM53" s="39"/>
      <c r="EPN53" s="18"/>
      <c r="EPO53" s="18"/>
      <c r="EPP53" s="39"/>
      <c r="EPQ53" s="18"/>
      <c r="EPR53" s="39"/>
      <c r="EPS53" s="13"/>
      <c r="EPT53" s="13"/>
      <c r="EPU53" s="4"/>
      <c r="EPV53" s="13"/>
      <c r="EPW53" s="13"/>
      <c r="EQB53" s="18"/>
      <c r="EQC53" s="18"/>
      <c r="EQD53" s="18"/>
      <c r="EQE53" s="39"/>
      <c r="EQF53" s="18"/>
      <c r="EQG53" s="18"/>
      <c r="EQH53" s="39"/>
      <c r="EQI53" s="18"/>
      <c r="EQJ53" s="39"/>
      <c r="EQK53" s="13"/>
      <c r="EQL53" s="13"/>
      <c r="EQM53" s="4"/>
      <c r="EQN53" s="13"/>
      <c r="EQO53" s="13"/>
      <c r="EQT53" s="18"/>
      <c r="EQU53" s="18"/>
      <c r="EQV53" s="18"/>
      <c r="EQW53" s="39"/>
      <c r="EQX53" s="18"/>
      <c r="EQY53" s="18"/>
      <c r="EQZ53" s="39"/>
      <c r="ERA53" s="18"/>
      <c r="ERB53" s="39"/>
      <c r="ERC53" s="13"/>
      <c r="ERD53" s="13"/>
      <c r="ERE53" s="4"/>
      <c r="ERF53" s="13"/>
      <c r="ERG53" s="13"/>
      <c r="ERL53" s="18"/>
      <c r="ERM53" s="18"/>
      <c r="ERN53" s="18"/>
      <c r="ERO53" s="39"/>
      <c r="ERP53" s="18"/>
      <c r="ERQ53" s="18"/>
      <c r="ERR53" s="39"/>
      <c r="ERS53" s="18"/>
      <c r="ERT53" s="39"/>
      <c r="ERU53" s="13"/>
      <c r="ERV53" s="13"/>
      <c r="ERW53" s="4"/>
      <c r="ERX53" s="13"/>
      <c r="ERY53" s="13"/>
      <c r="ESD53" s="18"/>
      <c r="ESE53" s="18"/>
      <c r="ESF53" s="18"/>
      <c r="ESG53" s="39"/>
      <c r="ESH53" s="18"/>
      <c r="ESI53" s="18"/>
      <c r="ESJ53" s="39"/>
      <c r="ESK53" s="18"/>
      <c r="ESL53" s="39"/>
      <c r="ESM53" s="13"/>
      <c r="ESN53" s="13"/>
      <c r="ESO53" s="4"/>
      <c r="ESP53" s="13"/>
      <c r="ESQ53" s="13"/>
      <c r="ESV53" s="18"/>
      <c r="ESW53" s="18"/>
      <c r="ESX53" s="18"/>
      <c r="ESY53" s="39"/>
      <c r="ESZ53" s="18"/>
      <c r="ETA53" s="18"/>
      <c r="ETB53" s="39"/>
      <c r="ETC53" s="18"/>
      <c r="ETD53" s="39"/>
      <c r="ETE53" s="13"/>
      <c r="ETF53" s="13"/>
      <c r="ETG53" s="4"/>
      <c r="ETH53" s="13"/>
      <c r="ETI53" s="13"/>
      <c r="ETN53" s="18"/>
      <c r="ETO53" s="18"/>
      <c r="ETP53" s="18"/>
      <c r="ETQ53" s="39"/>
      <c r="ETR53" s="18"/>
      <c r="ETS53" s="18"/>
      <c r="ETT53" s="39"/>
      <c r="ETU53" s="18"/>
      <c r="ETV53" s="39"/>
      <c r="ETW53" s="13"/>
      <c r="ETX53" s="13"/>
      <c r="ETY53" s="4"/>
      <c r="ETZ53" s="13"/>
      <c r="EUA53" s="13"/>
      <c r="EUF53" s="18"/>
      <c r="EUG53" s="18"/>
      <c r="EUH53" s="18"/>
      <c r="EUI53" s="39"/>
      <c r="EUJ53" s="18"/>
      <c r="EUK53" s="18"/>
      <c r="EUL53" s="39"/>
      <c r="EUM53" s="18"/>
      <c r="EUN53" s="39"/>
      <c r="EUO53" s="13"/>
      <c r="EUP53" s="13"/>
      <c r="EUQ53" s="4"/>
      <c r="EUR53" s="13"/>
      <c r="EUS53" s="13"/>
      <c r="EUX53" s="18"/>
      <c r="EUY53" s="18"/>
      <c r="EUZ53" s="18"/>
      <c r="EVA53" s="39"/>
      <c r="EVB53" s="18"/>
      <c r="EVC53" s="18"/>
      <c r="EVD53" s="39"/>
      <c r="EVE53" s="18"/>
      <c r="EVF53" s="39"/>
      <c r="EVG53" s="13"/>
      <c r="EVH53" s="13"/>
      <c r="EVI53" s="4"/>
      <c r="EVJ53" s="13"/>
      <c r="EVK53" s="13"/>
      <c r="EVP53" s="18"/>
      <c r="EVQ53" s="18"/>
      <c r="EVR53" s="18"/>
      <c r="EVS53" s="39"/>
      <c r="EVT53" s="18"/>
      <c r="EVU53" s="18"/>
      <c r="EVV53" s="39"/>
      <c r="EVW53" s="18"/>
      <c r="EVX53" s="39"/>
      <c r="EVY53" s="13"/>
      <c r="EVZ53" s="13"/>
      <c r="EWA53" s="4"/>
      <c r="EWB53" s="13"/>
      <c r="EWC53" s="13"/>
      <c r="EWH53" s="18"/>
      <c r="EWI53" s="18"/>
      <c r="EWJ53" s="18"/>
      <c r="EWK53" s="39"/>
      <c r="EWL53" s="18"/>
      <c r="EWM53" s="18"/>
      <c r="EWN53" s="39"/>
      <c r="EWO53" s="18"/>
      <c r="EWP53" s="39"/>
      <c r="EWQ53" s="13"/>
      <c r="EWR53" s="13"/>
      <c r="EWS53" s="4"/>
      <c r="EWT53" s="13"/>
      <c r="EWU53" s="13"/>
      <c r="EWZ53" s="18"/>
      <c r="EXA53" s="18"/>
      <c r="EXB53" s="18"/>
      <c r="EXC53" s="39"/>
      <c r="EXD53" s="18"/>
      <c r="EXE53" s="18"/>
      <c r="EXF53" s="39"/>
      <c r="EXG53" s="18"/>
      <c r="EXH53" s="39"/>
      <c r="EXI53" s="13"/>
      <c r="EXJ53" s="13"/>
      <c r="EXK53" s="4"/>
      <c r="EXL53" s="13"/>
      <c r="EXM53" s="13"/>
      <c r="EXR53" s="18"/>
      <c r="EXS53" s="18"/>
      <c r="EXT53" s="18"/>
      <c r="EXU53" s="39"/>
      <c r="EXV53" s="18"/>
      <c r="EXW53" s="18"/>
      <c r="EXX53" s="39"/>
      <c r="EXY53" s="18"/>
      <c r="EXZ53" s="39"/>
      <c r="EYA53" s="13"/>
      <c r="EYB53" s="13"/>
      <c r="EYC53" s="4"/>
      <c r="EYD53" s="13"/>
      <c r="EYE53" s="13"/>
      <c r="EYJ53" s="18"/>
      <c r="EYK53" s="18"/>
      <c r="EYL53" s="18"/>
      <c r="EYM53" s="39"/>
      <c r="EYN53" s="18"/>
      <c r="EYO53" s="18"/>
      <c r="EYP53" s="39"/>
      <c r="EYQ53" s="18"/>
      <c r="EYR53" s="39"/>
      <c r="EYS53" s="13"/>
      <c r="EYT53" s="13"/>
      <c r="EYU53" s="4"/>
      <c r="EYV53" s="13"/>
      <c r="EYW53" s="13"/>
      <c r="EZB53" s="18"/>
      <c r="EZC53" s="18"/>
      <c r="EZD53" s="18"/>
      <c r="EZE53" s="39"/>
      <c r="EZF53" s="18"/>
      <c r="EZG53" s="18"/>
      <c r="EZH53" s="39"/>
      <c r="EZI53" s="18"/>
      <c r="EZJ53" s="39"/>
      <c r="EZK53" s="13"/>
      <c r="EZL53" s="13"/>
      <c r="EZM53" s="4"/>
      <c r="EZN53" s="13"/>
      <c r="EZO53" s="13"/>
      <c r="EZT53" s="18"/>
      <c r="EZU53" s="18"/>
      <c r="EZV53" s="18"/>
      <c r="EZW53" s="39"/>
      <c r="EZX53" s="18"/>
      <c r="EZY53" s="18"/>
      <c r="EZZ53" s="39"/>
      <c r="FAA53" s="18"/>
      <c r="FAB53" s="39"/>
      <c r="FAC53" s="13"/>
      <c r="FAD53" s="13"/>
      <c r="FAE53" s="4"/>
      <c r="FAF53" s="13"/>
      <c r="FAG53" s="13"/>
      <c r="FAL53" s="18"/>
      <c r="FAM53" s="18"/>
      <c r="FAN53" s="18"/>
      <c r="FAO53" s="39"/>
      <c r="FAP53" s="18"/>
      <c r="FAQ53" s="18"/>
      <c r="FAR53" s="39"/>
      <c r="FAS53" s="18"/>
      <c r="FAT53" s="39"/>
      <c r="FAU53" s="13"/>
      <c r="FAV53" s="13"/>
      <c r="FAW53" s="4"/>
      <c r="FAX53" s="13"/>
      <c r="FAY53" s="13"/>
      <c r="FBD53" s="18"/>
      <c r="FBE53" s="18"/>
      <c r="FBF53" s="18"/>
      <c r="FBG53" s="39"/>
      <c r="FBH53" s="18"/>
      <c r="FBI53" s="18"/>
      <c r="FBJ53" s="39"/>
      <c r="FBK53" s="18"/>
      <c r="FBL53" s="39"/>
      <c r="FBM53" s="13"/>
      <c r="FBN53" s="13"/>
      <c r="FBO53" s="4"/>
      <c r="FBP53" s="13"/>
      <c r="FBQ53" s="13"/>
      <c r="FBV53" s="18"/>
      <c r="FBW53" s="18"/>
      <c r="FBX53" s="18"/>
      <c r="FBY53" s="39"/>
      <c r="FBZ53" s="18"/>
      <c r="FCA53" s="18"/>
      <c r="FCB53" s="39"/>
      <c r="FCC53" s="18"/>
      <c r="FCD53" s="39"/>
      <c r="FCE53" s="13"/>
      <c r="FCF53" s="13"/>
      <c r="FCG53" s="4"/>
      <c r="FCH53" s="13"/>
      <c r="FCI53" s="13"/>
      <c r="FCN53" s="18"/>
      <c r="FCO53" s="18"/>
      <c r="FCP53" s="18"/>
      <c r="FCQ53" s="39"/>
      <c r="FCR53" s="18"/>
      <c r="FCS53" s="18"/>
      <c r="FCT53" s="39"/>
      <c r="FCU53" s="18"/>
      <c r="FCV53" s="39"/>
      <c r="FCW53" s="13"/>
      <c r="FCX53" s="13"/>
      <c r="FCY53" s="4"/>
      <c r="FCZ53" s="13"/>
      <c r="FDA53" s="13"/>
      <c r="FDF53" s="18"/>
      <c r="FDG53" s="18"/>
      <c r="FDH53" s="18"/>
      <c r="FDI53" s="39"/>
      <c r="FDJ53" s="18"/>
      <c r="FDK53" s="18"/>
      <c r="FDL53" s="39"/>
      <c r="FDM53" s="18"/>
      <c r="FDN53" s="39"/>
      <c r="FDO53" s="13"/>
      <c r="FDP53" s="13"/>
      <c r="FDQ53" s="4"/>
      <c r="FDR53" s="13"/>
      <c r="FDS53" s="13"/>
      <c r="FDX53" s="18"/>
      <c r="FDY53" s="18"/>
      <c r="FDZ53" s="18"/>
      <c r="FEA53" s="39"/>
      <c r="FEB53" s="18"/>
      <c r="FEC53" s="18"/>
      <c r="FED53" s="39"/>
      <c r="FEE53" s="18"/>
      <c r="FEF53" s="39"/>
      <c r="FEG53" s="13"/>
      <c r="FEH53" s="13"/>
      <c r="FEI53" s="4"/>
      <c r="FEJ53" s="13"/>
      <c r="FEK53" s="13"/>
      <c r="FEP53" s="18"/>
      <c r="FEQ53" s="18"/>
      <c r="FER53" s="18"/>
      <c r="FES53" s="39"/>
      <c r="FET53" s="18"/>
      <c r="FEU53" s="18"/>
      <c r="FEV53" s="39"/>
      <c r="FEW53" s="18"/>
      <c r="FEX53" s="39"/>
      <c r="FEY53" s="13"/>
      <c r="FEZ53" s="13"/>
      <c r="FFA53" s="4"/>
      <c r="FFB53" s="13"/>
      <c r="FFC53" s="13"/>
      <c r="FFH53" s="18"/>
      <c r="FFI53" s="18"/>
      <c r="FFJ53" s="18"/>
      <c r="FFK53" s="39"/>
      <c r="FFL53" s="18"/>
      <c r="FFM53" s="18"/>
      <c r="FFN53" s="39"/>
      <c r="FFO53" s="18"/>
      <c r="FFP53" s="39"/>
      <c r="FFQ53" s="13"/>
      <c r="FFR53" s="13"/>
      <c r="FFS53" s="4"/>
      <c r="FFT53" s="13"/>
      <c r="FFU53" s="13"/>
      <c r="FFZ53" s="18"/>
      <c r="FGA53" s="18"/>
      <c r="FGB53" s="18"/>
      <c r="FGC53" s="39"/>
      <c r="FGD53" s="18"/>
      <c r="FGE53" s="18"/>
      <c r="FGF53" s="39"/>
      <c r="FGG53" s="18"/>
      <c r="FGH53" s="39"/>
      <c r="FGI53" s="13"/>
      <c r="FGJ53" s="13"/>
      <c r="FGK53" s="4"/>
      <c r="FGL53" s="13"/>
      <c r="FGM53" s="13"/>
      <c r="FGR53" s="18"/>
      <c r="FGS53" s="18"/>
      <c r="FGT53" s="18"/>
      <c r="FGU53" s="39"/>
      <c r="FGV53" s="18"/>
      <c r="FGW53" s="18"/>
      <c r="FGX53" s="39"/>
      <c r="FGY53" s="18"/>
      <c r="FGZ53" s="39"/>
      <c r="FHA53" s="13"/>
      <c r="FHB53" s="13"/>
      <c r="FHC53" s="4"/>
      <c r="FHD53" s="13"/>
      <c r="FHE53" s="13"/>
      <c r="FHJ53" s="18"/>
      <c r="FHK53" s="18"/>
      <c r="FHL53" s="18"/>
      <c r="FHM53" s="39"/>
      <c r="FHN53" s="18"/>
      <c r="FHO53" s="18"/>
      <c r="FHP53" s="39"/>
      <c r="FHQ53" s="18"/>
      <c r="FHR53" s="39"/>
      <c r="FHS53" s="13"/>
      <c r="FHT53" s="13"/>
      <c r="FHU53" s="4"/>
      <c r="FHV53" s="13"/>
      <c r="FHW53" s="13"/>
      <c r="FIB53" s="18"/>
      <c r="FIC53" s="18"/>
      <c r="FID53" s="18"/>
      <c r="FIE53" s="39"/>
      <c r="FIF53" s="18"/>
      <c r="FIG53" s="18"/>
      <c r="FIH53" s="39"/>
      <c r="FII53" s="18"/>
      <c r="FIJ53" s="39"/>
      <c r="FIK53" s="13"/>
      <c r="FIL53" s="13"/>
      <c r="FIM53" s="4"/>
      <c r="FIN53" s="13"/>
      <c r="FIO53" s="13"/>
      <c r="FIT53" s="18"/>
      <c r="FIU53" s="18"/>
      <c r="FIV53" s="18"/>
      <c r="FIW53" s="39"/>
      <c r="FIX53" s="18"/>
      <c r="FIY53" s="18"/>
      <c r="FIZ53" s="39"/>
      <c r="FJA53" s="18"/>
      <c r="FJB53" s="39"/>
      <c r="FJC53" s="13"/>
      <c r="FJD53" s="13"/>
      <c r="FJE53" s="4"/>
      <c r="FJF53" s="13"/>
      <c r="FJG53" s="13"/>
      <c r="FJL53" s="18"/>
      <c r="FJM53" s="18"/>
      <c r="FJN53" s="18"/>
      <c r="FJO53" s="39"/>
      <c r="FJP53" s="18"/>
      <c r="FJQ53" s="18"/>
      <c r="FJR53" s="39"/>
      <c r="FJS53" s="18"/>
      <c r="FJT53" s="39"/>
      <c r="FJU53" s="13"/>
      <c r="FJV53" s="13"/>
      <c r="FJW53" s="4"/>
      <c r="FJX53" s="13"/>
      <c r="FJY53" s="13"/>
      <c r="FKD53" s="18"/>
      <c r="FKE53" s="18"/>
      <c r="FKF53" s="18"/>
      <c r="FKG53" s="39"/>
      <c r="FKH53" s="18"/>
      <c r="FKI53" s="18"/>
      <c r="FKJ53" s="39"/>
      <c r="FKK53" s="18"/>
      <c r="FKL53" s="39"/>
      <c r="FKM53" s="13"/>
      <c r="FKN53" s="13"/>
      <c r="FKO53" s="4"/>
      <c r="FKP53" s="13"/>
      <c r="FKQ53" s="13"/>
      <c r="FKV53" s="18"/>
      <c r="FKW53" s="18"/>
      <c r="FKX53" s="18"/>
      <c r="FKY53" s="39"/>
      <c r="FKZ53" s="18"/>
      <c r="FLA53" s="18"/>
      <c r="FLB53" s="39"/>
      <c r="FLC53" s="18"/>
      <c r="FLD53" s="39"/>
      <c r="FLE53" s="13"/>
      <c r="FLF53" s="13"/>
      <c r="FLG53" s="4"/>
      <c r="FLH53" s="13"/>
      <c r="FLI53" s="13"/>
      <c r="FLN53" s="18"/>
      <c r="FLO53" s="18"/>
      <c r="FLP53" s="18"/>
      <c r="FLQ53" s="39"/>
      <c r="FLR53" s="18"/>
      <c r="FLS53" s="18"/>
      <c r="FLT53" s="39"/>
      <c r="FLU53" s="18"/>
      <c r="FLV53" s="39"/>
      <c r="FLW53" s="13"/>
      <c r="FLX53" s="13"/>
      <c r="FLY53" s="4"/>
      <c r="FLZ53" s="13"/>
      <c r="FMA53" s="13"/>
      <c r="FMF53" s="18"/>
      <c r="FMG53" s="18"/>
      <c r="FMH53" s="18"/>
      <c r="FMI53" s="39"/>
      <c r="FMJ53" s="18"/>
      <c r="FMK53" s="18"/>
      <c r="FML53" s="39"/>
      <c r="FMM53" s="18"/>
      <c r="FMN53" s="39"/>
      <c r="FMO53" s="13"/>
      <c r="FMP53" s="13"/>
      <c r="FMQ53" s="4"/>
      <c r="FMR53" s="13"/>
      <c r="FMS53" s="13"/>
      <c r="FMX53" s="18"/>
      <c r="FMY53" s="18"/>
      <c r="FMZ53" s="18"/>
      <c r="FNA53" s="39"/>
      <c r="FNB53" s="18"/>
      <c r="FNC53" s="18"/>
      <c r="FND53" s="39"/>
      <c r="FNE53" s="18"/>
      <c r="FNF53" s="39"/>
      <c r="FNG53" s="13"/>
      <c r="FNH53" s="13"/>
      <c r="FNI53" s="4"/>
      <c r="FNJ53" s="13"/>
      <c r="FNK53" s="13"/>
      <c r="FNP53" s="18"/>
      <c r="FNQ53" s="18"/>
      <c r="FNR53" s="18"/>
      <c r="FNS53" s="39"/>
      <c r="FNT53" s="18"/>
      <c r="FNU53" s="18"/>
      <c r="FNV53" s="39"/>
      <c r="FNW53" s="18"/>
      <c r="FNX53" s="39"/>
      <c r="FNY53" s="13"/>
      <c r="FNZ53" s="13"/>
      <c r="FOA53" s="4"/>
      <c r="FOB53" s="13"/>
      <c r="FOC53" s="13"/>
      <c r="FOH53" s="18"/>
      <c r="FOI53" s="18"/>
      <c r="FOJ53" s="18"/>
      <c r="FOK53" s="39"/>
      <c r="FOL53" s="18"/>
      <c r="FOM53" s="18"/>
      <c r="FON53" s="39"/>
      <c r="FOO53" s="18"/>
      <c r="FOP53" s="39"/>
      <c r="FOQ53" s="13"/>
      <c r="FOR53" s="13"/>
      <c r="FOS53" s="4"/>
      <c r="FOT53" s="13"/>
      <c r="FOU53" s="13"/>
      <c r="FOZ53" s="18"/>
      <c r="FPA53" s="18"/>
      <c r="FPB53" s="18"/>
      <c r="FPC53" s="39"/>
      <c r="FPD53" s="18"/>
      <c r="FPE53" s="18"/>
      <c r="FPF53" s="39"/>
      <c r="FPG53" s="18"/>
      <c r="FPH53" s="39"/>
      <c r="FPI53" s="13"/>
      <c r="FPJ53" s="13"/>
      <c r="FPK53" s="4"/>
      <c r="FPL53" s="13"/>
      <c r="FPM53" s="13"/>
      <c r="FPR53" s="18"/>
      <c r="FPS53" s="18"/>
      <c r="FPT53" s="18"/>
      <c r="FPU53" s="39"/>
      <c r="FPV53" s="18"/>
      <c r="FPW53" s="18"/>
      <c r="FPX53" s="39"/>
      <c r="FPY53" s="18"/>
      <c r="FPZ53" s="39"/>
      <c r="FQA53" s="13"/>
      <c r="FQB53" s="13"/>
      <c r="FQC53" s="4"/>
      <c r="FQD53" s="13"/>
      <c r="FQE53" s="13"/>
      <c r="FQJ53" s="18"/>
      <c r="FQK53" s="18"/>
      <c r="FQL53" s="18"/>
      <c r="FQM53" s="39"/>
      <c r="FQN53" s="18"/>
      <c r="FQO53" s="18"/>
      <c r="FQP53" s="39"/>
      <c r="FQQ53" s="18"/>
      <c r="FQR53" s="39"/>
      <c r="FQS53" s="13"/>
      <c r="FQT53" s="13"/>
      <c r="FQU53" s="4"/>
      <c r="FQV53" s="13"/>
      <c r="FQW53" s="13"/>
      <c r="FRB53" s="18"/>
      <c r="FRC53" s="18"/>
      <c r="FRD53" s="18"/>
      <c r="FRE53" s="39"/>
      <c r="FRF53" s="18"/>
      <c r="FRG53" s="18"/>
      <c r="FRH53" s="39"/>
      <c r="FRI53" s="18"/>
      <c r="FRJ53" s="39"/>
      <c r="FRK53" s="13"/>
      <c r="FRL53" s="13"/>
      <c r="FRM53" s="4"/>
      <c r="FRN53" s="13"/>
      <c r="FRO53" s="13"/>
      <c r="FRT53" s="18"/>
      <c r="FRU53" s="18"/>
      <c r="FRV53" s="18"/>
      <c r="FRW53" s="39"/>
      <c r="FRX53" s="18"/>
      <c r="FRY53" s="18"/>
      <c r="FRZ53" s="39"/>
      <c r="FSA53" s="18"/>
      <c r="FSB53" s="39"/>
      <c r="FSC53" s="13"/>
      <c r="FSD53" s="13"/>
      <c r="FSE53" s="4"/>
      <c r="FSF53" s="13"/>
      <c r="FSG53" s="13"/>
      <c r="FSL53" s="18"/>
      <c r="FSM53" s="18"/>
      <c r="FSN53" s="18"/>
      <c r="FSO53" s="39"/>
      <c r="FSP53" s="18"/>
      <c r="FSQ53" s="18"/>
      <c r="FSR53" s="39"/>
      <c r="FSS53" s="18"/>
      <c r="FST53" s="39"/>
      <c r="FSU53" s="13"/>
      <c r="FSV53" s="13"/>
      <c r="FSW53" s="4"/>
      <c r="FSX53" s="13"/>
      <c r="FSY53" s="13"/>
      <c r="FTD53" s="18"/>
      <c r="FTE53" s="18"/>
      <c r="FTF53" s="18"/>
      <c r="FTG53" s="39"/>
      <c r="FTH53" s="18"/>
      <c r="FTI53" s="18"/>
      <c r="FTJ53" s="39"/>
      <c r="FTK53" s="18"/>
      <c r="FTL53" s="39"/>
      <c r="FTM53" s="13"/>
      <c r="FTN53" s="13"/>
      <c r="FTO53" s="4"/>
      <c r="FTP53" s="13"/>
      <c r="FTQ53" s="13"/>
      <c r="FTV53" s="18"/>
      <c r="FTW53" s="18"/>
      <c r="FTX53" s="18"/>
      <c r="FTY53" s="39"/>
      <c r="FTZ53" s="18"/>
      <c r="FUA53" s="18"/>
      <c r="FUB53" s="39"/>
      <c r="FUC53" s="18"/>
      <c r="FUD53" s="39"/>
      <c r="FUE53" s="13"/>
      <c r="FUF53" s="13"/>
      <c r="FUG53" s="4"/>
      <c r="FUH53" s="13"/>
      <c r="FUI53" s="13"/>
      <c r="FUN53" s="18"/>
      <c r="FUO53" s="18"/>
      <c r="FUP53" s="18"/>
      <c r="FUQ53" s="39"/>
      <c r="FUR53" s="18"/>
      <c r="FUS53" s="18"/>
      <c r="FUT53" s="39"/>
      <c r="FUU53" s="18"/>
      <c r="FUV53" s="39"/>
      <c r="FUW53" s="13"/>
      <c r="FUX53" s="13"/>
      <c r="FUY53" s="4"/>
      <c r="FUZ53" s="13"/>
      <c r="FVA53" s="13"/>
      <c r="FVF53" s="18"/>
      <c r="FVG53" s="18"/>
      <c r="FVH53" s="18"/>
      <c r="FVI53" s="39"/>
      <c r="FVJ53" s="18"/>
      <c r="FVK53" s="18"/>
      <c r="FVL53" s="39"/>
      <c r="FVM53" s="18"/>
      <c r="FVN53" s="39"/>
      <c r="FVO53" s="13"/>
      <c r="FVP53" s="13"/>
      <c r="FVQ53" s="4"/>
      <c r="FVR53" s="13"/>
      <c r="FVS53" s="13"/>
      <c r="FVX53" s="18"/>
      <c r="FVY53" s="18"/>
      <c r="FVZ53" s="18"/>
      <c r="FWA53" s="39"/>
      <c r="FWB53" s="18"/>
      <c r="FWC53" s="18"/>
      <c r="FWD53" s="39"/>
      <c r="FWE53" s="18"/>
      <c r="FWF53" s="39"/>
      <c r="FWG53" s="13"/>
      <c r="FWH53" s="13"/>
      <c r="FWI53" s="4"/>
      <c r="FWJ53" s="13"/>
      <c r="FWK53" s="13"/>
      <c r="FWP53" s="18"/>
      <c r="FWQ53" s="18"/>
      <c r="FWR53" s="18"/>
      <c r="FWS53" s="39"/>
      <c r="FWT53" s="18"/>
      <c r="FWU53" s="18"/>
      <c r="FWV53" s="39"/>
      <c r="FWW53" s="18"/>
      <c r="FWX53" s="39"/>
      <c r="FWY53" s="13"/>
      <c r="FWZ53" s="13"/>
      <c r="FXA53" s="4"/>
      <c r="FXB53" s="13"/>
      <c r="FXC53" s="13"/>
      <c r="FXH53" s="18"/>
      <c r="FXI53" s="18"/>
      <c r="FXJ53" s="18"/>
      <c r="FXK53" s="39"/>
      <c r="FXL53" s="18"/>
      <c r="FXM53" s="18"/>
      <c r="FXN53" s="39"/>
      <c r="FXO53" s="18"/>
      <c r="FXP53" s="39"/>
      <c r="FXQ53" s="13"/>
      <c r="FXR53" s="13"/>
      <c r="FXS53" s="4"/>
      <c r="FXT53" s="13"/>
      <c r="FXU53" s="13"/>
      <c r="FXZ53" s="18"/>
      <c r="FYA53" s="18"/>
      <c r="FYB53" s="18"/>
      <c r="FYC53" s="39"/>
      <c r="FYD53" s="18"/>
      <c r="FYE53" s="18"/>
      <c r="FYF53" s="39"/>
      <c r="FYG53" s="18"/>
      <c r="FYH53" s="39"/>
      <c r="FYI53" s="13"/>
      <c r="FYJ53" s="13"/>
      <c r="FYK53" s="4"/>
      <c r="FYL53" s="13"/>
      <c r="FYM53" s="13"/>
      <c r="FYR53" s="18"/>
      <c r="FYS53" s="18"/>
      <c r="FYT53" s="18"/>
      <c r="FYU53" s="39"/>
      <c r="FYV53" s="18"/>
      <c r="FYW53" s="18"/>
      <c r="FYX53" s="39"/>
      <c r="FYY53" s="18"/>
      <c r="FYZ53" s="39"/>
      <c r="FZA53" s="13"/>
      <c r="FZB53" s="13"/>
      <c r="FZC53" s="4"/>
      <c r="FZD53" s="13"/>
      <c r="FZE53" s="13"/>
      <c r="FZJ53" s="18"/>
      <c r="FZK53" s="18"/>
      <c r="FZL53" s="18"/>
      <c r="FZM53" s="39"/>
      <c r="FZN53" s="18"/>
      <c r="FZO53" s="18"/>
      <c r="FZP53" s="39"/>
      <c r="FZQ53" s="18"/>
      <c r="FZR53" s="39"/>
      <c r="FZS53" s="13"/>
      <c r="FZT53" s="13"/>
      <c r="FZU53" s="4"/>
      <c r="FZV53" s="13"/>
      <c r="FZW53" s="13"/>
      <c r="GAB53" s="18"/>
      <c r="GAC53" s="18"/>
      <c r="GAD53" s="18"/>
      <c r="GAE53" s="39"/>
      <c r="GAF53" s="18"/>
      <c r="GAG53" s="18"/>
      <c r="GAH53" s="39"/>
      <c r="GAI53" s="18"/>
      <c r="GAJ53" s="39"/>
      <c r="GAK53" s="13"/>
      <c r="GAL53" s="13"/>
      <c r="GAM53" s="4"/>
      <c r="GAN53" s="13"/>
      <c r="GAO53" s="13"/>
      <c r="GAT53" s="18"/>
      <c r="GAU53" s="18"/>
      <c r="GAV53" s="18"/>
      <c r="GAW53" s="39"/>
      <c r="GAX53" s="18"/>
      <c r="GAY53" s="18"/>
      <c r="GAZ53" s="39"/>
      <c r="GBA53" s="18"/>
      <c r="GBB53" s="39"/>
      <c r="GBC53" s="13"/>
      <c r="GBD53" s="13"/>
      <c r="GBE53" s="4"/>
      <c r="GBF53" s="13"/>
      <c r="GBG53" s="13"/>
      <c r="GBL53" s="18"/>
      <c r="GBM53" s="18"/>
      <c r="GBN53" s="18"/>
      <c r="GBO53" s="39"/>
      <c r="GBP53" s="18"/>
      <c r="GBQ53" s="18"/>
      <c r="GBR53" s="39"/>
      <c r="GBS53" s="18"/>
      <c r="GBT53" s="39"/>
      <c r="GBU53" s="13"/>
      <c r="GBV53" s="13"/>
      <c r="GBW53" s="4"/>
      <c r="GBX53" s="13"/>
      <c r="GBY53" s="13"/>
      <c r="GCD53" s="18"/>
      <c r="GCE53" s="18"/>
      <c r="GCF53" s="18"/>
      <c r="GCG53" s="39"/>
      <c r="GCH53" s="18"/>
      <c r="GCI53" s="18"/>
      <c r="GCJ53" s="39"/>
      <c r="GCK53" s="18"/>
      <c r="GCL53" s="39"/>
      <c r="GCM53" s="13"/>
      <c r="GCN53" s="13"/>
      <c r="GCO53" s="4"/>
      <c r="GCP53" s="13"/>
      <c r="GCQ53" s="13"/>
      <c r="GCV53" s="18"/>
      <c r="GCW53" s="18"/>
      <c r="GCX53" s="18"/>
      <c r="GCY53" s="39"/>
      <c r="GCZ53" s="18"/>
      <c r="GDA53" s="18"/>
      <c r="GDB53" s="39"/>
      <c r="GDC53" s="18"/>
      <c r="GDD53" s="39"/>
      <c r="GDE53" s="13"/>
      <c r="GDF53" s="13"/>
      <c r="GDG53" s="4"/>
      <c r="GDH53" s="13"/>
      <c r="GDI53" s="13"/>
      <c r="GDN53" s="18"/>
      <c r="GDO53" s="18"/>
      <c r="GDP53" s="18"/>
      <c r="GDQ53" s="39"/>
      <c r="GDR53" s="18"/>
      <c r="GDS53" s="18"/>
      <c r="GDT53" s="39"/>
      <c r="GDU53" s="18"/>
      <c r="GDV53" s="39"/>
      <c r="GDW53" s="13"/>
      <c r="GDX53" s="13"/>
      <c r="GDY53" s="4"/>
      <c r="GDZ53" s="13"/>
      <c r="GEA53" s="13"/>
      <c r="GEF53" s="18"/>
      <c r="GEG53" s="18"/>
      <c r="GEH53" s="18"/>
      <c r="GEI53" s="39"/>
      <c r="GEJ53" s="18"/>
      <c r="GEK53" s="18"/>
      <c r="GEL53" s="39"/>
      <c r="GEM53" s="18"/>
      <c r="GEN53" s="39"/>
      <c r="GEO53" s="13"/>
      <c r="GEP53" s="13"/>
      <c r="GEQ53" s="4"/>
      <c r="GER53" s="13"/>
      <c r="GES53" s="13"/>
      <c r="GEX53" s="18"/>
      <c r="GEY53" s="18"/>
      <c r="GEZ53" s="18"/>
      <c r="GFA53" s="39"/>
      <c r="GFB53" s="18"/>
      <c r="GFC53" s="18"/>
      <c r="GFD53" s="39"/>
      <c r="GFE53" s="18"/>
      <c r="GFF53" s="39"/>
      <c r="GFG53" s="13"/>
      <c r="GFH53" s="13"/>
      <c r="GFI53" s="4"/>
      <c r="GFJ53" s="13"/>
      <c r="GFK53" s="13"/>
      <c r="GFP53" s="18"/>
      <c r="GFQ53" s="18"/>
      <c r="GFR53" s="18"/>
      <c r="GFS53" s="39"/>
      <c r="GFT53" s="18"/>
      <c r="GFU53" s="18"/>
      <c r="GFV53" s="39"/>
      <c r="GFW53" s="18"/>
      <c r="GFX53" s="39"/>
      <c r="GFY53" s="13"/>
      <c r="GFZ53" s="13"/>
      <c r="GGA53" s="4"/>
      <c r="GGB53" s="13"/>
      <c r="GGC53" s="13"/>
      <c r="GGH53" s="18"/>
      <c r="GGI53" s="18"/>
      <c r="GGJ53" s="18"/>
      <c r="GGK53" s="39"/>
      <c r="GGL53" s="18"/>
      <c r="GGM53" s="18"/>
      <c r="GGN53" s="39"/>
      <c r="GGO53" s="18"/>
      <c r="GGP53" s="39"/>
      <c r="GGQ53" s="13"/>
      <c r="GGR53" s="13"/>
      <c r="GGS53" s="4"/>
      <c r="GGT53" s="13"/>
      <c r="GGU53" s="13"/>
      <c r="GGZ53" s="18"/>
      <c r="GHA53" s="18"/>
      <c r="GHB53" s="18"/>
      <c r="GHC53" s="39"/>
      <c r="GHD53" s="18"/>
      <c r="GHE53" s="18"/>
      <c r="GHF53" s="39"/>
      <c r="GHG53" s="18"/>
      <c r="GHH53" s="39"/>
      <c r="GHI53" s="13"/>
      <c r="GHJ53" s="13"/>
      <c r="GHK53" s="4"/>
      <c r="GHL53" s="13"/>
      <c r="GHM53" s="13"/>
      <c r="GHR53" s="18"/>
      <c r="GHS53" s="18"/>
      <c r="GHT53" s="18"/>
      <c r="GHU53" s="39"/>
      <c r="GHV53" s="18"/>
      <c r="GHW53" s="18"/>
      <c r="GHX53" s="39"/>
      <c r="GHY53" s="18"/>
      <c r="GHZ53" s="39"/>
      <c r="GIA53" s="13"/>
      <c r="GIB53" s="13"/>
      <c r="GIC53" s="4"/>
      <c r="GID53" s="13"/>
      <c r="GIE53" s="13"/>
      <c r="GIJ53" s="18"/>
      <c r="GIK53" s="18"/>
      <c r="GIL53" s="18"/>
      <c r="GIM53" s="39"/>
      <c r="GIN53" s="18"/>
      <c r="GIO53" s="18"/>
      <c r="GIP53" s="39"/>
      <c r="GIQ53" s="18"/>
      <c r="GIR53" s="39"/>
      <c r="GIS53" s="13"/>
      <c r="GIT53" s="13"/>
      <c r="GIU53" s="4"/>
      <c r="GIV53" s="13"/>
      <c r="GIW53" s="13"/>
      <c r="GJB53" s="18"/>
      <c r="GJC53" s="18"/>
      <c r="GJD53" s="18"/>
      <c r="GJE53" s="39"/>
      <c r="GJF53" s="18"/>
      <c r="GJG53" s="18"/>
      <c r="GJH53" s="39"/>
      <c r="GJI53" s="18"/>
      <c r="GJJ53" s="39"/>
      <c r="GJK53" s="13"/>
      <c r="GJL53" s="13"/>
      <c r="GJM53" s="4"/>
      <c r="GJN53" s="13"/>
      <c r="GJO53" s="13"/>
      <c r="GJT53" s="18"/>
      <c r="GJU53" s="18"/>
      <c r="GJV53" s="18"/>
      <c r="GJW53" s="39"/>
      <c r="GJX53" s="18"/>
      <c r="GJY53" s="18"/>
      <c r="GJZ53" s="39"/>
      <c r="GKA53" s="18"/>
      <c r="GKB53" s="39"/>
      <c r="GKC53" s="13"/>
      <c r="GKD53" s="13"/>
      <c r="GKE53" s="4"/>
      <c r="GKF53" s="13"/>
      <c r="GKG53" s="13"/>
      <c r="GKL53" s="18"/>
      <c r="GKM53" s="18"/>
      <c r="GKN53" s="18"/>
      <c r="GKO53" s="39"/>
      <c r="GKP53" s="18"/>
      <c r="GKQ53" s="18"/>
      <c r="GKR53" s="39"/>
      <c r="GKS53" s="18"/>
      <c r="GKT53" s="39"/>
      <c r="GKU53" s="13"/>
      <c r="GKV53" s="13"/>
      <c r="GKW53" s="4"/>
      <c r="GKX53" s="13"/>
      <c r="GKY53" s="13"/>
      <c r="GLD53" s="18"/>
      <c r="GLE53" s="18"/>
      <c r="GLF53" s="18"/>
      <c r="GLG53" s="39"/>
      <c r="GLH53" s="18"/>
      <c r="GLI53" s="18"/>
      <c r="GLJ53" s="39"/>
      <c r="GLK53" s="18"/>
      <c r="GLL53" s="39"/>
      <c r="GLM53" s="13"/>
      <c r="GLN53" s="13"/>
      <c r="GLO53" s="4"/>
      <c r="GLP53" s="13"/>
      <c r="GLQ53" s="13"/>
      <c r="GLV53" s="18"/>
      <c r="GLW53" s="18"/>
      <c r="GLX53" s="18"/>
      <c r="GLY53" s="39"/>
      <c r="GLZ53" s="18"/>
      <c r="GMA53" s="18"/>
      <c r="GMB53" s="39"/>
      <c r="GMC53" s="18"/>
      <c r="GMD53" s="39"/>
      <c r="GME53" s="13"/>
      <c r="GMF53" s="13"/>
      <c r="GMG53" s="4"/>
      <c r="GMH53" s="13"/>
      <c r="GMI53" s="13"/>
      <c r="GMN53" s="18"/>
      <c r="GMO53" s="18"/>
      <c r="GMP53" s="18"/>
      <c r="GMQ53" s="39"/>
      <c r="GMR53" s="18"/>
      <c r="GMS53" s="18"/>
      <c r="GMT53" s="39"/>
      <c r="GMU53" s="18"/>
      <c r="GMV53" s="39"/>
      <c r="GMW53" s="13"/>
      <c r="GMX53" s="13"/>
      <c r="GMY53" s="4"/>
      <c r="GMZ53" s="13"/>
      <c r="GNA53" s="13"/>
      <c r="GNF53" s="18"/>
      <c r="GNG53" s="18"/>
      <c r="GNH53" s="18"/>
      <c r="GNI53" s="39"/>
      <c r="GNJ53" s="18"/>
      <c r="GNK53" s="18"/>
      <c r="GNL53" s="39"/>
      <c r="GNM53" s="18"/>
      <c r="GNN53" s="39"/>
      <c r="GNO53" s="13"/>
      <c r="GNP53" s="13"/>
      <c r="GNQ53" s="4"/>
      <c r="GNR53" s="13"/>
      <c r="GNS53" s="13"/>
      <c r="GNX53" s="18"/>
      <c r="GNY53" s="18"/>
      <c r="GNZ53" s="18"/>
      <c r="GOA53" s="39"/>
      <c r="GOB53" s="18"/>
      <c r="GOC53" s="18"/>
      <c r="GOD53" s="39"/>
      <c r="GOE53" s="18"/>
      <c r="GOF53" s="39"/>
      <c r="GOG53" s="13"/>
      <c r="GOH53" s="13"/>
      <c r="GOI53" s="4"/>
      <c r="GOJ53" s="13"/>
      <c r="GOK53" s="13"/>
      <c r="GOP53" s="18"/>
      <c r="GOQ53" s="18"/>
      <c r="GOR53" s="18"/>
      <c r="GOS53" s="39"/>
      <c r="GOT53" s="18"/>
      <c r="GOU53" s="18"/>
      <c r="GOV53" s="39"/>
      <c r="GOW53" s="18"/>
      <c r="GOX53" s="39"/>
      <c r="GOY53" s="13"/>
      <c r="GOZ53" s="13"/>
      <c r="GPA53" s="4"/>
      <c r="GPB53" s="13"/>
      <c r="GPC53" s="13"/>
      <c r="GPH53" s="18"/>
      <c r="GPI53" s="18"/>
      <c r="GPJ53" s="18"/>
      <c r="GPK53" s="39"/>
      <c r="GPL53" s="18"/>
      <c r="GPM53" s="18"/>
      <c r="GPN53" s="39"/>
      <c r="GPO53" s="18"/>
      <c r="GPP53" s="39"/>
      <c r="GPQ53" s="13"/>
      <c r="GPR53" s="13"/>
      <c r="GPS53" s="4"/>
      <c r="GPT53" s="13"/>
      <c r="GPU53" s="13"/>
      <c r="GPZ53" s="18"/>
      <c r="GQA53" s="18"/>
      <c r="GQB53" s="18"/>
      <c r="GQC53" s="39"/>
      <c r="GQD53" s="18"/>
      <c r="GQE53" s="18"/>
      <c r="GQF53" s="39"/>
      <c r="GQG53" s="18"/>
      <c r="GQH53" s="39"/>
      <c r="GQI53" s="13"/>
      <c r="GQJ53" s="13"/>
      <c r="GQK53" s="4"/>
      <c r="GQL53" s="13"/>
      <c r="GQM53" s="13"/>
      <c r="GQR53" s="18"/>
      <c r="GQS53" s="18"/>
      <c r="GQT53" s="18"/>
      <c r="GQU53" s="39"/>
      <c r="GQV53" s="18"/>
      <c r="GQW53" s="18"/>
      <c r="GQX53" s="39"/>
      <c r="GQY53" s="18"/>
      <c r="GQZ53" s="39"/>
      <c r="GRA53" s="13"/>
      <c r="GRB53" s="13"/>
      <c r="GRC53" s="4"/>
      <c r="GRD53" s="13"/>
      <c r="GRE53" s="13"/>
      <c r="GRJ53" s="18"/>
      <c r="GRK53" s="18"/>
      <c r="GRL53" s="18"/>
      <c r="GRM53" s="39"/>
      <c r="GRN53" s="18"/>
      <c r="GRO53" s="18"/>
      <c r="GRP53" s="39"/>
      <c r="GRQ53" s="18"/>
      <c r="GRR53" s="39"/>
      <c r="GRS53" s="13"/>
      <c r="GRT53" s="13"/>
      <c r="GRU53" s="4"/>
      <c r="GRV53" s="13"/>
      <c r="GRW53" s="13"/>
      <c r="GSB53" s="18"/>
      <c r="GSC53" s="18"/>
      <c r="GSD53" s="18"/>
      <c r="GSE53" s="39"/>
      <c r="GSF53" s="18"/>
      <c r="GSG53" s="18"/>
      <c r="GSH53" s="39"/>
      <c r="GSI53" s="18"/>
      <c r="GSJ53" s="39"/>
      <c r="GSK53" s="13"/>
      <c r="GSL53" s="13"/>
      <c r="GSM53" s="4"/>
      <c r="GSN53" s="13"/>
      <c r="GSO53" s="13"/>
      <c r="GST53" s="18"/>
      <c r="GSU53" s="18"/>
      <c r="GSV53" s="18"/>
      <c r="GSW53" s="39"/>
      <c r="GSX53" s="18"/>
      <c r="GSY53" s="18"/>
      <c r="GSZ53" s="39"/>
      <c r="GTA53" s="18"/>
      <c r="GTB53" s="39"/>
      <c r="GTC53" s="13"/>
      <c r="GTD53" s="13"/>
      <c r="GTE53" s="4"/>
      <c r="GTF53" s="13"/>
      <c r="GTG53" s="13"/>
      <c r="GTL53" s="18"/>
      <c r="GTM53" s="18"/>
      <c r="GTN53" s="18"/>
      <c r="GTO53" s="39"/>
      <c r="GTP53" s="18"/>
      <c r="GTQ53" s="18"/>
      <c r="GTR53" s="39"/>
      <c r="GTS53" s="18"/>
      <c r="GTT53" s="39"/>
      <c r="GTU53" s="13"/>
      <c r="GTV53" s="13"/>
      <c r="GTW53" s="4"/>
      <c r="GTX53" s="13"/>
      <c r="GTY53" s="13"/>
      <c r="GUD53" s="18"/>
      <c r="GUE53" s="18"/>
      <c r="GUF53" s="18"/>
      <c r="GUG53" s="39"/>
      <c r="GUH53" s="18"/>
      <c r="GUI53" s="18"/>
      <c r="GUJ53" s="39"/>
      <c r="GUK53" s="18"/>
      <c r="GUL53" s="39"/>
      <c r="GUM53" s="13"/>
      <c r="GUN53" s="13"/>
      <c r="GUO53" s="4"/>
      <c r="GUP53" s="13"/>
      <c r="GUQ53" s="13"/>
      <c r="GUV53" s="18"/>
      <c r="GUW53" s="18"/>
      <c r="GUX53" s="18"/>
      <c r="GUY53" s="39"/>
      <c r="GUZ53" s="18"/>
      <c r="GVA53" s="18"/>
      <c r="GVB53" s="39"/>
      <c r="GVC53" s="18"/>
      <c r="GVD53" s="39"/>
      <c r="GVE53" s="13"/>
      <c r="GVF53" s="13"/>
      <c r="GVG53" s="4"/>
      <c r="GVH53" s="13"/>
      <c r="GVI53" s="13"/>
      <c r="GVN53" s="18"/>
      <c r="GVO53" s="18"/>
      <c r="GVP53" s="18"/>
      <c r="GVQ53" s="39"/>
      <c r="GVR53" s="18"/>
      <c r="GVS53" s="18"/>
      <c r="GVT53" s="39"/>
      <c r="GVU53" s="18"/>
      <c r="GVV53" s="39"/>
      <c r="GVW53" s="13"/>
      <c r="GVX53" s="13"/>
      <c r="GVY53" s="4"/>
      <c r="GVZ53" s="13"/>
      <c r="GWA53" s="13"/>
      <c r="GWF53" s="18"/>
      <c r="GWG53" s="18"/>
      <c r="GWH53" s="18"/>
      <c r="GWI53" s="39"/>
      <c r="GWJ53" s="18"/>
      <c r="GWK53" s="18"/>
      <c r="GWL53" s="39"/>
      <c r="GWM53" s="18"/>
      <c r="GWN53" s="39"/>
      <c r="GWO53" s="13"/>
      <c r="GWP53" s="13"/>
      <c r="GWQ53" s="4"/>
      <c r="GWR53" s="13"/>
      <c r="GWS53" s="13"/>
      <c r="GWX53" s="18"/>
      <c r="GWY53" s="18"/>
      <c r="GWZ53" s="18"/>
      <c r="GXA53" s="39"/>
      <c r="GXB53" s="18"/>
      <c r="GXC53" s="18"/>
      <c r="GXD53" s="39"/>
      <c r="GXE53" s="18"/>
      <c r="GXF53" s="39"/>
      <c r="GXG53" s="13"/>
      <c r="GXH53" s="13"/>
      <c r="GXI53" s="4"/>
      <c r="GXJ53" s="13"/>
      <c r="GXK53" s="13"/>
      <c r="GXP53" s="18"/>
      <c r="GXQ53" s="18"/>
      <c r="GXR53" s="18"/>
      <c r="GXS53" s="39"/>
      <c r="GXT53" s="18"/>
      <c r="GXU53" s="18"/>
      <c r="GXV53" s="39"/>
      <c r="GXW53" s="18"/>
      <c r="GXX53" s="39"/>
      <c r="GXY53" s="13"/>
      <c r="GXZ53" s="13"/>
      <c r="GYA53" s="4"/>
      <c r="GYB53" s="13"/>
      <c r="GYC53" s="13"/>
      <c r="GYH53" s="18"/>
      <c r="GYI53" s="18"/>
      <c r="GYJ53" s="18"/>
      <c r="GYK53" s="39"/>
      <c r="GYL53" s="18"/>
      <c r="GYM53" s="18"/>
      <c r="GYN53" s="39"/>
      <c r="GYO53" s="18"/>
      <c r="GYP53" s="39"/>
      <c r="GYQ53" s="13"/>
      <c r="GYR53" s="13"/>
      <c r="GYS53" s="4"/>
      <c r="GYT53" s="13"/>
      <c r="GYU53" s="13"/>
      <c r="GYZ53" s="18"/>
      <c r="GZA53" s="18"/>
      <c r="GZB53" s="18"/>
      <c r="GZC53" s="39"/>
      <c r="GZD53" s="18"/>
      <c r="GZE53" s="18"/>
      <c r="GZF53" s="39"/>
      <c r="GZG53" s="18"/>
      <c r="GZH53" s="39"/>
      <c r="GZI53" s="13"/>
      <c r="GZJ53" s="13"/>
      <c r="GZK53" s="4"/>
      <c r="GZL53" s="13"/>
      <c r="GZM53" s="13"/>
      <c r="GZR53" s="18"/>
      <c r="GZS53" s="18"/>
      <c r="GZT53" s="18"/>
      <c r="GZU53" s="39"/>
      <c r="GZV53" s="18"/>
      <c r="GZW53" s="18"/>
      <c r="GZX53" s="39"/>
      <c r="GZY53" s="18"/>
      <c r="GZZ53" s="39"/>
      <c r="HAA53" s="13"/>
      <c r="HAB53" s="13"/>
      <c r="HAC53" s="4"/>
      <c r="HAD53" s="13"/>
      <c r="HAE53" s="13"/>
      <c r="HAJ53" s="18"/>
      <c r="HAK53" s="18"/>
      <c r="HAL53" s="18"/>
      <c r="HAM53" s="39"/>
      <c r="HAN53" s="18"/>
      <c r="HAO53" s="18"/>
      <c r="HAP53" s="39"/>
      <c r="HAQ53" s="18"/>
      <c r="HAR53" s="39"/>
      <c r="HAS53" s="13"/>
      <c r="HAT53" s="13"/>
      <c r="HAU53" s="4"/>
      <c r="HAV53" s="13"/>
      <c r="HAW53" s="13"/>
      <c r="HBB53" s="18"/>
      <c r="HBC53" s="18"/>
      <c r="HBD53" s="18"/>
      <c r="HBE53" s="39"/>
      <c r="HBF53" s="18"/>
      <c r="HBG53" s="18"/>
      <c r="HBH53" s="39"/>
      <c r="HBI53" s="18"/>
      <c r="HBJ53" s="39"/>
      <c r="HBK53" s="13"/>
      <c r="HBL53" s="13"/>
      <c r="HBM53" s="4"/>
      <c r="HBN53" s="13"/>
      <c r="HBO53" s="13"/>
      <c r="HBT53" s="18"/>
      <c r="HBU53" s="18"/>
      <c r="HBV53" s="18"/>
      <c r="HBW53" s="39"/>
      <c r="HBX53" s="18"/>
      <c r="HBY53" s="18"/>
      <c r="HBZ53" s="39"/>
      <c r="HCA53" s="18"/>
      <c r="HCB53" s="39"/>
      <c r="HCC53" s="13"/>
      <c r="HCD53" s="13"/>
      <c r="HCE53" s="4"/>
      <c r="HCF53" s="13"/>
      <c r="HCG53" s="13"/>
      <c r="HCL53" s="18"/>
      <c r="HCM53" s="18"/>
      <c r="HCN53" s="18"/>
      <c r="HCO53" s="39"/>
      <c r="HCP53" s="18"/>
      <c r="HCQ53" s="18"/>
      <c r="HCR53" s="39"/>
      <c r="HCS53" s="18"/>
      <c r="HCT53" s="39"/>
      <c r="HCU53" s="13"/>
      <c r="HCV53" s="13"/>
      <c r="HCW53" s="4"/>
      <c r="HCX53" s="13"/>
      <c r="HCY53" s="13"/>
      <c r="HDD53" s="18"/>
      <c r="HDE53" s="18"/>
      <c r="HDF53" s="18"/>
      <c r="HDG53" s="39"/>
      <c r="HDH53" s="18"/>
      <c r="HDI53" s="18"/>
      <c r="HDJ53" s="39"/>
      <c r="HDK53" s="18"/>
      <c r="HDL53" s="39"/>
      <c r="HDM53" s="13"/>
      <c r="HDN53" s="13"/>
      <c r="HDO53" s="4"/>
      <c r="HDP53" s="13"/>
      <c r="HDQ53" s="13"/>
      <c r="HDV53" s="18"/>
      <c r="HDW53" s="18"/>
      <c r="HDX53" s="18"/>
      <c r="HDY53" s="39"/>
      <c r="HDZ53" s="18"/>
      <c r="HEA53" s="18"/>
      <c r="HEB53" s="39"/>
      <c r="HEC53" s="18"/>
      <c r="HED53" s="39"/>
      <c r="HEE53" s="13"/>
      <c r="HEF53" s="13"/>
      <c r="HEG53" s="4"/>
      <c r="HEH53" s="13"/>
      <c r="HEI53" s="13"/>
      <c r="HEN53" s="18"/>
      <c r="HEO53" s="18"/>
      <c r="HEP53" s="18"/>
      <c r="HEQ53" s="39"/>
      <c r="HER53" s="18"/>
      <c r="HES53" s="18"/>
      <c r="HET53" s="39"/>
      <c r="HEU53" s="18"/>
      <c r="HEV53" s="39"/>
      <c r="HEW53" s="13"/>
      <c r="HEX53" s="13"/>
      <c r="HEY53" s="4"/>
      <c r="HEZ53" s="13"/>
      <c r="HFA53" s="13"/>
      <c r="HFF53" s="18"/>
      <c r="HFG53" s="18"/>
      <c r="HFH53" s="18"/>
      <c r="HFI53" s="39"/>
      <c r="HFJ53" s="18"/>
      <c r="HFK53" s="18"/>
      <c r="HFL53" s="39"/>
      <c r="HFM53" s="18"/>
      <c r="HFN53" s="39"/>
      <c r="HFO53" s="13"/>
      <c r="HFP53" s="13"/>
      <c r="HFQ53" s="4"/>
      <c r="HFR53" s="13"/>
      <c r="HFS53" s="13"/>
      <c r="HFX53" s="18"/>
      <c r="HFY53" s="18"/>
      <c r="HFZ53" s="18"/>
      <c r="HGA53" s="39"/>
      <c r="HGB53" s="18"/>
      <c r="HGC53" s="18"/>
      <c r="HGD53" s="39"/>
      <c r="HGE53" s="18"/>
      <c r="HGF53" s="39"/>
      <c r="HGG53" s="13"/>
      <c r="HGH53" s="13"/>
      <c r="HGI53" s="4"/>
      <c r="HGJ53" s="13"/>
      <c r="HGK53" s="13"/>
      <c r="HGP53" s="18"/>
      <c r="HGQ53" s="18"/>
      <c r="HGR53" s="18"/>
      <c r="HGS53" s="39"/>
      <c r="HGT53" s="18"/>
      <c r="HGU53" s="18"/>
      <c r="HGV53" s="39"/>
      <c r="HGW53" s="18"/>
      <c r="HGX53" s="39"/>
      <c r="HGY53" s="13"/>
      <c r="HGZ53" s="13"/>
      <c r="HHA53" s="4"/>
      <c r="HHB53" s="13"/>
      <c r="HHC53" s="13"/>
      <c r="HHH53" s="18"/>
      <c r="HHI53" s="18"/>
      <c r="HHJ53" s="18"/>
      <c r="HHK53" s="39"/>
      <c r="HHL53" s="18"/>
      <c r="HHM53" s="18"/>
      <c r="HHN53" s="39"/>
      <c r="HHO53" s="18"/>
      <c r="HHP53" s="39"/>
      <c r="HHQ53" s="13"/>
      <c r="HHR53" s="13"/>
      <c r="HHS53" s="4"/>
      <c r="HHT53" s="13"/>
      <c r="HHU53" s="13"/>
      <c r="HHZ53" s="18"/>
      <c r="HIA53" s="18"/>
      <c r="HIB53" s="18"/>
      <c r="HIC53" s="39"/>
      <c r="HID53" s="18"/>
      <c r="HIE53" s="18"/>
      <c r="HIF53" s="39"/>
      <c r="HIG53" s="18"/>
      <c r="HIH53" s="39"/>
      <c r="HII53" s="13"/>
      <c r="HIJ53" s="13"/>
      <c r="HIK53" s="4"/>
      <c r="HIL53" s="13"/>
      <c r="HIM53" s="13"/>
      <c r="HIR53" s="18"/>
      <c r="HIS53" s="18"/>
      <c r="HIT53" s="18"/>
      <c r="HIU53" s="39"/>
      <c r="HIV53" s="18"/>
      <c r="HIW53" s="18"/>
      <c r="HIX53" s="39"/>
      <c r="HIY53" s="18"/>
      <c r="HIZ53" s="39"/>
      <c r="HJA53" s="13"/>
      <c r="HJB53" s="13"/>
      <c r="HJC53" s="4"/>
      <c r="HJD53" s="13"/>
      <c r="HJE53" s="13"/>
      <c r="HJJ53" s="18"/>
      <c r="HJK53" s="18"/>
      <c r="HJL53" s="18"/>
      <c r="HJM53" s="39"/>
      <c r="HJN53" s="18"/>
      <c r="HJO53" s="18"/>
      <c r="HJP53" s="39"/>
      <c r="HJQ53" s="18"/>
      <c r="HJR53" s="39"/>
      <c r="HJS53" s="13"/>
      <c r="HJT53" s="13"/>
      <c r="HJU53" s="4"/>
      <c r="HJV53" s="13"/>
      <c r="HJW53" s="13"/>
      <c r="HKB53" s="18"/>
      <c r="HKC53" s="18"/>
      <c r="HKD53" s="18"/>
      <c r="HKE53" s="39"/>
      <c r="HKF53" s="18"/>
      <c r="HKG53" s="18"/>
      <c r="HKH53" s="39"/>
      <c r="HKI53" s="18"/>
      <c r="HKJ53" s="39"/>
      <c r="HKK53" s="13"/>
      <c r="HKL53" s="13"/>
      <c r="HKM53" s="4"/>
      <c r="HKN53" s="13"/>
      <c r="HKO53" s="13"/>
      <c r="HKT53" s="18"/>
      <c r="HKU53" s="18"/>
      <c r="HKV53" s="18"/>
      <c r="HKW53" s="39"/>
      <c r="HKX53" s="18"/>
      <c r="HKY53" s="18"/>
      <c r="HKZ53" s="39"/>
      <c r="HLA53" s="18"/>
      <c r="HLB53" s="39"/>
      <c r="HLC53" s="13"/>
      <c r="HLD53" s="13"/>
      <c r="HLE53" s="4"/>
      <c r="HLF53" s="13"/>
      <c r="HLG53" s="13"/>
      <c r="HLL53" s="18"/>
      <c r="HLM53" s="18"/>
      <c r="HLN53" s="18"/>
      <c r="HLO53" s="39"/>
      <c r="HLP53" s="18"/>
      <c r="HLQ53" s="18"/>
      <c r="HLR53" s="39"/>
      <c r="HLS53" s="18"/>
      <c r="HLT53" s="39"/>
      <c r="HLU53" s="13"/>
      <c r="HLV53" s="13"/>
      <c r="HLW53" s="4"/>
      <c r="HLX53" s="13"/>
      <c r="HLY53" s="13"/>
      <c r="HMD53" s="18"/>
      <c r="HME53" s="18"/>
      <c r="HMF53" s="18"/>
      <c r="HMG53" s="39"/>
      <c r="HMH53" s="18"/>
      <c r="HMI53" s="18"/>
      <c r="HMJ53" s="39"/>
      <c r="HMK53" s="18"/>
      <c r="HML53" s="39"/>
      <c r="HMM53" s="13"/>
      <c r="HMN53" s="13"/>
      <c r="HMO53" s="4"/>
      <c r="HMP53" s="13"/>
      <c r="HMQ53" s="13"/>
      <c r="HMV53" s="18"/>
      <c r="HMW53" s="18"/>
      <c r="HMX53" s="18"/>
      <c r="HMY53" s="39"/>
      <c r="HMZ53" s="18"/>
      <c r="HNA53" s="18"/>
      <c r="HNB53" s="39"/>
      <c r="HNC53" s="18"/>
      <c r="HND53" s="39"/>
      <c r="HNE53" s="13"/>
      <c r="HNF53" s="13"/>
      <c r="HNG53" s="4"/>
      <c r="HNH53" s="13"/>
      <c r="HNI53" s="13"/>
      <c r="HNN53" s="18"/>
      <c r="HNO53" s="18"/>
      <c r="HNP53" s="18"/>
      <c r="HNQ53" s="39"/>
      <c r="HNR53" s="18"/>
      <c r="HNS53" s="18"/>
      <c r="HNT53" s="39"/>
      <c r="HNU53" s="18"/>
      <c r="HNV53" s="39"/>
      <c r="HNW53" s="13"/>
      <c r="HNX53" s="13"/>
      <c r="HNY53" s="4"/>
      <c r="HNZ53" s="13"/>
      <c r="HOA53" s="13"/>
      <c r="HOF53" s="18"/>
      <c r="HOG53" s="18"/>
      <c r="HOH53" s="18"/>
      <c r="HOI53" s="39"/>
      <c r="HOJ53" s="18"/>
      <c r="HOK53" s="18"/>
      <c r="HOL53" s="39"/>
      <c r="HOM53" s="18"/>
      <c r="HON53" s="39"/>
      <c r="HOO53" s="13"/>
      <c r="HOP53" s="13"/>
      <c r="HOQ53" s="4"/>
      <c r="HOR53" s="13"/>
      <c r="HOS53" s="13"/>
      <c r="HOX53" s="18"/>
      <c r="HOY53" s="18"/>
      <c r="HOZ53" s="18"/>
      <c r="HPA53" s="39"/>
      <c r="HPB53" s="18"/>
      <c r="HPC53" s="18"/>
      <c r="HPD53" s="39"/>
      <c r="HPE53" s="18"/>
      <c r="HPF53" s="39"/>
      <c r="HPG53" s="13"/>
      <c r="HPH53" s="13"/>
      <c r="HPI53" s="4"/>
      <c r="HPJ53" s="13"/>
      <c r="HPK53" s="13"/>
      <c r="HPP53" s="18"/>
      <c r="HPQ53" s="18"/>
      <c r="HPR53" s="18"/>
      <c r="HPS53" s="39"/>
      <c r="HPT53" s="18"/>
      <c r="HPU53" s="18"/>
      <c r="HPV53" s="39"/>
      <c r="HPW53" s="18"/>
      <c r="HPX53" s="39"/>
      <c r="HPY53" s="13"/>
      <c r="HPZ53" s="13"/>
      <c r="HQA53" s="4"/>
      <c r="HQB53" s="13"/>
      <c r="HQC53" s="13"/>
      <c r="HQH53" s="18"/>
      <c r="HQI53" s="18"/>
      <c r="HQJ53" s="18"/>
      <c r="HQK53" s="39"/>
      <c r="HQL53" s="18"/>
      <c r="HQM53" s="18"/>
      <c r="HQN53" s="39"/>
      <c r="HQO53" s="18"/>
      <c r="HQP53" s="39"/>
      <c r="HQQ53" s="13"/>
      <c r="HQR53" s="13"/>
      <c r="HQS53" s="4"/>
      <c r="HQT53" s="13"/>
      <c r="HQU53" s="13"/>
      <c r="HQZ53" s="18"/>
      <c r="HRA53" s="18"/>
      <c r="HRB53" s="18"/>
      <c r="HRC53" s="39"/>
      <c r="HRD53" s="18"/>
      <c r="HRE53" s="18"/>
      <c r="HRF53" s="39"/>
      <c r="HRG53" s="18"/>
      <c r="HRH53" s="39"/>
      <c r="HRI53" s="13"/>
      <c r="HRJ53" s="13"/>
      <c r="HRK53" s="4"/>
      <c r="HRL53" s="13"/>
      <c r="HRM53" s="13"/>
      <c r="HRR53" s="18"/>
      <c r="HRS53" s="18"/>
      <c r="HRT53" s="18"/>
      <c r="HRU53" s="39"/>
      <c r="HRV53" s="18"/>
      <c r="HRW53" s="18"/>
      <c r="HRX53" s="39"/>
      <c r="HRY53" s="18"/>
      <c r="HRZ53" s="39"/>
      <c r="HSA53" s="13"/>
      <c r="HSB53" s="13"/>
      <c r="HSC53" s="4"/>
      <c r="HSD53" s="13"/>
      <c r="HSE53" s="13"/>
      <c r="HSJ53" s="18"/>
      <c r="HSK53" s="18"/>
      <c r="HSL53" s="18"/>
      <c r="HSM53" s="39"/>
      <c r="HSN53" s="18"/>
      <c r="HSO53" s="18"/>
      <c r="HSP53" s="39"/>
      <c r="HSQ53" s="18"/>
      <c r="HSR53" s="39"/>
      <c r="HSS53" s="13"/>
      <c r="HST53" s="13"/>
      <c r="HSU53" s="4"/>
      <c r="HSV53" s="13"/>
      <c r="HSW53" s="13"/>
      <c r="HTB53" s="18"/>
      <c r="HTC53" s="18"/>
      <c r="HTD53" s="18"/>
      <c r="HTE53" s="39"/>
      <c r="HTF53" s="18"/>
      <c r="HTG53" s="18"/>
      <c r="HTH53" s="39"/>
      <c r="HTI53" s="18"/>
      <c r="HTJ53" s="39"/>
      <c r="HTK53" s="13"/>
      <c r="HTL53" s="13"/>
      <c r="HTM53" s="4"/>
      <c r="HTN53" s="13"/>
      <c r="HTO53" s="13"/>
      <c r="HTT53" s="18"/>
      <c r="HTU53" s="18"/>
      <c r="HTV53" s="18"/>
      <c r="HTW53" s="39"/>
      <c r="HTX53" s="18"/>
      <c r="HTY53" s="18"/>
      <c r="HTZ53" s="39"/>
      <c r="HUA53" s="18"/>
      <c r="HUB53" s="39"/>
      <c r="HUC53" s="13"/>
      <c r="HUD53" s="13"/>
      <c r="HUE53" s="4"/>
      <c r="HUF53" s="13"/>
      <c r="HUG53" s="13"/>
      <c r="HUL53" s="18"/>
      <c r="HUM53" s="18"/>
      <c r="HUN53" s="18"/>
      <c r="HUO53" s="39"/>
      <c r="HUP53" s="18"/>
      <c r="HUQ53" s="18"/>
      <c r="HUR53" s="39"/>
      <c r="HUS53" s="18"/>
      <c r="HUT53" s="39"/>
      <c r="HUU53" s="13"/>
      <c r="HUV53" s="13"/>
      <c r="HUW53" s="4"/>
      <c r="HUX53" s="13"/>
      <c r="HUY53" s="13"/>
      <c r="HVD53" s="18"/>
      <c r="HVE53" s="18"/>
      <c r="HVF53" s="18"/>
      <c r="HVG53" s="39"/>
      <c r="HVH53" s="18"/>
      <c r="HVI53" s="18"/>
      <c r="HVJ53" s="39"/>
      <c r="HVK53" s="18"/>
      <c r="HVL53" s="39"/>
      <c r="HVM53" s="13"/>
      <c r="HVN53" s="13"/>
      <c r="HVO53" s="4"/>
      <c r="HVP53" s="13"/>
      <c r="HVQ53" s="13"/>
      <c r="HVV53" s="18"/>
      <c r="HVW53" s="18"/>
      <c r="HVX53" s="18"/>
      <c r="HVY53" s="39"/>
      <c r="HVZ53" s="18"/>
      <c r="HWA53" s="18"/>
      <c r="HWB53" s="39"/>
      <c r="HWC53" s="18"/>
      <c r="HWD53" s="39"/>
      <c r="HWE53" s="13"/>
      <c r="HWF53" s="13"/>
      <c r="HWG53" s="4"/>
      <c r="HWH53" s="13"/>
      <c r="HWI53" s="13"/>
      <c r="HWN53" s="18"/>
      <c r="HWO53" s="18"/>
      <c r="HWP53" s="18"/>
      <c r="HWQ53" s="39"/>
      <c r="HWR53" s="18"/>
      <c r="HWS53" s="18"/>
      <c r="HWT53" s="39"/>
      <c r="HWU53" s="18"/>
      <c r="HWV53" s="39"/>
      <c r="HWW53" s="13"/>
      <c r="HWX53" s="13"/>
      <c r="HWY53" s="4"/>
      <c r="HWZ53" s="13"/>
      <c r="HXA53" s="13"/>
      <c r="HXF53" s="18"/>
      <c r="HXG53" s="18"/>
      <c r="HXH53" s="18"/>
      <c r="HXI53" s="39"/>
      <c r="HXJ53" s="18"/>
      <c r="HXK53" s="18"/>
      <c r="HXL53" s="39"/>
      <c r="HXM53" s="18"/>
      <c r="HXN53" s="39"/>
      <c r="HXO53" s="13"/>
      <c r="HXP53" s="13"/>
      <c r="HXQ53" s="4"/>
      <c r="HXR53" s="13"/>
      <c r="HXS53" s="13"/>
      <c r="HXX53" s="18"/>
      <c r="HXY53" s="18"/>
      <c r="HXZ53" s="18"/>
      <c r="HYA53" s="39"/>
      <c r="HYB53" s="18"/>
      <c r="HYC53" s="18"/>
      <c r="HYD53" s="39"/>
      <c r="HYE53" s="18"/>
      <c r="HYF53" s="39"/>
      <c r="HYG53" s="13"/>
      <c r="HYH53" s="13"/>
      <c r="HYI53" s="4"/>
      <c r="HYJ53" s="13"/>
      <c r="HYK53" s="13"/>
      <c r="HYP53" s="18"/>
      <c r="HYQ53" s="18"/>
      <c r="HYR53" s="18"/>
      <c r="HYS53" s="39"/>
      <c r="HYT53" s="18"/>
      <c r="HYU53" s="18"/>
      <c r="HYV53" s="39"/>
      <c r="HYW53" s="18"/>
      <c r="HYX53" s="39"/>
      <c r="HYY53" s="13"/>
      <c r="HYZ53" s="13"/>
      <c r="HZA53" s="4"/>
      <c r="HZB53" s="13"/>
      <c r="HZC53" s="13"/>
      <c r="HZH53" s="18"/>
      <c r="HZI53" s="18"/>
      <c r="HZJ53" s="18"/>
      <c r="HZK53" s="39"/>
      <c r="HZL53" s="18"/>
      <c r="HZM53" s="18"/>
      <c r="HZN53" s="39"/>
      <c r="HZO53" s="18"/>
      <c r="HZP53" s="39"/>
      <c r="HZQ53" s="13"/>
      <c r="HZR53" s="13"/>
      <c r="HZS53" s="4"/>
      <c r="HZT53" s="13"/>
      <c r="HZU53" s="13"/>
      <c r="HZZ53" s="18"/>
      <c r="IAA53" s="18"/>
      <c r="IAB53" s="18"/>
      <c r="IAC53" s="39"/>
      <c r="IAD53" s="18"/>
      <c r="IAE53" s="18"/>
      <c r="IAF53" s="39"/>
      <c r="IAG53" s="18"/>
      <c r="IAH53" s="39"/>
      <c r="IAI53" s="13"/>
      <c r="IAJ53" s="13"/>
      <c r="IAK53" s="4"/>
      <c r="IAL53" s="13"/>
      <c r="IAM53" s="13"/>
      <c r="IAR53" s="18"/>
      <c r="IAS53" s="18"/>
      <c r="IAT53" s="18"/>
      <c r="IAU53" s="39"/>
      <c r="IAV53" s="18"/>
      <c r="IAW53" s="18"/>
      <c r="IAX53" s="39"/>
      <c r="IAY53" s="18"/>
      <c r="IAZ53" s="39"/>
      <c r="IBA53" s="13"/>
      <c r="IBB53" s="13"/>
      <c r="IBC53" s="4"/>
      <c r="IBD53" s="13"/>
      <c r="IBE53" s="13"/>
      <c r="IBJ53" s="18"/>
      <c r="IBK53" s="18"/>
      <c r="IBL53" s="18"/>
      <c r="IBM53" s="39"/>
      <c r="IBN53" s="18"/>
      <c r="IBO53" s="18"/>
      <c r="IBP53" s="39"/>
      <c r="IBQ53" s="18"/>
      <c r="IBR53" s="39"/>
      <c r="IBS53" s="13"/>
      <c r="IBT53" s="13"/>
      <c r="IBU53" s="4"/>
      <c r="IBV53" s="13"/>
      <c r="IBW53" s="13"/>
      <c r="ICB53" s="18"/>
      <c r="ICC53" s="18"/>
      <c r="ICD53" s="18"/>
      <c r="ICE53" s="39"/>
      <c r="ICF53" s="18"/>
      <c r="ICG53" s="18"/>
      <c r="ICH53" s="39"/>
      <c r="ICI53" s="18"/>
      <c r="ICJ53" s="39"/>
      <c r="ICK53" s="13"/>
      <c r="ICL53" s="13"/>
      <c r="ICM53" s="4"/>
      <c r="ICN53" s="13"/>
      <c r="ICO53" s="13"/>
      <c r="ICT53" s="18"/>
      <c r="ICU53" s="18"/>
      <c r="ICV53" s="18"/>
      <c r="ICW53" s="39"/>
      <c r="ICX53" s="18"/>
      <c r="ICY53" s="18"/>
      <c r="ICZ53" s="39"/>
      <c r="IDA53" s="18"/>
      <c r="IDB53" s="39"/>
      <c r="IDC53" s="13"/>
      <c r="IDD53" s="13"/>
      <c r="IDE53" s="4"/>
      <c r="IDF53" s="13"/>
      <c r="IDG53" s="13"/>
      <c r="IDL53" s="18"/>
      <c r="IDM53" s="18"/>
      <c r="IDN53" s="18"/>
      <c r="IDO53" s="39"/>
      <c r="IDP53" s="18"/>
      <c r="IDQ53" s="18"/>
      <c r="IDR53" s="39"/>
      <c r="IDS53" s="18"/>
      <c r="IDT53" s="39"/>
      <c r="IDU53" s="13"/>
      <c r="IDV53" s="13"/>
      <c r="IDW53" s="4"/>
      <c r="IDX53" s="13"/>
      <c r="IDY53" s="13"/>
      <c r="IED53" s="18"/>
      <c r="IEE53" s="18"/>
      <c r="IEF53" s="18"/>
      <c r="IEG53" s="39"/>
      <c r="IEH53" s="18"/>
      <c r="IEI53" s="18"/>
      <c r="IEJ53" s="39"/>
      <c r="IEK53" s="18"/>
      <c r="IEL53" s="39"/>
      <c r="IEM53" s="13"/>
      <c r="IEN53" s="13"/>
      <c r="IEO53" s="4"/>
      <c r="IEP53" s="13"/>
      <c r="IEQ53" s="13"/>
      <c r="IEV53" s="18"/>
      <c r="IEW53" s="18"/>
      <c r="IEX53" s="18"/>
      <c r="IEY53" s="39"/>
      <c r="IEZ53" s="18"/>
      <c r="IFA53" s="18"/>
      <c r="IFB53" s="39"/>
      <c r="IFC53" s="18"/>
      <c r="IFD53" s="39"/>
      <c r="IFE53" s="13"/>
      <c r="IFF53" s="13"/>
      <c r="IFG53" s="4"/>
      <c r="IFH53" s="13"/>
      <c r="IFI53" s="13"/>
      <c r="IFN53" s="18"/>
      <c r="IFO53" s="18"/>
      <c r="IFP53" s="18"/>
      <c r="IFQ53" s="39"/>
      <c r="IFR53" s="18"/>
      <c r="IFS53" s="18"/>
      <c r="IFT53" s="39"/>
      <c r="IFU53" s="18"/>
      <c r="IFV53" s="39"/>
      <c r="IFW53" s="13"/>
      <c r="IFX53" s="13"/>
      <c r="IFY53" s="4"/>
      <c r="IFZ53" s="13"/>
      <c r="IGA53" s="13"/>
      <c r="IGF53" s="18"/>
      <c r="IGG53" s="18"/>
      <c r="IGH53" s="18"/>
      <c r="IGI53" s="39"/>
      <c r="IGJ53" s="18"/>
      <c r="IGK53" s="18"/>
      <c r="IGL53" s="39"/>
      <c r="IGM53" s="18"/>
      <c r="IGN53" s="39"/>
      <c r="IGO53" s="13"/>
      <c r="IGP53" s="13"/>
      <c r="IGQ53" s="4"/>
      <c r="IGR53" s="13"/>
      <c r="IGS53" s="13"/>
      <c r="IGX53" s="18"/>
      <c r="IGY53" s="18"/>
      <c r="IGZ53" s="18"/>
      <c r="IHA53" s="39"/>
      <c r="IHB53" s="18"/>
      <c r="IHC53" s="18"/>
      <c r="IHD53" s="39"/>
      <c r="IHE53" s="18"/>
      <c r="IHF53" s="39"/>
      <c r="IHG53" s="13"/>
      <c r="IHH53" s="13"/>
      <c r="IHI53" s="4"/>
      <c r="IHJ53" s="13"/>
      <c r="IHK53" s="13"/>
      <c r="IHP53" s="18"/>
      <c r="IHQ53" s="18"/>
      <c r="IHR53" s="18"/>
      <c r="IHS53" s="39"/>
      <c r="IHT53" s="18"/>
      <c r="IHU53" s="18"/>
      <c r="IHV53" s="39"/>
      <c r="IHW53" s="18"/>
      <c r="IHX53" s="39"/>
      <c r="IHY53" s="13"/>
      <c r="IHZ53" s="13"/>
      <c r="IIA53" s="4"/>
      <c r="IIB53" s="13"/>
      <c r="IIC53" s="13"/>
      <c r="IIH53" s="18"/>
      <c r="III53" s="18"/>
      <c r="IIJ53" s="18"/>
      <c r="IIK53" s="39"/>
      <c r="IIL53" s="18"/>
      <c r="IIM53" s="18"/>
      <c r="IIN53" s="39"/>
      <c r="IIO53" s="18"/>
      <c r="IIP53" s="39"/>
      <c r="IIQ53" s="13"/>
      <c r="IIR53" s="13"/>
      <c r="IIS53" s="4"/>
      <c r="IIT53" s="13"/>
      <c r="IIU53" s="13"/>
      <c r="IIZ53" s="18"/>
      <c r="IJA53" s="18"/>
      <c r="IJB53" s="18"/>
      <c r="IJC53" s="39"/>
      <c r="IJD53" s="18"/>
      <c r="IJE53" s="18"/>
      <c r="IJF53" s="39"/>
      <c r="IJG53" s="18"/>
      <c r="IJH53" s="39"/>
      <c r="IJI53" s="13"/>
      <c r="IJJ53" s="13"/>
      <c r="IJK53" s="4"/>
      <c r="IJL53" s="13"/>
      <c r="IJM53" s="13"/>
      <c r="IJR53" s="18"/>
      <c r="IJS53" s="18"/>
      <c r="IJT53" s="18"/>
      <c r="IJU53" s="39"/>
      <c r="IJV53" s="18"/>
      <c r="IJW53" s="18"/>
      <c r="IJX53" s="39"/>
      <c r="IJY53" s="18"/>
      <c r="IJZ53" s="39"/>
      <c r="IKA53" s="13"/>
      <c r="IKB53" s="13"/>
      <c r="IKC53" s="4"/>
      <c r="IKD53" s="13"/>
      <c r="IKE53" s="13"/>
      <c r="IKJ53" s="18"/>
      <c r="IKK53" s="18"/>
      <c r="IKL53" s="18"/>
      <c r="IKM53" s="39"/>
      <c r="IKN53" s="18"/>
      <c r="IKO53" s="18"/>
      <c r="IKP53" s="39"/>
      <c r="IKQ53" s="18"/>
      <c r="IKR53" s="39"/>
      <c r="IKS53" s="13"/>
      <c r="IKT53" s="13"/>
      <c r="IKU53" s="4"/>
      <c r="IKV53" s="13"/>
      <c r="IKW53" s="13"/>
      <c r="ILB53" s="18"/>
      <c r="ILC53" s="18"/>
      <c r="ILD53" s="18"/>
      <c r="ILE53" s="39"/>
      <c r="ILF53" s="18"/>
      <c r="ILG53" s="18"/>
      <c r="ILH53" s="39"/>
      <c r="ILI53" s="18"/>
      <c r="ILJ53" s="39"/>
      <c r="ILK53" s="13"/>
      <c r="ILL53" s="13"/>
      <c r="ILM53" s="4"/>
      <c r="ILN53" s="13"/>
      <c r="ILO53" s="13"/>
      <c r="ILT53" s="18"/>
      <c r="ILU53" s="18"/>
      <c r="ILV53" s="18"/>
      <c r="ILW53" s="39"/>
      <c r="ILX53" s="18"/>
      <c r="ILY53" s="18"/>
      <c r="ILZ53" s="39"/>
      <c r="IMA53" s="18"/>
      <c r="IMB53" s="39"/>
      <c r="IMC53" s="13"/>
      <c r="IMD53" s="13"/>
      <c r="IME53" s="4"/>
      <c r="IMF53" s="13"/>
      <c r="IMG53" s="13"/>
      <c r="IML53" s="18"/>
      <c r="IMM53" s="18"/>
      <c r="IMN53" s="18"/>
      <c r="IMO53" s="39"/>
      <c r="IMP53" s="18"/>
      <c r="IMQ53" s="18"/>
      <c r="IMR53" s="39"/>
      <c r="IMS53" s="18"/>
      <c r="IMT53" s="39"/>
      <c r="IMU53" s="13"/>
      <c r="IMV53" s="13"/>
      <c r="IMW53" s="4"/>
      <c r="IMX53" s="13"/>
      <c r="IMY53" s="13"/>
      <c r="IND53" s="18"/>
      <c r="INE53" s="18"/>
      <c r="INF53" s="18"/>
      <c r="ING53" s="39"/>
      <c r="INH53" s="18"/>
      <c r="INI53" s="18"/>
      <c r="INJ53" s="39"/>
      <c r="INK53" s="18"/>
      <c r="INL53" s="39"/>
      <c r="INM53" s="13"/>
      <c r="INN53" s="13"/>
      <c r="INO53" s="4"/>
      <c r="INP53" s="13"/>
      <c r="INQ53" s="13"/>
      <c r="INV53" s="18"/>
      <c r="INW53" s="18"/>
      <c r="INX53" s="18"/>
      <c r="INY53" s="39"/>
      <c r="INZ53" s="18"/>
      <c r="IOA53" s="18"/>
      <c r="IOB53" s="39"/>
      <c r="IOC53" s="18"/>
      <c r="IOD53" s="39"/>
      <c r="IOE53" s="13"/>
      <c r="IOF53" s="13"/>
      <c r="IOG53" s="4"/>
      <c r="IOH53" s="13"/>
      <c r="IOI53" s="13"/>
      <c r="ION53" s="18"/>
      <c r="IOO53" s="18"/>
      <c r="IOP53" s="18"/>
      <c r="IOQ53" s="39"/>
      <c r="IOR53" s="18"/>
      <c r="IOS53" s="18"/>
      <c r="IOT53" s="39"/>
      <c r="IOU53" s="18"/>
      <c r="IOV53" s="39"/>
      <c r="IOW53" s="13"/>
      <c r="IOX53" s="13"/>
      <c r="IOY53" s="4"/>
      <c r="IOZ53" s="13"/>
      <c r="IPA53" s="13"/>
      <c r="IPF53" s="18"/>
      <c r="IPG53" s="18"/>
      <c r="IPH53" s="18"/>
      <c r="IPI53" s="39"/>
      <c r="IPJ53" s="18"/>
      <c r="IPK53" s="18"/>
      <c r="IPL53" s="39"/>
      <c r="IPM53" s="18"/>
      <c r="IPN53" s="39"/>
      <c r="IPO53" s="13"/>
      <c r="IPP53" s="13"/>
      <c r="IPQ53" s="4"/>
      <c r="IPR53" s="13"/>
      <c r="IPS53" s="13"/>
      <c r="IPX53" s="18"/>
      <c r="IPY53" s="18"/>
      <c r="IPZ53" s="18"/>
      <c r="IQA53" s="39"/>
      <c r="IQB53" s="18"/>
      <c r="IQC53" s="18"/>
      <c r="IQD53" s="39"/>
      <c r="IQE53" s="18"/>
      <c r="IQF53" s="39"/>
      <c r="IQG53" s="13"/>
      <c r="IQH53" s="13"/>
      <c r="IQI53" s="4"/>
      <c r="IQJ53" s="13"/>
      <c r="IQK53" s="13"/>
      <c r="IQP53" s="18"/>
      <c r="IQQ53" s="18"/>
      <c r="IQR53" s="18"/>
      <c r="IQS53" s="39"/>
      <c r="IQT53" s="18"/>
      <c r="IQU53" s="18"/>
      <c r="IQV53" s="39"/>
      <c r="IQW53" s="18"/>
      <c r="IQX53" s="39"/>
      <c r="IQY53" s="13"/>
      <c r="IQZ53" s="13"/>
      <c r="IRA53" s="4"/>
      <c r="IRB53" s="13"/>
      <c r="IRC53" s="13"/>
      <c r="IRH53" s="18"/>
      <c r="IRI53" s="18"/>
      <c r="IRJ53" s="18"/>
      <c r="IRK53" s="39"/>
      <c r="IRL53" s="18"/>
      <c r="IRM53" s="18"/>
      <c r="IRN53" s="39"/>
      <c r="IRO53" s="18"/>
      <c r="IRP53" s="39"/>
      <c r="IRQ53" s="13"/>
      <c r="IRR53" s="13"/>
      <c r="IRS53" s="4"/>
      <c r="IRT53" s="13"/>
      <c r="IRU53" s="13"/>
      <c r="IRZ53" s="18"/>
      <c r="ISA53" s="18"/>
      <c r="ISB53" s="18"/>
      <c r="ISC53" s="39"/>
      <c r="ISD53" s="18"/>
      <c r="ISE53" s="18"/>
      <c r="ISF53" s="39"/>
      <c r="ISG53" s="18"/>
      <c r="ISH53" s="39"/>
      <c r="ISI53" s="13"/>
      <c r="ISJ53" s="13"/>
      <c r="ISK53" s="4"/>
      <c r="ISL53" s="13"/>
      <c r="ISM53" s="13"/>
      <c r="ISR53" s="18"/>
      <c r="ISS53" s="18"/>
      <c r="IST53" s="18"/>
      <c r="ISU53" s="39"/>
      <c r="ISV53" s="18"/>
      <c r="ISW53" s="18"/>
      <c r="ISX53" s="39"/>
      <c r="ISY53" s="18"/>
      <c r="ISZ53" s="39"/>
      <c r="ITA53" s="13"/>
      <c r="ITB53" s="13"/>
      <c r="ITC53" s="4"/>
      <c r="ITD53" s="13"/>
      <c r="ITE53" s="13"/>
      <c r="ITJ53" s="18"/>
      <c r="ITK53" s="18"/>
      <c r="ITL53" s="18"/>
      <c r="ITM53" s="39"/>
      <c r="ITN53" s="18"/>
      <c r="ITO53" s="18"/>
      <c r="ITP53" s="39"/>
      <c r="ITQ53" s="18"/>
      <c r="ITR53" s="39"/>
      <c r="ITS53" s="13"/>
      <c r="ITT53" s="13"/>
      <c r="ITU53" s="4"/>
      <c r="ITV53" s="13"/>
      <c r="ITW53" s="13"/>
      <c r="IUB53" s="18"/>
      <c r="IUC53" s="18"/>
      <c r="IUD53" s="18"/>
      <c r="IUE53" s="39"/>
      <c r="IUF53" s="18"/>
      <c r="IUG53" s="18"/>
      <c r="IUH53" s="39"/>
      <c r="IUI53" s="18"/>
      <c r="IUJ53" s="39"/>
      <c r="IUK53" s="13"/>
      <c r="IUL53" s="13"/>
      <c r="IUM53" s="4"/>
      <c r="IUN53" s="13"/>
      <c r="IUO53" s="13"/>
      <c r="IUT53" s="18"/>
      <c r="IUU53" s="18"/>
      <c r="IUV53" s="18"/>
      <c r="IUW53" s="39"/>
      <c r="IUX53" s="18"/>
      <c r="IUY53" s="18"/>
      <c r="IUZ53" s="39"/>
      <c r="IVA53" s="18"/>
      <c r="IVB53" s="39"/>
      <c r="IVC53" s="13"/>
      <c r="IVD53" s="13"/>
      <c r="IVE53" s="4"/>
      <c r="IVF53" s="13"/>
      <c r="IVG53" s="13"/>
      <c r="IVL53" s="18"/>
      <c r="IVM53" s="18"/>
      <c r="IVN53" s="18"/>
      <c r="IVO53" s="39"/>
      <c r="IVP53" s="18"/>
      <c r="IVQ53" s="18"/>
      <c r="IVR53" s="39"/>
      <c r="IVS53" s="18"/>
      <c r="IVT53" s="39"/>
      <c r="IVU53" s="13"/>
      <c r="IVV53" s="13"/>
      <c r="IVW53" s="4"/>
      <c r="IVX53" s="13"/>
      <c r="IVY53" s="13"/>
      <c r="IWD53" s="18"/>
      <c r="IWE53" s="18"/>
      <c r="IWF53" s="18"/>
      <c r="IWG53" s="39"/>
      <c r="IWH53" s="18"/>
      <c r="IWI53" s="18"/>
      <c r="IWJ53" s="39"/>
      <c r="IWK53" s="18"/>
      <c r="IWL53" s="39"/>
      <c r="IWM53" s="13"/>
      <c r="IWN53" s="13"/>
      <c r="IWO53" s="4"/>
      <c r="IWP53" s="13"/>
      <c r="IWQ53" s="13"/>
      <c r="IWV53" s="18"/>
      <c r="IWW53" s="18"/>
      <c r="IWX53" s="18"/>
      <c r="IWY53" s="39"/>
      <c r="IWZ53" s="18"/>
      <c r="IXA53" s="18"/>
      <c r="IXB53" s="39"/>
      <c r="IXC53" s="18"/>
      <c r="IXD53" s="39"/>
      <c r="IXE53" s="13"/>
      <c r="IXF53" s="13"/>
      <c r="IXG53" s="4"/>
      <c r="IXH53" s="13"/>
      <c r="IXI53" s="13"/>
      <c r="IXN53" s="18"/>
      <c r="IXO53" s="18"/>
      <c r="IXP53" s="18"/>
      <c r="IXQ53" s="39"/>
      <c r="IXR53" s="18"/>
      <c r="IXS53" s="18"/>
      <c r="IXT53" s="39"/>
      <c r="IXU53" s="18"/>
      <c r="IXV53" s="39"/>
      <c r="IXW53" s="13"/>
      <c r="IXX53" s="13"/>
      <c r="IXY53" s="4"/>
      <c r="IXZ53" s="13"/>
      <c r="IYA53" s="13"/>
      <c r="IYF53" s="18"/>
      <c r="IYG53" s="18"/>
      <c r="IYH53" s="18"/>
      <c r="IYI53" s="39"/>
      <c r="IYJ53" s="18"/>
      <c r="IYK53" s="18"/>
      <c r="IYL53" s="39"/>
      <c r="IYM53" s="18"/>
      <c r="IYN53" s="39"/>
      <c r="IYO53" s="13"/>
      <c r="IYP53" s="13"/>
      <c r="IYQ53" s="4"/>
      <c r="IYR53" s="13"/>
      <c r="IYS53" s="13"/>
      <c r="IYX53" s="18"/>
      <c r="IYY53" s="18"/>
      <c r="IYZ53" s="18"/>
      <c r="IZA53" s="39"/>
      <c r="IZB53" s="18"/>
      <c r="IZC53" s="18"/>
      <c r="IZD53" s="39"/>
      <c r="IZE53" s="18"/>
      <c r="IZF53" s="39"/>
      <c r="IZG53" s="13"/>
      <c r="IZH53" s="13"/>
      <c r="IZI53" s="4"/>
      <c r="IZJ53" s="13"/>
      <c r="IZK53" s="13"/>
      <c r="IZP53" s="18"/>
      <c r="IZQ53" s="18"/>
      <c r="IZR53" s="18"/>
      <c r="IZS53" s="39"/>
      <c r="IZT53" s="18"/>
      <c r="IZU53" s="18"/>
      <c r="IZV53" s="39"/>
      <c r="IZW53" s="18"/>
      <c r="IZX53" s="39"/>
      <c r="IZY53" s="13"/>
      <c r="IZZ53" s="13"/>
      <c r="JAA53" s="4"/>
      <c r="JAB53" s="13"/>
      <c r="JAC53" s="13"/>
      <c r="JAH53" s="18"/>
      <c r="JAI53" s="18"/>
      <c r="JAJ53" s="18"/>
      <c r="JAK53" s="39"/>
      <c r="JAL53" s="18"/>
      <c r="JAM53" s="18"/>
      <c r="JAN53" s="39"/>
      <c r="JAO53" s="18"/>
      <c r="JAP53" s="39"/>
      <c r="JAQ53" s="13"/>
      <c r="JAR53" s="13"/>
      <c r="JAS53" s="4"/>
      <c r="JAT53" s="13"/>
      <c r="JAU53" s="13"/>
      <c r="JAZ53" s="18"/>
      <c r="JBA53" s="18"/>
      <c r="JBB53" s="18"/>
      <c r="JBC53" s="39"/>
      <c r="JBD53" s="18"/>
      <c r="JBE53" s="18"/>
      <c r="JBF53" s="39"/>
      <c r="JBG53" s="18"/>
      <c r="JBH53" s="39"/>
      <c r="JBI53" s="13"/>
      <c r="JBJ53" s="13"/>
      <c r="JBK53" s="4"/>
      <c r="JBL53" s="13"/>
      <c r="JBM53" s="13"/>
      <c r="JBR53" s="18"/>
      <c r="JBS53" s="18"/>
      <c r="JBT53" s="18"/>
      <c r="JBU53" s="39"/>
      <c r="JBV53" s="18"/>
      <c r="JBW53" s="18"/>
      <c r="JBX53" s="39"/>
      <c r="JBY53" s="18"/>
      <c r="JBZ53" s="39"/>
      <c r="JCA53" s="13"/>
      <c r="JCB53" s="13"/>
      <c r="JCC53" s="4"/>
      <c r="JCD53" s="13"/>
      <c r="JCE53" s="13"/>
      <c r="JCJ53" s="18"/>
      <c r="JCK53" s="18"/>
      <c r="JCL53" s="18"/>
      <c r="JCM53" s="39"/>
      <c r="JCN53" s="18"/>
      <c r="JCO53" s="18"/>
      <c r="JCP53" s="39"/>
      <c r="JCQ53" s="18"/>
      <c r="JCR53" s="39"/>
      <c r="JCS53" s="13"/>
      <c r="JCT53" s="13"/>
      <c r="JCU53" s="4"/>
      <c r="JCV53" s="13"/>
      <c r="JCW53" s="13"/>
      <c r="JDB53" s="18"/>
      <c r="JDC53" s="18"/>
      <c r="JDD53" s="18"/>
      <c r="JDE53" s="39"/>
      <c r="JDF53" s="18"/>
      <c r="JDG53" s="18"/>
      <c r="JDH53" s="39"/>
      <c r="JDI53" s="18"/>
      <c r="JDJ53" s="39"/>
      <c r="JDK53" s="13"/>
      <c r="JDL53" s="13"/>
      <c r="JDM53" s="4"/>
      <c r="JDN53" s="13"/>
      <c r="JDO53" s="13"/>
      <c r="JDT53" s="18"/>
      <c r="JDU53" s="18"/>
      <c r="JDV53" s="18"/>
      <c r="JDW53" s="39"/>
      <c r="JDX53" s="18"/>
      <c r="JDY53" s="18"/>
      <c r="JDZ53" s="39"/>
      <c r="JEA53" s="18"/>
      <c r="JEB53" s="39"/>
      <c r="JEC53" s="13"/>
      <c r="JED53" s="13"/>
      <c r="JEE53" s="4"/>
      <c r="JEF53" s="13"/>
      <c r="JEG53" s="13"/>
      <c r="JEL53" s="18"/>
      <c r="JEM53" s="18"/>
      <c r="JEN53" s="18"/>
      <c r="JEO53" s="39"/>
      <c r="JEP53" s="18"/>
      <c r="JEQ53" s="18"/>
      <c r="JER53" s="39"/>
      <c r="JES53" s="18"/>
      <c r="JET53" s="39"/>
      <c r="JEU53" s="13"/>
      <c r="JEV53" s="13"/>
      <c r="JEW53" s="4"/>
      <c r="JEX53" s="13"/>
      <c r="JEY53" s="13"/>
      <c r="JFD53" s="18"/>
      <c r="JFE53" s="18"/>
      <c r="JFF53" s="18"/>
      <c r="JFG53" s="39"/>
      <c r="JFH53" s="18"/>
      <c r="JFI53" s="18"/>
      <c r="JFJ53" s="39"/>
      <c r="JFK53" s="18"/>
      <c r="JFL53" s="39"/>
      <c r="JFM53" s="13"/>
      <c r="JFN53" s="13"/>
      <c r="JFO53" s="4"/>
      <c r="JFP53" s="13"/>
      <c r="JFQ53" s="13"/>
      <c r="JFV53" s="18"/>
      <c r="JFW53" s="18"/>
      <c r="JFX53" s="18"/>
      <c r="JFY53" s="39"/>
      <c r="JFZ53" s="18"/>
      <c r="JGA53" s="18"/>
      <c r="JGB53" s="39"/>
      <c r="JGC53" s="18"/>
      <c r="JGD53" s="39"/>
      <c r="JGE53" s="13"/>
      <c r="JGF53" s="13"/>
      <c r="JGG53" s="4"/>
      <c r="JGH53" s="13"/>
      <c r="JGI53" s="13"/>
      <c r="JGN53" s="18"/>
      <c r="JGO53" s="18"/>
      <c r="JGP53" s="18"/>
      <c r="JGQ53" s="39"/>
      <c r="JGR53" s="18"/>
      <c r="JGS53" s="18"/>
      <c r="JGT53" s="39"/>
      <c r="JGU53" s="18"/>
      <c r="JGV53" s="39"/>
      <c r="JGW53" s="13"/>
      <c r="JGX53" s="13"/>
      <c r="JGY53" s="4"/>
      <c r="JGZ53" s="13"/>
      <c r="JHA53" s="13"/>
      <c r="JHF53" s="18"/>
      <c r="JHG53" s="18"/>
      <c r="JHH53" s="18"/>
      <c r="JHI53" s="39"/>
      <c r="JHJ53" s="18"/>
      <c r="JHK53" s="18"/>
      <c r="JHL53" s="39"/>
      <c r="JHM53" s="18"/>
      <c r="JHN53" s="39"/>
      <c r="JHO53" s="13"/>
      <c r="JHP53" s="13"/>
      <c r="JHQ53" s="4"/>
      <c r="JHR53" s="13"/>
      <c r="JHS53" s="13"/>
      <c r="JHX53" s="18"/>
      <c r="JHY53" s="18"/>
      <c r="JHZ53" s="18"/>
      <c r="JIA53" s="39"/>
      <c r="JIB53" s="18"/>
      <c r="JIC53" s="18"/>
      <c r="JID53" s="39"/>
      <c r="JIE53" s="18"/>
      <c r="JIF53" s="39"/>
      <c r="JIG53" s="13"/>
      <c r="JIH53" s="13"/>
      <c r="JII53" s="4"/>
      <c r="JIJ53" s="13"/>
      <c r="JIK53" s="13"/>
      <c r="JIP53" s="18"/>
      <c r="JIQ53" s="18"/>
      <c r="JIR53" s="18"/>
      <c r="JIS53" s="39"/>
      <c r="JIT53" s="18"/>
      <c r="JIU53" s="18"/>
      <c r="JIV53" s="39"/>
      <c r="JIW53" s="18"/>
      <c r="JIX53" s="39"/>
      <c r="JIY53" s="13"/>
      <c r="JIZ53" s="13"/>
      <c r="JJA53" s="4"/>
      <c r="JJB53" s="13"/>
      <c r="JJC53" s="13"/>
      <c r="JJH53" s="18"/>
      <c r="JJI53" s="18"/>
      <c r="JJJ53" s="18"/>
      <c r="JJK53" s="39"/>
      <c r="JJL53" s="18"/>
      <c r="JJM53" s="18"/>
      <c r="JJN53" s="39"/>
      <c r="JJO53" s="18"/>
      <c r="JJP53" s="39"/>
      <c r="JJQ53" s="13"/>
      <c r="JJR53" s="13"/>
      <c r="JJS53" s="4"/>
      <c r="JJT53" s="13"/>
      <c r="JJU53" s="13"/>
      <c r="JJZ53" s="18"/>
      <c r="JKA53" s="18"/>
      <c r="JKB53" s="18"/>
      <c r="JKC53" s="39"/>
      <c r="JKD53" s="18"/>
      <c r="JKE53" s="18"/>
      <c r="JKF53" s="39"/>
      <c r="JKG53" s="18"/>
      <c r="JKH53" s="39"/>
      <c r="JKI53" s="13"/>
      <c r="JKJ53" s="13"/>
      <c r="JKK53" s="4"/>
      <c r="JKL53" s="13"/>
      <c r="JKM53" s="13"/>
      <c r="JKR53" s="18"/>
      <c r="JKS53" s="18"/>
      <c r="JKT53" s="18"/>
      <c r="JKU53" s="39"/>
      <c r="JKV53" s="18"/>
      <c r="JKW53" s="18"/>
      <c r="JKX53" s="39"/>
      <c r="JKY53" s="18"/>
      <c r="JKZ53" s="39"/>
      <c r="JLA53" s="13"/>
      <c r="JLB53" s="13"/>
      <c r="JLC53" s="4"/>
      <c r="JLD53" s="13"/>
      <c r="JLE53" s="13"/>
      <c r="JLJ53" s="18"/>
      <c r="JLK53" s="18"/>
      <c r="JLL53" s="18"/>
      <c r="JLM53" s="39"/>
      <c r="JLN53" s="18"/>
      <c r="JLO53" s="18"/>
      <c r="JLP53" s="39"/>
      <c r="JLQ53" s="18"/>
      <c r="JLR53" s="39"/>
      <c r="JLS53" s="13"/>
      <c r="JLT53" s="13"/>
      <c r="JLU53" s="4"/>
      <c r="JLV53" s="13"/>
      <c r="JLW53" s="13"/>
      <c r="JMB53" s="18"/>
      <c r="JMC53" s="18"/>
      <c r="JMD53" s="18"/>
      <c r="JME53" s="39"/>
      <c r="JMF53" s="18"/>
      <c r="JMG53" s="18"/>
      <c r="JMH53" s="39"/>
      <c r="JMI53" s="18"/>
      <c r="JMJ53" s="39"/>
      <c r="JMK53" s="13"/>
      <c r="JML53" s="13"/>
      <c r="JMM53" s="4"/>
      <c r="JMN53" s="13"/>
      <c r="JMO53" s="13"/>
      <c r="JMT53" s="18"/>
      <c r="JMU53" s="18"/>
      <c r="JMV53" s="18"/>
      <c r="JMW53" s="39"/>
      <c r="JMX53" s="18"/>
      <c r="JMY53" s="18"/>
      <c r="JMZ53" s="39"/>
      <c r="JNA53" s="18"/>
      <c r="JNB53" s="39"/>
      <c r="JNC53" s="13"/>
      <c r="JND53" s="13"/>
      <c r="JNE53" s="4"/>
      <c r="JNF53" s="13"/>
      <c r="JNG53" s="13"/>
      <c r="JNL53" s="18"/>
      <c r="JNM53" s="18"/>
      <c r="JNN53" s="18"/>
      <c r="JNO53" s="39"/>
      <c r="JNP53" s="18"/>
      <c r="JNQ53" s="18"/>
      <c r="JNR53" s="39"/>
      <c r="JNS53" s="18"/>
      <c r="JNT53" s="39"/>
      <c r="JNU53" s="13"/>
      <c r="JNV53" s="13"/>
      <c r="JNW53" s="4"/>
      <c r="JNX53" s="13"/>
      <c r="JNY53" s="13"/>
      <c r="JOD53" s="18"/>
      <c r="JOE53" s="18"/>
      <c r="JOF53" s="18"/>
      <c r="JOG53" s="39"/>
      <c r="JOH53" s="18"/>
      <c r="JOI53" s="18"/>
      <c r="JOJ53" s="39"/>
      <c r="JOK53" s="18"/>
      <c r="JOL53" s="39"/>
      <c r="JOM53" s="13"/>
      <c r="JON53" s="13"/>
      <c r="JOO53" s="4"/>
      <c r="JOP53" s="13"/>
      <c r="JOQ53" s="13"/>
      <c r="JOV53" s="18"/>
      <c r="JOW53" s="18"/>
      <c r="JOX53" s="18"/>
      <c r="JOY53" s="39"/>
      <c r="JOZ53" s="18"/>
      <c r="JPA53" s="18"/>
      <c r="JPB53" s="39"/>
      <c r="JPC53" s="18"/>
      <c r="JPD53" s="39"/>
      <c r="JPE53" s="13"/>
      <c r="JPF53" s="13"/>
      <c r="JPG53" s="4"/>
      <c r="JPH53" s="13"/>
      <c r="JPI53" s="13"/>
      <c r="JPN53" s="18"/>
      <c r="JPO53" s="18"/>
      <c r="JPP53" s="18"/>
      <c r="JPQ53" s="39"/>
      <c r="JPR53" s="18"/>
      <c r="JPS53" s="18"/>
      <c r="JPT53" s="39"/>
      <c r="JPU53" s="18"/>
      <c r="JPV53" s="39"/>
      <c r="JPW53" s="13"/>
      <c r="JPX53" s="13"/>
      <c r="JPY53" s="4"/>
      <c r="JPZ53" s="13"/>
      <c r="JQA53" s="13"/>
      <c r="JQF53" s="18"/>
      <c r="JQG53" s="18"/>
      <c r="JQH53" s="18"/>
      <c r="JQI53" s="39"/>
      <c r="JQJ53" s="18"/>
      <c r="JQK53" s="18"/>
      <c r="JQL53" s="39"/>
      <c r="JQM53" s="18"/>
      <c r="JQN53" s="39"/>
      <c r="JQO53" s="13"/>
      <c r="JQP53" s="13"/>
      <c r="JQQ53" s="4"/>
      <c r="JQR53" s="13"/>
      <c r="JQS53" s="13"/>
      <c r="JQX53" s="18"/>
      <c r="JQY53" s="18"/>
      <c r="JQZ53" s="18"/>
      <c r="JRA53" s="39"/>
      <c r="JRB53" s="18"/>
      <c r="JRC53" s="18"/>
      <c r="JRD53" s="39"/>
      <c r="JRE53" s="18"/>
      <c r="JRF53" s="39"/>
      <c r="JRG53" s="13"/>
      <c r="JRH53" s="13"/>
      <c r="JRI53" s="4"/>
      <c r="JRJ53" s="13"/>
      <c r="JRK53" s="13"/>
      <c r="JRP53" s="18"/>
      <c r="JRQ53" s="18"/>
      <c r="JRR53" s="18"/>
      <c r="JRS53" s="39"/>
      <c r="JRT53" s="18"/>
      <c r="JRU53" s="18"/>
      <c r="JRV53" s="39"/>
      <c r="JRW53" s="18"/>
      <c r="JRX53" s="39"/>
      <c r="JRY53" s="13"/>
      <c r="JRZ53" s="13"/>
      <c r="JSA53" s="4"/>
      <c r="JSB53" s="13"/>
      <c r="JSC53" s="13"/>
      <c r="JSH53" s="18"/>
      <c r="JSI53" s="18"/>
      <c r="JSJ53" s="18"/>
      <c r="JSK53" s="39"/>
      <c r="JSL53" s="18"/>
      <c r="JSM53" s="18"/>
      <c r="JSN53" s="39"/>
      <c r="JSO53" s="18"/>
      <c r="JSP53" s="39"/>
      <c r="JSQ53" s="13"/>
      <c r="JSR53" s="13"/>
      <c r="JSS53" s="4"/>
      <c r="JST53" s="13"/>
      <c r="JSU53" s="13"/>
      <c r="JSZ53" s="18"/>
      <c r="JTA53" s="18"/>
      <c r="JTB53" s="18"/>
      <c r="JTC53" s="39"/>
      <c r="JTD53" s="18"/>
      <c r="JTE53" s="18"/>
      <c r="JTF53" s="39"/>
      <c r="JTG53" s="18"/>
      <c r="JTH53" s="39"/>
      <c r="JTI53" s="13"/>
      <c r="JTJ53" s="13"/>
      <c r="JTK53" s="4"/>
      <c r="JTL53" s="13"/>
      <c r="JTM53" s="13"/>
      <c r="JTR53" s="18"/>
      <c r="JTS53" s="18"/>
      <c r="JTT53" s="18"/>
      <c r="JTU53" s="39"/>
      <c r="JTV53" s="18"/>
      <c r="JTW53" s="18"/>
      <c r="JTX53" s="39"/>
      <c r="JTY53" s="18"/>
      <c r="JTZ53" s="39"/>
      <c r="JUA53" s="13"/>
      <c r="JUB53" s="13"/>
      <c r="JUC53" s="4"/>
      <c r="JUD53" s="13"/>
      <c r="JUE53" s="13"/>
      <c r="JUJ53" s="18"/>
      <c r="JUK53" s="18"/>
      <c r="JUL53" s="18"/>
      <c r="JUM53" s="39"/>
      <c r="JUN53" s="18"/>
      <c r="JUO53" s="18"/>
      <c r="JUP53" s="39"/>
      <c r="JUQ53" s="18"/>
      <c r="JUR53" s="39"/>
      <c r="JUS53" s="13"/>
      <c r="JUT53" s="13"/>
      <c r="JUU53" s="4"/>
      <c r="JUV53" s="13"/>
      <c r="JUW53" s="13"/>
      <c r="JVB53" s="18"/>
      <c r="JVC53" s="18"/>
      <c r="JVD53" s="18"/>
      <c r="JVE53" s="39"/>
      <c r="JVF53" s="18"/>
      <c r="JVG53" s="18"/>
      <c r="JVH53" s="39"/>
      <c r="JVI53" s="18"/>
      <c r="JVJ53" s="39"/>
      <c r="JVK53" s="13"/>
      <c r="JVL53" s="13"/>
      <c r="JVM53" s="4"/>
      <c r="JVN53" s="13"/>
      <c r="JVO53" s="13"/>
      <c r="JVT53" s="18"/>
      <c r="JVU53" s="18"/>
      <c r="JVV53" s="18"/>
      <c r="JVW53" s="39"/>
      <c r="JVX53" s="18"/>
      <c r="JVY53" s="18"/>
      <c r="JVZ53" s="39"/>
      <c r="JWA53" s="18"/>
      <c r="JWB53" s="39"/>
      <c r="JWC53" s="13"/>
      <c r="JWD53" s="13"/>
      <c r="JWE53" s="4"/>
      <c r="JWF53" s="13"/>
      <c r="JWG53" s="13"/>
      <c r="JWL53" s="18"/>
      <c r="JWM53" s="18"/>
      <c r="JWN53" s="18"/>
      <c r="JWO53" s="39"/>
      <c r="JWP53" s="18"/>
      <c r="JWQ53" s="18"/>
      <c r="JWR53" s="39"/>
      <c r="JWS53" s="18"/>
      <c r="JWT53" s="39"/>
      <c r="JWU53" s="13"/>
      <c r="JWV53" s="13"/>
      <c r="JWW53" s="4"/>
      <c r="JWX53" s="13"/>
      <c r="JWY53" s="13"/>
      <c r="JXD53" s="18"/>
      <c r="JXE53" s="18"/>
      <c r="JXF53" s="18"/>
      <c r="JXG53" s="39"/>
      <c r="JXH53" s="18"/>
      <c r="JXI53" s="18"/>
      <c r="JXJ53" s="39"/>
      <c r="JXK53" s="18"/>
      <c r="JXL53" s="39"/>
      <c r="JXM53" s="13"/>
      <c r="JXN53" s="13"/>
      <c r="JXO53" s="4"/>
      <c r="JXP53" s="13"/>
      <c r="JXQ53" s="13"/>
      <c r="JXV53" s="18"/>
      <c r="JXW53" s="18"/>
      <c r="JXX53" s="18"/>
      <c r="JXY53" s="39"/>
      <c r="JXZ53" s="18"/>
      <c r="JYA53" s="18"/>
      <c r="JYB53" s="39"/>
      <c r="JYC53" s="18"/>
      <c r="JYD53" s="39"/>
      <c r="JYE53" s="13"/>
      <c r="JYF53" s="13"/>
      <c r="JYG53" s="4"/>
      <c r="JYH53" s="13"/>
      <c r="JYI53" s="13"/>
      <c r="JYN53" s="18"/>
      <c r="JYO53" s="18"/>
      <c r="JYP53" s="18"/>
      <c r="JYQ53" s="39"/>
      <c r="JYR53" s="18"/>
      <c r="JYS53" s="18"/>
      <c r="JYT53" s="39"/>
      <c r="JYU53" s="18"/>
      <c r="JYV53" s="39"/>
      <c r="JYW53" s="13"/>
      <c r="JYX53" s="13"/>
      <c r="JYY53" s="4"/>
      <c r="JYZ53" s="13"/>
      <c r="JZA53" s="13"/>
      <c r="JZF53" s="18"/>
      <c r="JZG53" s="18"/>
      <c r="JZH53" s="18"/>
      <c r="JZI53" s="39"/>
      <c r="JZJ53" s="18"/>
      <c r="JZK53" s="18"/>
      <c r="JZL53" s="39"/>
      <c r="JZM53" s="18"/>
      <c r="JZN53" s="39"/>
      <c r="JZO53" s="13"/>
      <c r="JZP53" s="13"/>
      <c r="JZQ53" s="4"/>
      <c r="JZR53" s="13"/>
      <c r="JZS53" s="13"/>
      <c r="JZX53" s="18"/>
      <c r="JZY53" s="18"/>
      <c r="JZZ53" s="18"/>
      <c r="KAA53" s="39"/>
      <c r="KAB53" s="18"/>
      <c r="KAC53" s="18"/>
      <c r="KAD53" s="39"/>
      <c r="KAE53" s="18"/>
      <c r="KAF53" s="39"/>
      <c r="KAG53" s="13"/>
      <c r="KAH53" s="13"/>
      <c r="KAI53" s="4"/>
      <c r="KAJ53" s="13"/>
      <c r="KAK53" s="13"/>
      <c r="KAP53" s="18"/>
      <c r="KAQ53" s="18"/>
      <c r="KAR53" s="18"/>
      <c r="KAS53" s="39"/>
      <c r="KAT53" s="18"/>
      <c r="KAU53" s="18"/>
      <c r="KAV53" s="39"/>
      <c r="KAW53" s="18"/>
      <c r="KAX53" s="39"/>
      <c r="KAY53" s="13"/>
      <c r="KAZ53" s="13"/>
      <c r="KBA53" s="4"/>
      <c r="KBB53" s="13"/>
      <c r="KBC53" s="13"/>
      <c r="KBH53" s="18"/>
      <c r="KBI53" s="18"/>
      <c r="KBJ53" s="18"/>
      <c r="KBK53" s="39"/>
      <c r="KBL53" s="18"/>
      <c r="KBM53" s="18"/>
      <c r="KBN53" s="39"/>
      <c r="KBO53" s="18"/>
      <c r="KBP53" s="39"/>
      <c r="KBQ53" s="13"/>
      <c r="KBR53" s="13"/>
      <c r="KBS53" s="4"/>
      <c r="KBT53" s="13"/>
      <c r="KBU53" s="13"/>
      <c r="KBZ53" s="18"/>
      <c r="KCA53" s="18"/>
      <c r="KCB53" s="18"/>
      <c r="KCC53" s="39"/>
      <c r="KCD53" s="18"/>
      <c r="KCE53" s="18"/>
      <c r="KCF53" s="39"/>
      <c r="KCG53" s="18"/>
      <c r="KCH53" s="39"/>
      <c r="KCI53" s="13"/>
      <c r="KCJ53" s="13"/>
      <c r="KCK53" s="4"/>
      <c r="KCL53" s="13"/>
      <c r="KCM53" s="13"/>
      <c r="KCR53" s="18"/>
      <c r="KCS53" s="18"/>
      <c r="KCT53" s="18"/>
      <c r="KCU53" s="39"/>
      <c r="KCV53" s="18"/>
      <c r="KCW53" s="18"/>
      <c r="KCX53" s="39"/>
      <c r="KCY53" s="18"/>
      <c r="KCZ53" s="39"/>
      <c r="KDA53" s="13"/>
      <c r="KDB53" s="13"/>
      <c r="KDC53" s="4"/>
      <c r="KDD53" s="13"/>
      <c r="KDE53" s="13"/>
      <c r="KDJ53" s="18"/>
      <c r="KDK53" s="18"/>
      <c r="KDL53" s="18"/>
      <c r="KDM53" s="39"/>
      <c r="KDN53" s="18"/>
      <c r="KDO53" s="18"/>
      <c r="KDP53" s="39"/>
      <c r="KDQ53" s="18"/>
      <c r="KDR53" s="39"/>
      <c r="KDS53" s="13"/>
      <c r="KDT53" s="13"/>
      <c r="KDU53" s="4"/>
      <c r="KDV53" s="13"/>
      <c r="KDW53" s="13"/>
      <c r="KEB53" s="18"/>
      <c r="KEC53" s="18"/>
      <c r="KED53" s="18"/>
      <c r="KEE53" s="39"/>
      <c r="KEF53" s="18"/>
      <c r="KEG53" s="18"/>
      <c r="KEH53" s="39"/>
      <c r="KEI53" s="18"/>
      <c r="KEJ53" s="39"/>
      <c r="KEK53" s="13"/>
      <c r="KEL53" s="13"/>
      <c r="KEM53" s="4"/>
      <c r="KEN53" s="13"/>
      <c r="KEO53" s="13"/>
      <c r="KET53" s="18"/>
      <c r="KEU53" s="18"/>
      <c r="KEV53" s="18"/>
      <c r="KEW53" s="39"/>
      <c r="KEX53" s="18"/>
      <c r="KEY53" s="18"/>
      <c r="KEZ53" s="39"/>
      <c r="KFA53" s="18"/>
      <c r="KFB53" s="39"/>
      <c r="KFC53" s="13"/>
      <c r="KFD53" s="13"/>
      <c r="KFE53" s="4"/>
      <c r="KFF53" s="13"/>
      <c r="KFG53" s="13"/>
      <c r="KFL53" s="18"/>
      <c r="KFM53" s="18"/>
      <c r="KFN53" s="18"/>
      <c r="KFO53" s="39"/>
      <c r="KFP53" s="18"/>
      <c r="KFQ53" s="18"/>
      <c r="KFR53" s="39"/>
      <c r="KFS53" s="18"/>
      <c r="KFT53" s="39"/>
      <c r="KFU53" s="13"/>
      <c r="KFV53" s="13"/>
      <c r="KFW53" s="4"/>
      <c r="KFX53" s="13"/>
      <c r="KFY53" s="13"/>
      <c r="KGD53" s="18"/>
      <c r="KGE53" s="18"/>
      <c r="KGF53" s="18"/>
      <c r="KGG53" s="39"/>
      <c r="KGH53" s="18"/>
      <c r="KGI53" s="18"/>
      <c r="KGJ53" s="39"/>
      <c r="KGK53" s="18"/>
      <c r="KGL53" s="39"/>
      <c r="KGM53" s="13"/>
      <c r="KGN53" s="13"/>
      <c r="KGO53" s="4"/>
      <c r="KGP53" s="13"/>
      <c r="KGQ53" s="13"/>
      <c r="KGV53" s="18"/>
      <c r="KGW53" s="18"/>
      <c r="KGX53" s="18"/>
      <c r="KGY53" s="39"/>
      <c r="KGZ53" s="18"/>
      <c r="KHA53" s="18"/>
      <c r="KHB53" s="39"/>
      <c r="KHC53" s="18"/>
      <c r="KHD53" s="39"/>
      <c r="KHE53" s="13"/>
      <c r="KHF53" s="13"/>
      <c r="KHG53" s="4"/>
      <c r="KHH53" s="13"/>
      <c r="KHI53" s="13"/>
      <c r="KHN53" s="18"/>
      <c r="KHO53" s="18"/>
      <c r="KHP53" s="18"/>
      <c r="KHQ53" s="39"/>
      <c r="KHR53" s="18"/>
      <c r="KHS53" s="18"/>
      <c r="KHT53" s="39"/>
      <c r="KHU53" s="18"/>
      <c r="KHV53" s="39"/>
      <c r="KHW53" s="13"/>
      <c r="KHX53" s="13"/>
      <c r="KHY53" s="4"/>
      <c r="KHZ53" s="13"/>
      <c r="KIA53" s="13"/>
      <c r="KIF53" s="18"/>
      <c r="KIG53" s="18"/>
      <c r="KIH53" s="18"/>
      <c r="KII53" s="39"/>
      <c r="KIJ53" s="18"/>
      <c r="KIK53" s="18"/>
      <c r="KIL53" s="39"/>
      <c r="KIM53" s="18"/>
      <c r="KIN53" s="39"/>
      <c r="KIO53" s="13"/>
      <c r="KIP53" s="13"/>
      <c r="KIQ53" s="4"/>
      <c r="KIR53" s="13"/>
      <c r="KIS53" s="13"/>
      <c r="KIX53" s="18"/>
      <c r="KIY53" s="18"/>
      <c r="KIZ53" s="18"/>
      <c r="KJA53" s="39"/>
      <c r="KJB53" s="18"/>
      <c r="KJC53" s="18"/>
      <c r="KJD53" s="39"/>
      <c r="KJE53" s="18"/>
      <c r="KJF53" s="39"/>
      <c r="KJG53" s="13"/>
      <c r="KJH53" s="13"/>
      <c r="KJI53" s="4"/>
      <c r="KJJ53" s="13"/>
      <c r="KJK53" s="13"/>
      <c r="KJP53" s="18"/>
      <c r="KJQ53" s="18"/>
      <c r="KJR53" s="18"/>
      <c r="KJS53" s="39"/>
      <c r="KJT53" s="18"/>
      <c r="KJU53" s="18"/>
      <c r="KJV53" s="39"/>
      <c r="KJW53" s="18"/>
      <c r="KJX53" s="39"/>
      <c r="KJY53" s="13"/>
      <c r="KJZ53" s="13"/>
      <c r="KKA53" s="4"/>
      <c r="KKB53" s="13"/>
      <c r="KKC53" s="13"/>
      <c r="KKH53" s="18"/>
      <c r="KKI53" s="18"/>
      <c r="KKJ53" s="18"/>
      <c r="KKK53" s="39"/>
      <c r="KKL53" s="18"/>
      <c r="KKM53" s="18"/>
      <c r="KKN53" s="39"/>
      <c r="KKO53" s="18"/>
      <c r="KKP53" s="39"/>
      <c r="KKQ53" s="13"/>
      <c r="KKR53" s="13"/>
      <c r="KKS53" s="4"/>
      <c r="KKT53" s="13"/>
      <c r="KKU53" s="13"/>
      <c r="KKZ53" s="18"/>
      <c r="KLA53" s="18"/>
      <c r="KLB53" s="18"/>
      <c r="KLC53" s="39"/>
      <c r="KLD53" s="18"/>
      <c r="KLE53" s="18"/>
      <c r="KLF53" s="39"/>
      <c r="KLG53" s="18"/>
      <c r="KLH53" s="39"/>
      <c r="KLI53" s="13"/>
      <c r="KLJ53" s="13"/>
      <c r="KLK53" s="4"/>
      <c r="KLL53" s="13"/>
      <c r="KLM53" s="13"/>
      <c r="KLR53" s="18"/>
      <c r="KLS53" s="18"/>
      <c r="KLT53" s="18"/>
      <c r="KLU53" s="39"/>
      <c r="KLV53" s="18"/>
      <c r="KLW53" s="18"/>
      <c r="KLX53" s="39"/>
      <c r="KLY53" s="18"/>
      <c r="KLZ53" s="39"/>
      <c r="KMA53" s="13"/>
      <c r="KMB53" s="13"/>
      <c r="KMC53" s="4"/>
      <c r="KMD53" s="13"/>
      <c r="KME53" s="13"/>
      <c r="KMJ53" s="18"/>
      <c r="KMK53" s="18"/>
      <c r="KML53" s="18"/>
      <c r="KMM53" s="39"/>
      <c r="KMN53" s="18"/>
      <c r="KMO53" s="18"/>
      <c r="KMP53" s="39"/>
      <c r="KMQ53" s="18"/>
      <c r="KMR53" s="39"/>
      <c r="KMS53" s="13"/>
      <c r="KMT53" s="13"/>
      <c r="KMU53" s="4"/>
      <c r="KMV53" s="13"/>
      <c r="KMW53" s="13"/>
      <c r="KNB53" s="18"/>
      <c r="KNC53" s="18"/>
      <c r="KND53" s="18"/>
      <c r="KNE53" s="39"/>
      <c r="KNF53" s="18"/>
      <c r="KNG53" s="18"/>
      <c r="KNH53" s="39"/>
      <c r="KNI53" s="18"/>
      <c r="KNJ53" s="39"/>
      <c r="KNK53" s="13"/>
      <c r="KNL53" s="13"/>
      <c r="KNM53" s="4"/>
      <c r="KNN53" s="13"/>
      <c r="KNO53" s="13"/>
      <c r="KNT53" s="18"/>
      <c r="KNU53" s="18"/>
      <c r="KNV53" s="18"/>
      <c r="KNW53" s="39"/>
      <c r="KNX53" s="18"/>
      <c r="KNY53" s="18"/>
      <c r="KNZ53" s="39"/>
      <c r="KOA53" s="18"/>
      <c r="KOB53" s="39"/>
      <c r="KOC53" s="13"/>
      <c r="KOD53" s="13"/>
      <c r="KOE53" s="4"/>
      <c r="KOF53" s="13"/>
      <c r="KOG53" s="13"/>
      <c r="KOL53" s="18"/>
      <c r="KOM53" s="18"/>
      <c r="KON53" s="18"/>
      <c r="KOO53" s="39"/>
      <c r="KOP53" s="18"/>
      <c r="KOQ53" s="18"/>
      <c r="KOR53" s="39"/>
      <c r="KOS53" s="18"/>
      <c r="KOT53" s="39"/>
      <c r="KOU53" s="13"/>
      <c r="KOV53" s="13"/>
      <c r="KOW53" s="4"/>
      <c r="KOX53" s="13"/>
      <c r="KOY53" s="13"/>
      <c r="KPD53" s="18"/>
      <c r="KPE53" s="18"/>
      <c r="KPF53" s="18"/>
      <c r="KPG53" s="39"/>
      <c r="KPH53" s="18"/>
      <c r="KPI53" s="18"/>
      <c r="KPJ53" s="39"/>
      <c r="KPK53" s="18"/>
      <c r="KPL53" s="39"/>
      <c r="KPM53" s="13"/>
      <c r="KPN53" s="13"/>
      <c r="KPO53" s="4"/>
      <c r="KPP53" s="13"/>
      <c r="KPQ53" s="13"/>
      <c r="KPV53" s="18"/>
      <c r="KPW53" s="18"/>
      <c r="KPX53" s="18"/>
      <c r="KPY53" s="39"/>
      <c r="KPZ53" s="18"/>
      <c r="KQA53" s="18"/>
      <c r="KQB53" s="39"/>
      <c r="KQC53" s="18"/>
      <c r="KQD53" s="39"/>
      <c r="KQE53" s="13"/>
      <c r="KQF53" s="13"/>
      <c r="KQG53" s="4"/>
      <c r="KQH53" s="13"/>
      <c r="KQI53" s="13"/>
      <c r="KQN53" s="18"/>
      <c r="KQO53" s="18"/>
      <c r="KQP53" s="18"/>
      <c r="KQQ53" s="39"/>
      <c r="KQR53" s="18"/>
      <c r="KQS53" s="18"/>
      <c r="KQT53" s="39"/>
      <c r="KQU53" s="18"/>
      <c r="KQV53" s="39"/>
      <c r="KQW53" s="13"/>
      <c r="KQX53" s="13"/>
      <c r="KQY53" s="4"/>
      <c r="KQZ53" s="13"/>
      <c r="KRA53" s="13"/>
      <c r="KRF53" s="18"/>
      <c r="KRG53" s="18"/>
      <c r="KRH53" s="18"/>
      <c r="KRI53" s="39"/>
      <c r="KRJ53" s="18"/>
      <c r="KRK53" s="18"/>
      <c r="KRL53" s="39"/>
      <c r="KRM53" s="18"/>
      <c r="KRN53" s="39"/>
      <c r="KRO53" s="13"/>
      <c r="KRP53" s="13"/>
      <c r="KRQ53" s="4"/>
      <c r="KRR53" s="13"/>
      <c r="KRS53" s="13"/>
      <c r="KRX53" s="18"/>
      <c r="KRY53" s="18"/>
      <c r="KRZ53" s="18"/>
      <c r="KSA53" s="39"/>
      <c r="KSB53" s="18"/>
      <c r="KSC53" s="18"/>
      <c r="KSD53" s="39"/>
      <c r="KSE53" s="18"/>
      <c r="KSF53" s="39"/>
      <c r="KSG53" s="13"/>
      <c r="KSH53" s="13"/>
      <c r="KSI53" s="4"/>
      <c r="KSJ53" s="13"/>
      <c r="KSK53" s="13"/>
      <c r="KSP53" s="18"/>
      <c r="KSQ53" s="18"/>
      <c r="KSR53" s="18"/>
      <c r="KSS53" s="39"/>
      <c r="KST53" s="18"/>
      <c r="KSU53" s="18"/>
      <c r="KSV53" s="39"/>
      <c r="KSW53" s="18"/>
      <c r="KSX53" s="39"/>
      <c r="KSY53" s="13"/>
      <c r="KSZ53" s="13"/>
      <c r="KTA53" s="4"/>
      <c r="KTB53" s="13"/>
      <c r="KTC53" s="13"/>
      <c r="KTH53" s="18"/>
      <c r="KTI53" s="18"/>
      <c r="KTJ53" s="18"/>
      <c r="KTK53" s="39"/>
      <c r="KTL53" s="18"/>
      <c r="KTM53" s="18"/>
      <c r="KTN53" s="39"/>
      <c r="KTO53" s="18"/>
      <c r="KTP53" s="39"/>
      <c r="KTQ53" s="13"/>
      <c r="KTR53" s="13"/>
      <c r="KTS53" s="4"/>
      <c r="KTT53" s="13"/>
      <c r="KTU53" s="13"/>
      <c r="KTZ53" s="18"/>
      <c r="KUA53" s="18"/>
      <c r="KUB53" s="18"/>
      <c r="KUC53" s="39"/>
      <c r="KUD53" s="18"/>
      <c r="KUE53" s="18"/>
      <c r="KUF53" s="39"/>
      <c r="KUG53" s="18"/>
      <c r="KUH53" s="39"/>
      <c r="KUI53" s="13"/>
      <c r="KUJ53" s="13"/>
      <c r="KUK53" s="4"/>
      <c r="KUL53" s="13"/>
      <c r="KUM53" s="13"/>
      <c r="KUR53" s="18"/>
      <c r="KUS53" s="18"/>
      <c r="KUT53" s="18"/>
      <c r="KUU53" s="39"/>
      <c r="KUV53" s="18"/>
      <c r="KUW53" s="18"/>
      <c r="KUX53" s="39"/>
      <c r="KUY53" s="18"/>
      <c r="KUZ53" s="39"/>
      <c r="KVA53" s="13"/>
      <c r="KVB53" s="13"/>
      <c r="KVC53" s="4"/>
      <c r="KVD53" s="13"/>
      <c r="KVE53" s="13"/>
      <c r="KVJ53" s="18"/>
      <c r="KVK53" s="18"/>
      <c r="KVL53" s="18"/>
      <c r="KVM53" s="39"/>
      <c r="KVN53" s="18"/>
      <c r="KVO53" s="18"/>
      <c r="KVP53" s="39"/>
      <c r="KVQ53" s="18"/>
      <c r="KVR53" s="39"/>
      <c r="KVS53" s="13"/>
      <c r="KVT53" s="13"/>
      <c r="KVU53" s="4"/>
      <c r="KVV53" s="13"/>
      <c r="KVW53" s="13"/>
      <c r="KWB53" s="18"/>
      <c r="KWC53" s="18"/>
      <c r="KWD53" s="18"/>
      <c r="KWE53" s="39"/>
      <c r="KWF53" s="18"/>
      <c r="KWG53" s="18"/>
      <c r="KWH53" s="39"/>
      <c r="KWI53" s="18"/>
      <c r="KWJ53" s="39"/>
      <c r="KWK53" s="13"/>
      <c r="KWL53" s="13"/>
      <c r="KWM53" s="4"/>
      <c r="KWN53" s="13"/>
      <c r="KWO53" s="13"/>
      <c r="KWT53" s="18"/>
      <c r="KWU53" s="18"/>
      <c r="KWV53" s="18"/>
      <c r="KWW53" s="39"/>
      <c r="KWX53" s="18"/>
      <c r="KWY53" s="18"/>
      <c r="KWZ53" s="39"/>
      <c r="KXA53" s="18"/>
      <c r="KXB53" s="39"/>
      <c r="KXC53" s="13"/>
      <c r="KXD53" s="13"/>
      <c r="KXE53" s="4"/>
      <c r="KXF53" s="13"/>
      <c r="KXG53" s="13"/>
      <c r="KXL53" s="18"/>
      <c r="KXM53" s="18"/>
      <c r="KXN53" s="18"/>
      <c r="KXO53" s="39"/>
      <c r="KXP53" s="18"/>
      <c r="KXQ53" s="18"/>
      <c r="KXR53" s="39"/>
      <c r="KXS53" s="18"/>
      <c r="KXT53" s="39"/>
      <c r="KXU53" s="13"/>
      <c r="KXV53" s="13"/>
      <c r="KXW53" s="4"/>
      <c r="KXX53" s="13"/>
      <c r="KXY53" s="13"/>
      <c r="KYD53" s="18"/>
      <c r="KYE53" s="18"/>
      <c r="KYF53" s="18"/>
      <c r="KYG53" s="39"/>
      <c r="KYH53" s="18"/>
      <c r="KYI53" s="18"/>
      <c r="KYJ53" s="39"/>
      <c r="KYK53" s="18"/>
      <c r="KYL53" s="39"/>
      <c r="KYM53" s="13"/>
      <c r="KYN53" s="13"/>
      <c r="KYO53" s="4"/>
      <c r="KYP53" s="13"/>
      <c r="KYQ53" s="13"/>
      <c r="KYV53" s="18"/>
      <c r="KYW53" s="18"/>
      <c r="KYX53" s="18"/>
      <c r="KYY53" s="39"/>
      <c r="KYZ53" s="18"/>
      <c r="KZA53" s="18"/>
      <c r="KZB53" s="39"/>
      <c r="KZC53" s="18"/>
      <c r="KZD53" s="39"/>
      <c r="KZE53" s="13"/>
      <c r="KZF53" s="13"/>
      <c r="KZG53" s="4"/>
      <c r="KZH53" s="13"/>
      <c r="KZI53" s="13"/>
      <c r="KZN53" s="18"/>
      <c r="KZO53" s="18"/>
      <c r="KZP53" s="18"/>
      <c r="KZQ53" s="39"/>
      <c r="KZR53" s="18"/>
      <c r="KZS53" s="18"/>
      <c r="KZT53" s="39"/>
      <c r="KZU53" s="18"/>
      <c r="KZV53" s="39"/>
      <c r="KZW53" s="13"/>
      <c r="KZX53" s="13"/>
      <c r="KZY53" s="4"/>
      <c r="KZZ53" s="13"/>
      <c r="LAA53" s="13"/>
      <c r="LAF53" s="18"/>
      <c r="LAG53" s="18"/>
      <c r="LAH53" s="18"/>
      <c r="LAI53" s="39"/>
      <c r="LAJ53" s="18"/>
      <c r="LAK53" s="18"/>
      <c r="LAL53" s="39"/>
      <c r="LAM53" s="18"/>
      <c r="LAN53" s="39"/>
      <c r="LAO53" s="13"/>
      <c r="LAP53" s="13"/>
      <c r="LAQ53" s="4"/>
      <c r="LAR53" s="13"/>
      <c r="LAS53" s="13"/>
      <c r="LAX53" s="18"/>
      <c r="LAY53" s="18"/>
      <c r="LAZ53" s="18"/>
      <c r="LBA53" s="39"/>
      <c r="LBB53" s="18"/>
      <c r="LBC53" s="18"/>
      <c r="LBD53" s="39"/>
      <c r="LBE53" s="18"/>
      <c r="LBF53" s="39"/>
      <c r="LBG53" s="13"/>
      <c r="LBH53" s="13"/>
      <c r="LBI53" s="4"/>
      <c r="LBJ53" s="13"/>
      <c r="LBK53" s="13"/>
      <c r="LBP53" s="18"/>
      <c r="LBQ53" s="18"/>
      <c r="LBR53" s="18"/>
      <c r="LBS53" s="39"/>
      <c r="LBT53" s="18"/>
      <c r="LBU53" s="18"/>
      <c r="LBV53" s="39"/>
      <c r="LBW53" s="18"/>
      <c r="LBX53" s="39"/>
      <c r="LBY53" s="13"/>
      <c r="LBZ53" s="13"/>
      <c r="LCA53" s="4"/>
      <c r="LCB53" s="13"/>
      <c r="LCC53" s="13"/>
      <c r="LCH53" s="18"/>
      <c r="LCI53" s="18"/>
      <c r="LCJ53" s="18"/>
      <c r="LCK53" s="39"/>
      <c r="LCL53" s="18"/>
      <c r="LCM53" s="18"/>
      <c r="LCN53" s="39"/>
      <c r="LCO53" s="18"/>
      <c r="LCP53" s="39"/>
      <c r="LCQ53" s="13"/>
      <c r="LCR53" s="13"/>
      <c r="LCS53" s="4"/>
      <c r="LCT53" s="13"/>
      <c r="LCU53" s="13"/>
      <c r="LCZ53" s="18"/>
      <c r="LDA53" s="18"/>
      <c r="LDB53" s="18"/>
      <c r="LDC53" s="39"/>
      <c r="LDD53" s="18"/>
      <c r="LDE53" s="18"/>
      <c r="LDF53" s="39"/>
      <c r="LDG53" s="18"/>
      <c r="LDH53" s="39"/>
      <c r="LDI53" s="13"/>
      <c r="LDJ53" s="13"/>
      <c r="LDK53" s="4"/>
      <c r="LDL53" s="13"/>
      <c r="LDM53" s="13"/>
      <c r="LDR53" s="18"/>
      <c r="LDS53" s="18"/>
      <c r="LDT53" s="18"/>
      <c r="LDU53" s="39"/>
      <c r="LDV53" s="18"/>
      <c r="LDW53" s="18"/>
      <c r="LDX53" s="39"/>
      <c r="LDY53" s="18"/>
      <c r="LDZ53" s="39"/>
      <c r="LEA53" s="13"/>
      <c r="LEB53" s="13"/>
      <c r="LEC53" s="4"/>
      <c r="LED53" s="13"/>
      <c r="LEE53" s="13"/>
      <c r="LEJ53" s="18"/>
      <c r="LEK53" s="18"/>
      <c r="LEL53" s="18"/>
      <c r="LEM53" s="39"/>
      <c r="LEN53" s="18"/>
      <c r="LEO53" s="18"/>
      <c r="LEP53" s="39"/>
      <c r="LEQ53" s="18"/>
      <c r="LER53" s="39"/>
      <c r="LES53" s="13"/>
      <c r="LET53" s="13"/>
      <c r="LEU53" s="4"/>
      <c r="LEV53" s="13"/>
      <c r="LEW53" s="13"/>
      <c r="LFB53" s="18"/>
      <c r="LFC53" s="18"/>
      <c r="LFD53" s="18"/>
      <c r="LFE53" s="39"/>
      <c r="LFF53" s="18"/>
      <c r="LFG53" s="18"/>
      <c r="LFH53" s="39"/>
      <c r="LFI53" s="18"/>
      <c r="LFJ53" s="39"/>
      <c r="LFK53" s="13"/>
      <c r="LFL53" s="13"/>
      <c r="LFM53" s="4"/>
      <c r="LFN53" s="13"/>
      <c r="LFO53" s="13"/>
      <c r="LFT53" s="18"/>
      <c r="LFU53" s="18"/>
      <c r="LFV53" s="18"/>
      <c r="LFW53" s="39"/>
      <c r="LFX53" s="18"/>
      <c r="LFY53" s="18"/>
      <c r="LFZ53" s="39"/>
      <c r="LGA53" s="18"/>
      <c r="LGB53" s="39"/>
      <c r="LGC53" s="13"/>
      <c r="LGD53" s="13"/>
      <c r="LGE53" s="4"/>
      <c r="LGF53" s="13"/>
      <c r="LGG53" s="13"/>
      <c r="LGL53" s="18"/>
      <c r="LGM53" s="18"/>
      <c r="LGN53" s="18"/>
      <c r="LGO53" s="39"/>
      <c r="LGP53" s="18"/>
      <c r="LGQ53" s="18"/>
      <c r="LGR53" s="39"/>
      <c r="LGS53" s="18"/>
      <c r="LGT53" s="39"/>
      <c r="LGU53" s="13"/>
      <c r="LGV53" s="13"/>
      <c r="LGW53" s="4"/>
      <c r="LGX53" s="13"/>
      <c r="LGY53" s="13"/>
      <c r="LHD53" s="18"/>
      <c r="LHE53" s="18"/>
      <c r="LHF53" s="18"/>
      <c r="LHG53" s="39"/>
      <c r="LHH53" s="18"/>
      <c r="LHI53" s="18"/>
      <c r="LHJ53" s="39"/>
      <c r="LHK53" s="18"/>
      <c r="LHL53" s="39"/>
      <c r="LHM53" s="13"/>
      <c r="LHN53" s="13"/>
      <c r="LHO53" s="4"/>
      <c r="LHP53" s="13"/>
      <c r="LHQ53" s="13"/>
      <c r="LHV53" s="18"/>
      <c r="LHW53" s="18"/>
      <c r="LHX53" s="18"/>
      <c r="LHY53" s="39"/>
      <c r="LHZ53" s="18"/>
      <c r="LIA53" s="18"/>
      <c r="LIB53" s="39"/>
      <c r="LIC53" s="18"/>
      <c r="LID53" s="39"/>
      <c r="LIE53" s="13"/>
      <c r="LIF53" s="13"/>
      <c r="LIG53" s="4"/>
      <c r="LIH53" s="13"/>
      <c r="LII53" s="13"/>
      <c r="LIN53" s="18"/>
      <c r="LIO53" s="18"/>
      <c r="LIP53" s="18"/>
      <c r="LIQ53" s="39"/>
      <c r="LIR53" s="18"/>
      <c r="LIS53" s="18"/>
      <c r="LIT53" s="39"/>
      <c r="LIU53" s="18"/>
      <c r="LIV53" s="39"/>
      <c r="LIW53" s="13"/>
      <c r="LIX53" s="13"/>
      <c r="LIY53" s="4"/>
      <c r="LIZ53" s="13"/>
      <c r="LJA53" s="13"/>
      <c r="LJF53" s="18"/>
      <c r="LJG53" s="18"/>
      <c r="LJH53" s="18"/>
      <c r="LJI53" s="39"/>
      <c r="LJJ53" s="18"/>
      <c r="LJK53" s="18"/>
      <c r="LJL53" s="39"/>
      <c r="LJM53" s="18"/>
      <c r="LJN53" s="39"/>
      <c r="LJO53" s="13"/>
      <c r="LJP53" s="13"/>
      <c r="LJQ53" s="4"/>
      <c r="LJR53" s="13"/>
      <c r="LJS53" s="13"/>
      <c r="LJX53" s="18"/>
      <c r="LJY53" s="18"/>
      <c r="LJZ53" s="18"/>
      <c r="LKA53" s="39"/>
      <c r="LKB53" s="18"/>
      <c r="LKC53" s="18"/>
      <c r="LKD53" s="39"/>
      <c r="LKE53" s="18"/>
      <c r="LKF53" s="39"/>
      <c r="LKG53" s="13"/>
      <c r="LKH53" s="13"/>
      <c r="LKI53" s="4"/>
      <c r="LKJ53" s="13"/>
      <c r="LKK53" s="13"/>
      <c r="LKP53" s="18"/>
      <c r="LKQ53" s="18"/>
      <c r="LKR53" s="18"/>
      <c r="LKS53" s="39"/>
      <c r="LKT53" s="18"/>
      <c r="LKU53" s="18"/>
      <c r="LKV53" s="39"/>
      <c r="LKW53" s="18"/>
      <c r="LKX53" s="39"/>
      <c r="LKY53" s="13"/>
      <c r="LKZ53" s="13"/>
      <c r="LLA53" s="4"/>
      <c r="LLB53" s="13"/>
      <c r="LLC53" s="13"/>
      <c r="LLH53" s="18"/>
      <c r="LLI53" s="18"/>
      <c r="LLJ53" s="18"/>
      <c r="LLK53" s="39"/>
      <c r="LLL53" s="18"/>
      <c r="LLM53" s="18"/>
      <c r="LLN53" s="39"/>
      <c r="LLO53" s="18"/>
      <c r="LLP53" s="39"/>
      <c r="LLQ53" s="13"/>
      <c r="LLR53" s="13"/>
      <c r="LLS53" s="4"/>
      <c r="LLT53" s="13"/>
      <c r="LLU53" s="13"/>
      <c r="LLZ53" s="18"/>
      <c r="LMA53" s="18"/>
      <c r="LMB53" s="18"/>
      <c r="LMC53" s="39"/>
      <c r="LMD53" s="18"/>
      <c r="LME53" s="18"/>
      <c r="LMF53" s="39"/>
      <c r="LMG53" s="18"/>
      <c r="LMH53" s="39"/>
      <c r="LMI53" s="13"/>
      <c r="LMJ53" s="13"/>
      <c r="LMK53" s="4"/>
      <c r="LML53" s="13"/>
      <c r="LMM53" s="13"/>
      <c r="LMR53" s="18"/>
      <c r="LMS53" s="18"/>
      <c r="LMT53" s="18"/>
      <c r="LMU53" s="39"/>
      <c r="LMV53" s="18"/>
      <c r="LMW53" s="18"/>
      <c r="LMX53" s="39"/>
      <c r="LMY53" s="18"/>
      <c r="LMZ53" s="39"/>
      <c r="LNA53" s="13"/>
      <c r="LNB53" s="13"/>
      <c r="LNC53" s="4"/>
      <c r="LND53" s="13"/>
      <c r="LNE53" s="13"/>
      <c r="LNJ53" s="18"/>
      <c r="LNK53" s="18"/>
      <c r="LNL53" s="18"/>
      <c r="LNM53" s="39"/>
      <c r="LNN53" s="18"/>
      <c r="LNO53" s="18"/>
      <c r="LNP53" s="39"/>
      <c r="LNQ53" s="18"/>
      <c r="LNR53" s="39"/>
      <c r="LNS53" s="13"/>
      <c r="LNT53" s="13"/>
      <c r="LNU53" s="4"/>
      <c r="LNV53" s="13"/>
      <c r="LNW53" s="13"/>
      <c r="LOB53" s="18"/>
      <c r="LOC53" s="18"/>
      <c r="LOD53" s="18"/>
      <c r="LOE53" s="39"/>
      <c r="LOF53" s="18"/>
      <c r="LOG53" s="18"/>
      <c r="LOH53" s="39"/>
      <c r="LOI53" s="18"/>
      <c r="LOJ53" s="39"/>
      <c r="LOK53" s="13"/>
      <c r="LOL53" s="13"/>
      <c r="LOM53" s="4"/>
      <c r="LON53" s="13"/>
      <c r="LOO53" s="13"/>
      <c r="LOT53" s="18"/>
      <c r="LOU53" s="18"/>
      <c r="LOV53" s="18"/>
      <c r="LOW53" s="39"/>
      <c r="LOX53" s="18"/>
      <c r="LOY53" s="18"/>
      <c r="LOZ53" s="39"/>
      <c r="LPA53" s="18"/>
      <c r="LPB53" s="39"/>
      <c r="LPC53" s="13"/>
      <c r="LPD53" s="13"/>
      <c r="LPE53" s="4"/>
      <c r="LPF53" s="13"/>
      <c r="LPG53" s="13"/>
      <c r="LPL53" s="18"/>
      <c r="LPM53" s="18"/>
      <c r="LPN53" s="18"/>
      <c r="LPO53" s="39"/>
      <c r="LPP53" s="18"/>
      <c r="LPQ53" s="18"/>
      <c r="LPR53" s="39"/>
      <c r="LPS53" s="18"/>
      <c r="LPT53" s="39"/>
      <c r="LPU53" s="13"/>
      <c r="LPV53" s="13"/>
      <c r="LPW53" s="4"/>
      <c r="LPX53" s="13"/>
      <c r="LPY53" s="13"/>
      <c r="LQD53" s="18"/>
      <c r="LQE53" s="18"/>
      <c r="LQF53" s="18"/>
      <c r="LQG53" s="39"/>
      <c r="LQH53" s="18"/>
      <c r="LQI53" s="18"/>
      <c r="LQJ53" s="39"/>
      <c r="LQK53" s="18"/>
      <c r="LQL53" s="39"/>
      <c r="LQM53" s="13"/>
      <c r="LQN53" s="13"/>
      <c r="LQO53" s="4"/>
      <c r="LQP53" s="13"/>
      <c r="LQQ53" s="13"/>
      <c r="LQV53" s="18"/>
      <c r="LQW53" s="18"/>
      <c r="LQX53" s="18"/>
      <c r="LQY53" s="39"/>
      <c r="LQZ53" s="18"/>
      <c r="LRA53" s="18"/>
      <c r="LRB53" s="39"/>
      <c r="LRC53" s="18"/>
      <c r="LRD53" s="39"/>
      <c r="LRE53" s="13"/>
      <c r="LRF53" s="13"/>
      <c r="LRG53" s="4"/>
      <c r="LRH53" s="13"/>
      <c r="LRI53" s="13"/>
      <c r="LRN53" s="18"/>
      <c r="LRO53" s="18"/>
      <c r="LRP53" s="18"/>
      <c r="LRQ53" s="39"/>
      <c r="LRR53" s="18"/>
      <c r="LRS53" s="18"/>
      <c r="LRT53" s="39"/>
      <c r="LRU53" s="18"/>
      <c r="LRV53" s="39"/>
      <c r="LRW53" s="13"/>
      <c r="LRX53" s="13"/>
      <c r="LRY53" s="4"/>
      <c r="LRZ53" s="13"/>
      <c r="LSA53" s="13"/>
      <c r="LSF53" s="18"/>
      <c r="LSG53" s="18"/>
      <c r="LSH53" s="18"/>
      <c r="LSI53" s="39"/>
      <c r="LSJ53" s="18"/>
      <c r="LSK53" s="18"/>
      <c r="LSL53" s="39"/>
      <c r="LSM53" s="18"/>
      <c r="LSN53" s="39"/>
      <c r="LSO53" s="13"/>
      <c r="LSP53" s="13"/>
      <c r="LSQ53" s="4"/>
      <c r="LSR53" s="13"/>
      <c r="LSS53" s="13"/>
      <c r="LSX53" s="18"/>
      <c r="LSY53" s="18"/>
      <c r="LSZ53" s="18"/>
      <c r="LTA53" s="39"/>
      <c r="LTB53" s="18"/>
      <c r="LTC53" s="18"/>
      <c r="LTD53" s="39"/>
      <c r="LTE53" s="18"/>
      <c r="LTF53" s="39"/>
      <c r="LTG53" s="13"/>
      <c r="LTH53" s="13"/>
      <c r="LTI53" s="4"/>
      <c r="LTJ53" s="13"/>
      <c r="LTK53" s="13"/>
      <c r="LTP53" s="18"/>
      <c r="LTQ53" s="18"/>
      <c r="LTR53" s="18"/>
      <c r="LTS53" s="39"/>
      <c r="LTT53" s="18"/>
      <c r="LTU53" s="18"/>
      <c r="LTV53" s="39"/>
      <c r="LTW53" s="18"/>
      <c r="LTX53" s="39"/>
      <c r="LTY53" s="13"/>
      <c r="LTZ53" s="13"/>
      <c r="LUA53" s="4"/>
      <c r="LUB53" s="13"/>
      <c r="LUC53" s="13"/>
      <c r="LUH53" s="18"/>
      <c r="LUI53" s="18"/>
      <c r="LUJ53" s="18"/>
      <c r="LUK53" s="39"/>
      <c r="LUL53" s="18"/>
      <c r="LUM53" s="18"/>
      <c r="LUN53" s="39"/>
      <c r="LUO53" s="18"/>
      <c r="LUP53" s="39"/>
      <c r="LUQ53" s="13"/>
      <c r="LUR53" s="13"/>
      <c r="LUS53" s="4"/>
      <c r="LUT53" s="13"/>
      <c r="LUU53" s="13"/>
      <c r="LUZ53" s="18"/>
      <c r="LVA53" s="18"/>
      <c r="LVB53" s="18"/>
      <c r="LVC53" s="39"/>
      <c r="LVD53" s="18"/>
      <c r="LVE53" s="18"/>
      <c r="LVF53" s="39"/>
      <c r="LVG53" s="18"/>
      <c r="LVH53" s="39"/>
      <c r="LVI53" s="13"/>
      <c r="LVJ53" s="13"/>
      <c r="LVK53" s="4"/>
      <c r="LVL53" s="13"/>
      <c r="LVM53" s="13"/>
      <c r="LVR53" s="18"/>
      <c r="LVS53" s="18"/>
      <c r="LVT53" s="18"/>
      <c r="LVU53" s="39"/>
      <c r="LVV53" s="18"/>
      <c r="LVW53" s="18"/>
      <c r="LVX53" s="39"/>
      <c r="LVY53" s="18"/>
      <c r="LVZ53" s="39"/>
      <c r="LWA53" s="13"/>
      <c r="LWB53" s="13"/>
      <c r="LWC53" s="4"/>
      <c r="LWD53" s="13"/>
      <c r="LWE53" s="13"/>
      <c r="LWJ53" s="18"/>
      <c r="LWK53" s="18"/>
      <c r="LWL53" s="18"/>
      <c r="LWM53" s="39"/>
      <c r="LWN53" s="18"/>
      <c r="LWO53" s="18"/>
      <c r="LWP53" s="39"/>
      <c r="LWQ53" s="18"/>
      <c r="LWR53" s="39"/>
      <c r="LWS53" s="13"/>
      <c r="LWT53" s="13"/>
      <c r="LWU53" s="4"/>
      <c r="LWV53" s="13"/>
      <c r="LWW53" s="13"/>
      <c r="LXB53" s="18"/>
      <c r="LXC53" s="18"/>
      <c r="LXD53" s="18"/>
      <c r="LXE53" s="39"/>
      <c r="LXF53" s="18"/>
      <c r="LXG53" s="18"/>
      <c r="LXH53" s="39"/>
      <c r="LXI53" s="18"/>
      <c r="LXJ53" s="39"/>
      <c r="LXK53" s="13"/>
      <c r="LXL53" s="13"/>
      <c r="LXM53" s="4"/>
      <c r="LXN53" s="13"/>
      <c r="LXO53" s="13"/>
      <c r="LXT53" s="18"/>
      <c r="LXU53" s="18"/>
      <c r="LXV53" s="18"/>
      <c r="LXW53" s="39"/>
      <c r="LXX53" s="18"/>
      <c r="LXY53" s="18"/>
      <c r="LXZ53" s="39"/>
      <c r="LYA53" s="18"/>
      <c r="LYB53" s="39"/>
      <c r="LYC53" s="13"/>
      <c r="LYD53" s="13"/>
      <c r="LYE53" s="4"/>
      <c r="LYF53" s="13"/>
      <c r="LYG53" s="13"/>
      <c r="LYL53" s="18"/>
      <c r="LYM53" s="18"/>
      <c r="LYN53" s="18"/>
      <c r="LYO53" s="39"/>
      <c r="LYP53" s="18"/>
      <c r="LYQ53" s="18"/>
      <c r="LYR53" s="39"/>
      <c r="LYS53" s="18"/>
      <c r="LYT53" s="39"/>
      <c r="LYU53" s="13"/>
      <c r="LYV53" s="13"/>
      <c r="LYW53" s="4"/>
      <c r="LYX53" s="13"/>
      <c r="LYY53" s="13"/>
      <c r="LZD53" s="18"/>
      <c r="LZE53" s="18"/>
      <c r="LZF53" s="18"/>
      <c r="LZG53" s="39"/>
      <c r="LZH53" s="18"/>
      <c r="LZI53" s="18"/>
      <c r="LZJ53" s="39"/>
      <c r="LZK53" s="18"/>
      <c r="LZL53" s="39"/>
      <c r="LZM53" s="13"/>
      <c r="LZN53" s="13"/>
      <c r="LZO53" s="4"/>
      <c r="LZP53" s="13"/>
      <c r="LZQ53" s="13"/>
      <c r="LZV53" s="18"/>
      <c r="LZW53" s="18"/>
      <c r="LZX53" s="18"/>
      <c r="LZY53" s="39"/>
      <c r="LZZ53" s="18"/>
      <c r="MAA53" s="18"/>
      <c r="MAB53" s="39"/>
      <c r="MAC53" s="18"/>
      <c r="MAD53" s="39"/>
      <c r="MAE53" s="13"/>
      <c r="MAF53" s="13"/>
      <c r="MAG53" s="4"/>
      <c r="MAH53" s="13"/>
      <c r="MAI53" s="13"/>
      <c r="MAN53" s="18"/>
      <c r="MAO53" s="18"/>
      <c r="MAP53" s="18"/>
      <c r="MAQ53" s="39"/>
      <c r="MAR53" s="18"/>
      <c r="MAS53" s="18"/>
      <c r="MAT53" s="39"/>
      <c r="MAU53" s="18"/>
      <c r="MAV53" s="39"/>
      <c r="MAW53" s="13"/>
      <c r="MAX53" s="13"/>
      <c r="MAY53" s="4"/>
      <c r="MAZ53" s="13"/>
      <c r="MBA53" s="13"/>
      <c r="MBF53" s="18"/>
      <c r="MBG53" s="18"/>
      <c r="MBH53" s="18"/>
      <c r="MBI53" s="39"/>
      <c r="MBJ53" s="18"/>
      <c r="MBK53" s="18"/>
      <c r="MBL53" s="39"/>
      <c r="MBM53" s="18"/>
      <c r="MBN53" s="39"/>
      <c r="MBO53" s="13"/>
      <c r="MBP53" s="13"/>
      <c r="MBQ53" s="4"/>
      <c r="MBR53" s="13"/>
      <c r="MBS53" s="13"/>
      <c r="MBX53" s="18"/>
      <c r="MBY53" s="18"/>
      <c r="MBZ53" s="18"/>
      <c r="MCA53" s="39"/>
      <c r="MCB53" s="18"/>
      <c r="MCC53" s="18"/>
      <c r="MCD53" s="39"/>
      <c r="MCE53" s="18"/>
      <c r="MCF53" s="39"/>
      <c r="MCG53" s="13"/>
      <c r="MCH53" s="13"/>
      <c r="MCI53" s="4"/>
      <c r="MCJ53" s="13"/>
      <c r="MCK53" s="13"/>
      <c r="MCP53" s="18"/>
      <c r="MCQ53" s="18"/>
      <c r="MCR53" s="18"/>
      <c r="MCS53" s="39"/>
      <c r="MCT53" s="18"/>
      <c r="MCU53" s="18"/>
      <c r="MCV53" s="39"/>
      <c r="MCW53" s="18"/>
      <c r="MCX53" s="39"/>
      <c r="MCY53" s="13"/>
      <c r="MCZ53" s="13"/>
      <c r="MDA53" s="4"/>
      <c r="MDB53" s="13"/>
      <c r="MDC53" s="13"/>
      <c r="MDH53" s="18"/>
      <c r="MDI53" s="18"/>
      <c r="MDJ53" s="18"/>
      <c r="MDK53" s="39"/>
      <c r="MDL53" s="18"/>
      <c r="MDM53" s="18"/>
      <c r="MDN53" s="39"/>
      <c r="MDO53" s="18"/>
      <c r="MDP53" s="39"/>
      <c r="MDQ53" s="13"/>
      <c r="MDR53" s="13"/>
      <c r="MDS53" s="4"/>
      <c r="MDT53" s="13"/>
      <c r="MDU53" s="13"/>
      <c r="MDZ53" s="18"/>
      <c r="MEA53" s="18"/>
      <c r="MEB53" s="18"/>
      <c r="MEC53" s="39"/>
      <c r="MED53" s="18"/>
      <c r="MEE53" s="18"/>
      <c r="MEF53" s="39"/>
      <c r="MEG53" s="18"/>
      <c r="MEH53" s="39"/>
      <c r="MEI53" s="13"/>
      <c r="MEJ53" s="13"/>
      <c r="MEK53" s="4"/>
      <c r="MEL53" s="13"/>
      <c r="MEM53" s="13"/>
      <c r="MER53" s="18"/>
      <c r="MES53" s="18"/>
      <c r="MET53" s="18"/>
      <c r="MEU53" s="39"/>
      <c r="MEV53" s="18"/>
      <c r="MEW53" s="18"/>
      <c r="MEX53" s="39"/>
      <c r="MEY53" s="18"/>
      <c r="MEZ53" s="39"/>
      <c r="MFA53" s="13"/>
      <c r="MFB53" s="13"/>
      <c r="MFC53" s="4"/>
      <c r="MFD53" s="13"/>
      <c r="MFE53" s="13"/>
      <c r="MFJ53" s="18"/>
      <c r="MFK53" s="18"/>
      <c r="MFL53" s="18"/>
      <c r="MFM53" s="39"/>
      <c r="MFN53" s="18"/>
      <c r="MFO53" s="18"/>
      <c r="MFP53" s="39"/>
      <c r="MFQ53" s="18"/>
      <c r="MFR53" s="39"/>
      <c r="MFS53" s="13"/>
      <c r="MFT53" s="13"/>
      <c r="MFU53" s="4"/>
      <c r="MFV53" s="13"/>
      <c r="MFW53" s="13"/>
      <c r="MGB53" s="18"/>
      <c r="MGC53" s="18"/>
      <c r="MGD53" s="18"/>
      <c r="MGE53" s="39"/>
      <c r="MGF53" s="18"/>
      <c r="MGG53" s="18"/>
      <c r="MGH53" s="39"/>
      <c r="MGI53" s="18"/>
      <c r="MGJ53" s="39"/>
      <c r="MGK53" s="13"/>
      <c r="MGL53" s="13"/>
      <c r="MGM53" s="4"/>
      <c r="MGN53" s="13"/>
      <c r="MGO53" s="13"/>
      <c r="MGT53" s="18"/>
      <c r="MGU53" s="18"/>
      <c r="MGV53" s="18"/>
      <c r="MGW53" s="39"/>
      <c r="MGX53" s="18"/>
      <c r="MGY53" s="18"/>
      <c r="MGZ53" s="39"/>
      <c r="MHA53" s="18"/>
      <c r="MHB53" s="39"/>
      <c r="MHC53" s="13"/>
      <c r="MHD53" s="13"/>
      <c r="MHE53" s="4"/>
      <c r="MHF53" s="13"/>
      <c r="MHG53" s="13"/>
      <c r="MHL53" s="18"/>
      <c r="MHM53" s="18"/>
      <c r="MHN53" s="18"/>
      <c r="MHO53" s="39"/>
      <c r="MHP53" s="18"/>
      <c r="MHQ53" s="18"/>
      <c r="MHR53" s="39"/>
      <c r="MHS53" s="18"/>
      <c r="MHT53" s="39"/>
      <c r="MHU53" s="13"/>
      <c r="MHV53" s="13"/>
      <c r="MHW53" s="4"/>
      <c r="MHX53" s="13"/>
      <c r="MHY53" s="13"/>
      <c r="MID53" s="18"/>
      <c r="MIE53" s="18"/>
      <c r="MIF53" s="18"/>
      <c r="MIG53" s="39"/>
      <c r="MIH53" s="18"/>
      <c r="MII53" s="18"/>
      <c r="MIJ53" s="39"/>
      <c r="MIK53" s="18"/>
      <c r="MIL53" s="39"/>
      <c r="MIM53" s="13"/>
      <c r="MIN53" s="13"/>
      <c r="MIO53" s="4"/>
      <c r="MIP53" s="13"/>
      <c r="MIQ53" s="13"/>
      <c r="MIV53" s="18"/>
      <c r="MIW53" s="18"/>
      <c r="MIX53" s="18"/>
      <c r="MIY53" s="39"/>
      <c r="MIZ53" s="18"/>
      <c r="MJA53" s="18"/>
      <c r="MJB53" s="39"/>
      <c r="MJC53" s="18"/>
      <c r="MJD53" s="39"/>
      <c r="MJE53" s="13"/>
      <c r="MJF53" s="13"/>
      <c r="MJG53" s="4"/>
      <c r="MJH53" s="13"/>
      <c r="MJI53" s="13"/>
      <c r="MJN53" s="18"/>
      <c r="MJO53" s="18"/>
      <c r="MJP53" s="18"/>
      <c r="MJQ53" s="39"/>
      <c r="MJR53" s="18"/>
      <c r="MJS53" s="18"/>
      <c r="MJT53" s="39"/>
      <c r="MJU53" s="18"/>
      <c r="MJV53" s="39"/>
      <c r="MJW53" s="13"/>
      <c r="MJX53" s="13"/>
      <c r="MJY53" s="4"/>
      <c r="MJZ53" s="13"/>
      <c r="MKA53" s="13"/>
      <c r="MKF53" s="18"/>
      <c r="MKG53" s="18"/>
      <c r="MKH53" s="18"/>
      <c r="MKI53" s="39"/>
      <c r="MKJ53" s="18"/>
      <c r="MKK53" s="18"/>
      <c r="MKL53" s="39"/>
      <c r="MKM53" s="18"/>
      <c r="MKN53" s="39"/>
      <c r="MKO53" s="13"/>
      <c r="MKP53" s="13"/>
      <c r="MKQ53" s="4"/>
      <c r="MKR53" s="13"/>
      <c r="MKS53" s="13"/>
      <c r="MKX53" s="18"/>
      <c r="MKY53" s="18"/>
      <c r="MKZ53" s="18"/>
      <c r="MLA53" s="39"/>
      <c r="MLB53" s="18"/>
      <c r="MLC53" s="18"/>
      <c r="MLD53" s="39"/>
      <c r="MLE53" s="18"/>
      <c r="MLF53" s="39"/>
      <c r="MLG53" s="13"/>
      <c r="MLH53" s="13"/>
      <c r="MLI53" s="4"/>
      <c r="MLJ53" s="13"/>
      <c r="MLK53" s="13"/>
      <c r="MLP53" s="18"/>
      <c r="MLQ53" s="18"/>
      <c r="MLR53" s="18"/>
      <c r="MLS53" s="39"/>
      <c r="MLT53" s="18"/>
      <c r="MLU53" s="18"/>
      <c r="MLV53" s="39"/>
      <c r="MLW53" s="18"/>
      <c r="MLX53" s="39"/>
      <c r="MLY53" s="13"/>
      <c r="MLZ53" s="13"/>
      <c r="MMA53" s="4"/>
      <c r="MMB53" s="13"/>
      <c r="MMC53" s="13"/>
      <c r="MMH53" s="18"/>
      <c r="MMI53" s="18"/>
      <c r="MMJ53" s="18"/>
      <c r="MMK53" s="39"/>
      <c r="MML53" s="18"/>
      <c r="MMM53" s="18"/>
      <c r="MMN53" s="39"/>
      <c r="MMO53" s="18"/>
      <c r="MMP53" s="39"/>
      <c r="MMQ53" s="13"/>
      <c r="MMR53" s="13"/>
      <c r="MMS53" s="4"/>
      <c r="MMT53" s="13"/>
      <c r="MMU53" s="13"/>
      <c r="MMZ53" s="18"/>
      <c r="MNA53" s="18"/>
      <c r="MNB53" s="18"/>
      <c r="MNC53" s="39"/>
      <c r="MND53" s="18"/>
      <c r="MNE53" s="18"/>
      <c r="MNF53" s="39"/>
      <c r="MNG53" s="18"/>
      <c r="MNH53" s="39"/>
      <c r="MNI53" s="13"/>
      <c r="MNJ53" s="13"/>
      <c r="MNK53" s="4"/>
      <c r="MNL53" s="13"/>
      <c r="MNM53" s="13"/>
      <c r="MNR53" s="18"/>
      <c r="MNS53" s="18"/>
      <c r="MNT53" s="18"/>
      <c r="MNU53" s="39"/>
      <c r="MNV53" s="18"/>
      <c r="MNW53" s="18"/>
      <c r="MNX53" s="39"/>
      <c r="MNY53" s="18"/>
      <c r="MNZ53" s="39"/>
      <c r="MOA53" s="13"/>
      <c r="MOB53" s="13"/>
      <c r="MOC53" s="4"/>
      <c r="MOD53" s="13"/>
      <c r="MOE53" s="13"/>
      <c r="MOJ53" s="18"/>
      <c r="MOK53" s="18"/>
      <c r="MOL53" s="18"/>
      <c r="MOM53" s="39"/>
      <c r="MON53" s="18"/>
      <c r="MOO53" s="18"/>
      <c r="MOP53" s="39"/>
      <c r="MOQ53" s="18"/>
      <c r="MOR53" s="39"/>
      <c r="MOS53" s="13"/>
      <c r="MOT53" s="13"/>
      <c r="MOU53" s="4"/>
      <c r="MOV53" s="13"/>
      <c r="MOW53" s="13"/>
      <c r="MPB53" s="18"/>
      <c r="MPC53" s="18"/>
      <c r="MPD53" s="18"/>
      <c r="MPE53" s="39"/>
      <c r="MPF53" s="18"/>
      <c r="MPG53" s="18"/>
      <c r="MPH53" s="39"/>
      <c r="MPI53" s="18"/>
      <c r="MPJ53" s="39"/>
      <c r="MPK53" s="13"/>
      <c r="MPL53" s="13"/>
      <c r="MPM53" s="4"/>
      <c r="MPN53" s="13"/>
      <c r="MPO53" s="13"/>
      <c r="MPT53" s="18"/>
      <c r="MPU53" s="18"/>
      <c r="MPV53" s="18"/>
      <c r="MPW53" s="39"/>
      <c r="MPX53" s="18"/>
      <c r="MPY53" s="18"/>
      <c r="MPZ53" s="39"/>
      <c r="MQA53" s="18"/>
      <c r="MQB53" s="39"/>
      <c r="MQC53" s="13"/>
      <c r="MQD53" s="13"/>
      <c r="MQE53" s="4"/>
      <c r="MQF53" s="13"/>
      <c r="MQG53" s="13"/>
      <c r="MQL53" s="18"/>
      <c r="MQM53" s="18"/>
      <c r="MQN53" s="18"/>
      <c r="MQO53" s="39"/>
      <c r="MQP53" s="18"/>
      <c r="MQQ53" s="18"/>
      <c r="MQR53" s="39"/>
      <c r="MQS53" s="18"/>
      <c r="MQT53" s="39"/>
      <c r="MQU53" s="13"/>
      <c r="MQV53" s="13"/>
      <c r="MQW53" s="4"/>
      <c r="MQX53" s="13"/>
      <c r="MQY53" s="13"/>
      <c r="MRD53" s="18"/>
      <c r="MRE53" s="18"/>
      <c r="MRF53" s="18"/>
      <c r="MRG53" s="39"/>
      <c r="MRH53" s="18"/>
      <c r="MRI53" s="18"/>
      <c r="MRJ53" s="39"/>
      <c r="MRK53" s="18"/>
      <c r="MRL53" s="39"/>
      <c r="MRM53" s="13"/>
      <c r="MRN53" s="13"/>
      <c r="MRO53" s="4"/>
      <c r="MRP53" s="13"/>
      <c r="MRQ53" s="13"/>
      <c r="MRV53" s="18"/>
      <c r="MRW53" s="18"/>
      <c r="MRX53" s="18"/>
      <c r="MRY53" s="39"/>
      <c r="MRZ53" s="18"/>
      <c r="MSA53" s="18"/>
      <c r="MSB53" s="39"/>
      <c r="MSC53" s="18"/>
      <c r="MSD53" s="39"/>
      <c r="MSE53" s="13"/>
      <c r="MSF53" s="13"/>
      <c r="MSG53" s="4"/>
      <c r="MSH53" s="13"/>
      <c r="MSI53" s="13"/>
      <c r="MSN53" s="18"/>
      <c r="MSO53" s="18"/>
      <c r="MSP53" s="18"/>
      <c r="MSQ53" s="39"/>
      <c r="MSR53" s="18"/>
      <c r="MSS53" s="18"/>
      <c r="MST53" s="39"/>
      <c r="MSU53" s="18"/>
      <c r="MSV53" s="39"/>
      <c r="MSW53" s="13"/>
      <c r="MSX53" s="13"/>
      <c r="MSY53" s="4"/>
      <c r="MSZ53" s="13"/>
      <c r="MTA53" s="13"/>
      <c r="MTF53" s="18"/>
      <c r="MTG53" s="18"/>
      <c r="MTH53" s="18"/>
      <c r="MTI53" s="39"/>
      <c r="MTJ53" s="18"/>
      <c r="MTK53" s="18"/>
      <c r="MTL53" s="39"/>
      <c r="MTM53" s="18"/>
      <c r="MTN53" s="39"/>
      <c r="MTO53" s="13"/>
      <c r="MTP53" s="13"/>
      <c r="MTQ53" s="4"/>
      <c r="MTR53" s="13"/>
      <c r="MTS53" s="13"/>
      <c r="MTX53" s="18"/>
      <c r="MTY53" s="18"/>
      <c r="MTZ53" s="18"/>
      <c r="MUA53" s="39"/>
      <c r="MUB53" s="18"/>
      <c r="MUC53" s="18"/>
      <c r="MUD53" s="39"/>
      <c r="MUE53" s="18"/>
      <c r="MUF53" s="39"/>
      <c r="MUG53" s="13"/>
      <c r="MUH53" s="13"/>
      <c r="MUI53" s="4"/>
      <c r="MUJ53" s="13"/>
      <c r="MUK53" s="13"/>
      <c r="MUP53" s="18"/>
      <c r="MUQ53" s="18"/>
      <c r="MUR53" s="18"/>
      <c r="MUS53" s="39"/>
      <c r="MUT53" s="18"/>
      <c r="MUU53" s="18"/>
      <c r="MUV53" s="39"/>
      <c r="MUW53" s="18"/>
      <c r="MUX53" s="39"/>
      <c r="MUY53" s="13"/>
      <c r="MUZ53" s="13"/>
      <c r="MVA53" s="4"/>
      <c r="MVB53" s="13"/>
      <c r="MVC53" s="13"/>
      <c r="MVH53" s="18"/>
      <c r="MVI53" s="18"/>
      <c r="MVJ53" s="18"/>
      <c r="MVK53" s="39"/>
      <c r="MVL53" s="18"/>
      <c r="MVM53" s="18"/>
      <c r="MVN53" s="39"/>
      <c r="MVO53" s="18"/>
      <c r="MVP53" s="39"/>
      <c r="MVQ53" s="13"/>
      <c r="MVR53" s="13"/>
      <c r="MVS53" s="4"/>
      <c r="MVT53" s="13"/>
      <c r="MVU53" s="13"/>
      <c r="MVZ53" s="18"/>
      <c r="MWA53" s="18"/>
      <c r="MWB53" s="18"/>
      <c r="MWC53" s="39"/>
      <c r="MWD53" s="18"/>
      <c r="MWE53" s="18"/>
      <c r="MWF53" s="39"/>
      <c r="MWG53" s="18"/>
      <c r="MWH53" s="39"/>
      <c r="MWI53" s="13"/>
      <c r="MWJ53" s="13"/>
      <c r="MWK53" s="4"/>
      <c r="MWL53" s="13"/>
      <c r="MWM53" s="13"/>
      <c r="MWR53" s="18"/>
      <c r="MWS53" s="18"/>
      <c r="MWT53" s="18"/>
      <c r="MWU53" s="39"/>
      <c r="MWV53" s="18"/>
      <c r="MWW53" s="18"/>
      <c r="MWX53" s="39"/>
      <c r="MWY53" s="18"/>
      <c r="MWZ53" s="39"/>
      <c r="MXA53" s="13"/>
      <c r="MXB53" s="13"/>
      <c r="MXC53" s="4"/>
      <c r="MXD53" s="13"/>
      <c r="MXE53" s="13"/>
      <c r="MXJ53" s="18"/>
      <c r="MXK53" s="18"/>
      <c r="MXL53" s="18"/>
      <c r="MXM53" s="39"/>
      <c r="MXN53" s="18"/>
      <c r="MXO53" s="18"/>
      <c r="MXP53" s="39"/>
      <c r="MXQ53" s="18"/>
      <c r="MXR53" s="39"/>
      <c r="MXS53" s="13"/>
      <c r="MXT53" s="13"/>
      <c r="MXU53" s="4"/>
      <c r="MXV53" s="13"/>
      <c r="MXW53" s="13"/>
      <c r="MYB53" s="18"/>
      <c r="MYC53" s="18"/>
      <c r="MYD53" s="18"/>
      <c r="MYE53" s="39"/>
      <c r="MYF53" s="18"/>
      <c r="MYG53" s="18"/>
      <c r="MYH53" s="39"/>
      <c r="MYI53" s="18"/>
      <c r="MYJ53" s="39"/>
      <c r="MYK53" s="13"/>
      <c r="MYL53" s="13"/>
      <c r="MYM53" s="4"/>
      <c r="MYN53" s="13"/>
      <c r="MYO53" s="13"/>
      <c r="MYT53" s="18"/>
      <c r="MYU53" s="18"/>
      <c r="MYV53" s="18"/>
      <c r="MYW53" s="39"/>
      <c r="MYX53" s="18"/>
      <c r="MYY53" s="18"/>
      <c r="MYZ53" s="39"/>
      <c r="MZA53" s="18"/>
      <c r="MZB53" s="39"/>
      <c r="MZC53" s="13"/>
      <c r="MZD53" s="13"/>
      <c r="MZE53" s="4"/>
      <c r="MZF53" s="13"/>
      <c r="MZG53" s="13"/>
      <c r="MZL53" s="18"/>
      <c r="MZM53" s="18"/>
      <c r="MZN53" s="18"/>
      <c r="MZO53" s="39"/>
      <c r="MZP53" s="18"/>
      <c r="MZQ53" s="18"/>
      <c r="MZR53" s="39"/>
      <c r="MZS53" s="18"/>
      <c r="MZT53" s="39"/>
      <c r="MZU53" s="13"/>
      <c r="MZV53" s="13"/>
      <c r="MZW53" s="4"/>
      <c r="MZX53" s="13"/>
      <c r="MZY53" s="13"/>
      <c r="NAD53" s="18"/>
      <c r="NAE53" s="18"/>
      <c r="NAF53" s="18"/>
      <c r="NAG53" s="39"/>
      <c r="NAH53" s="18"/>
      <c r="NAI53" s="18"/>
      <c r="NAJ53" s="39"/>
      <c r="NAK53" s="18"/>
      <c r="NAL53" s="39"/>
      <c r="NAM53" s="13"/>
      <c r="NAN53" s="13"/>
      <c r="NAO53" s="4"/>
      <c r="NAP53" s="13"/>
      <c r="NAQ53" s="13"/>
      <c r="NAV53" s="18"/>
      <c r="NAW53" s="18"/>
      <c r="NAX53" s="18"/>
      <c r="NAY53" s="39"/>
      <c r="NAZ53" s="18"/>
      <c r="NBA53" s="18"/>
      <c r="NBB53" s="39"/>
      <c r="NBC53" s="18"/>
      <c r="NBD53" s="39"/>
      <c r="NBE53" s="13"/>
      <c r="NBF53" s="13"/>
      <c r="NBG53" s="4"/>
      <c r="NBH53" s="13"/>
      <c r="NBI53" s="13"/>
      <c r="NBN53" s="18"/>
      <c r="NBO53" s="18"/>
      <c r="NBP53" s="18"/>
      <c r="NBQ53" s="39"/>
      <c r="NBR53" s="18"/>
      <c r="NBS53" s="18"/>
      <c r="NBT53" s="39"/>
      <c r="NBU53" s="18"/>
      <c r="NBV53" s="39"/>
      <c r="NBW53" s="13"/>
      <c r="NBX53" s="13"/>
      <c r="NBY53" s="4"/>
      <c r="NBZ53" s="13"/>
      <c r="NCA53" s="13"/>
      <c r="NCF53" s="18"/>
      <c r="NCG53" s="18"/>
      <c r="NCH53" s="18"/>
      <c r="NCI53" s="39"/>
      <c r="NCJ53" s="18"/>
      <c r="NCK53" s="18"/>
      <c r="NCL53" s="39"/>
      <c r="NCM53" s="18"/>
      <c r="NCN53" s="39"/>
      <c r="NCO53" s="13"/>
      <c r="NCP53" s="13"/>
      <c r="NCQ53" s="4"/>
      <c r="NCR53" s="13"/>
      <c r="NCS53" s="13"/>
      <c r="NCX53" s="18"/>
      <c r="NCY53" s="18"/>
      <c r="NCZ53" s="18"/>
      <c r="NDA53" s="39"/>
      <c r="NDB53" s="18"/>
      <c r="NDC53" s="18"/>
      <c r="NDD53" s="39"/>
      <c r="NDE53" s="18"/>
      <c r="NDF53" s="39"/>
      <c r="NDG53" s="13"/>
      <c r="NDH53" s="13"/>
      <c r="NDI53" s="4"/>
      <c r="NDJ53" s="13"/>
      <c r="NDK53" s="13"/>
      <c r="NDP53" s="18"/>
      <c r="NDQ53" s="18"/>
      <c r="NDR53" s="18"/>
      <c r="NDS53" s="39"/>
      <c r="NDT53" s="18"/>
      <c r="NDU53" s="18"/>
      <c r="NDV53" s="39"/>
      <c r="NDW53" s="18"/>
      <c r="NDX53" s="39"/>
      <c r="NDY53" s="13"/>
      <c r="NDZ53" s="13"/>
      <c r="NEA53" s="4"/>
      <c r="NEB53" s="13"/>
      <c r="NEC53" s="13"/>
      <c r="NEH53" s="18"/>
      <c r="NEI53" s="18"/>
      <c r="NEJ53" s="18"/>
      <c r="NEK53" s="39"/>
      <c r="NEL53" s="18"/>
      <c r="NEM53" s="18"/>
      <c r="NEN53" s="39"/>
      <c r="NEO53" s="18"/>
      <c r="NEP53" s="39"/>
      <c r="NEQ53" s="13"/>
      <c r="NER53" s="13"/>
      <c r="NES53" s="4"/>
      <c r="NET53" s="13"/>
      <c r="NEU53" s="13"/>
      <c r="NEZ53" s="18"/>
      <c r="NFA53" s="18"/>
      <c r="NFB53" s="18"/>
      <c r="NFC53" s="39"/>
      <c r="NFD53" s="18"/>
      <c r="NFE53" s="18"/>
      <c r="NFF53" s="39"/>
      <c r="NFG53" s="18"/>
      <c r="NFH53" s="39"/>
      <c r="NFI53" s="13"/>
      <c r="NFJ53" s="13"/>
      <c r="NFK53" s="4"/>
      <c r="NFL53" s="13"/>
      <c r="NFM53" s="13"/>
      <c r="NFR53" s="18"/>
      <c r="NFS53" s="18"/>
      <c r="NFT53" s="18"/>
      <c r="NFU53" s="39"/>
      <c r="NFV53" s="18"/>
      <c r="NFW53" s="18"/>
      <c r="NFX53" s="39"/>
      <c r="NFY53" s="18"/>
      <c r="NFZ53" s="39"/>
      <c r="NGA53" s="13"/>
      <c r="NGB53" s="13"/>
      <c r="NGC53" s="4"/>
      <c r="NGD53" s="13"/>
      <c r="NGE53" s="13"/>
      <c r="NGJ53" s="18"/>
      <c r="NGK53" s="18"/>
      <c r="NGL53" s="18"/>
      <c r="NGM53" s="39"/>
      <c r="NGN53" s="18"/>
      <c r="NGO53" s="18"/>
      <c r="NGP53" s="39"/>
      <c r="NGQ53" s="18"/>
      <c r="NGR53" s="39"/>
      <c r="NGS53" s="13"/>
      <c r="NGT53" s="13"/>
      <c r="NGU53" s="4"/>
      <c r="NGV53" s="13"/>
      <c r="NGW53" s="13"/>
      <c r="NHB53" s="18"/>
      <c r="NHC53" s="18"/>
      <c r="NHD53" s="18"/>
      <c r="NHE53" s="39"/>
      <c r="NHF53" s="18"/>
      <c r="NHG53" s="18"/>
      <c r="NHH53" s="39"/>
      <c r="NHI53" s="18"/>
      <c r="NHJ53" s="39"/>
      <c r="NHK53" s="13"/>
      <c r="NHL53" s="13"/>
      <c r="NHM53" s="4"/>
      <c r="NHN53" s="13"/>
      <c r="NHO53" s="13"/>
      <c r="NHT53" s="18"/>
      <c r="NHU53" s="18"/>
      <c r="NHV53" s="18"/>
      <c r="NHW53" s="39"/>
      <c r="NHX53" s="18"/>
      <c r="NHY53" s="18"/>
      <c r="NHZ53" s="39"/>
      <c r="NIA53" s="18"/>
      <c r="NIB53" s="39"/>
      <c r="NIC53" s="13"/>
      <c r="NID53" s="13"/>
      <c r="NIE53" s="4"/>
      <c r="NIF53" s="13"/>
      <c r="NIG53" s="13"/>
      <c r="NIL53" s="18"/>
      <c r="NIM53" s="18"/>
      <c r="NIN53" s="18"/>
      <c r="NIO53" s="39"/>
      <c r="NIP53" s="18"/>
      <c r="NIQ53" s="18"/>
      <c r="NIR53" s="39"/>
      <c r="NIS53" s="18"/>
      <c r="NIT53" s="39"/>
      <c r="NIU53" s="13"/>
      <c r="NIV53" s="13"/>
      <c r="NIW53" s="4"/>
      <c r="NIX53" s="13"/>
      <c r="NIY53" s="13"/>
      <c r="NJD53" s="18"/>
      <c r="NJE53" s="18"/>
      <c r="NJF53" s="18"/>
      <c r="NJG53" s="39"/>
      <c r="NJH53" s="18"/>
      <c r="NJI53" s="18"/>
      <c r="NJJ53" s="39"/>
      <c r="NJK53" s="18"/>
      <c r="NJL53" s="39"/>
      <c r="NJM53" s="13"/>
      <c r="NJN53" s="13"/>
      <c r="NJO53" s="4"/>
      <c r="NJP53" s="13"/>
      <c r="NJQ53" s="13"/>
      <c r="NJV53" s="18"/>
      <c r="NJW53" s="18"/>
      <c r="NJX53" s="18"/>
      <c r="NJY53" s="39"/>
      <c r="NJZ53" s="18"/>
      <c r="NKA53" s="18"/>
      <c r="NKB53" s="39"/>
      <c r="NKC53" s="18"/>
      <c r="NKD53" s="39"/>
      <c r="NKE53" s="13"/>
      <c r="NKF53" s="13"/>
      <c r="NKG53" s="4"/>
      <c r="NKH53" s="13"/>
      <c r="NKI53" s="13"/>
      <c r="NKN53" s="18"/>
      <c r="NKO53" s="18"/>
      <c r="NKP53" s="18"/>
      <c r="NKQ53" s="39"/>
      <c r="NKR53" s="18"/>
      <c r="NKS53" s="18"/>
      <c r="NKT53" s="39"/>
      <c r="NKU53" s="18"/>
      <c r="NKV53" s="39"/>
      <c r="NKW53" s="13"/>
      <c r="NKX53" s="13"/>
      <c r="NKY53" s="4"/>
      <c r="NKZ53" s="13"/>
      <c r="NLA53" s="13"/>
      <c r="NLF53" s="18"/>
      <c r="NLG53" s="18"/>
      <c r="NLH53" s="18"/>
      <c r="NLI53" s="39"/>
      <c r="NLJ53" s="18"/>
      <c r="NLK53" s="18"/>
      <c r="NLL53" s="39"/>
      <c r="NLM53" s="18"/>
      <c r="NLN53" s="39"/>
      <c r="NLO53" s="13"/>
      <c r="NLP53" s="13"/>
      <c r="NLQ53" s="4"/>
      <c r="NLR53" s="13"/>
      <c r="NLS53" s="13"/>
      <c r="NLX53" s="18"/>
      <c r="NLY53" s="18"/>
      <c r="NLZ53" s="18"/>
      <c r="NMA53" s="39"/>
      <c r="NMB53" s="18"/>
      <c r="NMC53" s="18"/>
      <c r="NMD53" s="39"/>
      <c r="NME53" s="18"/>
      <c r="NMF53" s="39"/>
      <c r="NMG53" s="13"/>
      <c r="NMH53" s="13"/>
      <c r="NMI53" s="4"/>
      <c r="NMJ53" s="13"/>
      <c r="NMK53" s="13"/>
      <c r="NMP53" s="18"/>
      <c r="NMQ53" s="18"/>
      <c r="NMR53" s="18"/>
      <c r="NMS53" s="39"/>
      <c r="NMT53" s="18"/>
      <c r="NMU53" s="18"/>
      <c r="NMV53" s="39"/>
      <c r="NMW53" s="18"/>
      <c r="NMX53" s="39"/>
      <c r="NMY53" s="13"/>
      <c r="NMZ53" s="13"/>
      <c r="NNA53" s="4"/>
      <c r="NNB53" s="13"/>
      <c r="NNC53" s="13"/>
      <c r="NNH53" s="18"/>
      <c r="NNI53" s="18"/>
      <c r="NNJ53" s="18"/>
      <c r="NNK53" s="39"/>
      <c r="NNL53" s="18"/>
      <c r="NNM53" s="18"/>
      <c r="NNN53" s="39"/>
      <c r="NNO53" s="18"/>
      <c r="NNP53" s="39"/>
      <c r="NNQ53" s="13"/>
      <c r="NNR53" s="13"/>
      <c r="NNS53" s="4"/>
      <c r="NNT53" s="13"/>
      <c r="NNU53" s="13"/>
      <c r="NNZ53" s="18"/>
      <c r="NOA53" s="18"/>
      <c r="NOB53" s="18"/>
      <c r="NOC53" s="39"/>
      <c r="NOD53" s="18"/>
      <c r="NOE53" s="18"/>
      <c r="NOF53" s="39"/>
      <c r="NOG53" s="18"/>
      <c r="NOH53" s="39"/>
      <c r="NOI53" s="13"/>
      <c r="NOJ53" s="13"/>
      <c r="NOK53" s="4"/>
      <c r="NOL53" s="13"/>
      <c r="NOM53" s="13"/>
      <c r="NOR53" s="18"/>
      <c r="NOS53" s="18"/>
      <c r="NOT53" s="18"/>
      <c r="NOU53" s="39"/>
      <c r="NOV53" s="18"/>
      <c r="NOW53" s="18"/>
      <c r="NOX53" s="39"/>
      <c r="NOY53" s="18"/>
      <c r="NOZ53" s="39"/>
      <c r="NPA53" s="13"/>
      <c r="NPB53" s="13"/>
      <c r="NPC53" s="4"/>
      <c r="NPD53" s="13"/>
      <c r="NPE53" s="13"/>
      <c r="NPJ53" s="18"/>
      <c r="NPK53" s="18"/>
      <c r="NPL53" s="18"/>
      <c r="NPM53" s="39"/>
      <c r="NPN53" s="18"/>
      <c r="NPO53" s="18"/>
      <c r="NPP53" s="39"/>
      <c r="NPQ53" s="18"/>
      <c r="NPR53" s="39"/>
      <c r="NPS53" s="13"/>
      <c r="NPT53" s="13"/>
      <c r="NPU53" s="4"/>
      <c r="NPV53" s="13"/>
      <c r="NPW53" s="13"/>
      <c r="NQB53" s="18"/>
      <c r="NQC53" s="18"/>
      <c r="NQD53" s="18"/>
      <c r="NQE53" s="39"/>
      <c r="NQF53" s="18"/>
      <c r="NQG53" s="18"/>
      <c r="NQH53" s="39"/>
      <c r="NQI53" s="18"/>
      <c r="NQJ53" s="39"/>
      <c r="NQK53" s="13"/>
      <c r="NQL53" s="13"/>
      <c r="NQM53" s="4"/>
      <c r="NQN53" s="13"/>
      <c r="NQO53" s="13"/>
      <c r="NQT53" s="18"/>
      <c r="NQU53" s="18"/>
      <c r="NQV53" s="18"/>
      <c r="NQW53" s="39"/>
      <c r="NQX53" s="18"/>
      <c r="NQY53" s="18"/>
      <c r="NQZ53" s="39"/>
      <c r="NRA53" s="18"/>
      <c r="NRB53" s="39"/>
      <c r="NRC53" s="13"/>
      <c r="NRD53" s="13"/>
      <c r="NRE53" s="4"/>
      <c r="NRF53" s="13"/>
      <c r="NRG53" s="13"/>
      <c r="NRL53" s="18"/>
      <c r="NRM53" s="18"/>
      <c r="NRN53" s="18"/>
      <c r="NRO53" s="39"/>
      <c r="NRP53" s="18"/>
      <c r="NRQ53" s="18"/>
      <c r="NRR53" s="39"/>
      <c r="NRS53" s="18"/>
      <c r="NRT53" s="39"/>
      <c r="NRU53" s="13"/>
      <c r="NRV53" s="13"/>
      <c r="NRW53" s="4"/>
      <c r="NRX53" s="13"/>
      <c r="NRY53" s="13"/>
      <c r="NSD53" s="18"/>
      <c r="NSE53" s="18"/>
      <c r="NSF53" s="18"/>
      <c r="NSG53" s="39"/>
      <c r="NSH53" s="18"/>
      <c r="NSI53" s="18"/>
      <c r="NSJ53" s="39"/>
      <c r="NSK53" s="18"/>
      <c r="NSL53" s="39"/>
      <c r="NSM53" s="13"/>
      <c r="NSN53" s="13"/>
      <c r="NSO53" s="4"/>
      <c r="NSP53" s="13"/>
      <c r="NSQ53" s="13"/>
      <c r="NSV53" s="18"/>
      <c r="NSW53" s="18"/>
      <c r="NSX53" s="18"/>
      <c r="NSY53" s="39"/>
      <c r="NSZ53" s="18"/>
      <c r="NTA53" s="18"/>
      <c r="NTB53" s="39"/>
      <c r="NTC53" s="18"/>
      <c r="NTD53" s="39"/>
      <c r="NTE53" s="13"/>
      <c r="NTF53" s="13"/>
      <c r="NTG53" s="4"/>
      <c r="NTH53" s="13"/>
      <c r="NTI53" s="13"/>
      <c r="NTN53" s="18"/>
      <c r="NTO53" s="18"/>
      <c r="NTP53" s="18"/>
      <c r="NTQ53" s="39"/>
      <c r="NTR53" s="18"/>
      <c r="NTS53" s="18"/>
      <c r="NTT53" s="39"/>
      <c r="NTU53" s="18"/>
      <c r="NTV53" s="39"/>
      <c r="NTW53" s="13"/>
      <c r="NTX53" s="13"/>
      <c r="NTY53" s="4"/>
      <c r="NTZ53" s="13"/>
      <c r="NUA53" s="13"/>
      <c r="NUF53" s="18"/>
      <c r="NUG53" s="18"/>
      <c r="NUH53" s="18"/>
      <c r="NUI53" s="39"/>
      <c r="NUJ53" s="18"/>
      <c r="NUK53" s="18"/>
      <c r="NUL53" s="39"/>
      <c r="NUM53" s="18"/>
      <c r="NUN53" s="39"/>
      <c r="NUO53" s="13"/>
      <c r="NUP53" s="13"/>
      <c r="NUQ53" s="4"/>
      <c r="NUR53" s="13"/>
      <c r="NUS53" s="13"/>
      <c r="NUX53" s="18"/>
      <c r="NUY53" s="18"/>
      <c r="NUZ53" s="18"/>
      <c r="NVA53" s="39"/>
      <c r="NVB53" s="18"/>
      <c r="NVC53" s="18"/>
      <c r="NVD53" s="39"/>
      <c r="NVE53" s="18"/>
      <c r="NVF53" s="39"/>
      <c r="NVG53" s="13"/>
      <c r="NVH53" s="13"/>
      <c r="NVI53" s="4"/>
      <c r="NVJ53" s="13"/>
      <c r="NVK53" s="13"/>
      <c r="NVP53" s="18"/>
      <c r="NVQ53" s="18"/>
      <c r="NVR53" s="18"/>
      <c r="NVS53" s="39"/>
      <c r="NVT53" s="18"/>
      <c r="NVU53" s="18"/>
      <c r="NVV53" s="39"/>
      <c r="NVW53" s="18"/>
      <c r="NVX53" s="39"/>
      <c r="NVY53" s="13"/>
      <c r="NVZ53" s="13"/>
      <c r="NWA53" s="4"/>
      <c r="NWB53" s="13"/>
      <c r="NWC53" s="13"/>
      <c r="NWH53" s="18"/>
      <c r="NWI53" s="18"/>
      <c r="NWJ53" s="18"/>
      <c r="NWK53" s="39"/>
      <c r="NWL53" s="18"/>
      <c r="NWM53" s="18"/>
      <c r="NWN53" s="39"/>
      <c r="NWO53" s="18"/>
      <c r="NWP53" s="39"/>
      <c r="NWQ53" s="13"/>
      <c r="NWR53" s="13"/>
      <c r="NWS53" s="4"/>
      <c r="NWT53" s="13"/>
      <c r="NWU53" s="13"/>
      <c r="NWZ53" s="18"/>
      <c r="NXA53" s="18"/>
      <c r="NXB53" s="18"/>
      <c r="NXC53" s="39"/>
      <c r="NXD53" s="18"/>
      <c r="NXE53" s="18"/>
      <c r="NXF53" s="39"/>
      <c r="NXG53" s="18"/>
      <c r="NXH53" s="39"/>
      <c r="NXI53" s="13"/>
      <c r="NXJ53" s="13"/>
      <c r="NXK53" s="4"/>
      <c r="NXL53" s="13"/>
      <c r="NXM53" s="13"/>
      <c r="NXR53" s="18"/>
      <c r="NXS53" s="18"/>
      <c r="NXT53" s="18"/>
      <c r="NXU53" s="39"/>
      <c r="NXV53" s="18"/>
      <c r="NXW53" s="18"/>
      <c r="NXX53" s="39"/>
      <c r="NXY53" s="18"/>
      <c r="NXZ53" s="39"/>
      <c r="NYA53" s="13"/>
      <c r="NYB53" s="13"/>
      <c r="NYC53" s="4"/>
      <c r="NYD53" s="13"/>
      <c r="NYE53" s="13"/>
      <c r="NYJ53" s="18"/>
      <c r="NYK53" s="18"/>
      <c r="NYL53" s="18"/>
      <c r="NYM53" s="39"/>
      <c r="NYN53" s="18"/>
      <c r="NYO53" s="18"/>
      <c r="NYP53" s="39"/>
      <c r="NYQ53" s="18"/>
      <c r="NYR53" s="39"/>
      <c r="NYS53" s="13"/>
      <c r="NYT53" s="13"/>
      <c r="NYU53" s="4"/>
      <c r="NYV53" s="13"/>
      <c r="NYW53" s="13"/>
      <c r="NZB53" s="18"/>
      <c r="NZC53" s="18"/>
      <c r="NZD53" s="18"/>
      <c r="NZE53" s="39"/>
      <c r="NZF53" s="18"/>
      <c r="NZG53" s="18"/>
      <c r="NZH53" s="39"/>
      <c r="NZI53" s="18"/>
      <c r="NZJ53" s="39"/>
      <c r="NZK53" s="13"/>
      <c r="NZL53" s="13"/>
      <c r="NZM53" s="4"/>
      <c r="NZN53" s="13"/>
      <c r="NZO53" s="13"/>
      <c r="NZT53" s="18"/>
      <c r="NZU53" s="18"/>
      <c r="NZV53" s="18"/>
      <c r="NZW53" s="39"/>
      <c r="NZX53" s="18"/>
      <c r="NZY53" s="18"/>
      <c r="NZZ53" s="39"/>
      <c r="OAA53" s="18"/>
      <c r="OAB53" s="39"/>
      <c r="OAC53" s="13"/>
      <c r="OAD53" s="13"/>
      <c r="OAE53" s="4"/>
      <c r="OAF53" s="13"/>
      <c r="OAG53" s="13"/>
      <c r="OAL53" s="18"/>
      <c r="OAM53" s="18"/>
      <c r="OAN53" s="18"/>
      <c r="OAO53" s="39"/>
      <c r="OAP53" s="18"/>
      <c r="OAQ53" s="18"/>
      <c r="OAR53" s="39"/>
      <c r="OAS53" s="18"/>
      <c r="OAT53" s="39"/>
      <c r="OAU53" s="13"/>
      <c r="OAV53" s="13"/>
      <c r="OAW53" s="4"/>
      <c r="OAX53" s="13"/>
      <c r="OAY53" s="13"/>
      <c r="OBD53" s="18"/>
      <c r="OBE53" s="18"/>
      <c r="OBF53" s="18"/>
      <c r="OBG53" s="39"/>
      <c r="OBH53" s="18"/>
      <c r="OBI53" s="18"/>
      <c r="OBJ53" s="39"/>
      <c r="OBK53" s="18"/>
      <c r="OBL53" s="39"/>
      <c r="OBM53" s="13"/>
      <c r="OBN53" s="13"/>
      <c r="OBO53" s="4"/>
      <c r="OBP53" s="13"/>
      <c r="OBQ53" s="13"/>
      <c r="OBV53" s="18"/>
      <c r="OBW53" s="18"/>
      <c r="OBX53" s="18"/>
      <c r="OBY53" s="39"/>
      <c r="OBZ53" s="18"/>
      <c r="OCA53" s="18"/>
      <c r="OCB53" s="39"/>
      <c r="OCC53" s="18"/>
      <c r="OCD53" s="39"/>
      <c r="OCE53" s="13"/>
      <c r="OCF53" s="13"/>
      <c r="OCG53" s="4"/>
      <c r="OCH53" s="13"/>
      <c r="OCI53" s="13"/>
      <c r="OCN53" s="18"/>
      <c r="OCO53" s="18"/>
      <c r="OCP53" s="18"/>
      <c r="OCQ53" s="39"/>
      <c r="OCR53" s="18"/>
      <c r="OCS53" s="18"/>
      <c r="OCT53" s="39"/>
      <c r="OCU53" s="18"/>
      <c r="OCV53" s="39"/>
      <c r="OCW53" s="13"/>
      <c r="OCX53" s="13"/>
      <c r="OCY53" s="4"/>
      <c r="OCZ53" s="13"/>
      <c r="ODA53" s="13"/>
      <c r="ODF53" s="18"/>
      <c r="ODG53" s="18"/>
      <c r="ODH53" s="18"/>
      <c r="ODI53" s="39"/>
      <c r="ODJ53" s="18"/>
      <c r="ODK53" s="18"/>
      <c r="ODL53" s="39"/>
      <c r="ODM53" s="18"/>
      <c r="ODN53" s="39"/>
      <c r="ODO53" s="13"/>
      <c r="ODP53" s="13"/>
      <c r="ODQ53" s="4"/>
      <c r="ODR53" s="13"/>
      <c r="ODS53" s="13"/>
      <c r="ODX53" s="18"/>
      <c r="ODY53" s="18"/>
      <c r="ODZ53" s="18"/>
      <c r="OEA53" s="39"/>
      <c r="OEB53" s="18"/>
      <c r="OEC53" s="18"/>
      <c r="OED53" s="39"/>
      <c r="OEE53" s="18"/>
      <c r="OEF53" s="39"/>
      <c r="OEG53" s="13"/>
      <c r="OEH53" s="13"/>
      <c r="OEI53" s="4"/>
      <c r="OEJ53" s="13"/>
      <c r="OEK53" s="13"/>
      <c r="OEP53" s="18"/>
      <c r="OEQ53" s="18"/>
      <c r="OER53" s="18"/>
      <c r="OES53" s="39"/>
      <c r="OET53" s="18"/>
      <c r="OEU53" s="18"/>
      <c r="OEV53" s="39"/>
      <c r="OEW53" s="18"/>
      <c r="OEX53" s="39"/>
      <c r="OEY53" s="13"/>
      <c r="OEZ53" s="13"/>
      <c r="OFA53" s="4"/>
      <c r="OFB53" s="13"/>
      <c r="OFC53" s="13"/>
      <c r="OFH53" s="18"/>
      <c r="OFI53" s="18"/>
      <c r="OFJ53" s="18"/>
      <c r="OFK53" s="39"/>
      <c r="OFL53" s="18"/>
      <c r="OFM53" s="18"/>
      <c r="OFN53" s="39"/>
      <c r="OFO53" s="18"/>
      <c r="OFP53" s="39"/>
      <c r="OFQ53" s="13"/>
      <c r="OFR53" s="13"/>
      <c r="OFS53" s="4"/>
      <c r="OFT53" s="13"/>
      <c r="OFU53" s="13"/>
      <c r="OFZ53" s="18"/>
      <c r="OGA53" s="18"/>
      <c r="OGB53" s="18"/>
      <c r="OGC53" s="39"/>
      <c r="OGD53" s="18"/>
      <c r="OGE53" s="18"/>
      <c r="OGF53" s="39"/>
      <c r="OGG53" s="18"/>
      <c r="OGH53" s="39"/>
      <c r="OGI53" s="13"/>
      <c r="OGJ53" s="13"/>
      <c r="OGK53" s="4"/>
      <c r="OGL53" s="13"/>
      <c r="OGM53" s="13"/>
      <c r="OGR53" s="18"/>
      <c r="OGS53" s="18"/>
      <c r="OGT53" s="18"/>
      <c r="OGU53" s="39"/>
      <c r="OGV53" s="18"/>
      <c r="OGW53" s="18"/>
      <c r="OGX53" s="39"/>
      <c r="OGY53" s="18"/>
      <c r="OGZ53" s="39"/>
      <c r="OHA53" s="13"/>
      <c r="OHB53" s="13"/>
      <c r="OHC53" s="4"/>
      <c r="OHD53" s="13"/>
      <c r="OHE53" s="13"/>
      <c r="OHJ53" s="18"/>
      <c r="OHK53" s="18"/>
      <c r="OHL53" s="18"/>
      <c r="OHM53" s="39"/>
      <c r="OHN53" s="18"/>
      <c r="OHO53" s="18"/>
      <c r="OHP53" s="39"/>
      <c r="OHQ53" s="18"/>
      <c r="OHR53" s="39"/>
      <c r="OHS53" s="13"/>
      <c r="OHT53" s="13"/>
      <c r="OHU53" s="4"/>
      <c r="OHV53" s="13"/>
      <c r="OHW53" s="13"/>
      <c r="OIB53" s="18"/>
      <c r="OIC53" s="18"/>
      <c r="OID53" s="18"/>
      <c r="OIE53" s="39"/>
      <c r="OIF53" s="18"/>
      <c r="OIG53" s="18"/>
      <c r="OIH53" s="39"/>
      <c r="OII53" s="18"/>
      <c r="OIJ53" s="39"/>
      <c r="OIK53" s="13"/>
      <c r="OIL53" s="13"/>
      <c r="OIM53" s="4"/>
      <c r="OIN53" s="13"/>
      <c r="OIO53" s="13"/>
      <c r="OIT53" s="18"/>
      <c r="OIU53" s="18"/>
      <c r="OIV53" s="18"/>
      <c r="OIW53" s="39"/>
      <c r="OIX53" s="18"/>
      <c r="OIY53" s="18"/>
      <c r="OIZ53" s="39"/>
      <c r="OJA53" s="18"/>
      <c r="OJB53" s="39"/>
      <c r="OJC53" s="13"/>
      <c r="OJD53" s="13"/>
      <c r="OJE53" s="4"/>
      <c r="OJF53" s="13"/>
      <c r="OJG53" s="13"/>
      <c r="OJL53" s="18"/>
      <c r="OJM53" s="18"/>
      <c r="OJN53" s="18"/>
      <c r="OJO53" s="39"/>
      <c r="OJP53" s="18"/>
      <c r="OJQ53" s="18"/>
      <c r="OJR53" s="39"/>
      <c r="OJS53" s="18"/>
      <c r="OJT53" s="39"/>
      <c r="OJU53" s="13"/>
      <c r="OJV53" s="13"/>
      <c r="OJW53" s="4"/>
      <c r="OJX53" s="13"/>
      <c r="OJY53" s="13"/>
      <c r="OKD53" s="18"/>
      <c r="OKE53" s="18"/>
      <c r="OKF53" s="18"/>
      <c r="OKG53" s="39"/>
      <c r="OKH53" s="18"/>
      <c r="OKI53" s="18"/>
      <c r="OKJ53" s="39"/>
      <c r="OKK53" s="18"/>
      <c r="OKL53" s="39"/>
      <c r="OKM53" s="13"/>
      <c r="OKN53" s="13"/>
      <c r="OKO53" s="4"/>
      <c r="OKP53" s="13"/>
      <c r="OKQ53" s="13"/>
      <c r="OKV53" s="18"/>
      <c r="OKW53" s="18"/>
      <c r="OKX53" s="18"/>
      <c r="OKY53" s="39"/>
      <c r="OKZ53" s="18"/>
      <c r="OLA53" s="18"/>
      <c r="OLB53" s="39"/>
      <c r="OLC53" s="18"/>
      <c r="OLD53" s="39"/>
      <c r="OLE53" s="13"/>
      <c r="OLF53" s="13"/>
      <c r="OLG53" s="4"/>
      <c r="OLH53" s="13"/>
      <c r="OLI53" s="13"/>
      <c r="OLN53" s="18"/>
      <c r="OLO53" s="18"/>
      <c r="OLP53" s="18"/>
      <c r="OLQ53" s="39"/>
      <c r="OLR53" s="18"/>
      <c r="OLS53" s="18"/>
      <c r="OLT53" s="39"/>
      <c r="OLU53" s="18"/>
      <c r="OLV53" s="39"/>
      <c r="OLW53" s="13"/>
      <c r="OLX53" s="13"/>
      <c r="OLY53" s="4"/>
      <c r="OLZ53" s="13"/>
      <c r="OMA53" s="13"/>
      <c r="OMF53" s="18"/>
      <c r="OMG53" s="18"/>
      <c r="OMH53" s="18"/>
      <c r="OMI53" s="39"/>
      <c r="OMJ53" s="18"/>
      <c r="OMK53" s="18"/>
      <c r="OML53" s="39"/>
      <c r="OMM53" s="18"/>
      <c r="OMN53" s="39"/>
      <c r="OMO53" s="13"/>
      <c r="OMP53" s="13"/>
      <c r="OMQ53" s="4"/>
      <c r="OMR53" s="13"/>
      <c r="OMS53" s="13"/>
      <c r="OMX53" s="18"/>
      <c r="OMY53" s="18"/>
      <c r="OMZ53" s="18"/>
      <c r="ONA53" s="39"/>
      <c r="ONB53" s="18"/>
      <c r="ONC53" s="18"/>
      <c r="OND53" s="39"/>
      <c r="ONE53" s="18"/>
      <c r="ONF53" s="39"/>
      <c r="ONG53" s="13"/>
      <c r="ONH53" s="13"/>
      <c r="ONI53" s="4"/>
      <c r="ONJ53" s="13"/>
      <c r="ONK53" s="13"/>
      <c r="ONP53" s="18"/>
      <c r="ONQ53" s="18"/>
      <c r="ONR53" s="18"/>
      <c r="ONS53" s="39"/>
      <c r="ONT53" s="18"/>
      <c r="ONU53" s="18"/>
      <c r="ONV53" s="39"/>
      <c r="ONW53" s="18"/>
      <c r="ONX53" s="39"/>
      <c r="ONY53" s="13"/>
      <c r="ONZ53" s="13"/>
      <c r="OOA53" s="4"/>
      <c r="OOB53" s="13"/>
      <c r="OOC53" s="13"/>
      <c r="OOH53" s="18"/>
      <c r="OOI53" s="18"/>
      <c r="OOJ53" s="18"/>
      <c r="OOK53" s="39"/>
      <c r="OOL53" s="18"/>
      <c r="OOM53" s="18"/>
      <c r="OON53" s="39"/>
      <c r="OOO53" s="18"/>
      <c r="OOP53" s="39"/>
      <c r="OOQ53" s="13"/>
      <c r="OOR53" s="13"/>
      <c r="OOS53" s="4"/>
      <c r="OOT53" s="13"/>
      <c r="OOU53" s="13"/>
      <c r="OOZ53" s="18"/>
      <c r="OPA53" s="18"/>
      <c r="OPB53" s="18"/>
      <c r="OPC53" s="39"/>
      <c r="OPD53" s="18"/>
      <c r="OPE53" s="18"/>
      <c r="OPF53" s="39"/>
      <c r="OPG53" s="18"/>
      <c r="OPH53" s="39"/>
      <c r="OPI53" s="13"/>
      <c r="OPJ53" s="13"/>
      <c r="OPK53" s="4"/>
      <c r="OPL53" s="13"/>
      <c r="OPM53" s="13"/>
      <c r="OPR53" s="18"/>
      <c r="OPS53" s="18"/>
      <c r="OPT53" s="18"/>
      <c r="OPU53" s="39"/>
      <c r="OPV53" s="18"/>
      <c r="OPW53" s="18"/>
      <c r="OPX53" s="39"/>
      <c r="OPY53" s="18"/>
      <c r="OPZ53" s="39"/>
      <c r="OQA53" s="13"/>
      <c r="OQB53" s="13"/>
      <c r="OQC53" s="4"/>
      <c r="OQD53" s="13"/>
      <c r="OQE53" s="13"/>
      <c r="OQJ53" s="18"/>
      <c r="OQK53" s="18"/>
      <c r="OQL53" s="18"/>
      <c r="OQM53" s="39"/>
      <c r="OQN53" s="18"/>
      <c r="OQO53" s="18"/>
      <c r="OQP53" s="39"/>
      <c r="OQQ53" s="18"/>
      <c r="OQR53" s="39"/>
      <c r="OQS53" s="13"/>
      <c r="OQT53" s="13"/>
      <c r="OQU53" s="4"/>
      <c r="OQV53" s="13"/>
      <c r="OQW53" s="13"/>
      <c r="ORB53" s="18"/>
      <c r="ORC53" s="18"/>
      <c r="ORD53" s="18"/>
      <c r="ORE53" s="39"/>
      <c r="ORF53" s="18"/>
      <c r="ORG53" s="18"/>
      <c r="ORH53" s="39"/>
      <c r="ORI53" s="18"/>
      <c r="ORJ53" s="39"/>
      <c r="ORK53" s="13"/>
      <c r="ORL53" s="13"/>
      <c r="ORM53" s="4"/>
      <c r="ORN53" s="13"/>
      <c r="ORO53" s="13"/>
      <c r="ORT53" s="18"/>
      <c r="ORU53" s="18"/>
      <c r="ORV53" s="18"/>
      <c r="ORW53" s="39"/>
      <c r="ORX53" s="18"/>
      <c r="ORY53" s="18"/>
      <c r="ORZ53" s="39"/>
      <c r="OSA53" s="18"/>
      <c r="OSB53" s="39"/>
      <c r="OSC53" s="13"/>
      <c r="OSD53" s="13"/>
      <c r="OSE53" s="4"/>
      <c r="OSF53" s="13"/>
      <c r="OSG53" s="13"/>
      <c r="OSL53" s="18"/>
      <c r="OSM53" s="18"/>
      <c r="OSN53" s="18"/>
      <c r="OSO53" s="39"/>
      <c r="OSP53" s="18"/>
      <c r="OSQ53" s="18"/>
      <c r="OSR53" s="39"/>
      <c r="OSS53" s="18"/>
      <c r="OST53" s="39"/>
      <c r="OSU53" s="13"/>
      <c r="OSV53" s="13"/>
      <c r="OSW53" s="4"/>
      <c r="OSX53" s="13"/>
      <c r="OSY53" s="13"/>
      <c r="OTD53" s="18"/>
      <c r="OTE53" s="18"/>
      <c r="OTF53" s="18"/>
      <c r="OTG53" s="39"/>
      <c r="OTH53" s="18"/>
      <c r="OTI53" s="18"/>
      <c r="OTJ53" s="39"/>
      <c r="OTK53" s="18"/>
      <c r="OTL53" s="39"/>
      <c r="OTM53" s="13"/>
      <c r="OTN53" s="13"/>
      <c r="OTO53" s="4"/>
      <c r="OTP53" s="13"/>
      <c r="OTQ53" s="13"/>
      <c r="OTV53" s="18"/>
      <c r="OTW53" s="18"/>
      <c r="OTX53" s="18"/>
      <c r="OTY53" s="39"/>
      <c r="OTZ53" s="18"/>
      <c r="OUA53" s="18"/>
      <c r="OUB53" s="39"/>
      <c r="OUC53" s="18"/>
      <c r="OUD53" s="39"/>
      <c r="OUE53" s="13"/>
      <c r="OUF53" s="13"/>
      <c r="OUG53" s="4"/>
      <c r="OUH53" s="13"/>
      <c r="OUI53" s="13"/>
      <c r="OUN53" s="18"/>
      <c r="OUO53" s="18"/>
      <c r="OUP53" s="18"/>
      <c r="OUQ53" s="39"/>
      <c r="OUR53" s="18"/>
      <c r="OUS53" s="18"/>
      <c r="OUT53" s="39"/>
      <c r="OUU53" s="18"/>
      <c r="OUV53" s="39"/>
      <c r="OUW53" s="13"/>
      <c r="OUX53" s="13"/>
      <c r="OUY53" s="4"/>
      <c r="OUZ53" s="13"/>
      <c r="OVA53" s="13"/>
      <c r="OVF53" s="18"/>
      <c r="OVG53" s="18"/>
      <c r="OVH53" s="18"/>
      <c r="OVI53" s="39"/>
      <c r="OVJ53" s="18"/>
      <c r="OVK53" s="18"/>
      <c r="OVL53" s="39"/>
      <c r="OVM53" s="18"/>
      <c r="OVN53" s="39"/>
      <c r="OVO53" s="13"/>
      <c r="OVP53" s="13"/>
      <c r="OVQ53" s="4"/>
      <c r="OVR53" s="13"/>
      <c r="OVS53" s="13"/>
      <c r="OVX53" s="18"/>
      <c r="OVY53" s="18"/>
      <c r="OVZ53" s="18"/>
      <c r="OWA53" s="39"/>
      <c r="OWB53" s="18"/>
      <c r="OWC53" s="18"/>
      <c r="OWD53" s="39"/>
      <c r="OWE53" s="18"/>
      <c r="OWF53" s="39"/>
      <c r="OWG53" s="13"/>
      <c r="OWH53" s="13"/>
      <c r="OWI53" s="4"/>
      <c r="OWJ53" s="13"/>
      <c r="OWK53" s="13"/>
      <c r="OWP53" s="18"/>
      <c r="OWQ53" s="18"/>
      <c r="OWR53" s="18"/>
      <c r="OWS53" s="39"/>
      <c r="OWT53" s="18"/>
      <c r="OWU53" s="18"/>
      <c r="OWV53" s="39"/>
      <c r="OWW53" s="18"/>
      <c r="OWX53" s="39"/>
      <c r="OWY53" s="13"/>
      <c r="OWZ53" s="13"/>
      <c r="OXA53" s="4"/>
      <c r="OXB53" s="13"/>
      <c r="OXC53" s="13"/>
      <c r="OXH53" s="18"/>
      <c r="OXI53" s="18"/>
      <c r="OXJ53" s="18"/>
      <c r="OXK53" s="39"/>
      <c r="OXL53" s="18"/>
      <c r="OXM53" s="18"/>
      <c r="OXN53" s="39"/>
      <c r="OXO53" s="18"/>
      <c r="OXP53" s="39"/>
      <c r="OXQ53" s="13"/>
      <c r="OXR53" s="13"/>
      <c r="OXS53" s="4"/>
      <c r="OXT53" s="13"/>
      <c r="OXU53" s="13"/>
      <c r="OXZ53" s="18"/>
      <c r="OYA53" s="18"/>
      <c r="OYB53" s="18"/>
      <c r="OYC53" s="39"/>
      <c r="OYD53" s="18"/>
      <c r="OYE53" s="18"/>
      <c r="OYF53" s="39"/>
      <c r="OYG53" s="18"/>
      <c r="OYH53" s="39"/>
      <c r="OYI53" s="13"/>
      <c r="OYJ53" s="13"/>
      <c r="OYK53" s="4"/>
      <c r="OYL53" s="13"/>
      <c r="OYM53" s="13"/>
      <c r="OYR53" s="18"/>
      <c r="OYS53" s="18"/>
      <c r="OYT53" s="18"/>
      <c r="OYU53" s="39"/>
      <c r="OYV53" s="18"/>
      <c r="OYW53" s="18"/>
      <c r="OYX53" s="39"/>
      <c r="OYY53" s="18"/>
      <c r="OYZ53" s="39"/>
      <c r="OZA53" s="13"/>
      <c r="OZB53" s="13"/>
      <c r="OZC53" s="4"/>
      <c r="OZD53" s="13"/>
      <c r="OZE53" s="13"/>
      <c r="OZJ53" s="18"/>
      <c r="OZK53" s="18"/>
      <c r="OZL53" s="18"/>
      <c r="OZM53" s="39"/>
      <c r="OZN53" s="18"/>
      <c r="OZO53" s="18"/>
      <c r="OZP53" s="39"/>
      <c r="OZQ53" s="18"/>
      <c r="OZR53" s="39"/>
      <c r="OZS53" s="13"/>
      <c r="OZT53" s="13"/>
      <c r="OZU53" s="4"/>
      <c r="OZV53" s="13"/>
      <c r="OZW53" s="13"/>
      <c r="PAB53" s="18"/>
      <c r="PAC53" s="18"/>
      <c r="PAD53" s="18"/>
      <c r="PAE53" s="39"/>
      <c r="PAF53" s="18"/>
      <c r="PAG53" s="18"/>
      <c r="PAH53" s="39"/>
      <c r="PAI53" s="18"/>
      <c r="PAJ53" s="39"/>
      <c r="PAK53" s="13"/>
      <c r="PAL53" s="13"/>
      <c r="PAM53" s="4"/>
      <c r="PAN53" s="13"/>
      <c r="PAO53" s="13"/>
      <c r="PAT53" s="18"/>
      <c r="PAU53" s="18"/>
      <c r="PAV53" s="18"/>
      <c r="PAW53" s="39"/>
      <c r="PAX53" s="18"/>
      <c r="PAY53" s="18"/>
      <c r="PAZ53" s="39"/>
      <c r="PBA53" s="18"/>
      <c r="PBB53" s="39"/>
      <c r="PBC53" s="13"/>
      <c r="PBD53" s="13"/>
      <c r="PBE53" s="4"/>
      <c r="PBF53" s="13"/>
      <c r="PBG53" s="13"/>
      <c r="PBL53" s="18"/>
      <c r="PBM53" s="18"/>
      <c r="PBN53" s="18"/>
      <c r="PBO53" s="39"/>
      <c r="PBP53" s="18"/>
      <c r="PBQ53" s="18"/>
      <c r="PBR53" s="39"/>
      <c r="PBS53" s="18"/>
      <c r="PBT53" s="39"/>
      <c r="PBU53" s="13"/>
      <c r="PBV53" s="13"/>
      <c r="PBW53" s="4"/>
      <c r="PBX53" s="13"/>
      <c r="PBY53" s="13"/>
      <c r="PCD53" s="18"/>
      <c r="PCE53" s="18"/>
      <c r="PCF53" s="18"/>
      <c r="PCG53" s="39"/>
      <c r="PCH53" s="18"/>
      <c r="PCI53" s="18"/>
      <c r="PCJ53" s="39"/>
      <c r="PCK53" s="18"/>
      <c r="PCL53" s="39"/>
      <c r="PCM53" s="13"/>
      <c r="PCN53" s="13"/>
      <c r="PCO53" s="4"/>
      <c r="PCP53" s="13"/>
      <c r="PCQ53" s="13"/>
      <c r="PCV53" s="18"/>
      <c r="PCW53" s="18"/>
      <c r="PCX53" s="18"/>
      <c r="PCY53" s="39"/>
      <c r="PCZ53" s="18"/>
      <c r="PDA53" s="18"/>
      <c r="PDB53" s="39"/>
      <c r="PDC53" s="18"/>
      <c r="PDD53" s="39"/>
      <c r="PDE53" s="13"/>
      <c r="PDF53" s="13"/>
      <c r="PDG53" s="4"/>
      <c r="PDH53" s="13"/>
      <c r="PDI53" s="13"/>
      <c r="PDN53" s="18"/>
      <c r="PDO53" s="18"/>
      <c r="PDP53" s="18"/>
      <c r="PDQ53" s="39"/>
      <c r="PDR53" s="18"/>
      <c r="PDS53" s="18"/>
      <c r="PDT53" s="39"/>
      <c r="PDU53" s="18"/>
      <c r="PDV53" s="39"/>
      <c r="PDW53" s="13"/>
      <c r="PDX53" s="13"/>
      <c r="PDY53" s="4"/>
      <c r="PDZ53" s="13"/>
      <c r="PEA53" s="13"/>
      <c r="PEF53" s="18"/>
      <c r="PEG53" s="18"/>
      <c r="PEH53" s="18"/>
      <c r="PEI53" s="39"/>
      <c r="PEJ53" s="18"/>
      <c r="PEK53" s="18"/>
      <c r="PEL53" s="39"/>
      <c r="PEM53" s="18"/>
      <c r="PEN53" s="39"/>
      <c r="PEO53" s="13"/>
      <c r="PEP53" s="13"/>
      <c r="PEQ53" s="4"/>
      <c r="PER53" s="13"/>
      <c r="PES53" s="13"/>
      <c r="PEX53" s="18"/>
      <c r="PEY53" s="18"/>
      <c r="PEZ53" s="18"/>
      <c r="PFA53" s="39"/>
      <c r="PFB53" s="18"/>
      <c r="PFC53" s="18"/>
      <c r="PFD53" s="39"/>
      <c r="PFE53" s="18"/>
      <c r="PFF53" s="39"/>
      <c r="PFG53" s="13"/>
      <c r="PFH53" s="13"/>
      <c r="PFI53" s="4"/>
      <c r="PFJ53" s="13"/>
      <c r="PFK53" s="13"/>
      <c r="PFP53" s="18"/>
      <c r="PFQ53" s="18"/>
      <c r="PFR53" s="18"/>
      <c r="PFS53" s="39"/>
      <c r="PFT53" s="18"/>
      <c r="PFU53" s="18"/>
      <c r="PFV53" s="39"/>
      <c r="PFW53" s="18"/>
      <c r="PFX53" s="39"/>
      <c r="PFY53" s="13"/>
      <c r="PFZ53" s="13"/>
      <c r="PGA53" s="4"/>
      <c r="PGB53" s="13"/>
      <c r="PGC53" s="13"/>
      <c r="PGH53" s="18"/>
      <c r="PGI53" s="18"/>
      <c r="PGJ53" s="18"/>
      <c r="PGK53" s="39"/>
      <c r="PGL53" s="18"/>
      <c r="PGM53" s="18"/>
      <c r="PGN53" s="39"/>
      <c r="PGO53" s="18"/>
      <c r="PGP53" s="39"/>
      <c r="PGQ53" s="13"/>
      <c r="PGR53" s="13"/>
      <c r="PGS53" s="4"/>
      <c r="PGT53" s="13"/>
      <c r="PGU53" s="13"/>
      <c r="PGZ53" s="18"/>
      <c r="PHA53" s="18"/>
      <c r="PHB53" s="18"/>
      <c r="PHC53" s="39"/>
      <c r="PHD53" s="18"/>
      <c r="PHE53" s="18"/>
      <c r="PHF53" s="39"/>
      <c r="PHG53" s="18"/>
      <c r="PHH53" s="39"/>
      <c r="PHI53" s="13"/>
      <c r="PHJ53" s="13"/>
      <c r="PHK53" s="4"/>
      <c r="PHL53" s="13"/>
      <c r="PHM53" s="13"/>
      <c r="PHR53" s="18"/>
      <c r="PHS53" s="18"/>
      <c r="PHT53" s="18"/>
      <c r="PHU53" s="39"/>
      <c r="PHV53" s="18"/>
      <c r="PHW53" s="18"/>
      <c r="PHX53" s="39"/>
      <c r="PHY53" s="18"/>
      <c r="PHZ53" s="39"/>
      <c r="PIA53" s="13"/>
      <c r="PIB53" s="13"/>
      <c r="PIC53" s="4"/>
      <c r="PID53" s="13"/>
      <c r="PIE53" s="13"/>
      <c r="PIJ53" s="18"/>
      <c r="PIK53" s="18"/>
      <c r="PIL53" s="18"/>
      <c r="PIM53" s="39"/>
      <c r="PIN53" s="18"/>
      <c r="PIO53" s="18"/>
      <c r="PIP53" s="39"/>
      <c r="PIQ53" s="18"/>
      <c r="PIR53" s="39"/>
      <c r="PIS53" s="13"/>
      <c r="PIT53" s="13"/>
      <c r="PIU53" s="4"/>
      <c r="PIV53" s="13"/>
      <c r="PIW53" s="13"/>
      <c r="PJB53" s="18"/>
      <c r="PJC53" s="18"/>
      <c r="PJD53" s="18"/>
      <c r="PJE53" s="39"/>
      <c r="PJF53" s="18"/>
      <c r="PJG53" s="18"/>
      <c r="PJH53" s="39"/>
      <c r="PJI53" s="18"/>
      <c r="PJJ53" s="39"/>
      <c r="PJK53" s="13"/>
      <c r="PJL53" s="13"/>
      <c r="PJM53" s="4"/>
      <c r="PJN53" s="13"/>
      <c r="PJO53" s="13"/>
      <c r="PJT53" s="18"/>
      <c r="PJU53" s="18"/>
      <c r="PJV53" s="18"/>
      <c r="PJW53" s="39"/>
      <c r="PJX53" s="18"/>
      <c r="PJY53" s="18"/>
      <c r="PJZ53" s="39"/>
      <c r="PKA53" s="18"/>
      <c r="PKB53" s="39"/>
      <c r="PKC53" s="13"/>
      <c r="PKD53" s="13"/>
      <c r="PKE53" s="4"/>
      <c r="PKF53" s="13"/>
      <c r="PKG53" s="13"/>
      <c r="PKL53" s="18"/>
      <c r="PKM53" s="18"/>
      <c r="PKN53" s="18"/>
      <c r="PKO53" s="39"/>
      <c r="PKP53" s="18"/>
      <c r="PKQ53" s="18"/>
      <c r="PKR53" s="39"/>
      <c r="PKS53" s="18"/>
      <c r="PKT53" s="39"/>
      <c r="PKU53" s="13"/>
      <c r="PKV53" s="13"/>
      <c r="PKW53" s="4"/>
      <c r="PKX53" s="13"/>
      <c r="PKY53" s="13"/>
      <c r="PLD53" s="18"/>
      <c r="PLE53" s="18"/>
      <c r="PLF53" s="18"/>
      <c r="PLG53" s="39"/>
      <c r="PLH53" s="18"/>
      <c r="PLI53" s="18"/>
      <c r="PLJ53" s="39"/>
      <c r="PLK53" s="18"/>
      <c r="PLL53" s="39"/>
      <c r="PLM53" s="13"/>
      <c r="PLN53" s="13"/>
      <c r="PLO53" s="4"/>
      <c r="PLP53" s="13"/>
      <c r="PLQ53" s="13"/>
      <c r="PLV53" s="18"/>
      <c r="PLW53" s="18"/>
      <c r="PLX53" s="18"/>
      <c r="PLY53" s="39"/>
      <c r="PLZ53" s="18"/>
      <c r="PMA53" s="18"/>
      <c r="PMB53" s="39"/>
      <c r="PMC53" s="18"/>
      <c r="PMD53" s="39"/>
      <c r="PME53" s="13"/>
      <c r="PMF53" s="13"/>
      <c r="PMG53" s="4"/>
      <c r="PMH53" s="13"/>
      <c r="PMI53" s="13"/>
      <c r="PMN53" s="18"/>
      <c r="PMO53" s="18"/>
      <c r="PMP53" s="18"/>
      <c r="PMQ53" s="39"/>
      <c r="PMR53" s="18"/>
      <c r="PMS53" s="18"/>
      <c r="PMT53" s="39"/>
      <c r="PMU53" s="18"/>
      <c r="PMV53" s="39"/>
      <c r="PMW53" s="13"/>
      <c r="PMX53" s="13"/>
      <c r="PMY53" s="4"/>
      <c r="PMZ53" s="13"/>
      <c r="PNA53" s="13"/>
      <c r="PNF53" s="18"/>
      <c r="PNG53" s="18"/>
      <c r="PNH53" s="18"/>
      <c r="PNI53" s="39"/>
      <c r="PNJ53" s="18"/>
      <c r="PNK53" s="18"/>
      <c r="PNL53" s="39"/>
      <c r="PNM53" s="18"/>
      <c r="PNN53" s="39"/>
      <c r="PNO53" s="13"/>
      <c r="PNP53" s="13"/>
      <c r="PNQ53" s="4"/>
      <c r="PNR53" s="13"/>
      <c r="PNS53" s="13"/>
      <c r="PNX53" s="18"/>
      <c r="PNY53" s="18"/>
      <c r="PNZ53" s="18"/>
      <c r="POA53" s="39"/>
      <c r="POB53" s="18"/>
      <c r="POC53" s="18"/>
      <c r="POD53" s="39"/>
      <c r="POE53" s="18"/>
      <c r="POF53" s="39"/>
      <c r="POG53" s="13"/>
      <c r="POH53" s="13"/>
      <c r="POI53" s="4"/>
      <c r="POJ53" s="13"/>
      <c r="POK53" s="13"/>
      <c r="POP53" s="18"/>
      <c r="POQ53" s="18"/>
      <c r="POR53" s="18"/>
      <c r="POS53" s="39"/>
      <c r="POT53" s="18"/>
      <c r="POU53" s="18"/>
      <c r="POV53" s="39"/>
      <c r="POW53" s="18"/>
      <c r="POX53" s="39"/>
      <c r="POY53" s="13"/>
      <c r="POZ53" s="13"/>
      <c r="PPA53" s="4"/>
      <c r="PPB53" s="13"/>
      <c r="PPC53" s="13"/>
      <c r="PPH53" s="18"/>
      <c r="PPI53" s="18"/>
      <c r="PPJ53" s="18"/>
      <c r="PPK53" s="39"/>
      <c r="PPL53" s="18"/>
      <c r="PPM53" s="18"/>
      <c r="PPN53" s="39"/>
      <c r="PPO53" s="18"/>
      <c r="PPP53" s="39"/>
      <c r="PPQ53" s="13"/>
      <c r="PPR53" s="13"/>
      <c r="PPS53" s="4"/>
      <c r="PPT53" s="13"/>
      <c r="PPU53" s="13"/>
      <c r="PPZ53" s="18"/>
      <c r="PQA53" s="18"/>
      <c r="PQB53" s="18"/>
      <c r="PQC53" s="39"/>
      <c r="PQD53" s="18"/>
      <c r="PQE53" s="18"/>
      <c r="PQF53" s="39"/>
      <c r="PQG53" s="18"/>
      <c r="PQH53" s="39"/>
      <c r="PQI53" s="13"/>
      <c r="PQJ53" s="13"/>
      <c r="PQK53" s="4"/>
      <c r="PQL53" s="13"/>
      <c r="PQM53" s="13"/>
      <c r="PQR53" s="18"/>
      <c r="PQS53" s="18"/>
      <c r="PQT53" s="18"/>
      <c r="PQU53" s="39"/>
      <c r="PQV53" s="18"/>
      <c r="PQW53" s="18"/>
      <c r="PQX53" s="39"/>
      <c r="PQY53" s="18"/>
      <c r="PQZ53" s="39"/>
      <c r="PRA53" s="13"/>
      <c r="PRB53" s="13"/>
      <c r="PRC53" s="4"/>
      <c r="PRD53" s="13"/>
      <c r="PRE53" s="13"/>
      <c r="PRJ53" s="18"/>
      <c r="PRK53" s="18"/>
      <c r="PRL53" s="18"/>
      <c r="PRM53" s="39"/>
      <c r="PRN53" s="18"/>
      <c r="PRO53" s="18"/>
      <c r="PRP53" s="39"/>
      <c r="PRQ53" s="18"/>
      <c r="PRR53" s="39"/>
      <c r="PRS53" s="13"/>
      <c r="PRT53" s="13"/>
      <c r="PRU53" s="4"/>
      <c r="PRV53" s="13"/>
      <c r="PRW53" s="13"/>
      <c r="PSB53" s="18"/>
      <c r="PSC53" s="18"/>
      <c r="PSD53" s="18"/>
      <c r="PSE53" s="39"/>
      <c r="PSF53" s="18"/>
      <c r="PSG53" s="18"/>
      <c r="PSH53" s="39"/>
      <c r="PSI53" s="18"/>
      <c r="PSJ53" s="39"/>
      <c r="PSK53" s="13"/>
      <c r="PSL53" s="13"/>
      <c r="PSM53" s="4"/>
      <c r="PSN53" s="13"/>
      <c r="PSO53" s="13"/>
      <c r="PST53" s="18"/>
      <c r="PSU53" s="18"/>
      <c r="PSV53" s="18"/>
      <c r="PSW53" s="39"/>
      <c r="PSX53" s="18"/>
      <c r="PSY53" s="18"/>
      <c r="PSZ53" s="39"/>
      <c r="PTA53" s="18"/>
      <c r="PTB53" s="39"/>
      <c r="PTC53" s="13"/>
      <c r="PTD53" s="13"/>
      <c r="PTE53" s="4"/>
      <c r="PTF53" s="13"/>
      <c r="PTG53" s="13"/>
      <c r="PTL53" s="18"/>
      <c r="PTM53" s="18"/>
      <c r="PTN53" s="18"/>
      <c r="PTO53" s="39"/>
      <c r="PTP53" s="18"/>
      <c r="PTQ53" s="18"/>
      <c r="PTR53" s="39"/>
      <c r="PTS53" s="18"/>
      <c r="PTT53" s="39"/>
      <c r="PTU53" s="13"/>
      <c r="PTV53" s="13"/>
      <c r="PTW53" s="4"/>
      <c r="PTX53" s="13"/>
      <c r="PTY53" s="13"/>
      <c r="PUD53" s="18"/>
      <c r="PUE53" s="18"/>
      <c r="PUF53" s="18"/>
      <c r="PUG53" s="39"/>
      <c r="PUH53" s="18"/>
      <c r="PUI53" s="18"/>
      <c r="PUJ53" s="39"/>
      <c r="PUK53" s="18"/>
      <c r="PUL53" s="39"/>
      <c r="PUM53" s="13"/>
      <c r="PUN53" s="13"/>
      <c r="PUO53" s="4"/>
      <c r="PUP53" s="13"/>
      <c r="PUQ53" s="13"/>
      <c r="PUV53" s="18"/>
      <c r="PUW53" s="18"/>
      <c r="PUX53" s="18"/>
      <c r="PUY53" s="39"/>
      <c r="PUZ53" s="18"/>
      <c r="PVA53" s="18"/>
      <c r="PVB53" s="39"/>
      <c r="PVC53" s="18"/>
      <c r="PVD53" s="39"/>
      <c r="PVE53" s="13"/>
      <c r="PVF53" s="13"/>
      <c r="PVG53" s="4"/>
      <c r="PVH53" s="13"/>
      <c r="PVI53" s="13"/>
      <c r="PVN53" s="18"/>
      <c r="PVO53" s="18"/>
      <c r="PVP53" s="18"/>
      <c r="PVQ53" s="39"/>
      <c r="PVR53" s="18"/>
      <c r="PVS53" s="18"/>
      <c r="PVT53" s="39"/>
      <c r="PVU53" s="18"/>
      <c r="PVV53" s="39"/>
      <c r="PVW53" s="13"/>
      <c r="PVX53" s="13"/>
      <c r="PVY53" s="4"/>
      <c r="PVZ53" s="13"/>
      <c r="PWA53" s="13"/>
      <c r="PWF53" s="18"/>
      <c r="PWG53" s="18"/>
      <c r="PWH53" s="18"/>
      <c r="PWI53" s="39"/>
      <c r="PWJ53" s="18"/>
      <c r="PWK53" s="18"/>
      <c r="PWL53" s="39"/>
      <c r="PWM53" s="18"/>
      <c r="PWN53" s="39"/>
      <c r="PWO53" s="13"/>
      <c r="PWP53" s="13"/>
      <c r="PWQ53" s="4"/>
      <c r="PWR53" s="13"/>
      <c r="PWS53" s="13"/>
      <c r="PWX53" s="18"/>
      <c r="PWY53" s="18"/>
      <c r="PWZ53" s="18"/>
      <c r="PXA53" s="39"/>
      <c r="PXB53" s="18"/>
      <c r="PXC53" s="18"/>
      <c r="PXD53" s="39"/>
      <c r="PXE53" s="18"/>
      <c r="PXF53" s="39"/>
      <c r="PXG53" s="13"/>
      <c r="PXH53" s="13"/>
      <c r="PXI53" s="4"/>
      <c r="PXJ53" s="13"/>
      <c r="PXK53" s="13"/>
      <c r="PXP53" s="18"/>
      <c r="PXQ53" s="18"/>
      <c r="PXR53" s="18"/>
      <c r="PXS53" s="39"/>
      <c r="PXT53" s="18"/>
      <c r="PXU53" s="18"/>
      <c r="PXV53" s="39"/>
      <c r="PXW53" s="18"/>
      <c r="PXX53" s="39"/>
      <c r="PXY53" s="13"/>
      <c r="PXZ53" s="13"/>
      <c r="PYA53" s="4"/>
      <c r="PYB53" s="13"/>
      <c r="PYC53" s="13"/>
      <c r="PYH53" s="18"/>
      <c r="PYI53" s="18"/>
      <c r="PYJ53" s="18"/>
      <c r="PYK53" s="39"/>
      <c r="PYL53" s="18"/>
      <c r="PYM53" s="18"/>
      <c r="PYN53" s="39"/>
      <c r="PYO53" s="18"/>
      <c r="PYP53" s="39"/>
      <c r="PYQ53" s="13"/>
      <c r="PYR53" s="13"/>
      <c r="PYS53" s="4"/>
      <c r="PYT53" s="13"/>
      <c r="PYU53" s="13"/>
      <c r="PYZ53" s="18"/>
      <c r="PZA53" s="18"/>
      <c r="PZB53" s="18"/>
      <c r="PZC53" s="39"/>
      <c r="PZD53" s="18"/>
      <c r="PZE53" s="18"/>
      <c r="PZF53" s="39"/>
      <c r="PZG53" s="18"/>
      <c r="PZH53" s="39"/>
      <c r="PZI53" s="13"/>
      <c r="PZJ53" s="13"/>
      <c r="PZK53" s="4"/>
      <c r="PZL53" s="13"/>
      <c r="PZM53" s="13"/>
      <c r="PZR53" s="18"/>
      <c r="PZS53" s="18"/>
      <c r="PZT53" s="18"/>
      <c r="PZU53" s="39"/>
      <c r="PZV53" s="18"/>
      <c r="PZW53" s="18"/>
      <c r="PZX53" s="39"/>
      <c r="PZY53" s="18"/>
      <c r="PZZ53" s="39"/>
      <c r="QAA53" s="13"/>
      <c r="QAB53" s="13"/>
      <c r="QAC53" s="4"/>
      <c r="QAD53" s="13"/>
      <c r="QAE53" s="13"/>
      <c r="QAJ53" s="18"/>
      <c r="QAK53" s="18"/>
      <c r="QAL53" s="18"/>
      <c r="QAM53" s="39"/>
      <c r="QAN53" s="18"/>
      <c r="QAO53" s="18"/>
      <c r="QAP53" s="39"/>
      <c r="QAQ53" s="18"/>
      <c r="QAR53" s="39"/>
      <c r="QAS53" s="13"/>
      <c r="QAT53" s="13"/>
      <c r="QAU53" s="4"/>
      <c r="QAV53" s="13"/>
      <c r="QAW53" s="13"/>
      <c r="QBB53" s="18"/>
      <c r="QBC53" s="18"/>
      <c r="QBD53" s="18"/>
      <c r="QBE53" s="39"/>
      <c r="QBF53" s="18"/>
      <c r="QBG53" s="18"/>
      <c r="QBH53" s="39"/>
      <c r="QBI53" s="18"/>
      <c r="QBJ53" s="39"/>
      <c r="QBK53" s="13"/>
      <c r="QBL53" s="13"/>
      <c r="QBM53" s="4"/>
      <c r="QBN53" s="13"/>
      <c r="QBO53" s="13"/>
      <c r="QBT53" s="18"/>
      <c r="QBU53" s="18"/>
      <c r="QBV53" s="18"/>
      <c r="QBW53" s="39"/>
      <c r="QBX53" s="18"/>
      <c r="QBY53" s="18"/>
      <c r="QBZ53" s="39"/>
      <c r="QCA53" s="18"/>
      <c r="QCB53" s="39"/>
      <c r="QCC53" s="13"/>
      <c r="QCD53" s="13"/>
      <c r="QCE53" s="4"/>
      <c r="QCF53" s="13"/>
      <c r="QCG53" s="13"/>
      <c r="QCL53" s="18"/>
      <c r="QCM53" s="18"/>
      <c r="QCN53" s="18"/>
      <c r="QCO53" s="39"/>
      <c r="QCP53" s="18"/>
      <c r="QCQ53" s="18"/>
      <c r="QCR53" s="39"/>
      <c r="QCS53" s="18"/>
      <c r="QCT53" s="39"/>
      <c r="QCU53" s="13"/>
      <c r="QCV53" s="13"/>
      <c r="QCW53" s="4"/>
      <c r="QCX53" s="13"/>
      <c r="QCY53" s="13"/>
      <c r="QDD53" s="18"/>
      <c r="QDE53" s="18"/>
      <c r="QDF53" s="18"/>
      <c r="QDG53" s="39"/>
      <c r="QDH53" s="18"/>
      <c r="QDI53" s="18"/>
      <c r="QDJ53" s="39"/>
      <c r="QDK53" s="18"/>
      <c r="QDL53" s="39"/>
      <c r="QDM53" s="13"/>
      <c r="QDN53" s="13"/>
      <c r="QDO53" s="4"/>
      <c r="QDP53" s="13"/>
      <c r="QDQ53" s="13"/>
      <c r="QDV53" s="18"/>
      <c r="QDW53" s="18"/>
      <c r="QDX53" s="18"/>
      <c r="QDY53" s="39"/>
      <c r="QDZ53" s="18"/>
      <c r="QEA53" s="18"/>
      <c r="QEB53" s="39"/>
      <c r="QEC53" s="18"/>
      <c r="QED53" s="39"/>
      <c r="QEE53" s="13"/>
      <c r="QEF53" s="13"/>
      <c r="QEG53" s="4"/>
      <c r="QEH53" s="13"/>
      <c r="QEI53" s="13"/>
      <c r="QEN53" s="18"/>
      <c r="QEO53" s="18"/>
      <c r="QEP53" s="18"/>
      <c r="QEQ53" s="39"/>
      <c r="QER53" s="18"/>
      <c r="QES53" s="18"/>
      <c r="QET53" s="39"/>
      <c r="QEU53" s="18"/>
      <c r="QEV53" s="39"/>
      <c r="QEW53" s="13"/>
      <c r="QEX53" s="13"/>
      <c r="QEY53" s="4"/>
      <c r="QEZ53" s="13"/>
      <c r="QFA53" s="13"/>
      <c r="QFF53" s="18"/>
      <c r="QFG53" s="18"/>
      <c r="QFH53" s="18"/>
      <c r="QFI53" s="39"/>
      <c r="QFJ53" s="18"/>
      <c r="QFK53" s="18"/>
      <c r="QFL53" s="39"/>
      <c r="QFM53" s="18"/>
      <c r="QFN53" s="39"/>
      <c r="QFO53" s="13"/>
      <c r="QFP53" s="13"/>
      <c r="QFQ53" s="4"/>
      <c r="QFR53" s="13"/>
      <c r="QFS53" s="13"/>
      <c r="QFX53" s="18"/>
      <c r="QFY53" s="18"/>
      <c r="QFZ53" s="18"/>
      <c r="QGA53" s="39"/>
      <c r="QGB53" s="18"/>
      <c r="QGC53" s="18"/>
      <c r="QGD53" s="39"/>
      <c r="QGE53" s="18"/>
      <c r="QGF53" s="39"/>
      <c r="QGG53" s="13"/>
      <c r="QGH53" s="13"/>
      <c r="QGI53" s="4"/>
      <c r="QGJ53" s="13"/>
      <c r="QGK53" s="13"/>
      <c r="QGP53" s="18"/>
      <c r="QGQ53" s="18"/>
      <c r="QGR53" s="18"/>
      <c r="QGS53" s="39"/>
      <c r="QGT53" s="18"/>
      <c r="QGU53" s="18"/>
      <c r="QGV53" s="39"/>
      <c r="QGW53" s="18"/>
      <c r="QGX53" s="39"/>
      <c r="QGY53" s="13"/>
      <c r="QGZ53" s="13"/>
      <c r="QHA53" s="4"/>
      <c r="QHB53" s="13"/>
      <c r="QHC53" s="13"/>
      <c r="QHH53" s="18"/>
      <c r="QHI53" s="18"/>
      <c r="QHJ53" s="18"/>
      <c r="QHK53" s="39"/>
      <c r="QHL53" s="18"/>
      <c r="QHM53" s="18"/>
      <c r="QHN53" s="39"/>
      <c r="QHO53" s="18"/>
      <c r="QHP53" s="39"/>
      <c r="QHQ53" s="13"/>
      <c r="QHR53" s="13"/>
      <c r="QHS53" s="4"/>
      <c r="QHT53" s="13"/>
      <c r="QHU53" s="13"/>
      <c r="QHZ53" s="18"/>
      <c r="QIA53" s="18"/>
      <c r="QIB53" s="18"/>
      <c r="QIC53" s="39"/>
      <c r="QID53" s="18"/>
      <c r="QIE53" s="18"/>
      <c r="QIF53" s="39"/>
      <c r="QIG53" s="18"/>
      <c r="QIH53" s="39"/>
      <c r="QII53" s="13"/>
      <c r="QIJ53" s="13"/>
      <c r="QIK53" s="4"/>
      <c r="QIL53" s="13"/>
      <c r="QIM53" s="13"/>
      <c r="QIR53" s="18"/>
      <c r="QIS53" s="18"/>
      <c r="QIT53" s="18"/>
      <c r="QIU53" s="39"/>
      <c r="QIV53" s="18"/>
      <c r="QIW53" s="18"/>
      <c r="QIX53" s="39"/>
      <c r="QIY53" s="18"/>
      <c r="QIZ53" s="39"/>
      <c r="QJA53" s="13"/>
      <c r="QJB53" s="13"/>
      <c r="QJC53" s="4"/>
      <c r="QJD53" s="13"/>
      <c r="QJE53" s="13"/>
      <c r="QJJ53" s="18"/>
      <c r="QJK53" s="18"/>
      <c r="QJL53" s="18"/>
      <c r="QJM53" s="39"/>
      <c r="QJN53" s="18"/>
      <c r="QJO53" s="18"/>
      <c r="QJP53" s="39"/>
      <c r="QJQ53" s="18"/>
      <c r="QJR53" s="39"/>
      <c r="QJS53" s="13"/>
      <c r="QJT53" s="13"/>
      <c r="QJU53" s="4"/>
      <c r="QJV53" s="13"/>
      <c r="QJW53" s="13"/>
      <c r="QKB53" s="18"/>
      <c r="QKC53" s="18"/>
      <c r="QKD53" s="18"/>
      <c r="QKE53" s="39"/>
      <c r="QKF53" s="18"/>
      <c r="QKG53" s="18"/>
      <c r="QKH53" s="39"/>
      <c r="QKI53" s="18"/>
      <c r="QKJ53" s="39"/>
      <c r="QKK53" s="13"/>
      <c r="QKL53" s="13"/>
      <c r="QKM53" s="4"/>
      <c r="QKN53" s="13"/>
      <c r="QKO53" s="13"/>
      <c r="QKT53" s="18"/>
      <c r="QKU53" s="18"/>
      <c r="QKV53" s="18"/>
      <c r="QKW53" s="39"/>
      <c r="QKX53" s="18"/>
      <c r="QKY53" s="18"/>
      <c r="QKZ53" s="39"/>
      <c r="QLA53" s="18"/>
      <c r="QLB53" s="39"/>
      <c r="QLC53" s="13"/>
      <c r="QLD53" s="13"/>
      <c r="QLE53" s="4"/>
      <c r="QLF53" s="13"/>
      <c r="QLG53" s="13"/>
      <c r="QLL53" s="18"/>
      <c r="QLM53" s="18"/>
      <c r="QLN53" s="18"/>
      <c r="QLO53" s="39"/>
      <c r="QLP53" s="18"/>
      <c r="QLQ53" s="18"/>
      <c r="QLR53" s="39"/>
      <c r="QLS53" s="18"/>
      <c r="QLT53" s="39"/>
      <c r="QLU53" s="13"/>
      <c r="QLV53" s="13"/>
      <c r="QLW53" s="4"/>
      <c r="QLX53" s="13"/>
      <c r="QLY53" s="13"/>
      <c r="QMD53" s="18"/>
      <c r="QME53" s="18"/>
      <c r="QMF53" s="18"/>
      <c r="QMG53" s="39"/>
      <c r="QMH53" s="18"/>
      <c r="QMI53" s="18"/>
      <c r="QMJ53" s="39"/>
      <c r="QMK53" s="18"/>
      <c r="QML53" s="39"/>
      <c r="QMM53" s="13"/>
      <c r="QMN53" s="13"/>
      <c r="QMO53" s="4"/>
      <c r="QMP53" s="13"/>
      <c r="QMQ53" s="13"/>
      <c r="QMV53" s="18"/>
      <c r="QMW53" s="18"/>
      <c r="QMX53" s="18"/>
      <c r="QMY53" s="39"/>
      <c r="QMZ53" s="18"/>
      <c r="QNA53" s="18"/>
      <c r="QNB53" s="39"/>
      <c r="QNC53" s="18"/>
      <c r="QND53" s="39"/>
      <c r="QNE53" s="13"/>
      <c r="QNF53" s="13"/>
      <c r="QNG53" s="4"/>
      <c r="QNH53" s="13"/>
      <c r="QNI53" s="13"/>
      <c r="QNN53" s="18"/>
      <c r="QNO53" s="18"/>
      <c r="QNP53" s="18"/>
      <c r="QNQ53" s="39"/>
      <c r="QNR53" s="18"/>
      <c r="QNS53" s="18"/>
      <c r="QNT53" s="39"/>
      <c r="QNU53" s="18"/>
      <c r="QNV53" s="39"/>
      <c r="QNW53" s="13"/>
      <c r="QNX53" s="13"/>
      <c r="QNY53" s="4"/>
      <c r="QNZ53" s="13"/>
      <c r="QOA53" s="13"/>
      <c r="QOF53" s="18"/>
      <c r="QOG53" s="18"/>
      <c r="QOH53" s="18"/>
      <c r="QOI53" s="39"/>
      <c r="QOJ53" s="18"/>
      <c r="QOK53" s="18"/>
      <c r="QOL53" s="39"/>
      <c r="QOM53" s="18"/>
      <c r="QON53" s="39"/>
      <c r="QOO53" s="13"/>
      <c r="QOP53" s="13"/>
      <c r="QOQ53" s="4"/>
      <c r="QOR53" s="13"/>
      <c r="QOS53" s="13"/>
      <c r="QOX53" s="18"/>
      <c r="QOY53" s="18"/>
      <c r="QOZ53" s="18"/>
      <c r="QPA53" s="39"/>
      <c r="QPB53" s="18"/>
      <c r="QPC53" s="18"/>
      <c r="QPD53" s="39"/>
      <c r="QPE53" s="18"/>
      <c r="QPF53" s="39"/>
      <c r="QPG53" s="13"/>
      <c r="QPH53" s="13"/>
      <c r="QPI53" s="4"/>
      <c r="QPJ53" s="13"/>
      <c r="QPK53" s="13"/>
      <c r="QPP53" s="18"/>
      <c r="QPQ53" s="18"/>
      <c r="QPR53" s="18"/>
      <c r="QPS53" s="39"/>
      <c r="QPT53" s="18"/>
      <c r="QPU53" s="18"/>
      <c r="QPV53" s="39"/>
      <c r="QPW53" s="18"/>
      <c r="QPX53" s="39"/>
      <c r="QPY53" s="13"/>
      <c r="QPZ53" s="13"/>
      <c r="QQA53" s="4"/>
      <c r="QQB53" s="13"/>
      <c r="QQC53" s="13"/>
      <c r="QQH53" s="18"/>
      <c r="QQI53" s="18"/>
      <c r="QQJ53" s="18"/>
      <c r="QQK53" s="39"/>
      <c r="QQL53" s="18"/>
      <c r="QQM53" s="18"/>
      <c r="QQN53" s="39"/>
      <c r="QQO53" s="18"/>
      <c r="QQP53" s="39"/>
      <c r="QQQ53" s="13"/>
      <c r="QQR53" s="13"/>
      <c r="QQS53" s="4"/>
      <c r="QQT53" s="13"/>
      <c r="QQU53" s="13"/>
      <c r="QQZ53" s="18"/>
      <c r="QRA53" s="18"/>
      <c r="QRB53" s="18"/>
      <c r="QRC53" s="39"/>
      <c r="QRD53" s="18"/>
      <c r="QRE53" s="18"/>
      <c r="QRF53" s="39"/>
      <c r="QRG53" s="18"/>
      <c r="QRH53" s="39"/>
      <c r="QRI53" s="13"/>
      <c r="QRJ53" s="13"/>
      <c r="QRK53" s="4"/>
      <c r="QRL53" s="13"/>
      <c r="QRM53" s="13"/>
      <c r="QRR53" s="18"/>
      <c r="QRS53" s="18"/>
      <c r="QRT53" s="18"/>
      <c r="QRU53" s="39"/>
      <c r="QRV53" s="18"/>
      <c r="QRW53" s="18"/>
      <c r="QRX53" s="39"/>
      <c r="QRY53" s="18"/>
      <c r="QRZ53" s="39"/>
      <c r="QSA53" s="13"/>
      <c r="QSB53" s="13"/>
      <c r="QSC53" s="4"/>
      <c r="QSD53" s="13"/>
      <c r="QSE53" s="13"/>
      <c r="QSJ53" s="18"/>
      <c r="QSK53" s="18"/>
      <c r="QSL53" s="18"/>
      <c r="QSM53" s="39"/>
      <c r="QSN53" s="18"/>
      <c r="QSO53" s="18"/>
      <c r="QSP53" s="39"/>
      <c r="QSQ53" s="18"/>
      <c r="QSR53" s="39"/>
      <c r="QSS53" s="13"/>
      <c r="QST53" s="13"/>
      <c r="QSU53" s="4"/>
      <c r="QSV53" s="13"/>
      <c r="QSW53" s="13"/>
      <c r="QTB53" s="18"/>
      <c r="QTC53" s="18"/>
      <c r="QTD53" s="18"/>
      <c r="QTE53" s="39"/>
      <c r="QTF53" s="18"/>
      <c r="QTG53" s="18"/>
      <c r="QTH53" s="39"/>
      <c r="QTI53" s="18"/>
      <c r="QTJ53" s="39"/>
      <c r="QTK53" s="13"/>
      <c r="QTL53" s="13"/>
      <c r="QTM53" s="4"/>
      <c r="QTN53" s="13"/>
      <c r="QTO53" s="13"/>
      <c r="QTT53" s="18"/>
      <c r="QTU53" s="18"/>
      <c r="QTV53" s="18"/>
      <c r="QTW53" s="39"/>
      <c r="QTX53" s="18"/>
      <c r="QTY53" s="18"/>
      <c r="QTZ53" s="39"/>
      <c r="QUA53" s="18"/>
      <c r="QUB53" s="39"/>
      <c r="QUC53" s="13"/>
      <c r="QUD53" s="13"/>
      <c r="QUE53" s="4"/>
      <c r="QUF53" s="13"/>
      <c r="QUG53" s="13"/>
      <c r="QUL53" s="18"/>
      <c r="QUM53" s="18"/>
      <c r="QUN53" s="18"/>
      <c r="QUO53" s="39"/>
      <c r="QUP53" s="18"/>
      <c r="QUQ53" s="18"/>
      <c r="QUR53" s="39"/>
      <c r="QUS53" s="18"/>
      <c r="QUT53" s="39"/>
      <c r="QUU53" s="13"/>
      <c r="QUV53" s="13"/>
      <c r="QUW53" s="4"/>
      <c r="QUX53" s="13"/>
      <c r="QUY53" s="13"/>
      <c r="QVD53" s="18"/>
      <c r="QVE53" s="18"/>
      <c r="QVF53" s="18"/>
      <c r="QVG53" s="39"/>
      <c r="QVH53" s="18"/>
      <c r="QVI53" s="18"/>
      <c r="QVJ53" s="39"/>
      <c r="QVK53" s="18"/>
      <c r="QVL53" s="39"/>
      <c r="QVM53" s="13"/>
      <c r="QVN53" s="13"/>
      <c r="QVO53" s="4"/>
      <c r="QVP53" s="13"/>
      <c r="QVQ53" s="13"/>
      <c r="QVV53" s="18"/>
      <c r="QVW53" s="18"/>
      <c r="QVX53" s="18"/>
      <c r="QVY53" s="39"/>
      <c r="QVZ53" s="18"/>
      <c r="QWA53" s="18"/>
      <c r="QWB53" s="39"/>
      <c r="QWC53" s="18"/>
      <c r="QWD53" s="39"/>
      <c r="QWE53" s="13"/>
      <c r="QWF53" s="13"/>
      <c r="QWG53" s="4"/>
      <c r="QWH53" s="13"/>
      <c r="QWI53" s="13"/>
      <c r="QWN53" s="18"/>
      <c r="QWO53" s="18"/>
      <c r="QWP53" s="18"/>
      <c r="QWQ53" s="39"/>
      <c r="QWR53" s="18"/>
      <c r="QWS53" s="18"/>
      <c r="QWT53" s="39"/>
      <c r="QWU53" s="18"/>
      <c r="QWV53" s="39"/>
      <c r="QWW53" s="13"/>
      <c r="QWX53" s="13"/>
      <c r="QWY53" s="4"/>
      <c r="QWZ53" s="13"/>
      <c r="QXA53" s="13"/>
      <c r="QXF53" s="18"/>
      <c r="QXG53" s="18"/>
      <c r="QXH53" s="18"/>
      <c r="QXI53" s="39"/>
      <c r="QXJ53" s="18"/>
      <c r="QXK53" s="18"/>
      <c r="QXL53" s="39"/>
      <c r="QXM53" s="18"/>
      <c r="QXN53" s="39"/>
      <c r="QXO53" s="13"/>
      <c r="QXP53" s="13"/>
      <c r="QXQ53" s="4"/>
      <c r="QXR53" s="13"/>
      <c r="QXS53" s="13"/>
      <c r="QXX53" s="18"/>
      <c r="QXY53" s="18"/>
      <c r="QXZ53" s="18"/>
      <c r="QYA53" s="39"/>
      <c r="QYB53" s="18"/>
      <c r="QYC53" s="18"/>
      <c r="QYD53" s="39"/>
      <c r="QYE53" s="18"/>
      <c r="QYF53" s="39"/>
      <c r="QYG53" s="13"/>
      <c r="QYH53" s="13"/>
      <c r="QYI53" s="4"/>
      <c r="QYJ53" s="13"/>
      <c r="QYK53" s="13"/>
      <c r="QYP53" s="18"/>
      <c r="QYQ53" s="18"/>
      <c r="QYR53" s="18"/>
      <c r="QYS53" s="39"/>
      <c r="QYT53" s="18"/>
      <c r="QYU53" s="18"/>
      <c r="QYV53" s="39"/>
      <c r="QYW53" s="18"/>
      <c r="QYX53" s="39"/>
      <c r="QYY53" s="13"/>
      <c r="QYZ53" s="13"/>
      <c r="QZA53" s="4"/>
      <c r="QZB53" s="13"/>
      <c r="QZC53" s="13"/>
      <c r="QZH53" s="18"/>
      <c r="QZI53" s="18"/>
      <c r="QZJ53" s="18"/>
      <c r="QZK53" s="39"/>
      <c r="QZL53" s="18"/>
      <c r="QZM53" s="18"/>
      <c r="QZN53" s="39"/>
      <c r="QZO53" s="18"/>
      <c r="QZP53" s="39"/>
      <c r="QZQ53" s="13"/>
      <c r="QZR53" s="13"/>
      <c r="QZS53" s="4"/>
      <c r="QZT53" s="13"/>
      <c r="QZU53" s="13"/>
      <c r="QZZ53" s="18"/>
      <c r="RAA53" s="18"/>
      <c r="RAB53" s="18"/>
      <c r="RAC53" s="39"/>
      <c r="RAD53" s="18"/>
      <c r="RAE53" s="18"/>
      <c r="RAF53" s="39"/>
      <c r="RAG53" s="18"/>
      <c r="RAH53" s="39"/>
      <c r="RAI53" s="13"/>
      <c r="RAJ53" s="13"/>
      <c r="RAK53" s="4"/>
      <c r="RAL53" s="13"/>
      <c r="RAM53" s="13"/>
      <c r="RAR53" s="18"/>
      <c r="RAS53" s="18"/>
      <c r="RAT53" s="18"/>
      <c r="RAU53" s="39"/>
      <c r="RAV53" s="18"/>
      <c r="RAW53" s="18"/>
      <c r="RAX53" s="39"/>
      <c r="RAY53" s="18"/>
      <c r="RAZ53" s="39"/>
      <c r="RBA53" s="13"/>
      <c r="RBB53" s="13"/>
      <c r="RBC53" s="4"/>
      <c r="RBD53" s="13"/>
      <c r="RBE53" s="13"/>
      <c r="RBJ53" s="18"/>
      <c r="RBK53" s="18"/>
      <c r="RBL53" s="18"/>
      <c r="RBM53" s="39"/>
      <c r="RBN53" s="18"/>
      <c r="RBO53" s="18"/>
      <c r="RBP53" s="39"/>
      <c r="RBQ53" s="18"/>
      <c r="RBR53" s="39"/>
      <c r="RBS53" s="13"/>
      <c r="RBT53" s="13"/>
      <c r="RBU53" s="4"/>
      <c r="RBV53" s="13"/>
      <c r="RBW53" s="13"/>
      <c r="RCB53" s="18"/>
      <c r="RCC53" s="18"/>
      <c r="RCD53" s="18"/>
      <c r="RCE53" s="39"/>
      <c r="RCF53" s="18"/>
      <c r="RCG53" s="18"/>
      <c r="RCH53" s="39"/>
      <c r="RCI53" s="18"/>
      <c r="RCJ53" s="39"/>
      <c r="RCK53" s="13"/>
      <c r="RCL53" s="13"/>
      <c r="RCM53" s="4"/>
      <c r="RCN53" s="13"/>
      <c r="RCO53" s="13"/>
      <c r="RCT53" s="18"/>
      <c r="RCU53" s="18"/>
      <c r="RCV53" s="18"/>
      <c r="RCW53" s="39"/>
      <c r="RCX53" s="18"/>
      <c r="RCY53" s="18"/>
      <c r="RCZ53" s="39"/>
      <c r="RDA53" s="18"/>
      <c r="RDB53" s="39"/>
      <c r="RDC53" s="13"/>
      <c r="RDD53" s="13"/>
      <c r="RDE53" s="4"/>
      <c r="RDF53" s="13"/>
      <c r="RDG53" s="13"/>
      <c r="RDL53" s="18"/>
      <c r="RDM53" s="18"/>
      <c r="RDN53" s="18"/>
      <c r="RDO53" s="39"/>
      <c r="RDP53" s="18"/>
      <c r="RDQ53" s="18"/>
      <c r="RDR53" s="39"/>
      <c r="RDS53" s="18"/>
      <c r="RDT53" s="39"/>
      <c r="RDU53" s="13"/>
      <c r="RDV53" s="13"/>
      <c r="RDW53" s="4"/>
      <c r="RDX53" s="13"/>
      <c r="RDY53" s="13"/>
      <c r="RED53" s="18"/>
      <c r="REE53" s="18"/>
      <c r="REF53" s="18"/>
      <c r="REG53" s="39"/>
      <c r="REH53" s="18"/>
      <c r="REI53" s="18"/>
      <c r="REJ53" s="39"/>
      <c r="REK53" s="18"/>
      <c r="REL53" s="39"/>
      <c r="REM53" s="13"/>
      <c r="REN53" s="13"/>
      <c r="REO53" s="4"/>
      <c r="REP53" s="13"/>
      <c r="REQ53" s="13"/>
      <c r="REV53" s="18"/>
      <c r="REW53" s="18"/>
      <c r="REX53" s="18"/>
      <c r="REY53" s="39"/>
      <c r="REZ53" s="18"/>
      <c r="RFA53" s="18"/>
      <c r="RFB53" s="39"/>
      <c r="RFC53" s="18"/>
      <c r="RFD53" s="39"/>
      <c r="RFE53" s="13"/>
      <c r="RFF53" s="13"/>
      <c r="RFG53" s="4"/>
      <c r="RFH53" s="13"/>
      <c r="RFI53" s="13"/>
      <c r="RFN53" s="18"/>
      <c r="RFO53" s="18"/>
      <c r="RFP53" s="18"/>
      <c r="RFQ53" s="39"/>
      <c r="RFR53" s="18"/>
      <c r="RFS53" s="18"/>
      <c r="RFT53" s="39"/>
      <c r="RFU53" s="18"/>
      <c r="RFV53" s="39"/>
      <c r="RFW53" s="13"/>
      <c r="RFX53" s="13"/>
      <c r="RFY53" s="4"/>
      <c r="RFZ53" s="13"/>
      <c r="RGA53" s="13"/>
      <c r="RGF53" s="18"/>
      <c r="RGG53" s="18"/>
      <c r="RGH53" s="18"/>
      <c r="RGI53" s="39"/>
      <c r="RGJ53" s="18"/>
      <c r="RGK53" s="18"/>
      <c r="RGL53" s="39"/>
      <c r="RGM53" s="18"/>
      <c r="RGN53" s="39"/>
      <c r="RGO53" s="13"/>
      <c r="RGP53" s="13"/>
      <c r="RGQ53" s="4"/>
      <c r="RGR53" s="13"/>
      <c r="RGS53" s="13"/>
      <c r="RGX53" s="18"/>
      <c r="RGY53" s="18"/>
      <c r="RGZ53" s="18"/>
      <c r="RHA53" s="39"/>
      <c r="RHB53" s="18"/>
      <c r="RHC53" s="18"/>
      <c r="RHD53" s="39"/>
      <c r="RHE53" s="18"/>
      <c r="RHF53" s="39"/>
      <c r="RHG53" s="13"/>
      <c r="RHH53" s="13"/>
      <c r="RHI53" s="4"/>
      <c r="RHJ53" s="13"/>
      <c r="RHK53" s="13"/>
      <c r="RHP53" s="18"/>
      <c r="RHQ53" s="18"/>
      <c r="RHR53" s="18"/>
      <c r="RHS53" s="39"/>
      <c r="RHT53" s="18"/>
      <c r="RHU53" s="18"/>
      <c r="RHV53" s="39"/>
      <c r="RHW53" s="18"/>
      <c r="RHX53" s="39"/>
      <c r="RHY53" s="13"/>
      <c r="RHZ53" s="13"/>
      <c r="RIA53" s="4"/>
      <c r="RIB53" s="13"/>
      <c r="RIC53" s="13"/>
      <c r="RIH53" s="18"/>
      <c r="RII53" s="18"/>
      <c r="RIJ53" s="18"/>
      <c r="RIK53" s="39"/>
      <c r="RIL53" s="18"/>
      <c r="RIM53" s="18"/>
      <c r="RIN53" s="39"/>
      <c r="RIO53" s="18"/>
      <c r="RIP53" s="39"/>
      <c r="RIQ53" s="13"/>
      <c r="RIR53" s="13"/>
      <c r="RIS53" s="4"/>
      <c r="RIT53" s="13"/>
      <c r="RIU53" s="13"/>
      <c r="RIZ53" s="18"/>
      <c r="RJA53" s="18"/>
      <c r="RJB53" s="18"/>
      <c r="RJC53" s="39"/>
      <c r="RJD53" s="18"/>
      <c r="RJE53" s="18"/>
      <c r="RJF53" s="39"/>
      <c r="RJG53" s="18"/>
      <c r="RJH53" s="39"/>
      <c r="RJI53" s="13"/>
      <c r="RJJ53" s="13"/>
      <c r="RJK53" s="4"/>
      <c r="RJL53" s="13"/>
      <c r="RJM53" s="13"/>
      <c r="RJR53" s="18"/>
      <c r="RJS53" s="18"/>
      <c r="RJT53" s="18"/>
      <c r="RJU53" s="39"/>
      <c r="RJV53" s="18"/>
      <c r="RJW53" s="18"/>
      <c r="RJX53" s="39"/>
      <c r="RJY53" s="18"/>
      <c r="RJZ53" s="39"/>
      <c r="RKA53" s="13"/>
      <c r="RKB53" s="13"/>
      <c r="RKC53" s="4"/>
      <c r="RKD53" s="13"/>
      <c r="RKE53" s="13"/>
      <c r="RKJ53" s="18"/>
      <c r="RKK53" s="18"/>
      <c r="RKL53" s="18"/>
      <c r="RKM53" s="39"/>
      <c r="RKN53" s="18"/>
      <c r="RKO53" s="18"/>
      <c r="RKP53" s="39"/>
      <c r="RKQ53" s="18"/>
      <c r="RKR53" s="39"/>
      <c r="RKS53" s="13"/>
      <c r="RKT53" s="13"/>
      <c r="RKU53" s="4"/>
      <c r="RKV53" s="13"/>
      <c r="RKW53" s="13"/>
      <c r="RLB53" s="18"/>
      <c r="RLC53" s="18"/>
      <c r="RLD53" s="18"/>
      <c r="RLE53" s="39"/>
      <c r="RLF53" s="18"/>
      <c r="RLG53" s="18"/>
      <c r="RLH53" s="39"/>
      <c r="RLI53" s="18"/>
      <c r="RLJ53" s="39"/>
      <c r="RLK53" s="13"/>
      <c r="RLL53" s="13"/>
      <c r="RLM53" s="4"/>
      <c r="RLN53" s="13"/>
      <c r="RLO53" s="13"/>
      <c r="RLT53" s="18"/>
      <c r="RLU53" s="18"/>
      <c r="RLV53" s="18"/>
      <c r="RLW53" s="39"/>
      <c r="RLX53" s="18"/>
      <c r="RLY53" s="18"/>
      <c r="RLZ53" s="39"/>
      <c r="RMA53" s="18"/>
      <c r="RMB53" s="39"/>
      <c r="RMC53" s="13"/>
      <c r="RMD53" s="13"/>
      <c r="RME53" s="4"/>
      <c r="RMF53" s="13"/>
      <c r="RMG53" s="13"/>
      <c r="RML53" s="18"/>
      <c r="RMM53" s="18"/>
      <c r="RMN53" s="18"/>
      <c r="RMO53" s="39"/>
      <c r="RMP53" s="18"/>
      <c r="RMQ53" s="18"/>
      <c r="RMR53" s="39"/>
      <c r="RMS53" s="18"/>
      <c r="RMT53" s="39"/>
      <c r="RMU53" s="13"/>
      <c r="RMV53" s="13"/>
      <c r="RMW53" s="4"/>
      <c r="RMX53" s="13"/>
      <c r="RMY53" s="13"/>
      <c r="RND53" s="18"/>
      <c r="RNE53" s="18"/>
      <c r="RNF53" s="18"/>
      <c r="RNG53" s="39"/>
      <c r="RNH53" s="18"/>
      <c r="RNI53" s="18"/>
      <c r="RNJ53" s="39"/>
      <c r="RNK53" s="18"/>
      <c r="RNL53" s="39"/>
      <c r="RNM53" s="13"/>
      <c r="RNN53" s="13"/>
      <c r="RNO53" s="4"/>
      <c r="RNP53" s="13"/>
      <c r="RNQ53" s="13"/>
      <c r="RNV53" s="18"/>
      <c r="RNW53" s="18"/>
      <c r="RNX53" s="18"/>
      <c r="RNY53" s="39"/>
      <c r="RNZ53" s="18"/>
      <c r="ROA53" s="18"/>
      <c r="ROB53" s="39"/>
      <c r="ROC53" s="18"/>
      <c r="ROD53" s="39"/>
      <c r="ROE53" s="13"/>
      <c r="ROF53" s="13"/>
      <c r="ROG53" s="4"/>
      <c r="ROH53" s="13"/>
      <c r="ROI53" s="13"/>
      <c r="RON53" s="18"/>
      <c r="ROO53" s="18"/>
      <c r="ROP53" s="18"/>
      <c r="ROQ53" s="39"/>
      <c r="ROR53" s="18"/>
      <c r="ROS53" s="18"/>
      <c r="ROT53" s="39"/>
      <c r="ROU53" s="18"/>
      <c r="ROV53" s="39"/>
      <c r="ROW53" s="13"/>
      <c r="ROX53" s="13"/>
      <c r="ROY53" s="4"/>
      <c r="ROZ53" s="13"/>
      <c r="RPA53" s="13"/>
      <c r="RPF53" s="18"/>
      <c r="RPG53" s="18"/>
      <c r="RPH53" s="18"/>
      <c r="RPI53" s="39"/>
      <c r="RPJ53" s="18"/>
      <c r="RPK53" s="18"/>
      <c r="RPL53" s="39"/>
      <c r="RPM53" s="18"/>
      <c r="RPN53" s="39"/>
      <c r="RPO53" s="13"/>
      <c r="RPP53" s="13"/>
      <c r="RPQ53" s="4"/>
      <c r="RPR53" s="13"/>
      <c r="RPS53" s="13"/>
      <c r="RPX53" s="18"/>
      <c r="RPY53" s="18"/>
      <c r="RPZ53" s="18"/>
      <c r="RQA53" s="39"/>
      <c r="RQB53" s="18"/>
      <c r="RQC53" s="18"/>
      <c r="RQD53" s="39"/>
      <c r="RQE53" s="18"/>
      <c r="RQF53" s="39"/>
      <c r="RQG53" s="13"/>
      <c r="RQH53" s="13"/>
      <c r="RQI53" s="4"/>
      <c r="RQJ53" s="13"/>
      <c r="RQK53" s="13"/>
      <c r="RQP53" s="18"/>
      <c r="RQQ53" s="18"/>
      <c r="RQR53" s="18"/>
      <c r="RQS53" s="39"/>
      <c r="RQT53" s="18"/>
      <c r="RQU53" s="18"/>
      <c r="RQV53" s="39"/>
      <c r="RQW53" s="18"/>
      <c r="RQX53" s="39"/>
      <c r="RQY53" s="13"/>
      <c r="RQZ53" s="13"/>
      <c r="RRA53" s="4"/>
      <c r="RRB53" s="13"/>
      <c r="RRC53" s="13"/>
      <c r="RRH53" s="18"/>
      <c r="RRI53" s="18"/>
      <c r="RRJ53" s="18"/>
      <c r="RRK53" s="39"/>
      <c r="RRL53" s="18"/>
      <c r="RRM53" s="18"/>
      <c r="RRN53" s="39"/>
      <c r="RRO53" s="18"/>
      <c r="RRP53" s="39"/>
      <c r="RRQ53" s="13"/>
      <c r="RRR53" s="13"/>
      <c r="RRS53" s="4"/>
      <c r="RRT53" s="13"/>
      <c r="RRU53" s="13"/>
      <c r="RRZ53" s="18"/>
      <c r="RSA53" s="18"/>
      <c r="RSB53" s="18"/>
      <c r="RSC53" s="39"/>
      <c r="RSD53" s="18"/>
      <c r="RSE53" s="18"/>
      <c r="RSF53" s="39"/>
      <c r="RSG53" s="18"/>
      <c r="RSH53" s="39"/>
      <c r="RSI53" s="13"/>
      <c r="RSJ53" s="13"/>
      <c r="RSK53" s="4"/>
      <c r="RSL53" s="13"/>
      <c r="RSM53" s="13"/>
      <c r="RSR53" s="18"/>
      <c r="RSS53" s="18"/>
      <c r="RST53" s="18"/>
      <c r="RSU53" s="39"/>
      <c r="RSV53" s="18"/>
      <c r="RSW53" s="18"/>
      <c r="RSX53" s="39"/>
      <c r="RSY53" s="18"/>
      <c r="RSZ53" s="39"/>
      <c r="RTA53" s="13"/>
      <c r="RTB53" s="13"/>
      <c r="RTC53" s="4"/>
      <c r="RTD53" s="13"/>
      <c r="RTE53" s="13"/>
      <c r="RTJ53" s="18"/>
      <c r="RTK53" s="18"/>
      <c r="RTL53" s="18"/>
      <c r="RTM53" s="39"/>
      <c r="RTN53" s="18"/>
      <c r="RTO53" s="18"/>
      <c r="RTP53" s="39"/>
      <c r="RTQ53" s="18"/>
      <c r="RTR53" s="39"/>
      <c r="RTS53" s="13"/>
      <c r="RTT53" s="13"/>
      <c r="RTU53" s="4"/>
      <c r="RTV53" s="13"/>
      <c r="RTW53" s="13"/>
      <c r="RUB53" s="18"/>
      <c r="RUC53" s="18"/>
      <c r="RUD53" s="18"/>
      <c r="RUE53" s="39"/>
      <c r="RUF53" s="18"/>
      <c r="RUG53" s="18"/>
      <c r="RUH53" s="39"/>
      <c r="RUI53" s="18"/>
      <c r="RUJ53" s="39"/>
      <c r="RUK53" s="13"/>
      <c r="RUL53" s="13"/>
      <c r="RUM53" s="4"/>
      <c r="RUN53" s="13"/>
      <c r="RUO53" s="13"/>
      <c r="RUT53" s="18"/>
      <c r="RUU53" s="18"/>
      <c r="RUV53" s="18"/>
      <c r="RUW53" s="39"/>
      <c r="RUX53" s="18"/>
      <c r="RUY53" s="18"/>
      <c r="RUZ53" s="39"/>
      <c r="RVA53" s="18"/>
      <c r="RVB53" s="39"/>
      <c r="RVC53" s="13"/>
      <c r="RVD53" s="13"/>
      <c r="RVE53" s="4"/>
      <c r="RVF53" s="13"/>
      <c r="RVG53" s="13"/>
      <c r="RVL53" s="18"/>
      <c r="RVM53" s="18"/>
      <c r="RVN53" s="18"/>
      <c r="RVO53" s="39"/>
      <c r="RVP53" s="18"/>
      <c r="RVQ53" s="18"/>
      <c r="RVR53" s="39"/>
      <c r="RVS53" s="18"/>
      <c r="RVT53" s="39"/>
      <c r="RVU53" s="13"/>
      <c r="RVV53" s="13"/>
      <c r="RVW53" s="4"/>
      <c r="RVX53" s="13"/>
      <c r="RVY53" s="13"/>
      <c r="RWD53" s="18"/>
      <c r="RWE53" s="18"/>
      <c r="RWF53" s="18"/>
      <c r="RWG53" s="39"/>
      <c r="RWH53" s="18"/>
      <c r="RWI53" s="18"/>
      <c r="RWJ53" s="39"/>
      <c r="RWK53" s="18"/>
      <c r="RWL53" s="39"/>
      <c r="RWM53" s="13"/>
      <c r="RWN53" s="13"/>
      <c r="RWO53" s="4"/>
      <c r="RWP53" s="13"/>
      <c r="RWQ53" s="13"/>
      <c r="RWV53" s="18"/>
      <c r="RWW53" s="18"/>
      <c r="RWX53" s="18"/>
      <c r="RWY53" s="39"/>
      <c r="RWZ53" s="18"/>
      <c r="RXA53" s="18"/>
      <c r="RXB53" s="39"/>
      <c r="RXC53" s="18"/>
      <c r="RXD53" s="39"/>
      <c r="RXE53" s="13"/>
      <c r="RXF53" s="13"/>
      <c r="RXG53" s="4"/>
      <c r="RXH53" s="13"/>
      <c r="RXI53" s="13"/>
      <c r="RXN53" s="18"/>
      <c r="RXO53" s="18"/>
      <c r="RXP53" s="18"/>
      <c r="RXQ53" s="39"/>
      <c r="RXR53" s="18"/>
      <c r="RXS53" s="18"/>
      <c r="RXT53" s="39"/>
      <c r="RXU53" s="18"/>
      <c r="RXV53" s="39"/>
      <c r="RXW53" s="13"/>
      <c r="RXX53" s="13"/>
      <c r="RXY53" s="4"/>
      <c r="RXZ53" s="13"/>
      <c r="RYA53" s="13"/>
      <c r="RYF53" s="18"/>
      <c r="RYG53" s="18"/>
      <c r="RYH53" s="18"/>
      <c r="RYI53" s="39"/>
      <c r="RYJ53" s="18"/>
      <c r="RYK53" s="18"/>
      <c r="RYL53" s="39"/>
      <c r="RYM53" s="18"/>
      <c r="RYN53" s="39"/>
      <c r="RYO53" s="13"/>
      <c r="RYP53" s="13"/>
      <c r="RYQ53" s="4"/>
      <c r="RYR53" s="13"/>
      <c r="RYS53" s="13"/>
      <c r="RYX53" s="18"/>
      <c r="RYY53" s="18"/>
      <c r="RYZ53" s="18"/>
      <c r="RZA53" s="39"/>
      <c r="RZB53" s="18"/>
      <c r="RZC53" s="18"/>
      <c r="RZD53" s="39"/>
      <c r="RZE53" s="18"/>
      <c r="RZF53" s="39"/>
      <c r="RZG53" s="13"/>
      <c r="RZH53" s="13"/>
      <c r="RZI53" s="4"/>
      <c r="RZJ53" s="13"/>
      <c r="RZK53" s="13"/>
      <c r="RZP53" s="18"/>
      <c r="RZQ53" s="18"/>
      <c r="RZR53" s="18"/>
      <c r="RZS53" s="39"/>
      <c r="RZT53" s="18"/>
      <c r="RZU53" s="18"/>
      <c r="RZV53" s="39"/>
      <c r="RZW53" s="18"/>
      <c r="RZX53" s="39"/>
      <c r="RZY53" s="13"/>
      <c r="RZZ53" s="13"/>
      <c r="SAA53" s="4"/>
      <c r="SAB53" s="13"/>
      <c r="SAC53" s="13"/>
      <c r="SAH53" s="18"/>
      <c r="SAI53" s="18"/>
      <c r="SAJ53" s="18"/>
      <c r="SAK53" s="39"/>
      <c r="SAL53" s="18"/>
      <c r="SAM53" s="18"/>
      <c r="SAN53" s="39"/>
      <c r="SAO53" s="18"/>
      <c r="SAP53" s="39"/>
      <c r="SAQ53" s="13"/>
      <c r="SAR53" s="13"/>
      <c r="SAS53" s="4"/>
      <c r="SAT53" s="13"/>
      <c r="SAU53" s="13"/>
      <c r="SAZ53" s="18"/>
      <c r="SBA53" s="18"/>
      <c r="SBB53" s="18"/>
      <c r="SBC53" s="39"/>
      <c r="SBD53" s="18"/>
      <c r="SBE53" s="18"/>
      <c r="SBF53" s="39"/>
      <c r="SBG53" s="18"/>
      <c r="SBH53" s="39"/>
      <c r="SBI53" s="13"/>
      <c r="SBJ53" s="13"/>
      <c r="SBK53" s="4"/>
      <c r="SBL53" s="13"/>
      <c r="SBM53" s="13"/>
      <c r="SBR53" s="18"/>
      <c r="SBS53" s="18"/>
      <c r="SBT53" s="18"/>
      <c r="SBU53" s="39"/>
      <c r="SBV53" s="18"/>
      <c r="SBW53" s="18"/>
      <c r="SBX53" s="39"/>
      <c r="SBY53" s="18"/>
      <c r="SBZ53" s="39"/>
      <c r="SCA53" s="13"/>
      <c r="SCB53" s="13"/>
      <c r="SCC53" s="4"/>
      <c r="SCD53" s="13"/>
      <c r="SCE53" s="13"/>
      <c r="SCJ53" s="18"/>
      <c r="SCK53" s="18"/>
      <c r="SCL53" s="18"/>
      <c r="SCM53" s="39"/>
      <c r="SCN53" s="18"/>
      <c r="SCO53" s="18"/>
      <c r="SCP53" s="39"/>
      <c r="SCQ53" s="18"/>
      <c r="SCR53" s="39"/>
      <c r="SCS53" s="13"/>
      <c r="SCT53" s="13"/>
      <c r="SCU53" s="4"/>
      <c r="SCV53" s="13"/>
      <c r="SCW53" s="13"/>
      <c r="SDB53" s="18"/>
      <c r="SDC53" s="18"/>
      <c r="SDD53" s="18"/>
      <c r="SDE53" s="39"/>
      <c r="SDF53" s="18"/>
      <c r="SDG53" s="18"/>
      <c r="SDH53" s="39"/>
      <c r="SDI53" s="18"/>
      <c r="SDJ53" s="39"/>
      <c r="SDK53" s="13"/>
      <c r="SDL53" s="13"/>
      <c r="SDM53" s="4"/>
      <c r="SDN53" s="13"/>
      <c r="SDO53" s="13"/>
      <c r="SDT53" s="18"/>
      <c r="SDU53" s="18"/>
      <c r="SDV53" s="18"/>
      <c r="SDW53" s="39"/>
      <c r="SDX53" s="18"/>
      <c r="SDY53" s="18"/>
      <c r="SDZ53" s="39"/>
      <c r="SEA53" s="18"/>
      <c r="SEB53" s="39"/>
      <c r="SEC53" s="13"/>
      <c r="SED53" s="13"/>
      <c r="SEE53" s="4"/>
      <c r="SEF53" s="13"/>
      <c r="SEG53" s="13"/>
      <c r="SEL53" s="18"/>
      <c r="SEM53" s="18"/>
      <c r="SEN53" s="18"/>
      <c r="SEO53" s="39"/>
      <c r="SEP53" s="18"/>
      <c r="SEQ53" s="18"/>
      <c r="SER53" s="39"/>
      <c r="SES53" s="18"/>
      <c r="SET53" s="39"/>
      <c r="SEU53" s="13"/>
      <c r="SEV53" s="13"/>
      <c r="SEW53" s="4"/>
      <c r="SEX53" s="13"/>
      <c r="SEY53" s="13"/>
      <c r="SFD53" s="18"/>
      <c r="SFE53" s="18"/>
      <c r="SFF53" s="18"/>
      <c r="SFG53" s="39"/>
      <c r="SFH53" s="18"/>
      <c r="SFI53" s="18"/>
      <c r="SFJ53" s="39"/>
      <c r="SFK53" s="18"/>
      <c r="SFL53" s="39"/>
      <c r="SFM53" s="13"/>
      <c r="SFN53" s="13"/>
      <c r="SFO53" s="4"/>
      <c r="SFP53" s="13"/>
      <c r="SFQ53" s="13"/>
      <c r="SFV53" s="18"/>
      <c r="SFW53" s="18"/>
      <c r="SFX53" s="18"/>
      <c r="SFY53" s="39"/>
      <c r="SFZ53" s="18"/>
      <c r="SGA53" s="18"/>
      <c r="SGB53" s="39"/>
      <c r="SGC53" s="18"/>
      <c r="SGD53" s="39"/>
      <c r="SGE53" s="13"/>
      <c r="SGF53" s="13"/>
      <c r="SGG53" s="4"/>
      <c r="SGH53" s="13"/>
      <c r="SGI53" s="13"/>
      <c r="SGN53" s="18"/>
      <c r="SGO53" s="18"/>
      <c r="SGP53" s="18"/>
      <c r="SGQ53" s="39"/>
      <c r="SGR53" s="18"/>
      <c r="SGS53" s="18"/>
      <c r="SGT53" s="39"/>
      <c r="SGU53" s="18"/>
      <c r="SGV53" s="39"/>
      <c r="SGW53" s="13"/>
      <c r="SGX53" s="13"/>
      <c r="SGY53" s="4"/>
      <c r="SGZ53" s="13"/>
      <c r="SHA53" s="13"/>
      <c r="SHF53" s="18"/>
      <c r="SHG53" s="18"/>
      <c r="SHH53" s="18"/>
      <c r="SHI53" s="39"/>
      <c r="SHJ53" s="18"/>
      <c r="SHK53" s="18"/>
      <c r="SHL53" s="39"/>
      <c r="SHM53" s="18"/>
      <c r="SHN53" s="39"/>
      <c r="SHO53" s="13"/>
      <c r="SHP53" s="13"/>
      <c r="SHQ53" s="4"/>
      <c r="SHR53" s="13"/>
      <c r="SHS53" s="13"/>
      <c r="SHX53" s="18"/>
      <c r="SHY53" s="18"/>
      <c r="SHZ53" s="18"/>
      <c r="SIA53" s="39"/>
      <c r="SIB53" s="18"/>
      <c r="SIC53" s="18"/>
      <c r="SID53" s="39"/>
      <c r="SIE53" s="18"/>
      <c r="SIF53" s="39"/>
      <c r="SIG53" s="13"/>
      <c r="SIH53" s="13"/>
      <c r="SII53" s="4"/>
      <c r="SIJ53" s="13"/>
      <c r="SIK53" s="13"/>
      <c r="SIP53" s="18"/>
      <c r="SIQ53" s="18"/>
      <c r="SIR53" s="18"/>
      <c r="SIS53" s="39"/>
      <c r="SIT53" s="18"/>
      <c r="SIU53" s="18"/>
      <c r="SIV53" s="39"/>
      <c r="SIW53" s="18"/>
      <c r="SIX53" s="39"/>
      <c r="SIY53" s="13"/>
      <c r="SIZ53" s="13"/>
      <c r="SJA53" s="4"/>
      <c r="SJB53" s="13"/>
      <c r="SJC53" s="13"/>
      <c r="SJH53" s="18"/>
      <c r="SJI53" s="18"/>
      <c r="SJJ53" s="18"/>
      <c r="SJK53" s="39"/>
      <c r="SJL53" s="18"/>
      <c r="SJM53" s="18"/>
      <c r="SJN53" s="39"/>
      <c r="SJO53" s="18"/>
      <c r="SJP53" s="39"/>
      <c r="SJQ53" s="13"/>
      <c r="SJR53" s="13"/>
      <c r="SJS53" s="4"/>
      <c r="SJT53" s="13"/>
      <c r="SJU53" s="13"/>
      <c r="SJZ53" s="18"/>
      <c r="SKA53" s="18"/>
      <c r="SKB53" s="18"/>
      <c r="SKC53" s="39"/>
      <c r="SKD53" s="18"/>
      <c r="SKE53" s="18"/>
      <c r="SKF53" s="39"/>
      <c r="SKG53" s="18"/>
      <c r="SKH53" s="39"/>
      <c r="SKI53" s="13"/>
      <c r="SKJ53" s="13"/>
      <c r="SKK53" s="4"/>
      <c r="SKL53" s="13"/>
      <c r="SKM53" s="13"/>
      <c r="SKR53" s="18"/>
      <c r="SKS53" s="18"/>
      <c r="SKT53" s="18"/>
      <c r="SKU53" s="39"/>
      <c r="SKV53" s="18"/>
      <c r="SKW53" s="18"/>
      <c r="SKX53" s="39"/>
      <c r="SKY53" s="18"/>
      <c r="SKZ53" s="39"/>
      <c r="SLA53" s="13"/>
      <c r="SLB53" s="13"/>
      <c r="SLC53" s="4"/>
      <c r="SLD53" s="13"/>
      <c r="SLE53" s="13"/>
      <c r="SLJ53" s="18"/>
      <c r="SLK53" s="18"/>
      <c r="SLL53" s="18"/>
      <c r="SLM53" s="39"/>
      <c r="SLN53" s="18"/>
      <c r="SLO53" s="18"/>
      <c r="SLP53" s="39"/>
      <c r="SLQ53" s="18"/>
      <c r="SLR53" s="39"/>
      <c r="SLS53" s="13"/>
      <c r="SLT53" s="13"/>
      <c r="SLU53" s="4"/>
      <c r="SLV53" s="13"/>
      <c r="SLW53" s="13"/>
      <c r="SMB53" s="18"/>
      <c r="SMC53" s="18"/>
      <c r="SMD53" s="18"/>
      <c r="SME53" s="39"/>
      <c r="SMF53" s="18"/>
      <c r="SMG53" s="18"/>
      <c r="SMH53" s="39"/>
      <c r="SMI53" s="18"/>
      <c r="SMJ53" s="39"/>
      <c r="SMK53" s="13"/>
      <c r="SML53" s="13"/>
      <c r="SMM53" s="4"/>
      <c r="SMN53" s="13"/>
      <c r="SMO53" s="13"/>
      <c r="SMT53" s="18"/>
      <c r="SMU53" s="18"/>
      <c r="SMV53" s="18"/>
      <c r="SMW53" s="39"/>
      <c r="SMX53" s="18"/>
      <c r="SMY53" s="18"/>
      <c r="SMZ53" s="39"/>
      <c r="SNA53" s="18"/>
      <c r="SNB53" s="39"/>
      <c r="SNC53" s="13"/>
      <c r="SND53" s="13"/>
      <c r="SNE53" s="4"/>
      <c r="SNF53" s="13"/>
      <c r="SNG53" s="13"/>
      <c r="SNL53" s="18"/>
      <c r="SNM53" s="18"/>
      <c r="SNN53" s="18"/>
      <c r="SNO53" s="39"/>
      <c r="SNP53" s="18"/>
      <c r="SNQ53" s="18"/>
      <c r="SNR53" s="39"/>
      <c r="SNS53" s="18"/>
      <c r="SNT53" s="39"/>
      <c r="SNU53" s="13"/>
      <c r="SNV53" s="13"/>
      <c r="SNW53" s="4"/>
      <c r="SNX53" s="13"/>
      <c r="SNY53" s="13"/>
      <c r="SOD53" s="18"/>
      <c r="SOE53" s="18"/>
      <c r="SOF53" s="18"/>
      <c r="SOG53" s="39"/>
      <c r="SOH53" s="18"/>
      <c r="SOI53" s="18"/>
      <c r="SOJ53" s="39"/>
      <c r="SOK53" s="18"/>
      <c r="SOL53" s="39"/>
      <c r="SOM53" s="13"/>
      <c r="SON53" s="13"/>
      <c r="SOO53" s="4"/>
      <c r="SOP53" s="13"/>
      <c r="SOQ53" s="13"/>
      <c r="SOV53" s="18"/>
      <c r="SOW53" s="18"/>
      <c r="SOX53" s="18"/>
      <c r="SOY53" s="39"/>
      <c r="SOZ53" s="18"/>
      <c r="SPA53" s="18"/>
      <c r="SPB53" s="39"/>
      <c r="SPC53" s="18"/>
      <c r="SPD53" s="39"/>
      <c r="SPE53" s="13"/>
      <c r="SPF53" s="13"/>
      <c r="SPG53" s="4"/>
      <c r="SPH53" s="13"/>
      <c r="SPI53" s="13"/>
      <c r="SPN53" s="18"/>
      <c r="SPO53" s="18"/>
      <c r="SPP53" s="18"/>
      <c r="SPQ53" s="39"/>
      <c r="SPR53" s="18"/>
      <c r="SPS53" s="18"/>
      <c r="SPT53" s="39"/>
      <c r="SPU53" s="18"/>
      <c r="SPV53" s="39"/>
      <c r="SPW53" s="13"/>
      <c r="SPX53" s="13"/>
      <c r="SPY53" s="4"/>
      <c r="SPZ53" s="13"/>
      <c r="SQA53" s="13"/>
      <c r="SQF53" s="18"/>
      <c r="SQG53" s="18"/>
      <c r="SQH53" s="18"/>
      <c r="SQI53" s="39"/>
      <c r="SQJ53" s="18"/>
      <c r="SQK53" s="18"/>
      <c r="SQL53" s="39"/>
      <c r="SQM53" s="18"/>
      <c r="SQN53" s="39"/>
      <c r="SQO53" s="13"/>
      <c r="SQP53" s="13"/>
      <c r="SQQ53" s="4"/>
      <c r="SQR53" s="13"/>
      <c r="SQS53" s="13"/>
      <c r="SQX53" s="18"/>
      <c r="SQY53" s="18"/>
      <c r="SQZ53" s="18"/>
      <c r="SRA53" s="39"/>
      <c r="SRB53" s="18"/>
      <c r="SRC53" s="18"/>
      <c r="SRD53" s="39"/>
      <c r="SRE53" s="18"/>
      <c r="SRF53" s="39"/>
      <c r="SRG53" s="13"/>
      <c r="SRH53" s="13"/>
      <c r="SRI53" s="4"/>
      <c r="SRJ53" s="13"/>
      <c r="SRK53" s="13"/>
      <c r="SRP53" s="18"/>
      <c r="SRQ53" s="18"/>
      <c r="SRR53" s="18"/>
      <c r="SRS53" s="39"/>
      <c r="SRT53" s="18"/>
      <c r="SRU53" s="18"/>
      <c r="SRV53" s="39"/>
      <c r="SRW53" s="18"/>
      <c r="SRX53" s="39"/>
      <c r="SRY53" s="13"/>
      <c r="SRZ53" s="13"/>
      <c r="SSA53" s="4"/>
      <c r="SSB53" s="13"/>
      <c r="SSC53" s="13"/>
      <c r="SSH53" s="18"/>
      <c r="SSI53" s="18"/>
      <c r="SSJ53" s="18"/>
      <c r="SSK53" s="39"/>
      <c r="SSL53" s="18"/>
      <c r="SSM53" s="18"/>
      <c r="SSN53" s="39"/>
      <c r="SSO53" s="18"/>
      <c r="SSP53" s="39"/>
      <c r="SSQ53" s="13"/>
      <c r="SSR53" s="13"/>
      <c r="SSS53" s="4"/>
      <c r="SST53" s="13"/>
      <c r="SSU53" s="13"/>
      <c r="SSZ53" s="18"/>
      <c r="STA53" s="18"/>
      <c r="STB53" s="18"/>
      <c r="STC53" s="39"/>
      <c r="STD53" s="18"/>
      <c r="STE53" s="18"/>
      <c r="STF53" s="39"/>
      <c r="STG53" s="18"/>
      <c r="STH53" s="39"/>
      <c r="STI53" s="13"/>
      <c r="STJ53" s="13"/>
      <c r="STK53" s="4"/>
      <c r="STL53" s="13"/>
      <c r="STM53" s="13"/>
      <c r="STR53" s="18"/>
      <c r="STS53" s="18"/>
      <c r="STT53" s="18"/>
      <c r="STU53" s="39"/>
      <c r="STV53" s="18"/>
      <c r="STW53" s="18"/>
      <c r="STX53" s="39"/>
      <c r="STY53" s="18"/>
      <c r="STZ53" s="39"/>
      <c r="SUA53" s="13"/>
      <c r="SUB53" s="13"/>
      <c r="SUC53" s="4"/>
      <c r="SUD53" s="13"/>
      <c r="SUE53" s="13"/>
      <c r="SUJ53" s="18"/>
      <c r="SUK53" s="18"/>
      <c r="SUL53" s="18"/>
      <c r="SUM53" s="39"/>
      <c r="SUN53" s="18"/>
      <c r="SUO53" s="18"/>
      <c r="SUP53" s="39"/>
      <c r="SUQ53" s="18"/>
      <c r="SUR53" s="39"/>
      <c r="SUS53" s="13"/>
      <c r="SUT53" s="13"/>
      <c r="SUU53" s="4"/>
      <c r="SUV53" s="13"/>
      <c r="SUW53" s="13"/>
      <c r="SVB53" s="18"/>
      <c r="SVC53" s="18"/>
      <c r="SVD53" s="18"/>
      <c r="SVE53" s="39"/>
      <c r="SVF53" s="18"/>
      <c r="SVG53" s="18"/>
      <c r="SVH53" s="39"/>
      <c r="SVI53" s="18"/>
      <c r="SVJ53" s="39"/>
      <c r="SVK53" s="13"/>
      <c r="SVL53" s="13"/>
      <c r="SVM53" s="4"/>
      <c r="SVN53" s="13"/>
      <c r="SVO53" s="13"/>
      <c r="SVT53" s="18"/>
      <c r="SVU53" s="18"/>
      <c r="SVV53" s="18"/>
      <c r="SVW53" s="39"/>
      <c r="SVX53" s="18"/>
      <c r="SVY53" s="18"/>
      <c r="SVZ53" s="39"/>
      <c r="SWA53" s="18"/>
      <c r="SWB53" s="39"/>
      <c r="SWC53" s="13"/>
      <c r="SWD53" s="13"/>
      <c r="SWE53" s="4"/>
      <c r="SWF53" s="13"/>
      <c r="SWG53" s="13"/>
      <c r="SWL53" s="18"/>
      <c r="SWM53" s="18"/>
      <c r="SWN53" s="18"/>
      <c r="SWO53" s="39"/>
      <c r="SWP53" s="18"/>
      <c r="SWQ53" s="18"/>
      <c r="SWR53" s="39"/>
      <c r="SWS53" s="18"/>
      <c r="SWT53" s="39"/>
      <c r="SWU53" s="13"/>
      <c r="SWV53" s="13"/>
      <c r="SWW53" s="4"/>
      <c r="SWX53" s="13"/>
      <c r="SWY53" s="13"/>
      <c r="SXD53" s="18"/>
      <c r="SXE53" s="18"/>
      <c r="SXF53" s="18"/>
      <c r="SXG53" s="39"/>
      <c r="SXH53" s="18"/>
      <c r="SXI53" s="18"/>
      <c r="SXJ53" s="39"/>
      <c r="SXK53" s="18"/>
      <c r="SXL53" s="39"/>
      <c r="SXM53" s="13"/>
      <c r="SXN53" s="13"/>
      <c r="SXO53" s="4"/>
      <c r="SXP53" s="13"/>
      <c r="SXQ53" s="13"/>
      <c r="SXV53" s="18"/>
      <c r="SXW53" s="18"/>
      <c r="SXX53" s="18"/>
      <c r="SXY53" s="39"/>
      <c r="SXZ53" s="18"/>
      <c r="SYA53" s="18"/>
      <c r="SYB53" s="39"/>
      <c r="SYC53" s="18"/>
      <c r="SYD53" s="39"/>
      <c r="SYE53" s="13"/>
      <c r="SYF53" s="13"/>
      <c r="SYG53" s="4"/>
      <c r="SYH53" s="13"/>
      <c r="SYI53" s="13"/>
      <c r="SYN53" s="18"/>
      <c r="SYO53" s="18"/>
      <c r="SYP53" s="18"/>
      <c r="SYQ53" s="39"/>
      <c r="SYR53" s="18"/>
      <c r="SYS53" s="18"/>
      <c r="SYT53" s="39"/>
      <c r="SYU53" s="18"/>
      <c r="SYV53" s="39"/>
      <c r="SYW53" s="13"/>
      <c r="SYX53" s="13"/>
      <c r="SYY53" s="4"/>
      <c r="SYZ53" s="13"/>
      <c r="SZA53" s="13"/>
      <c r="SZF53" s="18"/>
      <c r="SZG53" s="18"/>
      <c r="SZH53" s="18"/>
      <c r="SZI53" s="39"/>
      <c r="SZJ53" s="18"/>
      <c r="SZK53" s="18"/>
      <c r="SZL53" s="39"/>
      <c r="SZM53" s="18"/>
      <c r="SZN53" s="39"/>
      <c r="SZO53" s="13"/>
      <c r="SZP53" s="13"/>
      <c r="SZQ53" s="4"/>
      <c r="SZR53" s="13"/>
      <c r="SZS53" s="13"/>
      <c r="SZX53" s="18"/>
      <c r="SZY53" s="18"/>
      <c r="SZZ53" s="18"/>
      <c r="TAA53" s="39"/>
      <c r="TAB53" s="18"/>
      <c r="TAC53" s="18"/>
      <c r="TAD53" s="39"/>
      <c r="TAE53" s="18"/>
      <c r="TAF53" s="39"/>
      <c r="TAG53" s="13"/>
      <c r="TAH53" s="13"/>
      <c r="TAI53" s="4"/>
      <c r="TAJ53" s="13"/>
      <c r="TAK53" s="13"/>
      <c r="TAP53" s="18"/>
      <c r="TAQ53" s="18"/>
      <c r="TAR53" s="18"/>
      <c r="TAS53" s="39"/>
      <c r="TAT53" s="18"/>
      <c r="TAU53" s="18"/>
      <c r="TAV53" s="39"/>
      <c r="TAW53" s="18"/>
      <c r="TAX53" s="39"/>
      <c r="TAY53" s="13"/>
      <c r="TAZ53" s="13"/>
      <c r="TBA53" s="4"/>
      <c r="TBB53" s="13"/>
      <c r="TBC53" s="13"/>
      <c r="TBH53" s="18"/>
      <c r="TBI53" s="18"/>
      <c r="TBJ53" s="18"/>
      <c r="TBK53" s="39"/>
      <c r="TBL53" s="18"/>
      <c r="TBM53" s="18"/>
      <c r="TBN53" s="39"/>
      <c r="TBO53" s="18"/>
      <c r="TBP53" s="39"/>
      <c r="TBQ53" s="13"/>
      <c r="TBR53" s="13"/>
      <c r="TBS53" s="4"/>
      <c r="TBT53" s="13"/>
      <c r="TBU53" s="13"/>
      <c r="TBZ53" s="18"/>
      <c r="TCA53" s="18"/>
      <c r="TCB53" s="18"/>
      <c r="TCC53" s="39"/>
      <c r="TCD53" s="18"/>
      <c r="TCE53" s="18"/>
      <c r="TCF53" s="39"/>
      <c r="TCG53" s="18"/>
      <c r="TCH53" s="39"/>
      <c r="TCI53" s="13"/>
      <c r="TCJ53" s="13"/>
      <c r="TCK53" s="4"/>
      <c r="TCL53" s="13"/>
      <c r="TCM53" s="13"/>
      <c r="TCR53" s="18"/>
      <c r="TCS53" s="18"/>
      <c r="TCT53" s="18"/>
      <c r="TCU53" s="39"/>
      <c r="TCV53" s="18"/>
      <c r="TCW53" s="18"/>
      <c r="TCX53" s="39"/>
      <c r="TCY53" s="18"/>
      <c r="TCZ53" s="39"/>
      <c r="TDA53" s="13"/>
      <c r="TDB53" s="13"/>
      <c r="TDC53" s="4"/>
      <c r="TDD53" s="13"/>
      <c r="TDE53" s="13"/>
      <c r="TDJ53" s="18"/>
      <c r="TDK53" s="18"/>
      <c r="TDL53" s="18"/>
      <c r="TDM53" s="39"/>
      <c r="TDN53" s="18"/>
      <c r="TDO53" s="18"/>
      <c r="TDP53" s="39"/>
      <c r="TDQ53" s="18"/>
      <c r="TDR53" s="39"/>
      <c r="TDS53" s="13"/>
      <c r="TDT53" s="13"/>
      <c r="TDU53" s="4"/>
      <c r="TDV53" s="13"/>
      <c r="TDW53" s="13"/>
      <c r="TEB53" s="18"/>
      <c r="TEC53" s="18"/>
      <c r="TED53" s="18"/>
      <c r="TEE53" s="39"/>
      <c r="TEF53" s="18"/>
      <c r="TEG53" s="18"/>
      <c r="TEH53" s="39"/>
      <c r="TEI53" s="18"/>
      <c r="TEJ53" s="39"/>
      <c r="TEK53" s="13"/>
      <c r="TEL53" s="13"/>
      <c r="TEM53" s="4"/>
      <c r="TEN53" s="13"/>
      <c r="TEO53" s="13"/>
      <c r="TET53" s="18"/>
      <c r="TEU53" s="18"/>
      <c r="TEV53" s="18"/>
      <c r="TEW53" s="39"/>
      <c r="TEX53" s="18"/>
      <c r="TEY53" s="18"/>
      <c r="TEZ53" s="39"/>
      <c r="TFA53" s="18"/>
      <c r="TFB53" s="39"/>
      <c r="TFC53" s="13"/>
      <c r="TFD53" s="13"/>
      <c r="TFE53" s="4"/>
      <c r="TFF53" s="13"/>
      <c r="TFG53" s="13"/>
      <c r="TFL53" s="18"/>
      <c r="TFM53" s="18"/>
      <c r="TFN53" s="18"/>
      <c r="TFO53" s="39"/>
      <c r="TFP53" s="18"/>
      <c r="TFQ53" s="18"/>
      <c r="TFR53" s="39"/>
      <c r="TFS53" s="18"/>
      <c r="TFT53" s="39"/>
      <c r="TFU53" s="13"/>
      <c r="TFV53" s="13"/>
      <c r="TFW53" s="4"/>
      <c r="TFX53" s="13"/>
      <c r="TFY53" s="13"/>
      <c r="TGD53" s="18"/>
      <c r="TGE53" s="18"/>
      <c r="TGF53" s="18"/>
      <c r="TGG53" s="39"/>
      <c r="TGH53" s="18"/>
      <c r="TGI53" s="18"/>
      <c r="TGJ53" s="39"/>
      <c r="TGK53" s="18"/>
      <c r="TGL53" s="39"/>
      <c r="TGM53" s="13"/>
      <c r="TGN53" s="13"/>
      <c r="TGO53" s="4"/>
      <c r="TGP53" s="13"/>
      <c r="TGQ53" s="13"/>
      <c r="TGV53" s="18"/>
      <c r="TGW53" s="18"/>
      <c r="TGX53" s="18"/>
      <c r="TGY53" s="39"/>
      <c r="TGZ53" s="18"/>
      <c r="THA53" s="18"/>
      <c r="THB53" s="39"/>
      <c r="THC53" s="18"/>
      <c r="THD53" s="39"/>
      <c r="THE53" s="13"/>
      <c r="THF53" s="13"/>
      <c r="THG53" s="4"/>
      <c r="THH53" s="13"/>
      <c r="THI53" s="13"/>
      <c r="THN53" s="18"/>
      <c r="THO53" s="18"/>
      <c r="THP53" s="18"/>
      <c r="THQ53" s="39"/>
      <c r="THR53" s="18"/>
      <c r="THS53" s="18"/>
      <c r="THT53" s="39"/>
      <c r="THU53" s="18"/>
      <c r="THV53" s="39"/>
      <c r="THW53" s="13"/>
      <c r="THX53" s="13"/>
      <c r="THY53" s="4"/>
      <c r="THZ53" s="13"/>
      <c r="TIA53" s="13"/>
      <c r="TIF53" s="18"/>
      <c r="TIG53" s="18"/>
      <c r="TIH53" s="18"/>
      <c r="TII53" s="39"/>
      <c r="TIJ53" s="18"/>
      <c r="TIK53" s="18"/>
      <c r="TIL53" s="39"/>
      <c r="TIM53" s="18"/>
      <c r="TIN53" s="39"/>
      <c r="TIO53" s="13"/>
      <c r="TIP53" s="13"/>
      <c r="TIQ53" s="4"/>
      <c r="TIR53" s="13"/>
      <c r="TIS53" s="13"/>
      <c r="TIX53" s="18"/>
      <c r="TIY53" s="18"/>
      <c r="TIZ53" s="18"/>
      <c r="TJA53" s="39"/>
      <c r="TJB53" s="18"/>
      <c r="TJC53" s="18"/>
      <c r="TJD53" s="39"/>
      <c r="TJE53" s="18"/>
      <c r="TJF53" s="39"/>
      <c r="TJG53" s="13"/>
      <c r="TJH53" s="13"/>
      <c r="TJI53" s="4"/>
      <c r="TJJ53" s="13"/>
      <c r="TJK53" s="13"/>
      <c r="TJP53" s="18"/>
      <c r="TJQ53" s="18"/>
      <c r="TJR53" s="18"/>
      <c r="TJS53" s="39"/>
      <c r="TJT53" s="18"/>
      <c r="TJU53" s="18"/>
      <c r="TJV53" s="39"/>
      <c r="TJW53" s="18"/>
      <c r="TJX53" s="39"/>
      <c r="TJY53" s="13"/>
      <c r="TJZ53" s="13"/>
      <c r="TKA53" s="4"/>
      <c r="TKB53" s="13"/>
      <c r="TKC53" s="13"/>
      <c r="TKH53" s="18"/>
      <c r="TKI53" s="18"/>
      <c r="TKJ53" s="18"/>
      <c r="TKK53" s="39"/>
      <c r="TKL53" s="18"/>
      <c r="TKM53" s="18"/>
      <c r="TKN53" s="39"/>
      <c r="TKO53" s="18"/>
      <c r="TKP53" s="39"/>
      <c r="TKQ53" s="13"/>
      <c r="TKR53" s="13"/>
      <c r="TKS53" s="4"/>
      <c r="TKT53" s="13"/>
      <c r="TKU53" s="13"/>
      <c r="TKZ53" s="18"/>
      <c r="TLA53" s="18"/>
      <c r="TLB53" s="18"/>
      <c r="TLC53" s="39"/>
      <c r="TLD53" s="18"/>
      <c r="TLE53" s="18"/>
      <c r="TLF53" s="39"/>
      <c r="TLG53" s="18"/>
      <c r="TLH53" s="39"/>
      <c r="TLI53" s="13"/>
      <c r="TLJ53" s="13"/>
      <c r="TLK53" s="4"/>
      <c r="TLL53" s="13"/>
      <c r="TLM53" s="13"/>
      <c r="TLR53" s="18"/>
      <c r="TLS53" s="18"/>
      <c r="TLT53" s="18"/>
      <c r="TLU53" s="39"/>
      <c r="TLV53" s="18"/>
      <c r="TLW53" s="18"/>
      <c r="TLX53" s="39"/>
      <c r="TLY53" s="18"/>
      <c r="TLZ53" s="39"/>
      <c r="TMA53" s="13"/>
      <c r="TMB53" s="13"/>
      <c r="TMC53" s="4"/>
      <c r="TMD53" s="13"/>
      <c r="TME53" s="13"/>
      <c r="TMJ53" s="18"/>
      <c r="TMK53" s="18"/>
      <c r="TML53" s="18"/>
      <c r="TMM53" s="39"/>
      <c r="TMN53" s="18"/>
      <c r="TMO53" s="18"/>
      <c r="TMP53" s="39"/>
      <c r="TMQ53" s="18"/>
      <c r="TMR53" s="39"/>
      <c r="TMS53" s="13"/>
      <c r="TMT53" s="13"/>
      <c r="TMU53" s="4"/>
      <c r="TMV53" s="13"/>
      <c r="TMW53" s="13"/>
      <c r="TNB53" s="18"/>
      <c r="TNC53" s="18"/>
      <c r="TND53" s="18"/>
      <c r="TNE53" s="39"/>
      <c r="TNF53" s="18"/>
      <c r="TNG53" s="18"/>
      <c r="TNH53" s="39"/>
      <c r="TNI53" s="18"/>
      <c r="TNJ53" s="39"/>
      <c r="TNK53" s="13"/>
      <c r="TNL53" s="13"/>
      <c r="TNM53" s="4"/>
      <c r="TNN53" s="13"/>
      <c r="TNO53" s="13"/>
      <c r="TNT53" s="18"/>
      <c r="TNU53" s="18"/>
      <c r="TNV53" s="18"/>
      <c r="TNW53" s="39"/>
      <c r="TNX53" s="18"/>
      <c r="TNY53" s="18"/>
      <c r="TNZ53" s="39"/>
      <c r="TOA53" s="18"/>
      <c r="TOB53" s="39"/>
      <c r="TOC53" s="13"/>
      <c r="TOD53" s="13"/>
      <c r="TOE53" s="4"/>
      <c r="TOF53" s="13"/>
      <c r="TOG53" s="13"/>
      <c r="TOL53" s="18"/>
      <c r="TOM53" s="18"/>
      <c r="TON53" s="18"/>
      <c r="TOO53" s="39"/>
      <c r="TOP53" s="18"/>
      <c r="TOQ53" s="18"/>
      <c r="TOR53" s="39"/>
      <c r="TOS53" s="18"/>
      <c r="TOT53" s="39"/>
      <c r="TOU53" s="13"/>
      <c r="TOV53" s="13"/>
      <c r="TOW53" s="4"/>
      <c r="TOX53" s="13"/>
      <c r="TOY53" s="13"/>
      <c r="TPD53" s="18"/>
      <c r="TPE53" s="18"/>
      <c r="TPF53" s="18"/>
      <c r="TPG53" s="39"/>
      <c r="TPH53" s="18"/>
      <c r="TPI53" s="18"/>
      <c r="TPJ53" s="39"/>
      <c r="TPK53" s="18"/>
      <c r="TPL53" s="39"/>
      <c r="TPM53" s="13"/>
      <c r="TPN53" s="13"/>
      <c r="TPO53" s="4"/>
      <c r="TPP53" s="13"/>
      <c r="TPQ53" s="13"/>
      <c r="TPV53" s="18"/>
      <c r="TPW53" s="18"/>
      <c r="TPX53" s="18"/>
      <c r="TPY53" s="39"/>
      <c r="TPZ53" s="18"/>
      <c r="TQA53" s="18"/>
      <c r="TQB53" s="39"/>
      <c r="TQC53" s="18"/>
      <c r="TQD53" s="39"/>
      <c r="TQE53" s="13"/>
      <c r="TQF53" s="13"/>
      <c r="TQG53" s="4"/>
      <c r="TQH53" s="13"/>
      <c r="TQI53" s="13"/>
      <c r="TQN53" s="18"/>
      <c r="TQO53" s="18"/>
      <c r="TQP53" s="18"/>
      <c r="TQQ53" s="39"/>
      <c r="TQR53" s="18"/>
      <c r="TQS53" s="18"/>
      <c r="TQT53" s="39"/>
      <c r="TQU53" s="18"/>
      <c r="TQV53" s="39"/>
      <c r="TQW53" s="13"/>
      <c r="TQX53" s="13"/>
      <c r="TQY53" s="4"/>
      <c r="TQZ53" s="13"/>
      <c r="TRA53" s="13"/>
      <c r="TRF53" s="18"/>
      <c r="TRG53" s="18"/>
      <c r="TRH53" s="18"/>
      <c r="TRI53" s="39"/>
      <c r="TRJ53" s="18"/>
      <c r="TRK53" s="18"/>
      <c r="TRL53" s="39"/>
      <c r="TRM53" s="18"/>
      <c r="TRN53" s="39"/>
      <c r="TRO53" s="13"/>
      <c r="TRP53" s="13"/>
      <c r="TRQ53" s="4"/>
      <c r="TRR53" s="13"/>
      <c r="TRS53" s="13"/>
      <c r="TRX53" s="18"/>
      <c r="TRY53" s="18"/>
      <c r="TRZ53" s="18"/>
      <c r="TSA53" s="39"/>
      <c r="TSB53" s="18"/>
      <c r="TSC53" s="18"/>
      <c r="TSD53" s="39"/>
      <c r="TSE53" s="18"/>
      <c r="TSF53" s="39"/>
      <c r="TSG53" s="13"/>
      <c r="TSH53" s="13"/>
      <c r="TSI53" s="4"/>
      <c r="TSJ53" s="13"/>
      <c r="TSK53" s="13"/>
      <c r="TSP53" s="18"/>
      <c r="TSQ53" s="18"/>
      <c r="TSR53" s="18"/>
      <c r="TSS53" s="39"/>
      <c r="TST53" s="18"/>
      <c r="TSU53" s="18"/>
      <c r="TSV53" s="39"/>
      <c r="TSW53" s="18"/>
      <c r="TSX53" s="39"/>
      <c r="TSY53" s="13"/>
      <c r="TSZ53" s="13"/>
      <c r="TTA53" s="4"/>
      <c r="TTB53" s="13"/>
      <c r="TTC53" s="13"/>
      <c r="TTH53" s="18"/>
      <c r="TTI53" s="18"/>
      <c r="TTJ53" s="18"/>
      <c r="TTK53" s="39"/>
      <c r="TTL53" s="18"/>
      <c r="TTM53" s="18"/>
      <c r="TTN53" s="39"/>
      <c r="TTO53" s="18"/>
      <c r="TTP53" s="39"/>
      <c r="TTQ53" s="13"/>
      <c r="TTR53" s="13"/>
      <c r="TTS53" s="4"/>
      <c r="TTT53" s="13"/>
      <c r="TTU53" s="13"/>
      <c r="TTZ53" s="18"/>
      <c r="TUA53" s="18"/>
      <c r="TUB53" s="18"/>
      <c r="TUC53" s="39"/>
      <c r="TUD53" s="18"/>
      <c r="TUE53" s="18"/>
      <c r="TUF53" s="39"/>
      <c r="TUG53" s="18"/>
      <c r="TUH53" s="39"/>
      <c r="TUI53" s="13"/>
      <c r="TUJ53" s="13"/>
      <c r="TUK53" s="4"/>
      <c r="TUL53" s="13"/>
      <c r="TUM53" s="13"/>
      <c r="TUR53" s="18"/>
      <c r="TUS53" s="18"/>
      <c r="TUT53" s="18"/>
      <c r="TUU53" s="39"/>
      <c r="TUV53" s="18"/>
      <c r="TUW53" s="18"/>
      <c r="TUX53" s="39"/>
      <c r="TUY53" s="18"/>
      <c r="TUZ53" s="39"/>
      <c r="TVA53" s="13"/>
      <c r="TVB53" s="13"/>
      <c r="TVC53" s="4"/>
      <c r="TVD53" s="13"/>
      <c r="TVE53" s="13"/>
      <c r="TVJ53" s="18"/>
      <c r="TVK53" s="18"/>
      <c r="TVL53" s="18"/>
      <c r="TVM53" s="39"/>
      <c r="TVN53" s="18"/>
      <c r="TVO53" s="18"/>
      <c r="TVP53" s="39"/>
      <c r="TVQ53" s="18"/>
      <c r="TVR53" s="39"/>
      <c r="TVS53" s="13"/>
      <c r="TVT53" s="13"/>
      <c r="TVU53" s="4"/>
      <c r="TVV53" s="13"/>
      <c r="TVW53" s="13"/>
      <c r="TWB53" s="18"/>
      <c r="TWC53" s="18"/>
      <c r="TWD53" s="18"/>
      <c r="TWE53" s="39"/>
      <c r="TWF53" s="18"/>
      <c r="TWG53" s="18"/>
      <c r="TWH53" s="39"/>
      <c r="TWI53" s="18"/>
      <c r="TWJ53" s="39"/>
      <c r="TWK53" s="13"/>
      <c r="TWL53" s="13"/>
      <c r="TWM53" s="4"/>
      <c r="TWN53" s="13"/>
      <c r="TWO53" s="13"/>
      <c r="TWT53" s="18"/>
      <c r="TWU53" s="18"/>
      <c r="TWV53" s="18"/>
      <c r="TWW53" s="39"/>
      <c r="TWX53" s="18"/>
      <c r="TWY53" s="18"/>
      <c r="TWZ53" s="39"/>
      <c r="TXA53" s="18"/>
      <c r="TXB53" s="39"/>
      <c r="TXC53" s="13"/>
      <c r="TXD53" s="13"/>
      <c r="TXE53" s="4"/>
      <c r="TXF53" s="13"/>
      <c r="TXG53" s="13"/>
      <c r="TXL53" s="18"/>
      <c r="TXM53" s="18"/>
      <c r="TXN53" s="18"/>
      <c r="TXO53" s="39"/>
      <c r="TXP53" s="18"/>
      <c r="TXQ53" s="18"/>
      <c r="TXR53" s="39"/>
      <c r="TXS53" s="18"/>
      <c r="TXT53" s="39"/>
      <c r="TXU53" s="13"/>
      <c r="TXV53" s="13"/>
      <c r="TXW53" s="4"/>
      <c r="TXX53" s="13"/>
      <c r="TXY53" s="13"/>
      <c r="TYD53" s="18"/>
      <c r="TYE53" s="18"/>
      <c r="TYF53" s="18"/>
      <c r="TYG53" s="39"/>
      <c r="TYH53" s="18"/>
      <c r="TYI53" s="18"/>
      <c r="TYJ53" s="39"/>
      <c r="TYK53" s="18"/>
      <c r="TYL53" s="39"/>
      <c r="TYM53" s="13"/>
      <c r="TYN53" s="13"/>
      <c r="TYO53" s="4"/>
      <c r="TYP53" s="13"/>
      <c r="TYQ53" s="13"/>
      <c r="TYV53" s="18"/>
      <c r="TYW53" s="18"/>
      <c r="TYX53" s="18"/>
      <c r="TYY53" s="39"/>
      <c r="TYZ53" s="18"/>
      <c r="TZA53" s="18"/>
      <c r="TZB53" s="39"/>
      <c r="TZC53" s="18"/>
      <c r="TZD53" s="39"/>
      <c r="TZE53" s="13"/>
      <c r="TZF53" s="13"/>
      <c r="TZG53" s="4"/>
      <c r="TZH53" s="13"/>
      <c r="TZI53" s="13"/>
      <c r="TZN53" s="18"/>
      <c r="TZO53" s="18"/>
      <c r="TZP53" s="18"/>
      <c r="TZQ53" s="39"/>
      <c r="TZR53" s="18"/>
      <c r="TZS53" s="18"/>
      <c r="TZT53" s="39"/>
      <c r="TZU53" s="18"/>
      <c r="TZV53" s="39"/>
      <c r="TZW53" s="13"/>
      <c r="TZX53" s="13"/>
      <c r="TZY53" s="4"/>
      <c r="TZZ53" s="13"/>
      <c r="UAA53" s="13"/>
      <c r="UAF53" s="18"/>
      <c r="UAG53" s="18"/>
      <c r="UAH53" s="18"/>
      <c r="UAI53" s="39"/>
      <c r="UAJ53" s="18"/>
      <c r="UAK53" s="18"/>
      <c r="UAL53" s="39"/>
      <c r="UAM53" s="18"/>
      <c r="UAN53" s="39"/>
      <c r="UAO53" s="13"/>
      <c r="UAP53" s="13"/>
      <c r="UAQ53" s="4"/>
      <c r="UAR53" s="13"/>
      <c r="UAS53" s="13"/>
      <c r="UAX53" s="18"/>
      <c r="UAY53" s="18"/>
      <c r="UAZ53" s="18"/>
      <c r="UBA53" s="39"/>
      <c r="UBB53" s="18"/>
      <c r="UBC53" s="18"/>
      <c r="UBD53" s="39"/>
      <c r="UBE53" s="18"/>
      <c r="UBF53" s="39"/>
      <c r="UBG53" s="13"/>
      <c r="UBH53" s="13"/>
      <c r="UBI53" s="4"/>
      <c r="UBJ53" s="13"/>
      <c r="UBK53" s="13"/>
      <c r="UBP53" s="18"/>
      <c r="UBQ53" s="18"/>
      <c r="UBR53" s="18"/>
      <c r="UBS53" s="39"/>
      <c r="UBT53" s="18"/>
      <c r="UBU53" s="18"/>
      <c r="UBV53" s="39"/>
      <c r="UBW53" s="18"/>
      <c r="UBX53" s="39"/>
      <c r="UBY53" s="13"/>
      <c r="UBZ53" s="13"/>
      <c r="UCA53" s="4"/>
      <c r="UCB53" s="13"/>
      <c r="UCC53" s="13"/>
      <c r="UCH53" s="18"/>
      <c r="UCI53" s="18"/>
      <c r="UCJ53" s="18"/>
      <c r="UCK53" s="39"/>
      <c r="UCL53" s="18"/>
      <c r="UCM53" s="18"/>
      <c r="UCN53" s="39"/>
      <c r="UCO53" s="18"/>
      <c r="UCP53" s="39"/>
      <c r="UCQ53" s="13"/>
      <c r="UCR53" s="13"/>
      <c r="UCS53" s="4"/>
      <c r="UCT53" s="13"/>
      <c r="UCU53" s="13"/>
      <c r="UCZ53" s="18"/>
      <c r="UDA53" s="18"/>
      <c r="UDB53" s="18"/>
      <c r="UDC53" s="39"/>
      <c r="UDD53" s="18"/>
      <c r="UDE53" s="18"/>
      <c r="UDF53" s="39"/>
      <c r="UDG53" s="18"/>
      <c r="UDH53" s="39"/>
      <c r="UDI53" s="13"/>
      <c r="UDJ53" s="13"/>
      <c r="UDK53" s="4"/>
      <c r="UDL53" s="13"/>
      <c r="UDM53" s="13"/>
      <c r="UDR53" s="18"/>
      <c r="UDS53" s="18"/>
      <c r="UDT53" s="18"/>
      <c r="UDU53" s="39"/>
      <c r="UDV53" s="18"/>
      <c r="UDW53" s="18"/>
      <c r="UDX53" s="39"/>
      <c r="UDY53" s="18"/>
      <c r="UDZ53" s="39"/>
      <c r="UEA53" s="13"/>
      <c r="UEB53" s="13"/>
      <c r="UEC53" s="4"/>
      <c r="UED53" s="13"/>
      <c r="UEE53" s="13"/>
      <c r="UEJ53" s="18"/>
      <c r="UEK53" s="18"/>
      <c r="UEL53" s="18"/>
      <c r="UEM53" s="39"/>
      <c r="UEN53" s="18"/>
      <c r="UEO53" s="18"/>
      <c r="UEP53" s="39"/>
      <c r="UEQ53" s="18"/>
      <c r="UER53" s="39"/>
      <c r="UES53" s="13"/>
      <c r="UET53" s="13"/>
      <c r="UEU53" s="4"/>
      <c r="UEV53" s="13"/>
      <c r="UEW53" s="13"/>
      <c r="UFB53" s="18"/>
      <c r="UFC53" s="18"/>
      <c r="UFD53" s="18"/>
      <c r="UFE53" s="39"/>
      <c r="UFF53" s="18"/>
      <c r="UFG53" s="18"/>
      <c r="UFH53" s="39"/>
      <c r="UFI53" s="18"/>
      <c r="UFJ53" s="39"/>
      <c r="UFK53" s="13"/>
      <c r="UFL53" s="13"/>
      <c r="UFM53" s="4"/>
      <c r="UFN53" s="13"/>
      <c r="UFO53" s="13"/>
      <c r="UFT53" s="18"/>
      <c r="UFU53" s="18"/>
      <c r="UFV53" s="18"/>
      <c r="UFW53" s="39"/>
      <c r="UFX53" s="18"/>
      <c r="UFY53" s="18"/>
      <c r="UFZ53" s="39"/>
      <c r="UGA53" s="18"/>
      <c r="UGB53" s="39"/>
      <c r="UGC53" s="13"/>
      <c r="UGD53" s="13"/>
      <c r="UGE53" s="4"/>
      <c r="UGF53" s="13"/>
      <c r="UGG53" s="13"/>
      <c r="UGL53" s="18"/>
      <c r="UGM53" s="18"/>
      <c r="UGN53" s="18"/>
      <c r="UGO53" s="39"/>
      <c r="UGP53" s="18"/>
      <c r="UGQ53" s="18"/>
      <c r="UGR53" s="39"/>
      <c r="UGS53" s="18"/>
      <c r="UGT53" s="39"/>
      <c r="UGU53" s="13"/>
      <c r="UGV53" s="13"/>
      <c r="UGW53" s="4"/>
      <c r="UGX53" s="13"/>
      <c r="UGY53" s="13"/>
      <c r="UHD53" s="18"/>
      <c r="UHE53" s="18"/>
      <c r="UHF53" s="18"/>
      <c r="UHG53" s="39"/>
      <c r="UHH53" s="18"/>
      <c r="UHI53" s="18"/>
      <c r="UHJ53" s="39"/>
      <c r="UHK53" s="18"/>
      <c r="UHL53" s="39"/>
      <c r="UHM53" s="13"/>
      <c r="UHN53" s="13"/>
      <c r="UHO53" s="4"/>
      <c r="UHP53" s="13"/>
      <c r="UHQ53" s="13"/>
      <c r="UHV53" s="18"/>
      <c r="UHW53" s="18"/>
      <c r="UHX53" s="18"/>
      <c r="UHY53" s="39"/>
      <c r="UHZ53" s="18"/>
      <c r="UIA53" s="18"/>
      <c r="UIB53" s="39"/>
      <c r="UIC53" s="18"/>
      <c r="UID53" s="39"/>
      <c r="UIE53" s="13"/>
      <c r="UIF53" s="13"/>
      <c r="UIG53" s="4"/>
      <c r="UIH53" s="13"/>
      <c r="UII53" s="13"/>
      <c r="UIN53" s="18"/>
      <c r="UIO53" s="18"/>
      <c r="UIP53" s="18"/>
      <c r="UIQ53" s="39"/>
      <c r="UIR53" s="18"/>
      <c r="UIS53" s="18"/>
      <c r="UIT53" s="39"/>
      <c r="UIU53" s="18"/>
      <c r="UIV53" s="39"/>
      <c r="UIW53" s="13"/>
      <c r="UIX53" s="13"/>
      <c r="UIY53" s="4"/>
      <c r="UIZ53" s="13"/>
      <c r="UJA53" s="13"/>
      <c r="UJF53" s="18"/>
      <c r="UJG53" s="18"/>
      <c r="UJH53" s="18"/>
      <c r="UJI53" s="39"/>
      <c r="UJJ53" s="18"/>
      <c r="UJK53" s="18"/>
      <c r="UJL53" s="39"/>
      <c r="UJM53" s="18"/>
      <c r="UJN53" s="39"/>
      <c r="UJO53" s="13"/>
      <c r="UJP53" s="13"/>
      <c r="UJQ53" s="4"/>
      <c r="UJR53" s="13"/>
      <c r="UJS53" s="13"/>
      <c r="UJX53" s="18"/>
      <c r="UJY53" s="18"/>
      <c r="UJZ53" s="18"/>
      <c r="UKA53" s="39"/>
      <c r="UKB53" s="18"/>
      <c r="UKC53" s="18"/>
      <c r="UKD53" s="39"/>
      <c r="UKE53" s="18"/>
      <c r="UKF53" s="39"/>
      <c r="UKG53" s="13"/>
      <c r="UKH53" s="13"/>
      <c r="UKI53" s="4"/>
      <c r="UKJ53" s="13"/>
      <c r="UKK53" s="13"/>
      <c r="UKP53" s="18"/>
      <c r="UKQ53" s="18"/>
      <c r="UKR53" s="18"/>
      <c r="UKS53" s="39"/>
      <c r="UKT53" s="18"/>
      <c r="UKU53" s="18"/>
      <c r="UKV53" s="39"/>
      <c r="UKW53" s="18"/>
      <c r="UKX53" s="39"/>
      <c r="UKY53" s="13"/>
      <c r="UKZ53" s="13"/>
      <c r="ULA53" s="4"/>
      <c r="ULB53" s="13"/>
      <c r="ULC53" s="13"/>
      <c r="ULH53" s="18"/>
      <c r="ULI53" s="18"/>
      <c r="ULJ53" s="18"/>
      <c r="ULK53" s="39"/>
      <c r="ULL53" s="18"/>
      <c r="ULM53" s="18"/>
      <c r="ULN53" s="39"/>
      <c r="ULO53" s="18"/>
      <c r="ULP53" s="39"/>
      <c r="ULQ53" s="13"/>
      <c r="ULR53" s="13"/>
      <c r="ULS53" s="4"/>
      <c r="ULT53" s="13"/>
      <c r="ULU53" s="13"/>
      <c r="ULZ53" s="18"/>
      <c r="UMA53" s="18"/>
      <c r="UMB53" s="18"/>
      <c r="UMC53" s="39"/>
      <c r="UMD53" s="18"/>
      <c r="UME53" s="18"/>
      <c r="UMF53" s="39"/>
      <c r="UMG53" s="18"/>
      <c r="UMH53" s="39"/>
      <c r="UMI53" s="13"/>
      <c r="UMJ53" s="13"/>
      <c r="UMK53" s="4"/>
      <c r="UML53" s="13"/>
      <c r="UMM53" s="13"/>
      <c r="UMR53" s="18"/>
      <c r="UMS53" s="18"/>
      <c r="UMT53" s="18"/>
      <c r="UMU53" s="39"/>
      <c r="UMV53" s="18"/>
      <c r="UMW53" s="18"/>
      <c r="UMX53" s="39"/>
      <c r="UMY53" s="18"/>
      <c r="UMZ53" s="39"/>
      <c r="UNA53" s="13"/>
      <c r="UNB53" s="13"/>
      <c r="UNC53" s="4"/>
      <c r="UND53" s="13"/>
      <c r="UNE53" s="13"/>
      <c r="UNJ53" s="18"/>
      <c r="UNK53" s="18"/>
      <c r="UNL53" s="18"/>
      <c r="UNM53" s="39"/>
      <c r="UNN53" s="18"/>
      <c r="UNO53" s="18"/>
      <c r="UNP53" s="39"/>
      <c r="UNQ53" s="18"/>
      <c r="UNR53" s="39"/>
      <c r="UNS53" s="13"/>
      <c r="UNT53" s="13"/>
      <c r="UNU53" s="4"/>
      <c r="UNV53" s="13"/>
      <c r="UNW53" s="13"/>
      <c r="UOB53" s="18"/>
      <c r="UOC53" s="18"/>
      <c r="UOD53" s="18"/>
      <c r="UOE53" s="39"/>
      <c r="UOF53" s="18"/>
      <c r="UOG53" s="18"/>
      <c r="UOH53" s="39"/>
      <c r="UOI53" s="18"/>
      <c r="UOJ53" s="39"/>
      <c r="UOK53" s="13"/>
      <c r="UOL53" s="13"/>
      <c r="UOM53" s="4"/>
      <c r="UON53" s="13"/>
      <c r="UOO53" s="13"/>
      <c r="UOT53" s="18"/>
      <c r="UOU53" s="18"/>
      <c r="UOV53" s="18"/>
      <c r="UOW53" s="39"/>
      <c r="UOX53" s="18"/>
      <c r="UOY53" s="18"/>
      <c r="UOZ53" s="39"/>
      <c r="UPA53" s="18"/>
      <c r="UPB53" s="39"/>
      <c r="UPC53" s="13"/>
      <c r="UPD53" s="13"/>
      <c r="UPE53" s="4"/>
      <c r="UPF53" s="13"/>
      <c r="UPG53" s="13"/>
      <c r="UPL53" s="18"/>
      <c r="UPM53" s="18"/>
      <c r="UPN53" s="18"/>
      <c r="UPO53" s="39"/>
      <c r="UPP53" s="18"/>
      <c r="UPQ53" s="18"/>
      <c r="UPR53" s="39"/>
      <c r="UPS53" s="18"/>
      <c r="UPT53" s="39"/>
      <c r="UPU53" s="13"/>
      <c r="UPV53" s="13"/>
      <c r="UPW53" s="4"/>
      <c r="UPX53" s="13"/>
      <c r="UPY53" s="13"/>
      <c r="UQD53" s="18"/>
      <c r="UQE53" s="18"/>
      <c r="UQF53" s="18"/>
      <c r="UQG53" s="39"/>
      <c r="UQH53" s="18"/>
      <c r="UQI53" s="18"/>
      <c r="UQJ53" s="39"/>
      <c r="UQK53" s="18"/>
      <c r="UQL53" s="39"/>
      <c r="UQM53" s="13"/>
      <c r="UQN53" s="13"/>
      <c r="UQO53" s="4"/>
      <c r="UQP53" s="13"/>
      <c r="UQQ53" s="13"/>
      <c r="UQV53" s="18"/>
      <c r="UQW53" s="18"/>
      <c r="UQX53" s="18"/>
      <c r="UQY53" s="39"/>
      <c r="UQZ53" s="18"/>
      <c r="URA53" s="18"/>
      <c r="URB53" s="39"/>
      <c r="URC53" s="18"/>
      <c r="URD53" s="39"/>
      <c r="URE53" s="13"/>
      <c r="URF53" s="13"/>
      <c r="URG53" s="4"/>
      <c r="URH53" s="13"/>
      <c r="URI53" s="13"/>
      <c r="URN53" s="18"/>
      <c r="URO53" s="18"/>
      <c r="URP53" s="18"/>
      <c r="URQ53" s="39"/>
      <c r="URR53" s="18"/>
      <c r="URS53" s="18"/>
      <c r="URT53" s="39"/>
      <c r="URU53" s="18"/>
      <c r="URV53" s="39"/>
      <c r="URW53" s="13"/>
      <c r="URX53" s="13"/>
      <c r="URY53" s="4"/>
      <c r="URZ53" s="13"/>
      <c r="USA53" s="13"/>
      <c r="USF53" s="18"/>
      <c r="USG53" s="18"/>
      <c r="USH53" s="18"/>
      <c r="USI53" s="39"/>
      <c r="USJ53" s="18"/>
      <c r="USK53" s="18"/>
      <c r="USL53" s="39"/>
      <c r="USM53" s="18"/>
      <c r="USN53" s="39"/>
      <c r="USO53" s="13"/>
      <c r="USP53" s="13"/>
      <c r="USQ53" s="4"/>
      <c r="USR53" s="13"/>
      <c r="USS53" s="13"/>
      <c r="USX53" s="18"/>
      <c r="USY53" s="18"/>
      <c r="USZ53" s="18"/>
      <c r="UTA53" s="39"/>
      <c r="UTB53" s="18"/>
      <c r="UTC53" s="18"/>
      <c r="UTD53" s="39"/>
      <c r="UTE53" s="18"/>
      <c r="UTF53" s="39"/>
      <c r="UTG53" s="13"/>
      <c r="UTH53" s="13"/>
      <c r="UTI53" s="4"/>
      <c r="UTJ53" s="13"/>
      <c r="UTK53" s="13"/>
      <c r="UTP53" s="18"/>
      <c r="UTQ53" s="18"/>
      <c r="UTR53" s="18"/>
      <c r="UTS53" s="39"/>
      <c r="UTT53" s="18"/>
      <c r="UTU53" s="18"/>
      <c r="UTV53" s="39"/>
      <c r="UTW53" s="18"/>
      <c r="UTX53" s="39"/>
      <c r="UTY53" s="13"/>
      <c r="UTZ53" s="13"/>
      <c r="UUA53" s="4"/>
      <c r="UUB53" s="13"/>
      <c r="UUC53" s="13"/>
      <c r="UUH53" s="18"/>
      <c r="UUI53" s="18"/>
      <c r="UUJ53" s="18"/>
      <c r="UUK53" s="39"/>
      <c r="UUL53" s="18"/>
      <c r="UUM53" s="18"/>
      <c r="UUN53" s="39"/>
      <c r="UUO53" s="18"/>
      <c r="UUP53" s="39"/>
      <c r="UUQ53" s="13"/>
      <c r="UUR53" s="13"/>
      <c r="UUS53" s="4"/>
      <c r="UUT53" s="13"/>
      <c r="UUU53" s="13"/>
      <c r="UUZ53" s="18"/>
      <c r="UVA53" s="18"/>
      <c r="UVB53" s="18"/>
      <c r="UVC53" s="39"/>
      <c r="UVD53" s="18"/>
      <c r="UVE53" s="18"/>
      <c r="UVF53" s="39"/>
      <c r="UVG53" s="18"/>
      <c r="UVH53" s="39"/>
      <c r="UVI53" s="13"/>
      <c r="UVJ53" s="13"/>
      <c r="UVK53" s="4"/>
      <c r="UVL53" s="13"/>
      <c r="UVM53" s="13"/>
      <c r="UVR53" s="18"/>
      <c r="UVS53" s="18"/>
      <c r="UVT53" s="18"/>
      <c r="UVU53" s="39"/>
      <c r="UVV53" s="18"/>
      <c r="UVW53" s="18"/>
      <c r="UVX53" s="39"/>
      <c r="UVY53" s="18"/>
      <c r="UVZ53" s="39"/>
      <c r="UWA53" s="13"/>
      <c r="UWB53" s="13"/>
      <c r="UWC53" s="4"/>
      <c r="UWD53" s="13"/>
      <c r="UWE53" s="13"/>
      <c r="UWJ53" s="18"/>
      <c r="UWK53" s="18"/>
      <c r="UWL53" s="18"/>
      <c r="UWM53" s="39"/>
      <c r="UWN53" s="18"/>
      <c r="UWO53" s="18"/>
      <c r="UWP53" s="39"/>
      <c r="UWQ53" s="18"/>
      <c r="UWR53" s="39"/>
      <c r="UWS53" s="13"/>
      <c r="UWT53" s="13"/>
      <c r="UWU53" s="4"/>
      <c r="UWV53" s="13"/>
      <c r="UWW53" s="13"/>
      <c r="UXB53" s="18"/>
      <c r="UXC53" s="18"/>
      <c r="UXD53" s="18"/>
      <c r="UXE53" s="39"/>
      <c r="UXF53" s="18"/>
      <c r="UXG53" s="18"/>
      <c r="UXH53" s="39"/>
      <c r="UXI53" s="18"/>
      <c r="UXJ53" s="39"/>
      <c r="UXK53" s="13"/>
      <c r="UXL53" s="13"/>
      <c r="UXM53" s="4"/>
      <c r="UXN53" s="13"/>
      <c r="UXO53" s="13"/>
      <c r="UXT53" s="18"/>
      <c r="UXU53" s="18"/>
      <c r="UXV53" s="18"/>
      <c r="UXW53" s="39"/>
      <c r="UXX53" s="18"/>
      <c r="UXY53" s="18"/>
      <c r="UXZ53" s="39"/>
      <c r="UYA53" s="18"/>
      <c r="UYB53" s="39"/>
      <c r="UYC53" s="13"/>
      <c r="UYD53" s="13"/>
      <c r="UYE53" s="4"/>
      <c r="UYF53" s="13"/>
      <c r="UYG53" s="13"/>
      <c r="UYL53" s="18"/>
      <c r="UYM53" s="18"/>
      <c r="UYN53" s="18"/>
      <c r="UYO53" s="39"/>
      <c r="UYP53" s="18"/>
      <c r="UYQ53" s="18"/>
      <c r="UYR53" s="39"/>
      <c r="UYS53" s="18"/>
      <c r="UYT53" s="39"/>
      <c r="UYU53" s="13"/>
      <c r="UYV53" s="13"/>
      <c r="UYW53" s="4"/>
      <c r="UYX53" s="13"/>
      <c r="UYY53" s="13"/>
      <c r="UZD53" s="18"/>
      <c r="UZE53" s="18"/>
      <c r="UZF53" s="18"/>
      <c r="UZG53" s="39"/>
      <c r="UZH53" s="18"/>
      <c r="UZI53" s="18"/>
      <c r="UZJ53" s="39"/>
      <c r="UZK53" s="18"/>
      <c r="UZL53" s="39"/>
      <c r="UZM53" s="13"/>
      <c r="UZN53" s="13"/>
      <c r="UZO53" s="4"/>
      <c r="UZP53" s="13"/>
      <c r="UZQ53" s="13"/>
      <c r="UZV53" s="18"/>
      <c r="UZW53" s="18"/>
      <c r="UZX53" s="18"/>
      <c r="UZY53" s="39"/>
      <c r="UZZ53" s="18"/>
      <c r="VAA53" s="18"/>
      <c r="VAB53" s="39"/>
      <c r="VAC53" s="18"/>
      <c r="VAD53" s="39"/>
      <c r="VAE53" s="13"/>
      <c r="VAF53" s="13"/>
      <c r="VAG53" s="4"/>
      <c r="VAH53" s="13"/>
      <c r="VAI53" s="13"/>
      <c r="VAN53" s="18"/>
      <c r="VAO53" s="18"/>
      <c r="VAP53" s="18"/>
      <c r="VAQ53" s="39"/>
      <c r="VAR53" s="18"/>
      <c r="VAS53" s="18"/>
      <c r="VAT53" s="39"/>
      <c r="VAU53" s="18"/>
      <c r="VAV53" s="39"/>
      <c r="VAW53" s="13"/>
      <c r="VAX53" s="13"/>
      <c r="VAY53" s="4"/>
      <c r="VAZ53" s="13"/>
      <c r="VBA53" s="13"/>
      <c r="VBF53" s="18"/>
      <c r="VBG53" s="18"/>
      <c r="VBH53" s="18"/>
      <c r="VBI53" s="39"/>
      <c r="VBJ53" s="18"/>
      <c r="VBK53" s="18"/>
      <c r="VBL53" s="39"/>
      <c r="VBM53" s="18"/>
      <c r="VBN53" s="39"/>
      <c r="VBO53" s="13"/>
      <c r="VBP53" s="13"/>
      <c r="VBQ53" s="4"/>
      <c r="VBR53" s="13"/>
      <c r="VBS53" s="13"/>
      <c r="VBX53" s="18"/>
      <c r="VBY53" s="18"/>
      <c r="VBZ53" s="18"/>
      <c r="VCA53" s="39"/>
      <c r="VCB53" s="18"/>
      <c r="VCC53" s="18"/>
      <c r="VCD53" s="39"/>
      <c r="VCE53" s="18"/>
      <c r="VCF53" s="39"/>
      <c r="VCG53" s="13"/>
      <c r="VCH53" s="13"/>
      <c r="VCI53" s="4"/>
      <c r="VCJ53" s="13"/>
      <c r="VCK53" s="13"/>
      <c r="VCP53" s="18"/>
      <c r="VCQ53" s="18"/>
      <c r="VCR53" s="18"/>
      <c r="VCS53" s="39"/>
      <c r="VCT53" s="18"/>
      <c r="VCU53" s="18"/>
      <c r="VCV53" s="39"/>
      <c r="VCW53" s="18"/>
      <c r="VCX53" s="39"/>
      <c r="VCY53" s="13"/>
      <c r="VCZ53" s="13"/>
      <c r="VDA53" s="4"/>
      <c r="VDB53" s="13"/>
      <c r="VDC53" s="13"/>
      <c r="VDH53" s="18"/>
      <c r="VDI53" s="18"/>
      <c r="VDJ53" s="18"/>
      <c r="VDK53" s="39"/>
      <c r="VDL53" s="18"/>
      <c r="VDM53" s="18"/>
      <c r="VDN53" s="39"/>
      <c r="VDO53" s="18"/>
      <c r="VDP53" s="39"/>
      <c r="VDQ53" s="13"/>
      <c r="VDR53" s="13"/>
      <c r="VDS53" s="4"/>
      <c r="VDT53" s="13"/>
      <c r="VDU53" s="13"/>
      <c r="VDZ53" s="18"/>
      <c r="VEA53" s="18"/>
      <c r="VEB53" s="18"/>
      <c r="VEC53" s="39"/>
      <c r="VED53" s="18"/>
      <c r="VEE53" s="18"/>
      <c r="VEF53" s="39"/>
      <c r="VEG53" s="18"/>
      <c r="VEH53" s="39"/>
      <c r="VEI53" s="13"/>
      <c r="VEJ53" s="13"/>
      <c r="VEK53" s="4"/>
      <c r="VEL53" s="13"/>
      <c r="VEM53" s="13"/>
      <c r="VER53" s="18"/>
      <c r="VES53" s="18"/>
      <c r="VET53" s="18"/>
      <c r="VEU53" s="39"/>
      <c r="VEV53" s="18"/>
      <c r="VEW53" s="18"/>
      <c r="VEX53" s="39"/>
      <c r="VEY53" s="18"/>
      <c r="VEZ53" s="39"/>
      <c r="VFA53" s="13"/>
      <c r="VFB53" s="13"/>
      <c r="VFC53" s="4"/>
      <c r="VFD53" s="13"/>
      <c r="VFE53" s="13"/>
      <c r="VFJ53" s="18"/>
      <c r="VFK53" s="18"/>
      <c r="VFL53" s="18"/>
      <c r="VFM53" s="39"/>
      <c r="VFN53" s="18"/>
      <c r="VFO53" s="18"/>
      <c r="VFP53" s="39"/>
      <c r="VFQ53" s="18"/>
      <c r="VFR53" s="39"/>
      <c r="VFS53" s="13"/>
      <c r="VFT53" s="13"/>
      <c r="VFU53" s="4"/>
      <c r="VFV53" s="13"/>
      <c r="VFW53" s="13"/>
      <c r="VGB53" s="18"/>
      <c r="VGC53" s="18"/>
      <c r="VGD53" s="18"/>
      <c r="VGE53" s="39"/>
      <c r="VGF53" s="18"/>
      <c r="VGG53" s="18"/>
      <c r="VGH53" s="39"/>
      <c r="VGI53" s="18"/>
      <c r="VGJ53" s="39"/>
      <c r="VGK53" s="13"/>
      <c r="VGL53" s="13"/>
      <c r="VGM53" s="4"/>
      <c r="VGN53" s="13"/>
      <c r="VGO53" s="13"/>
      <c r="VGT53" s="18"/>
      <c r="VGU53" s="18"/>
      <c r="VGV53" s="18"/>
      <c r="VGW53" s="39"/>
      <c r="VGX53" s="18"/>
      <c r="VGY53" s="18"/>
      <c r="VGZ53" s="39"/>
      <c r="VHA53" s="18"/>
      <c r="VHB53" s="39"/>
      <c r="VHC53" s="13"/>
      <c r="VHD53" s="13"/>
      <c r="VHE53" s="4"/>
      <c r="VHF53" s="13"/>
      <c r="VHG53" s="13"/>
      <c r="VHL53" s="18"/>
      <c r="VHM53" s="18"/>
      <c r="VHN53" s="18"/>
      <c r="VHO53" s="39"/>
      <c r="VHP53" s="18"/>
      <c r="VHQ53" s="18"/>
      <c r="VHR53" s="39"/>
      <c r="VHS53" s="18"/>
      <c r="VHT53" s="39"/>
      <c r="VHU53" s="13"/>
      <c r="VHV53" s="13"/>
      <c r="VHW53" s="4"/>
      <c r="VHX53" s="13"/>
      <c r="VHY53" s="13"/>
      <c r="VID53" s="18"/>
      <c r="VIE53" s="18"/>
      <c r="VIF53" s="18"/>
      <c r="VIG53" s="39"/>
      <c r="VIH53" s="18"/>
      <c r="VII53" s="18"/>
      <c r="VIJ53" s="39"/>
      <c r="VIK53" s="18"/>
      <c r="VIL53" s="39"/>
      <c r="VIM53" s="13"/>
      <c r="VIN53" s="13"/>
      <c r="VIO53" s="4"/>
      <c r="VIP53" s="13"/>
      <c r="VIQ53" s="13"/>
      <c r="VIV53" s="18"/>
      <c r="VIW53" s="18"/>
      <c r="VIX53" s="18"/>
      <c r="VIY53" s="39"/>
      <c r="VIZ53" s="18"/>
      <c r="VJA53" s="18"/>
      <c r="VJB53" s="39"/>
      <c r="VJC53" s="18"/>
      <c r="VJD53" s="39"/>
      <c r="VJE53" s="13"/>
      <c r="VJF53" s="13"/>
      <c r="VJG53" s="4"/>
      <c r="VJH53" s="13"/>
      <c r="VJI53" s="13"/>
      <c r="VJN53" s="18"/>
      <c r="VJO53" s="18"/>
      <c r="VJP53" s="18"/>
      <c r="VJQ53" s="39"/>
      <c r="VJR53" s="18"/>
      <c r="VJS53" s="18"/>
      <c r="VJT53" s="39"/>
      <c r="VJU53" s="18"/>
      <c r="VJV53" s="39"/>
      <c r="VJW53" s="13"/>
      <c r="VJX53" s="13"/>
      <c r="VJY53" s="4"/>
      <c r="VJZ53" s="13"/>
      <c r="VKA53" s="13"/>
      <c r="VKF53" s="18"/>
      <c r="VKG53" s="18"/>
      <c r="VKH53" s="18"/>
      <c r="VKI53" s="39"/>
      <c r="VKJ53" s="18"/>
      <c r="VKK53" s="18"/>
      <c r="VKL53" s="39"/>
      <c r="VKM53" s="18"/>
      <c r="VKN53" s="39"/>
      <c r="VKO53" s="13"/>
      <c r="VKP53" s="13"/>
      <c r="VKQ53" s="4"/>
      <c r="VKR53" s="13"/>
      <c r="VKS53" s="13"/>
      <c r="VKX53" s="18"/>
      <c r="VKY53" s="18"/>
      <c r="VKZ53" s="18"/>
      <c r="VLA53" s="39"/>
      <c r="VLB53" s="18"/>
      <c r="VLC53" s="18"/>
      <c r="VLD53" s="39"/>
      <c r="VLE53" s="18"/>
      <c r="VLF53" s="39"/>
      <c r="VLG53" s="13"/>
      <c r="VLH53" s="13"/>
      <c r="VLI53" s="4"/>
      <c r="VLJ53" s="13"/>
      <c r="VLK53" s="13"/>
      <c r="VLP53" s="18"/>
      <c r="VLQ53" s="18"/>
      <c r="VLR53" s="18"/>
      <c r="VLS53" s="39"/>
      <c r="VLT53" s="18"/>
      <c r="VLU53" s="18"/>
      <c r="VLV53" s="39"/>
      <c r="VLW53" s="18"/>
      <c r="VLX53" s="39"/>
      <c r="VLY53" s="13"/>
      <c r="VLZ53" s="13"/>
      <c r="VMA53" s="4"/>
      <c r="VMB53" s="13"/>
      <c r="VMC53" s="13"/>
      <c r="VMH53" s="18"/>
      <c r="VMI53" s="18"/>
      <c r="VMJ53" s="18"/>
      <c r="VMK53" s="39"/>
      <c r="VML53" s="18"/>
      <c r="VMM53" s="18"/>
      <c r="VMN53" s="39"/>
      <c r="VMO53" s="18"/>
      <c r="VMP53" s="39"/>
      <c r="VMQ53" s="13"/>
      <c r="VMR53" s="13"/>
      <c r="VMS53" s="4"/>
      <c r="VMT53" s="13"/>
      <c r="VMU53" s="13"/>
      <c r="VMZ53" s="18"/>
      <c r="VNA53" s="18"/>
      <c r="VNB53" s="18"/>
      <c r="VNC53" s="39"/>
      <c r="VND53" s="18"/>
      <c r="VNE53" s="18"/>
      <c r="VNF53" s="39"/>
      <c r="VNG53" s="18"/>
      <c r="VNH53" s="39"/>
      <c r="VNI53" s="13"/>
      <c r="VNJ53" s="13"/>
      <c r="VNK53" s="4"/>
      <c r="VNL53" s="13"/>
      <c r="VNM53" s="13"/>
      <c r="VNR53" s="18"/>
      <c r="VNS53" s="18"/>
      <c r="VNT53" s="18"/>
      <c r="VNU53" s="39"/>
      <c r="VNV53" s="18"/>
      <c r="VNW53" s="18"/>
      <c r="VNX53" s="39"/>
      <c r="VNY53" s="18"/>
      <c r="VNZ53" s="39"/>
      <c r="VOA53" s="13"/>
      <c r="VOB53" s="13"/>
      <c r="VOC53" s="4"/>
      <c r="VOD53" s="13"/>
      <c r="VOE53" s="13"/>
      <c r="VOJ53" s="18"/>
      <c r="VOK53" s="18"/>
      <c r="VOL53" s="18"/>
      <c r="VOM53" s="39"/>
      <c r="VON53" s="18"/>
      <c r="VOO53" s="18"/>
      <c r="VOP53" s="39"/>
      <c r="VOQ53" s="18"/>
      <c r="VOR53" s="39"/>
      <c r="VOS53" s="13"/>
      <c r="VOT53" s="13"/>
      <c r="VOU53" s="4"/>
      <c r="VOV53" s="13"/>
      <c r="VOW53" s="13"/>
      <c r="VPB53" s="18"/>
      <c r="VPC53" s="18"/>
      <c r="VPD53" s="18"/>
      <c r="VPE53" s="39"/>
      <c r="VPF53" s="18"/>
      <c r="VPG53" s="18"/>
      <c r="VPH53" s="39"/>
      <c r="VPI53" s="18"/>
      <c r="VPJ53" s="39"/>
      <c r="VPK53" s="13"/>
      <c r="VPL53" s="13"/>
      <c r="VPM53" s="4"/>
      <c r="VPN53" s="13"/>
      <c r="VPO53" s="13"/>
      <c r="VPT53" s="18"/>
      <c r="VPU53" s="18"/>
      <c r="VPV53" s="18"/>
      <c r="VPW53" s="39"/>
      <c r="VPX53" s="18"/>
      <c r="VPY53" s="18"/>
      <c r="VPZ53" s="39"/>
      <c r="VQA53" s="18"/>
      <c r="VQB53" s="39"/>
      <c r="VQC53" s="13"/>
      <c r="VQD53" s="13"/>
      <c r="VQE53" s="4"/>
      <c r="VQF53" s="13"/>
      <c r="VQG53" s="13"/>
      <c r="VQL53" s="18"/>
      <c r="VQM53" s="18"/>
      <c r="VQN53" s="18"/>
      <c r="VQO53" s="39"/>
      <c r="VQP53" s="18"/>
      <c r="VQQ53" s="18"/>
      <c r="VQR53" s="39"/>
      <c r="VQS53" s="18"/>
      <c r="VQT53" s="39"/>
      <c r="VQU53" s="13"/>
      <c r="VQV53" s="13"/>
      <c r="VQW53" s="4"/>
      <c r="VQX53" s="13"/>
      <c r="VQY53" s="13"/>
      <c r="VRD53" s="18"/>
      <c r="VRE53" s="18"/>
      <c r="VRF53" s="18"/>
      <c r="VRG53" s="39"/>
      <c r="VRH53" s="18"/>
      <c r="VRI53" s="18"/>
      <c r="VRJ53" s="39"/>
      <c r="VRK53" s="18"/>
      <c r="VRL53" s="39"/>
      <c r="VRM53" s="13"/>
      <c r="VRN53" s="13"/>
      <c r="VRO53" s="4"/>
      <c r="VRP53" s="13"/>
      <c r="VRQ53" s="13"/>
      <c r="VRV53" s="18"/>
      <c r="VRW53" s="18"/>
      <c r="VRX53" s="18"/>
      <c r="VRY53" s="39"/>
      <c r="VRZ53" s="18"/>
      <c r="VSA53" s="18"/>
      <c r="VSB53" s="39"/>
      <c r="VSC53" s="18"/>
      <c r="VSD53" s="39"/>
      <c r="VSE53" s="13"/>
      <c r="VSF53" s="13"/>
      <c r="VSG53" s="4"/>
      <c r="VSH53" s="13"/>
      <c r="VSI53" s="13"/>
      <c r="VSN53" s="18"/>
      <c r="VSO53" s="18"/>
      <c r="VSP53" s="18"/>
      <c r="VSQ53" s="39"/>
      <c r="VSR53" s="18"/>
      <c r="VSS53" s="18"/>
      <c r="VST53" s="39"/>
      <c r="VSU53" s="18"/>
      <c r="VSV53" s="39"/>
      <c r="VSW53" s="13"/>
      <c r="VSX53" s="13"/>
      <c r="VSY53" s="4"/>
      <c r="VSZ53" s="13"/>
      <c r="VTA53" s="13"/>
      <c r="VTF53" s="18"/>
      <c r="VTG53" s="18"/>
      <c r="VTH53" s="18"/>
      <c r="VTI53" s="39"/>
      <c r="VTJ53" s="18"/>
      <c r="VTK53" s="18"/>
      <c r="VTL53" s="39"/>
      <c r="VTM53" s="18"/>
      <c r="VTN53" s="39"/>
      <c r="VTO53" s="13"/>
      <c r="VTP53" s="13"/>
      <c r="VTQ53" s="4"/>
      <c r="VTR53" s="13"/>
      <c r="VTS53" s="13"/>
      <c r="VTX53" s="18"/>
      <c r="VTY53" s="18"/>
      <c r="VTZ53" s="18"/>
      <c r="VUA53" s="39"/>
      <c r="VUB53" s="18"/>
      <c r="VUC53" s="18"/>
      <c r="VUD53" s="39"/>
      <c r="VUE53" s="18"/>
      <c r="VUF53" s="39"/>
      <c r="VUG53" s="13"/>
      <c r="VUH53" s="13"/>
      <c r="VUI53" s="4"/>
      <c r="VUJ53" s="13"/>
      <c r="VUK53" s="13"/>
      <c r="VUP53" s="18"/>
      <c r="VUQ53" s="18"/>
      <c r="VUR53" s="18"/>
      <c r="VUS53" s="39"/>
      <c r="VUT53" s="18"/>
      <c r="VUU53" s="18"/>
      <c r="VUV53" s="39"/>
      <c r="VUW53" s="18"/>
      <c r="VUX53" s="39"/>
      <c r="VUY53" s="13"/>
      <c r="VUZ53" s="13"/>
      <c r="VVA53" s="4"/>
      <c r="VVB53" s="13"/>
      <c r="VVC53" s="13"/>
      <c r="VVH53" s="18"/>
      <c r="VVI53" s="18"/>
      <c r="VVJ53" s="18"/>
      <c r="VVK53" s="39"/>
      <c r="VVL53" s="18"/>
      <c r="VVM53" s="18"/>
      <c r="VVN53" s="39"/>
      <c r="VVO53" s="18"/>
      <c r="VVP53" s="39"/>
      <c r="VVQ53" s="13"/>
      <c r="VVR53" s="13"/>
      <c r="VVS53" s="4"/>
      <c r="VVT53" s="13"/>
      <c r="VVU53" s="13"/>
      <c r="VVZ53" s="18"/>
      <c r="VWA53" s="18"/>
      <c r="VWB53" s="18"/>
      <c r="VWC53" s="39"/>
      <c r="VWD53" s="18"/>
      <c r="VWE53" s="18"/>
      <c r="VWF53" s="39"/>
      <c r="VWG53" s="18"/>
      <c r="VWH53" s="39"/>
      <c r="VWI53" s="13"/>
      <c r="VWJ53" s="13"/>
      <c r="VWK53" s="4"/>
      <c r="VWL53" s="13"/>
      <c r="VWM53" s="13"/>
      <c r="VWR53" s="18"/>
      <c r="VWS53" s="18"/>
      <c r="VWT53" s="18"/>
      <c r="VWU53" s="39"/>
      <c r="VWV53" s="18"/>
      <c r="VWW53" s="18"/>
      <c r="VWX53" s="39"/>
      <c r="VWY53" s="18"/>
      <c r="VWZ53" s="39"/>
      <c r="VXA53" s="13"/>
      <c r="VXB53" s="13"/>
      <c r="VXC53" s="4"/>
      <c r="VXD53" s="13"/>
      <c r="VXE53" s="13"/>
      <c r="VXJ53" s="18"/>
      <c r="VXK53" s="18"/>
      <c r="VXL53" s="18"/>
      <c r="VXM53" s="39"/>
      <c r="VXN53" s="18"/>
      <c r="VXO53" s="18"/>
      <c r="VXP53" s="39"/>
      <c r="VXQ53" s="18"/>
      <c r="VXR53" s="39"/>
      <c r="VXS53" s="13"/>
      <c r="VXT53" s="13"/>
      <c r="VXU53" s="4"/>
      <c r="VXV53" s="13"/>
      <c r="VXW53" s="13"/>
      <c r="VYB53" s="18"/>
      <c r="VYC53" s="18"/>
      <c r="VYD53" s="18"/>
      <c r="VYE53" s="39"/>
      <c r="VYF53" s="18"/>
      <c r="VYG53" s="18"/>
      <c r="VYH53" s="39"/>
      <c r="VYI53" s="18"/>
      <c r="VYJ53" s="39"/>
      <c r="VYK53" s="13"/>
      <c r="VYL53" s="13"/>
      <c r="VYM53" s="4"/>
      <c r="VYN53" s="13"/>
      <c r="VYO53" s="13"/>
      <c r="VYT53" s="18"/>
      <c r="VYU53" s="18"/>
      <c r="VYV53" s="18"/>
      <c r="VYW53" s="39"/>
      <c r="VYX53" s="18"/>
      <c r="VYY53" s="18"/>
      <c r="VYZ53" s="39"/>
      <c r="VZA53" s="18"/>
      <c r="VZB53" s="39"/>
      <c r="VZC53" s="13"/>
      <c r="VZD53" s="13"/>
      <c r="VZE53" s="4"/>
      <c r="VZF53" s="13"/>
      <c r="VZG53" s="13"/>
      <c r="VZL53" s="18"/>
      <c r="VZM53" s="18"/>
      <c r="VZN53" s="18"/>
      <c r="VZO53" s="39"/>
      <c r="VZP53" s="18"/>
      <c r="VZQ53" s="18"/>
      <c r="VZR53" s="39"/>
      <c r="VZS53" s="18"/>
      <c r="VZT53" s="39"/>
      <c r="VZU53" s="13"/>
      <c r="VZV53" s="13"/>
      <c r="VZW53" s="4"/>
      <c r="VZX53" s="13"/>
      <c r="VZY53" s="13"/>
      <c r="WAD53" s="18"/>
      <c r="WAE53" s="18"/>
      <c r="WAF53" s="18"/>
      <c r="WAG53" s="39"/>
      <c r="WAH53" s="18"/>
      <c r="WAI53" s="18"/>
      <c r="WAJ53" s="39"/>
      <c r="WAK53" s="18"/>
      <c r="WAL53" s="39"/>
      <c r="WAM53" s="13"/>
      <c r="WAN53" s="13"/>
      <c r="WAO53" s="4"/>
      <c r="WAP53" s="13"/>
      <c r="WAQ53" s="13"/>
      <c r="WAV53" s="18"/>
      <c r="WAW53" s="18"/>
      <c r="WAX53" s="18"/>
      <c r="WAY53" s="39"/>
      <c r="WAZ53" s="18"/>
      <c r="WBA53" s="18"/>
      <c r="WBB53" s="39"/>
      <c r="WBC53" s="18"/>
      <c r="WBD53" s="39"/>
      <c r="WBE53" s="13"/>
      <c r="WBF53" s="13"/>
      <c r="WBG53" s="4"/>
      <c r="WBH53" s="13"/>
      <c r="WBI53" s="13"/>
      <c r="WBN53" s="18"/>
      <c r="WBO53" s="18"/>
      <c r="WBP53" s="18"/>
      <c r="WBQ53" s="39"/>
      <c r="WBR53" s="18"/>
      <c r="WBS53" s="18"/>
      <c r="WBT53" s="39"/>
      <c r="WBU53" s="18"/>
      <c r="WBV53" s="39"/>
      <c r="WBW53" s="13"/>
      <c r="WBX53" s="13"/>
      <c r="WBY53" s="4"/>
      <c r="WBZ53" s="13"/>
      <c r="WCA53" s="13"/>
      <c r="WCF53" s="18"/>
      <c r="WCG53" s="18"/>
      <c r="WCH53" s="18"/>
      <c r="WCI53" s="39"/>
      <c r="WCJ53" s="18"/>
      <c r="WCK53" s="18"/>
      <c r="WCL53" s="39"/>
      <c r="WCM53" s="18"/>
      <c r="WCN53" s="39"/>
      <c r="WCO53" s="13"/>
      <c r="WCP53" s="13"/>
      <c r="WCQ53" s="4"/>
      <c r="WCR53" s="13"/>
      <c r="WCS53" s="13"/>
      <c r="WCX53" s="18"/>
      <c r="WCY53" s="18"/>
      <c r="WCZ53" s="18"/>
      <c r="WDA53" s="39"/>
      <c r="WDB53" s="18"/>
      <c r="WDC53" s="18"/>
      <c r="WDD53" s="39"/>
      <c r="WDE53" s="18"/>
      <c r="WDF53" s="39"/>
      <c r="WDG53" s="13"/>
      <c r="WDH53" s="13"/>
      <c r="WDI53" s="4"/>
      <c r="WDJ53" s="13"/>
      <c r="WDK53" s="13"/>
      <c r="WDP53" s="18"/>
      <c r="WDQ53" s="18"/>
      <c r="WDR53" s="18"/>
      <c r="WDS53" s="39"/>
      <c r="WDT53" s="18"/>
      <c r="WDU53" s="18"/>
      <c r="WDV53" s="39"/>
      <c r="WDW53" s="18"/>
      <c r="WDX53" s="39"/>
      <c r="WDY53" s="13"/>
      <c r="WDZ53" s="13"/>
      <c r="WEA53" s="4"/>
      <c r="WEB53" s="13"/>
      <c r="WEC53" s="13"/>
      <c r="WEH53" s="18"/>
      <c r="WEI53" s="18"/>
      <c r="WEJ53" s="18"/>
      <c r="WEK53" s="39"/>
      <c r="WEL53" s="18"/>
      <c r="WEM53" s="18"/>
      <c r="WEN53" s="39"/>
      <c r="WEO53" s="18"/>
      <c r="WEP53" s="39"/>
      <c r="WEQ53" s="13"/>
      <c r="WER53" s="13"/>
      <c r="WES53" s="4"/>
      <c r="WET53" s="13"/>
      <c r="WEU53" s="13"/>
      <c r="WEZ53" s="18"/>
      <c r="WFA53" s="18"/>
      <c r="WFB53" s="18"/>
      <c r="WFC53" s="39"/>
      <c r="WFD53" s="18"/>
      <c r="WFE53" s="18"/>
      <c r="WFF53" s="39"/>
      <c r="WFG53" s="18"/>
      <c r="WFH53" s="39"/>
      <c r="WFI53" s="13"/>
      <c r="WFJ53" s="13"/>
      <c r="WFK53" s="4"/>
      <c r="WFL53" s="13"/>
      <c r="WFM53" s="13"/>
      <c r="WFR53" s="18"/>
      <c r="WFS53" s="18"/>
      <c r="WFT53" s="18"/>
      <c r="WFU53" s="39"/>
      <c r="WFV53" s="18"/>
      <c r="WFW53" s="18"/>
      <c r="WFX53" s="39"/>
      <c r="WFY53" s="18"/>
      <c r="WFZ53" s="39"/>
      <c r="WGA53" s="13"/>
      <c r="WGB53" s="13"/>
      <c r="WGC53" s="4"/>
      <c r="WGD53" s="13"/>
      <c r="WGE53" s="13"/>
      <c r="WGJ53" s="18"/>
      <c r="WGK53" s="18"/>
      <c r="WGL53" s="18"/>
      <c r="WGM53" s="39"/>
      <c r="WGN53" s="18"/>
      <c r="WGO53" s="18"/>
      <c r="WGP53" s="39"/>
      <c r="WGQ53" s="18"/>
      <c r="WGR53" s="39"/>
      <c r="WGS53" s="13"/>
      <c r="WGT53" s="13"/>
      <c r="WGU53" s="4"/>
      <c r="WGV53" s="13"/>
      <c r="WGW53" s="13"/>
      <c r="WHB53" s="18"/>
      <c r="WHC53" s="18"/>
      <c r="WHD53" s="18"/>
      <c r="WHE53" s="39"/>
      <c r="WHF53" s="18"/>
      <c r="WHG53" s="18"/>
      <c r="WHH53" s="39"/>
      <c r="WHI53" s="18"/>
      <c r="WHJ53" s="39"/>
      <c r="WHK53" s="13"/>
      <c r="WHL53" s="13"/>
      <c r="WHM53" s="4"/>
      <c r="WHN53" s="13"/>
      <c r="WHO53" s="13"/>
      <c r="WHT53" s="18"/>
      <c r="WHU53" s="18"/>
      <c r="WHV53" s="18"/>
      <c r="WHW53" s="39"/>
      <c r="WHX53" s="18"/>
      <c r="WHY53" s="18"/>
      <c r="WHZ53" s="39"/>
      <c r="WIA53" s="18"/>
      <c r="WIB53" s="39"/>
      <c r="WIC53" s="13"/>
      <c r="WID53" s="13"/>
      <c r="WIE53" s="4"/>
      <c r="WIF53" s="13"/>
      <c r="WIG53" s="13"/>
      <c r="WIL53" s="18"/>
      <c r="WIM53" s="18"/>
      <c r="WIN53" s="18"/>
      <c r="WIO53" s="39"/>
      <c r="WIP53" s="18"/>
      <c r="WIQ53" s="18"/>
      <c r="WIR53" s="39"/>
      <c r="WIS53" s="18"/>
      <c r="WIT53" s="39"/>
      <c r="WIU53" s="13"/>
      <c r="WIV53" s="13"/>
      <c r="WIW53" s="4"/>
      <c r="WIX53" s="13"/>
      <c r="WIY53" s="13"/>
      <c r="WJD53" s="18"/>
      <c r="WJE53" s="18"/>
      <c r="WJF53" s="18"/>
      <c r="WJG53" s="39"/>
      <c r="WJH53" s="18"/>
      <c r="WJI53" s="18"/>
      <c r="WJJ53" s="39"/>
      <c r="WJK53" s="18"/>
      <c r="WJL53" s="39"/>
      <c r="WJM53" s="13"/>
      <c r="WJN53" s="13"/>
      <c r="WJO53" s="4"/>
      <c r="WJP53" s="13"/>
      <c r="WJQ53" s="13"/>
      <c r="WJV53" s="18"/>
      <c r="WJW53" s="18"/>
      <c r="WJX53" s="18"/>
      <c r="WJY53" s="39"/>
      <c r="WJZ53" s="18"/>
      <c r="WKA53" s="18"/>
      <c r="WKB53" s="39"/>
      <c r="WKC53" s="18"/>
      <c r="WKD53" s="39"/>
      <c r="WKE53" s="13"/>
      <c r="WKF53" s="13"/>
      <c r="WKG53" s="4"/>
      <c r="WKH53" s="13"/>
      <c r="WKI53" s="13"/>
      <c r="WKN53" s="18"/>
      <c r="WKO53" s="18"/>
      <c r="WKP53" s="18"/>
      <c r="WKQ53" s="39"/>
      <c r="WKR53" s="18"/>
      <c r="WKS53" s="18"/>
      <c r="WKT53" s="39"/>
      <c r="WKU53" s="18"/>
      <c r="WKV53" s="39"/>
      <c r="WKW53" s="13"/>
      <c r="WKX53" s="13"/>
      <c r="WKY53" s="4"/>
      <c r="WKZ53" s="13"/>
      <c r="WLA53" s="13"/>
      <c r="WLF53" s="18"/>
      <c r="WLG53" s="18"/>
      <c r="WLH53" s="18"/>
      <c r="WLI53" s="39"/>
      <c r="WLJ53" s="18"/>
      <c r="WLK53" s="18"/>
      <c r="WLL53" s="39"/>
      <c r="WLM53" s="18"/>
      <c r="WLN53" s="39"/>
      <c r="WLO53" s="13"/>
      <c r="WLP53" s="13"/>
      <c r="WLQ53" s="4"/>
      <c r="WLR53" s="13"/>
      <c r="WLS53" s="13"/>
      <c r="WLX53" s="18"/>
      <c r="WLY53" s="18"/>
      <c r="WLZ53" s="18"/>
      <c r="WMA53" s="39"/>
      <c r="WMB53" s="18"/>
      <c r="WMC53" s="18"/>
      <c r="WMD53" s="39"/>
      <c r="WME53" s="18"/>
      <c r="WMF53" s="39"/>
      <c r="WMG53" s="13"/>
      <c r="WMH53" s="13"/>
      <c r="WMI53" s="4"/>
      <c r="WMJ53" s="13"/>
      <c r="WMK53" s="13"/>
      <c r="WMP53" s="18"/>
      <c r="WMQ53" s="18"/>
      <c r="WMR53" s="18"/>
      <c r="WMS53" s="39"/>
      <c r="WMT53" s="18"/>
      <c r="WMU53" s="18"/>
      <c r="WMV53" s="39"/>
      <c r="WMW53" s="18"/>
      <c r="WMX53" s="39"/>
      <c r="WMY53" s="13"/>
      <c r="WMZ53" s="13"/>
      <c r="WNA53" s="4"/>
      <c r="WNB53" s="13"/>
      <c r="WNC53" s="13"/>
      <c r="WNH53" s="18"/>
      <c r="WNI53" s="18"/>
      <c r="WNJ53" s="18"/>
      <c r="WNK53" s="39"/>
      <c r="WNL53" s="18"/>
      <c r="WNM53" s="18"/>
      <c r="WNN53" s="39"/>
      <c r="WNO53" s="18"/>
      <c r="WNP53" s="39"/>
      <c r="WNQ53" s="13"/>
      <c r="WNR53" s="13"/>
      <c r="WNS53" s="4"/>
      <c r="WNT53" s="13"/>
      <c r="WNU53" s="13"/>
      <c r="WNZ53" s="18"/>
      <c r="WOA53" s="18"/>
      <c r="WOB53" s="18"/>
      <c r="WOC53" s="39"/>
      <c r="WOD53" s="18"/>
      <c r="WOE53" s="18"/>
      <c r="WOF53" s="39"/>
      <c r="WOG53" s="18"/>
      <c r="WOH53" s="39"/>
      <c r="WOI53" s="13"/>
      <c r="WOJ53" s="13"/>
      <c r="WOK53" s="4"/>
      <c r="WOL53" s="13"/>
      <c r="WOM53" s="13"/>
      <c r="WOR53" s="18"/>
      <c r="WOS53" s="18"/>
      <c r="WOT53" s="18"/>
      <c r="WOU53" s="39"/>
      <c r="WOV53" s="18"/>
      <c r="WOW53" s="18"/>
      <c r="WOX53" s="39"/>
      <c r="WOY53" s="18"/>
      <c r="WOZ53" s="39"/>
      <c r="WPA53" s="13"/>
      <c r="WPB53" s="13"/>
      <c r="WPC53" s="4"/>
      <c r="WPD53" s="13"/>
      <c r="WPE53" s="13"/>
      <c r="WPJ53" s="18"/>
      <c r="WPK53" s="18"/>
      <c r="WPL53" s="18"/>
      <c r="WPM53" s="39"/>
      <c r="WPN53" s="18"/>
      <c r="WPO53" s="18"/>
      <c r="WPP53" s="39"/>
      <c r="WPQ53" s="18"/>
      <c r="WPR53" s="39"/>
      <c r="WPS53" s="13"/>
      <c r="WPT53" s="13"/>
      <c r="WPU53" s="4"/>
      <c r="WPV53" s="13"/>
      <c r="WPW53" s="13"/>
      <c r="WQB53" s="18"/>
      <c r="WQC53" s="18"/>
      <c r="WQD53" s="18"/>
      <c r="WQE53" s="39"/>
      <c r="WQF53" s="18"/>
      <c r="WQG53" s="18"/>
      <c r="WQH53" s="39"/>
      <c r="WQI53" s="18"/>
      <c r="WQJ53" s="39"/>
      <c r="WQK53" s="13"/>
      <c r="WQL53" s="13"/>
      <c r="WQM53" s="4"/>
      <c r="WQN53" s="13"/>
      <c r="WQO53" s="13"/>
      <c r="WQT53" s="18"/>
      <c r="WQU53" s="18"/>
      <c r="WQV53" s="18"/>
      <c r="WQW53" s="39"/>
      <c r="WQX53" s="18"/>
      <c r="WQY53" s="18"/>
      <c r="WQZ53" s="39"/>
      <c r="WRA53" s="18"/>
      <c r="WRB53" s="39"/>
      <c r="WRC53" s="13"/>
      <c r="WRD53" s="13"/>
      <c r="WRE53" s="4"/>
      <c r="WRF53" s="13"/>
      <c r="WRG53" s="13"/>
      <c r="WRL53" s="18"/>
      <c r="WRM53" s="18"/>
      <c r="WRN53" s="18"/>
      <c r="WRO53" s="39"/>
      <c r="WRP53" s="18"/>
      <c r="WRQ53" s="18"/>
      <c r="WRR53" s="39"/>
      <c r="WRS53" s="18"/>
      <c r="WRT53" s="39"/>
      <c r="WRU53" s="13"/>
      <c r="WRV53" s="13"/>
      <c r="WRW53" s="4"/>
      <c r="WRX53" s="13"/>
      <c r="WRY53" s="13"/>
      <c r="WSD53" s="18"/>
      <c r="WSE53" s="18"/>
      <c r="WSF53" s="18"/>
      <c r="WSG53" s="39"/>
      <c r="WSH53" s="18"/>
      <c r="WSI53" s="18"/>
      <c r="WSJ53" s="39"/>
      <c r="WSK53" s="18"/>
      <c r="WSL53" s="39"/>
      <c r="WSM53" s="13"/>
      <c r="WSN53" s="13"/>
      <c r="WSO53" s="4"/>
      <c r="WSP53" s="13"/>
      <c r="WSQ53" s="13"/>
      <c r="WSV53" s="18"/>
      <c r="WSW53" s="18"/>
      <c r="WSX53" s="18"/>
      <c r="WSY53" s="39"/>
      <c r="WSZ53" s="18"/>
      <c r="WTA53" s="18"/>
      <c r="WTB53" s="39"/>
      <c r="WTC53" s="18"/>
      <c r="WTD53" s="39"/>
      <c r="WTE53" s="13"/>
      <c r="WTF53" s="13"/>
      <c r="WTG53" s="4"/>
      <c r="WTH53" s="13"/>
      <c r="WTI53" s="13"/>
      <c r="WTN53" s="18"/>
      <c r="WTO53" s="18"/>
      <c r="WTP53" s="18"/>
      <c r="WTQ53" s="39"/>
      <c r="WTR53" s="18"/>
      <c r="WTS53" s="18"/>
      <c r="WTT53" s="39"/>
      <c r="WTU53" s="18"/>
      <c r="WTV53" s="39"/>
      <c r="WTW53" s="13"/>
      <c r="WTX53" s="13"/>
      <c r="WTY53" s="4"/>
      <c r="WTZ53" s="13"/>
      <c r="WUA53" s="13"/>
      <c r="WUF53" s="18"/>
      <c r="WUG53" s="18"/>
      <c r="WUH53" s="18"/>
      <c r="WUI53" s="39"/>
      <c r="WUJ53" s="18"/>
      <c r="WUK53" s="18"/>
      <c r="WUL53" s="39"/>
      <c r="WUM53" s="18"/>
      <c r="WUN53" s="39"/>
      <c r="WUO53" s="13"/>
      <c r="WUP53" s="13"/>
      <c r="WUQ53" s="4"/>
      <c r="WUR53" s="13"/>
      <c r="WUS53" s="13"/>
      <c r="WUX53" s="18"/>
      <c r="WUY53" s="18"/>
      <c r="WUZ53" s="18"/>
      <c r="WVA53" s="39"/>
      <c r="WVB53" s="18"/>
      <c r="WVC53" s="18"/>
      <c r="WVD53" s="39"/>
      <c r="WVE53" s="18"/>
      <c r="WVF53" s="39"/>
      <c r="WVG53" s="13"/>
      <c r="WVH53" s="13"/>
      <c r="WVI53" s="4"/>
      <c r="WVJ53" s="13"/>
      <c r="WVK53" s="13"/>
      <c r="WVP53" s="18"/>
      <c r="WVQ53" s="18"/>
      <c r="WVR53" s="18"/>
      <c r="WVS53" s="39"/>
      <c r="WVT53" s="18"/>
      <c r="WVU53" s="18"/>
      <c r="WVV53" s="39"/>
      <c r="WVW53" s="18"/>
      <c r="WVX53" s="39"/>
      <c r="WVY53" s="13"/>
      <c r="WVZ53" s="13"/>
      <c r="WWA53" s="4"/>
      <c r="WWB53" s="13"/>
      <c r="WWC53" s="13"/>
      <c r="WWH53" s="18"/>
      <c r="WWI53" s="18"/>
      <c r="WWJ53" s="18"/>
      <c r="WWK53" s="39"/>
      <c r="WWL53" s="18"/>
      <c r="WWM53" s="18"/>
      <c r="WWN53" s="39"/>
      <c r="WWO53" s="18"/>
      <c r="WWP53" s="39"/>
      <c r="WWQ53" s="13"/>
      <c r="WWR53" s="13"/>
      <c r="WWS53" s="4"/>
      <c r="WWT53" s="13"/>
      <c r="WWU53" s="13"/>
      <c r="WWZ53" s="18"/>
      <c r="WXA53" s="18"/>
      <c r="WXB53" s="18"/>
      <c r="WXC53" s="39"/>
      <c r="WXD53" s="18"/>
      <c r="WXE53" s="18"/>
      <c r="WXF53" s="39"/>
      <c r="WXG53" s="18"/>
      <c r="WXH53" s="39"/>
      <c r="WXI53" s="13"/>
      <c r="WXJ53" s="13"/>
      <c r="WXK53" s="4"/>
      <c r="WXL53" s="13"/>
      <c r="WXM53" s="13"/>
      <c r="WXR53" s="18"/>
      <c r="WXS53" s="18"/>
      <c r="WXT53" s="18"/>
      <c r="WXU53" s="39"/>
      <c r="WXV53" s="18"/>
      <c r="WXW53" s="18"/>
      <c r="WXX53" s="39"/>
      <c r="WXY53" s="18"/>
      <c r="WXZ53" s="39"/>
      <c r="WYA53" s="13"/>
      <c r="WYB53" s="13"/>
      <c r="WYC53" s="4"/>
      <c r="WYD53" s="13"/>
      <c r="WYE53" s="13"/>
      <c r="WYJ53" s="18"/>
      <c r="WYK53" s="18"/>
      <c r="WYL53" s="18"/>
      <c r="WYM53" s="39"/>
      <c r="WYN53" s="18"/>
      <c r="WYO53" s="18"/>
      <c r="WYP53" s="39"/>
      <c r="WYQ53" s="18"/>
      <c r="WYR53" s="39"/>
      <c r="WYS53" s="13"/>
      <c r="WYT53" s="13"/>
      <c r="WYU53" s="4"/>
      <c r="WYV53" s="13"/>
      <c r="WYW53" s="13"/>
      <c r="WZB53" s="18"/>
      <c r="WZC53" s="18"/>
      <c r="WZD53" s="18"/>
      <c r="WZE53" s="39"/>
      <c r="WZF53" s="18"/>
      <c r="WZG53" s="18"/>
      <c r="WZH53" s="39"/>
      <c r="WZI53" s="18"/>
      <c r="WZJ53" s="39"/>
      <c r="WZK53" s="13"/>
      <c r="WZL53" s="13"/>
      <c r="WZM53" s="4"/>
      <c r="WZN53" s="13"/>
      <c r="WZO53" s="13"/>
      <c r="WZT53" s="18"/>
      <c r="WZU53" s="18"/>
      <c r="WZV53" s="18"/>
      <c r="WZW53" s="39"/>
      <c r="WZX53" s="18"/>
      <c r="WZY53" s="18"/>
      <c r="WZZ53" s="39"/>
      <c r="XAA53" s="18"/>
      <c r="XAB53" s="39"/>
      <c r="XAC53" s="13"/>
      <c r="XAD53" s="13"/>
      <c r="XAE53" s="4"/>
      <c r="XAF53" s="13"/>
      <c r="XAG53" s="13"/>
      <c r="XAL53" s="18"/>
      <c r="XAM53" s="18"/>
      <c r="XAN53" s="18"/>
      <c r="XAO53" s="39"/>
      <c r="XAP53" s="18"/>
      <c r="XAQ53" s="18"/>
      <c r="XAR53" s="39"/>
      <c r="XAS53" s="18"/>
      <c r="XAT53" s="39"/>
      <c r="XAU53" s="13"/>
      <c r="XAV53" s="13"/>
      <c r="XAW53" s="4"/>
      <c r="XAX53" s="13"/>
      <c r="XAY53" s="13"/>
      <c r="XBD53" s="18"/>
      <c r="XBE53" s="18"/>
      <c r="XBF53" s="18"/>
      <c r="XBG53" s="39"/>
      <c r="XBH53" s="18"/>
      <c r="XBI53" s="18"/>
      <c r="XBJ53" s="39"/>
      <c r="XBK53" s="18"/>
      <c r="XBL53" s="39"/>
      <c r="XBM53" s="13"/>
      <c r="XBN53" s="13"/>
      <c r="XBO53" s="4"/>
      <c r="XBP53" s="13"/>
      <c r="XBQ53" s="13"/>
      <c r="XBV53" s="18"/>
      <c r="XBW53" s="18"/>
      <c r="XBX53" s="18"/>
      <c r="XBY53" s="39"/>
      <c r="XBZ53" s="18"/>
      <c r="XCA53" s="18"/>
      <c r="XCB53" s="39"/>
      <c r="XCC53" s="18"/>
      <c r="XCD53" s="39"/>
      <c r="XCE53" s="13"/>
      <c r="XCF53" s="13"/>
      <c r="XCG53" s="4"/>
      <c r="XCH53" s="13"/>
      <c r="XCI53" s="13"/>
      <c r="XCN53" s="18"/>
      <c r="XCO53" s="18"/>
      <c r="XCP53" s="18"/>
      <c r="XCQ53" s="39"/>
      <c r="XCR53" s="18"/>
      <c r="XCS53" s="18"/>
      <c r="XCT53" s="39"/>
      <c r="XCU53" s="18"/>
      <c r="XCV53" s="39"/>
      <c r="XCW53" s="13"/>
      <c r="XCX53" s="13"/>
      <c r="XCY53" s="4"/>
      <c r="XCZ53" s="13"/>
      <c r="XDA53" s="13"/>
      <c r="XDF53" s="18"/>
      <c r="XDG53" s="18"/>
      <c r="XDH53" s="18"/>
      <c r="XDI53" s="39"/>
      <c r="XDJ53" s="18"/>
      <c r="XDK53" s="18"/>
      <c r="XDL53" s="39"/>
      <c r="XDM53" s="18"/>
      <c r="XDN53" s="39"/>
      <c r="XDO53" s="13"/>
      <c r="XDP53" s="13"/>
      <c r="XDQ53" s="4"/>
      <c r="XDR53" s="13"/>
      <c r="XDS53" s="13"/>
      <c r="XDX53" s="18"/>
      <c r="XDY53" s="18"/>
      <c r="XDZ53" s="18"/>
      <c r="XEA53" s="39"/>
      <c r="XEB53" s="18"/>
      <c r="XEC53" s="18"/>
      <c r="XED53" s="39"/>
      <c r="XEE53" s="18"/>
      <c r="XEF53" s="39"/>
      <c r="XEG53" s="13"/>
      <c r="XEH53" s="13"/>
      <c r="XEI53" s="4"/>
      <c r="XEJ53" s="13"/>
      <c r="XEK53" s="13"/>
      <c r="XEP53" s="18"/>
      <c r="XEQ53" s="18"/>
      <c r="XER53" s="18"/>
      <c r="XES53" s="39"/>
      <c r="XET53" s="18"/>
      <c r="XEU53" s="18"/>
      <c r="XEV53" s="39"/>
      <c r="XEW53" s="18"/>
      <c r="XEX53" s="39"/>
      <c r="XEY53" s="13"/>
      <c r="XEZ53" s="13"/>
      <c r="XFA53" s="4"/>
      <c r="XFB53" s="13"/>
      <c r="XFC53" s="13"/>
    </row>
    <row r="54" spans="1:6141 6146:7167 7172:15357 15362:16383" x14ac:dyDescent="0.25">
      <c r="A54" s="24"/>
      <c r="B54" s="13" t="e" cm="1">
        <f t="array" ref="B54">SUM(LARGE(H54:Z54,{1,2,3,4}))</f>
        <v>#NUM!</v>
      </c>
      <c r="C54" s="13" t="e" cm="1">
        <f t="array" ref="C54">SUM(LARGE(H54:Z54,{1,2,3}))</f>
        <v>#NUM!</v>
      </c>
      <c r="D54" s="26">
        <v>294</v>
      </c>
      <c r="E54" s="26" t="s">
        <v>598</v>
      </c>
      <c r="F54" s="26" t="s">
        <v>628</v>
      </c>
      <c r="G54" s="26" t="s">
        <v>286</v>
      </c>
      <c r="K54" s="39">
        <f>173.5/300*100</f>
        <v>57.833333333333336</v>
      </c>
      <c r="N54" s="39"/>
      <c r="U54" s="18"/>
    </row>
    <row r="55" spans="1:6141 6146:7167 7172:15357 15362:16383" x14ac:dyDescent="0.25">
      <c r="A55" s="21"/>
      <c r="B55" s="13" t="e" cm="1">
        <f t="array" ref="B55">SUM(LARGE(H55:Z55,{1,2,3,4}))</f>
        <v>#NUM!</v>
      </c>
      <c r="C55" s="13" t="e" cm="1">
        <f t="array" ref="C55">SUM(LARGE(H55:Z55,{1,2,3}))</f>
        <v>#NUM!</v>
      </c>
      <c r="D55" s="26" t="s">
        <v>149</v>
      </c>
      <c r="E55" s="26" t="s">
        <v>155</v>
      </c>
      <c r="F55" s="26" t="s">
        <v>162</v>
      </c>
      <c r="G55" s="26" t="s">
        <v>171</v>
      </c>
      <c r="I55" s="39">
        <v>59.667000000000002</v>
      </c>
      <c r="J55" s="18"/>
      <c r="K55" s="18"/>
      <c r="L55" s="18"/>
      <c r="M55" s="18"/>
      <c r="N55" s="39"/>
      <c r="O55" s="18"/>
      <c r="P55" s="18"/>
      <c r="Q55" s="18"/>
      <c r="R55" s="18"/>
      <c r="S55" s="18"/>
      <c r="T55" s="18"/>
      <c r="U55" s="18"/>
    </row>
    <row r="56" spans="1:6141 6146:7167 7172:15357 15362:16383" x14ac:dyDescent="0.25">
      <c r="A56" s="21"/>
      <c r="B56" s="13" t="e" cm="1">
        <f t="array" ref="B56">SUM(LARGE(H56:Z56,{1,2,3,4}))</f>
        <v>#NUM!</v>
      </c>
      <c r="C56" s="13" t="e" cm="1">
        <f t="array" ref="C56">SUM(LARGE(H56:Z56,{1,2,3}))</f>
        <v>#NUM!</v>
      </c>
      <c r="D56" s="26" t="s">
        <v>872</v>
      </c>
      <c r="E56" s="26" t="s">
        <v>873</v>
      </c>
      <c r="F56" s="26" t="s">
        <v>874</v>
      </c>
      <c r="G56" s="26" t="s">
        <v>885</v>
      </c>
      <c r="H56" s="18"/>
      <c r="I56" s="18"/>
      <c r="J56" s="18"/>
      <c r="K56" s="39"/>
      <c r="L56" s="18"/>
      <c r="M56" s="18"/>
      <c r="N56" s="39"/>
      <c r="O56" s="18"/>
      <c r="P56" s="18"/>
      <c r="Q56" s="18">
        <v>67.33</v>
      </c>
      <c r="R56" s="18"/>
      <c r="S56" s="18">
        <v>64.832999999999998</v>
      </c>
      <c r="T56" s="18"/>
      <c r="U56" s="18"/>
      <c r="W56" s="16"/>
      <c r="X56" s="16"/>
      <c r="Y56" s="12"/>
      <c r="Z56" s="6"/>
      <c r="AA56" s="6"/>
      <c r="AB56" s="6"/>
      <c r="AC56" s="6"/>
      <c r="AD56" s="6"/>
    </row>
    <row r="57" spans="1:6141 6146:7167 7172:15357 15362:16383" x14ac:dyDescent="0.25">
      <c r="A57" s="21"/>
      <c r="B57" s="13" t="e" cm="1">
        <f t="array" ref="B57">SUM(LARGE(H57:Z57,{1,2,3,4}))</f>
        <v>#NUM!</v>
      </c>
      <c r="C57" s="13" t="e" cm="1">
        <f t="array" ref="C57">SUM(LARGE(H57:Z57,{1,2,3}))</f>
        <v>#NUM!</v>
      </c>
      <c r="D57" s="26">
        <v>925</v>
      </c>
      <c r="E57" s="26" t="s">
        <v>623</v>
      </c>
      <c r="F57" s="26" t="s">
        <v>624</v>
      </c>
      <c r="G57" s="26" t="s">
        <v>608</v>
      </c>
      <c r="H57" s="18"/>
      <c r="I57" s="18"/>
      <c r="J57" s="18"/>
      <c r="K57" s="39">
        <f>179/300*100</f>
        <v>59.666666666666671</v>
      </c>
      <c r="L57" s="18"/>
      <c r="M57" s="18"/>
      <c r="N57" s="39"/>
      <c r="O57" s="18"/>
      <c r="P57" s="18"/>
      <c r="Q57" s="18"/>
      <c r="R57" s="18"/>
      <c r="S57" s="18"/>
      <c r="T57" s="18"/>
      <c r="U57" s="18"/>
    </row>
    <row r="58" spans="1:6141 6146:7167 7172:15357 15362:16383" x14ac:dyDescent="0.25">
      <c r="A58" s="24"/>
      <c r="B58" s="13" t="e" cm="1">
        <f t="array" ref="B58">SUM(LARGE(H58:Z58,{1,2,3,4}))</f>
        <v>#NUM!</v>
      </c>
      <c r="C58" s="13" t="e" cm="1">
        <f t="array" ref="C58">SUM(LARGE(H58:Z58,{1,2,3}))</f>
        <v>#NUM!</v>
      </c>
      <c r="D58" s="26" t="s">
        <v>945</v>
      </c>
      <c r="E58" s="26" t="s">
        <v>1014</v>
      </c>
      <c r="F58" s="26" t="s">
        <v>1015</v>
      </c>
      <c r="G58" s="26" t="s">
        <v>508</v>
      </c>
      <c r="T58" s="13">
        <v>58.67</v>
      </c>
    </row>
    <row r="59" spans="1:6141 6146:7167 7172:15357 15362:16383" x14ac:dyDescent="0.25">
      <c r="A59" s="24"/>
      <c r="B59" s="13" t="e" cm="1">
        <f t="array" ref="B59">SUM(LARGE(H59:Z59,{1,2,3,4}))</f>
        <v>#NUM!</v>
      </c>
      <c r="C59" s="13" t="e" cm="1">
        <f t="array" ref="C59">SUM(LARGE(H59:Z59,{1,2,3}))</f>
        <v>#NUM!</v>
      </c>
      <c r="D59" s="26" t="s">
        <v>557</v>
      </c>
      <c r="E59" s="26" t="s">
        <v>558</v>
      </c>
      <c r="F59" s="26" t="s">
        <v>559</v>
      </c>
      <c r="G59" s="26" t="s">
        <v>508</v>
      </c>
      <c r="H59" s="5"/>
      <c r="I59" s="5"/>
      <c r="J59" s="5"/>
      <c r="K59" s="5"/>
      <c r="L59" s="39">
        <v>63.17</v>
      </c>
      <c r="N59" s="39"/>
    </row>
    <row r="60" spans="1:6141 6146:7167 7172:15357 15362:16383" x14ac:dyDescent="0.25">
      <c r="A60" s="24"/>
      <c r="B60" s="13" t="e" cm="1">
        <f t="array" ref="B60">SUM(LARGE(H60:Z60,{1,2,3,4}))</f>
        <v>#NUM!</v>
      </c>
      <c r="C60" s="13" t="e" cm="1">
        <f t="array" ref="C60">SUM(LARGE(H60:Z60,{1,2,3}))</f>
        <v>#NUM!</v>
      </c>
      <c r="D60" s="26">
        <v>600</v>
      </c>
      <c r="E60" s="26" t="s">
        <v>627</v>
      </c>
      <c r="F60" s="26" t="s">
        <v>628</v>
      </c>
      <c r="G60" s="26" t="s">
        <v>286</v>
      </c>
      <c r="K60" s="39">
        <f>177/300*100</f>
        <v>59</v>
      </c>
      <c r="N60" s="39"/>
    </row>
    <row r="61" spans="1:6141 6146:7167 7172:15357 15362:16383" x14ac:dyDescent="0.25">
      <c r="A61" s="24"/>
      <c r="B61" s="13" t="e" cm="1">
        <f t="array" ref="B61">SUM(LARGE(H61:Z61,{1,2,3,4}))</f>
        <v>#NUM!</v>
      </c>
      <c r="C61" s="13" t="e" cm="1">
        <f t="array" ref="C61">SUM(LARGE(H61:Z61,{1,2,3}))</f>
        <v>#NUM!</v>
      </c>
      <c r="D61" s="26" t="s">
        <v>347</v>
      </c>
      <c r="E61" s="26" t="s">
        <v>348</v>
      </c>
      <c r="F61" s="26" t="s">
        <v>349</v>
      </c>
      <c r="G61" s="26" t="s">
        <v>407</v>
      </c>
      <c r="S61" s="18">
        <v>57.832999999999998</v>
      </c>
      <c r="T61" s="18"/>
      <c r="U61" s="18"/>
    </row>
    <row r="62" spans="1:6141 6146:7167 7172:15357 15362:16383" x14ac:dyDescent="0.25">
      <c r="A62" s="46"/>
      <c r="B62" s="13" t="e" cm="1">
        <f t="array" ref="B62">SUM(LARGE(H62:Z62,{1,2,3,4}))</f>
        <v>#NUM!</v>
      </c>
      <c r="C62" s="13" t="e" cm="1">
        <f t="array" ref="C62">SUM(LARGE(H62:Z62,{1,2,3}))</f>
        <v>#NUM!</v>
      </c>
      <c r="D62" s="26">
        <v>731</v>
      </c>
      <c r="E62" s="26" t="s">
        <v>611</v>
      </c>
      <c r="F62" s="26" t="s">
        <v>612</v>
      </c>
      <c r="G62" s="26" t="s">
        <v>635</v>
      </c>
      <c r="H62" s="18"/>
      <c r="I62" s="18"/>
      <c r="J62" s="18"/>
      <c r="K62" s="39">
        <f>198/300*100</f>
        <v>66</v>
      </c>
      <c r="L62" s="18"/>
      <c r="M62" s="18"/>
      <c r="N62" s="39"/>
      <c r="O62" s="18"/>
      <c r="P62" s="18"/>
      <c r="Q62" s="18"/>
      <c r="R62" s="18"/>
      <c r="S62" s="18"/>
      <c r="T62" s="18"/>
      <c r="U62" s="18"/>
      <c r="V62" s="5"/>
    </row>
    <row r="63" spans="1:6141 6146:7167 7172:15357 15362:16383" x14ac:dyDescent="0.25">
      <c r="A63" s="24"/>
      <c r="B63" s="13" t="e" cm="1">
        <f t="array" ref="B63">SUM(LARGE(H63:Z63,{1,2,3,4}))</f>
        <v>#NUM!</v>
      </c>
      <c r="C63" s="13" t="e" cm="1">
        <f t="array" ref="C63">SUM(LARGE(H63:Z63,{1,2,3}))</f>
        <v>#NUM!</v>
      </c>
      <c r="D63" s="26" t="s">
        <v>1011</v>
      </c>
      <c r="E63" s="26" t="s">
        <v>1012</v>
      </c>
      <c r="F63" s="26" t="s">
        <v>1013</v>
      </c>
      <c r="G63" s="26" t="s">
        <v>1017</v>
      </c>
      <c r="T63" s="13">
        <v>63.67</v>
      </c>
      <c r="V63" s="5"/>
    </row>
    <row r="64" spans="1:6141 6146:7167 7172:15357 15362:16383" x14ac:dyDescent="0.25">
      <c r="A64" s="21"/>
      <c r="B64" s="13" t="e" cm="1">
        <f t="array" ref="B64">SUM(LARGE(H64:Z64,{1,2,3,4}))</f>
        <v>#NUM!</v>
      </c>
      <c r="C64" s="13" t="e" cm="1">
        <f t="array" ref="C64">SUM(LARGE(H64:Z64,{1,2,3}))</f>
        <v>#NUM!</v>
      </c>
      <c r="D64" s="26" t="s">
        <v>877</v>
      </c>
      <c r="E64" s="26" t="s">
        <v>878</v>
      </c>
      <c r="F64" s="26" t="s">
        <v>879</v>
      </c>
      <c r="G64" s="26" t="s">
        <v>871</v>
      </c>
      <c r="H64" s="18"/>
      <c r="I64" s="18"/>
      <c r="J64" s="18"/>
      <c r="K64" s="39"/>
      <c r="L64" s="18"/>
      <c r="M64" s="18"/>
      <c r="N64" s="39"/>
      <c r="O64" s="18"/>
      <c r="P64" s="18"/>
      <c r="Q64" s="18">
        <v>63.5</v>
      </c>
      <c r="R64" s="18"/>
      <c r="S64" s="18"/>
      <c r="T64" s="18"/>
      <c r="U64" s="18"/>
      <c r="V64" s="5"/>
    </row>
    <row r="65" spans="1:6141 6146:7167 7172:15357 15362:16383" x14ac:dyDescent="0.25">
      <c r="A65" s="9"/>
      <c r="B65" s="13" t="e" cm="1">
        <f t="array" ref="B65">SUM(LARGE(H65:Z65,{1,2,3,4}))</f>
        <v>#NUM!</v>
      </c>
      <c r="C65" s="13" t="e" cm="1">
        <f t="array" ref="C65">SUM(LARGE(H65:Z65,{1,2,3}))</f>
        <v>#NUM!</v>
      </c>
      <c r="D65" s="26" t="s">
        <v>146</v>
      </c>
      <c r="E65" s="26" t="s">
        <v>153</v>
      </c>
      <c r="F65" s="26" t="s">
        <v>160</v>
      </c>
      <c r="G65" s="26" t="s">
        <v>168</v>
      </c>
      <c r="I65" s="39">
        <v>60.667000000000002</v>
      </c>
      <c r="N65" s="39"/>
      <c r="V65" s="5"/>
    </row>
    <row r="66" spans="1:6141 6146:7167 7172:15357 15362:16383" x14ac:dyDescent="0.25">
      <c r="A66" s="25"/>
      <c r="B66" s="13" t="e" cm="1">
        <f t="array" ref="B66">SUM(LARGE(H66:Z66,{1,2,3,4}))</f>
        <v>#NUM!</v>
      </c>
      <c r="C66" s="13" t="e" cm="1">
        <f t="array" ref="C66">SUM(LARGE(H66:Z66,{1,2,3}))</f>
        <v>#NUM!</v>
      </c>
      <c r="D66" s="26" t="s">
        <v>300</v>
      </c>
      <c r="E66" s="26" t="s">
        <v>301</v>
      </c>
      <c r="F66" s="26" t="s">
        <v>328</v>
      </c>
      <c r="G66" s="26" t="s">
        <v>342</v>
      </c>
      <c r="J66" s="41">
        <v>64.5</v>
      </c>
      <c r="N66" s="39"/>
      <c r="S66" s="28"/>
      <c r="T66" s="28"/>
    </row>
    <row r="67" spans="1:6141 6146:7167 7172:15357 15362:16383" s="26" customFormat="1" x14ac:dyDescent="0.25">
      <c r="A67" s="25"/>
      <c r="B67" s="13" t="e" cm="1">
        <f t="array" ref="B67">SUM(LARGE(H67:Z67,{1,2,3,4}))</f>
        <v>#NUM!</v>
      </c>
      <c r="C67" s="13" t="e" cm="1">
        <f t="array" ref="C67">SUM(LARGE(H67:Z67,{1,2,3}))</f>
        <v>#NUM!</v>
      </c>
      <c r="D67" s="26">
        <v>394</v>
      </c>
      <c r="E67" s="26" t="s">
        <v>79</v>
      </c>
      <c r="F67" s="26" t="s">
        <v>80</v>
      </c>
      <c r="G67" s="26" t="s">
        <v>59</v>
      </c>
      <c r="H67" s="41">
        <f>189.5/300*100</f>
        <v>63.166666666666671</v>
      </c>
      <c r="I67" s="42"/>
      <c r="J67" s="42"/>
      <c r="K67" s="42"/>
      <c r="L67" s="42"/>
      <c r="M67" s="42"/>
      <c r="N67" s="39"/>
      <c r="O67" s="42"/>
      <c r="P67" s="42"/>
      <c r="Q67" s="42"/>
      <c r="R67" s="42"/>
      <c r="S67" s="42"/>
      <c r="T67" s="42"/>
      <c r="U67" s="42"/>
      <c r="V67" s="23"/>
      <c r="W67" s="23"/>
      <c r="X67" s="23"/>
      <c r="Y67" s="29"/>
      <c r="Z67" s="29"/>
      <c r="AA67" s="29"/>
      <c r="AB67" s="29"/>
      <c r="AC67" s="29"/>
      <c r="AD67" s="29"/>
      <c r="AE67" s="23"/>
      <c r="AF67" s="23"/>
      <c r="AG67" s="23"/>
      <c r="AH67" s="24"/>
      <c r="AI67" s="29"/>
      <c r="AJ67" s="23"/>
      <c r="AK67" s="23"/>
      <c r="AL67" s="23"/>
      <c r="AM67" s="24"/>
    </row>
    <row r="68" spans="1:6141 6146:7167 7172:15357 15362:16383" x14ac:dyDescent="0.25">
      <c r="B68" s="13" t="e" cm="1">
        <f t="array" ref="B68">SUM(LARGE(H68:Z68,{1,2,3,4}))</f>
        <v>#NUM!</v>
      </c>
      <c r="C68" s="13" t="e" cm="1">
        <f t="array" ref="C68">SUM(LARGE(H68:Z68,{1,2,3}))</f>
        <v>#NUM!</v>
      </c>
      <c r="D68" s="26" t="s">
        <v>565</v>
      </c>
      <c r="E68" s="26" t="s">
        <v>566</v>
      </c>
      <c r="F68" s="26" t="s">
        <v>567</v>
      </c>
      <c r="G68" s="26" t="s">
        <v>576</v>
      </c>
      <c r="H68" s="26"/>
      <c r="I68" s="26"/>
      <c r="J68" s="26"/>
      <c r="K68" s="26"/>
      <c r="L68" s="41">
        <v>58</v>
      </c>
      <c r="N68" s="39"/>
      <c r="O68" s="39">
        <f>180/300*100</f>
        <v>60</v>
      </c>
      <c r="W68" s="5"/>
      <c r="X68" s="5"/>
      <c r="Y68" s="5"/>
      <c r="Z68" s="18"/>
      <c r="AA68" s="18"/>
      <c r="AB68" s="18"/>
      <c r="AC68" s="39"/>
      <c r="AD68" s="18"/>
      <c r="AE68" s="18"/>
      <c r="AF68" s="39"/>
      <c r="AG68" s="18"/>
      <c r="AH68" s="39"/>
      <c r="AI68" s="13"/>
      <c r="AJ68" s="13"/>
      <c r="AK68" s="4"/>
      <c r="AL68" s="13"/>
      <c r="AM68" s="13"/>
      <c r="AR68" s="18"/>
      <c r="AS68" s="18"/>
      <c r="AT68" s="18"/>
      <c r="AU68" s="39"/>
      <c r="AV68" s="18"/>
      <c r="AW68" s="18"/>
      <c r="AX68" s="39"/>
      <c r="AY68" s="18"/>
      <c r="AZ68" s="39"/>
      <c r="BA68" s="13"/>
      <c r="BB68" s="13"/>
      <c r="BC68" s="4"/>
      <c r="BD68" s="13"/>
      <c r="BE68" s="13"/>
      <c r="BJ68" s="18"/>
      <c r="BK68" s="18"/>
      <c r="BL68" s="18"/>
      <c r="BM68" s="39"/>
      <c r="BN68" s="18"/>
      <c r="BO68" s="18"/>
      <c r="BP68" s="39"/>
      <c r="BQ68" s="18"/>
      <c r="BR68" s="39"/>
      <c r="BS68" s="13"/>
      <c r="BT68" s="13"/>
      <c r="BU68" s="4"/>
      <c r="BV68" s="13"/>
      <c r="BW68" s="13"/>
      <c r="CB68" s="18"/>
      <c r="CC68" s="18"/>
      <c r="CD68" s="18"/>
      <c r="CE68" s="39"/>
      <c r="CF68" s="18"/>
      <c r="CG68" s="18"/>
      <c r="CH68" s="39"/>
      <c r="CI68" s="18"/>
      <c r="CJ68" s="39"/>
      <c r="CK68" s="13"/>
      <c r="CL68" s="13"/>
      <c r="CM68" s="4"/>
      <c r="CN68" s="13"/>
      <c r="CO68" s="13"/>
      <c r="CT68" s="18"/>
      <c r="CU68" s="18"/>
      <c r="CV68" s="18"/>
      <c r="CW68" s="39"/>
      <c r="CX68" s="18"/>
      <c r="CY68" s="18"/>
      <c r="CZ68" s="39"/>
      <c r="DA68" s="18"/>
      <c r="DB68" s="39"/>
      <c r="DC68" s="13"/>
      <c r="DD68" s="13"/>
      <c r="DE68" s="4"/>
      <c r="DF68" s="13"/>
      <c r="DG68" s="13"/>
      <c r="DL68" s="18"/>
      <c r="DM68" s="18"/>
      <c r="DN68" s="18"/>
      <c r="DO68" s="39"/>
      <c r="DP68" s="18"/>
      <c r="DQ68" s="18"/>
      <c r="DR68" s="39"/>
      <c r="DS68" s="18"/>
      <c r="DT68" s="39"/>
      <c r="DU68" s="13"/>
      <c r="DV68" s="13"/>
      <c r="DW68" s="4"/>
      <c r="DX68" s="13"/>
      <c r="DY68" s="13"/>
      <c r="ED68" s="18"/>
      <c r="EE68" s="18"/>
      <c r="EF68" s="18"/>
      <c r="EG68" s="39"/>
      <c r="EH68" s="18"/>
      <c r="EI68" s="18"/>
      <c r="EJ68" s="39"/>
      <c r="EK68" s="18"/>
      <c r="EL68" s="39"/>
      <c r="EM68" s="13"/>
      <c r="EN68" s="13"/>
      <c r="EO68" s="4"/>
      <c r="EP68" s="13"/>
      <c r="EQ68" s="13"/>
      <c r="EV68" s="18"/>
      <c r="EW68" s="18"/>
      <c r="EX68" s="18"/>
      <c r="EY68" s="39"/>
      <c r="EZ68" s="18"/>
      <c r="FA68" s="18"/>
      <c r="FB68" s="39"/>
      <c r="FC68" s="18"/>
      <c r="FD68" s="39"/>
      <c r="FE68" s="13"/>
      <c r="FF68" s="13"/>
      <c r="FG68" s="4"/>
      <c r="FH68" s="13"/>
      <c r="FI68" s="13"/>
      <c r="FN68" s="18"/>
      <c r="FO68" s="18"/>
      <c r="FP68" s="18"/>
      <c r="FQ68" s="39"/>
      <c r="FR68" s="18"/>
      <c r="FS68" s="18"/>
      <c r="FT68" s="39"/>
      <c r="FU68" s="18"/>
      <c r="FV68" s="39"/>
      <c r="FW68" s="13"/>
      <c r="FX68" s="13"/>
      <c r="FY68" s="4"/>
      <c r="FZ68" s="13"/>
      <c r="GA68" s="13"/>
      <c r="GF68" s="18"/>
      <c r="GG68" s="18"/>
      <c r="GH68" s="18"/>
      <c r="GI68" s="39"/>
      <c r="GJ68" s="18"/>
      <c r="GK68" s="18"/>
      <c r="GL68" s="39"/>
      <c r="GM68" s="18"/>
      <c r="GN68" s="39"/>
      <c r="GO68" s="13"/>
      <c r="GP68" s="13"/>
      <c r="GQ68" s="4"/>
      <c r="GR68" s="13"/>
      <c r="GS68" s="13"/>
      <c r="GX68" s="18"/>
      <c r="GY68" s="18"/>
      <c r="GZ68" s="18"/>
      <c r="HA68" s="39"/>
      <c r="HB68" s="18"/>
      <c r="HC68" s="18"/>
      <c r="HD68" s="39"/>
      <c r="HE68" s="18"/>
      <c r="HF68" s="39"/>
      <c r="HG68" s="13"/>
      <c r="HH68" s="13"/>
      <c r="HI68" s="4"/>
      <c r="HJ68" s="13"/>
      <c r="HK68" s="13"/>
      <c r="HP68" s="18"/>
      <c r="HQ68" s="18"/>
      <c r="HR68" s="18"/>
      <c r="HS68" s="39"/>
      <c r="HT68" s="18"/>
      <c r="HU68" s="18"/>
      <c r="HV68" s="39"/>
      <c r="HW68" s="18"/>
      <c r="HX68" s="39"/>
      <c r="HY68" s="13"/>
      <c r="HZ68" s="13"/>
      <c r="IA68" s="4"/>
      <c r="IB68" s="13"/>
      <c r="IC68" s="13"/>
      <c r="IH68" s="18"/>
      <c r="II68" s="18"/>
      <c r="IJ68" s="18"/>
      <c r="IK68" s="39"/>
      <c r="IL68" s="18"/>
      <c r="IM68" s="18"/>
      <c r="IN68" s="39"/>
      <c r="IO68" s="18"/>
      <c r="IP68" s="39"/>
      <c r="IQ68" s="13"/>
      <c r="IR68" s="13"/>
      <c r="IS68" s="4"/>
      <c r="IT68" s="13"/>
      <c r="IU68" s="13"/>
      <c r="IZ68" s="18"/>
      <c r="JA68" s="18"/>
      <c r="JB68" s="18"/>
      <c r="JC68" s="39"/>
      <c r="JD68" s="18"/>
      <c r="JE68" s="18"/>
      <c r="JF68" s="39"/>
      <c r="JG68" s="18"/>
      <c r="JH68" s="39"/>
      <c r="JI68" s="13"/>
      <c r="JJ68" s="13"/>
      <c r="JK68" s="4"/>
      <c r="JL68" s="13"/>
      <c r="JM68" s="13"/>
      <c r="JR68" s="18"/>
      <c r="JS68" s="18"/>
      <c r="JT68" s="18"/>
      <c r="JU68" s="39"/>
      <c r="JV68" s="18"/>
      <c r="JW68" s="18"/>
      <c r="JX68" s="39"/>
      <c r="JY68" s="18"/>
      <c r="JZ68" s="39"/>
      <c r="KA68" s="13"/>
      <c r="KB68" s="13"/>
      <c r="KC68" s="4"/>
      <c r="KD68" s="13"/>
      <c r="KE68" s="13"/>
      <c r="KJ68" s="18"/>
      <c r="KK68" s="18"/>
      <c r="KL68" s="18"/>
      <c r="KM68" s="39"/>
      <c r="KN68" s="18"/>
      <c r="KO68" s="18"/>
      <c r="KP68" s="39"/>
      <c r="KQ68" s="18"/>
      <c r="KR68" s="39"/>
      <c r="KS68" s="13"/>
      <c r="KT68" s="13"/>
      <c r="KU68" s="4"/>
      <c r="KV68" s="13"/>
      <c r="KW68" s="13"/>
      <c r="LB68" s="18"/>
      <c r="LC68" s="18"/>
      <c r="LD68" s="18"/>
      <c r="LE68" s="39"/>
      <c r="LF68" s="18"/>
      <c r="LG68" s="18"/>
      <c r="LH68" s="39"/>
      <c r="LI68" s="18"/>
      <c r="LJ68" s="39"/>
      <c r="LK68" s="13"/>
      <c r="LL68" s="13"/>
      <c r="LM68" s="4"/>
      <c r="LN68" s="13"/>
      <c r="LO68" s="13"/>
      <c r="LT68" s="18"/>
      <c r="LU68" s="18"/>
      <c r="LV68" s="18"/>
      <c r="LW68" s="39"/>
      <c r="LX68" s="18"/>
      <c r="LY68" s="18"/>
      <c r="LZ68" s="39"/>
      <c r="MA68" s="18"/>
      <c r="MB68" s="39"/>
      <c r="MC68" s="13"/>
      <c r="MD68" s="13"/>
      <c r="ME68" s="4"/>
      <c r="MF68" s="13"/>
      <c r="MG68" s="13"/>
      <c r="ML68" s="18"/>
      <c r="MM68" s="18"/>
      <c r="MN68" s="18"/>
      <c r="MO68" s="39"/>
      <c r="MP68" s="18"/>
      <c r="MQ68" s="18"/>
      <c r="MR68" s="39"/>
      <c r="MS68" s="18"/>
      <c r="MT68" s="39"/>
      <c r="MU68" s="13"/>
      <c r="MV68" s="13"/>
      <c r="MW68" s="4"/>
      <c r="MX68" s="13"/>
      <c r="MY68" s="13"/>
      <c r="ND68" s="18"/>
      <c r="NE68" s="18"/>
      <c r="NF68" s="18"/>
      <c r="NG68" s="39"/>
      <c r="NH68" s="18"/>
      <c r="NI68" s="18"/>
      <c r="NJ68" s="39"/>
      <c r="NK68" s="18"/>
      <c r="NL68" s="39"/>
      <c r="NM68" s="13"/>
      <c r="NN68" s="13"/>
      <c r="NO68" s="4"/>
      <c r="NP68" s="13"/>
      <c r="NQ68" s="13"/>
      <c r="NV68" s="18"/>
      <c r="NW68" s="18"/>
      <c r="NX68" s="18"/>
      <c r="NY68" s="39"/>
      <c r="NZ68" s="18"/>
      <c r="OA68" s="18"/>
      <c r="OB68" s="39"/>
      <c r="OC68" s="18"/>
      <c r="OD68" s="39"/>
      <c r="OE68" s="13"/>
      <c r="OF68" s="13"/>
      <c r="OG68" s="4"/>
      <c r="OH68" s="13"/>
      <c r="OI68" s="13"/>
      <c r="ON68" s="18"/>
      <c r="OO68" s="18"/>
      <c r="OP68" s="18"/>
      <c r="OQ68" s="39"/>
      <c r="OR68" s="18"/>
      <c r="OS68" s="18"/>
      <c r="OT68" s="39"/>
      <c r="OU68" s="18"/>
      <c r="OV68" s="39"/>
      <c r="OW68" s="13"/>
      <c r="OX68" s="13"/>
      <c r="OY68" s="4"/>
      <c r="OZ68" s="13"/>
      <c r="PA68" s="13"/>
      <c r="PF68" s="18"/>
      <c r="PG68" s="18"/>
      <c r="PH68" s="18"/>
      <c r="PI68" s="39"/>
      <c r="PJ68" s="18"/>
      <c r="PK68" s="18"/>
      <c r="PL68" s="39"/>
      <c r="PM68" s="18"/>
      <c r="PN68" s="39"/>
      <c r="PO68" s="13"/>
      <c r="PP68" s="13"/>
      <c r="PQ68" s="4"/>
      <c r="PR68" s="13"/>
      <c r="PS68" s="13"/>
      <c r="PX68" s="18"/>
      <c r="PY68" s="18"/>
      <c r="PZ68" s="18"/>
      <c r="QA68" s="39"/>
      <c r="QB68" s="18"/>
      <c r="QC68" s="18"/>
      <c r="QD68" s="39"/>
      <c r="QE68" s="18"/>
      <c r="QF68" s="39"/>
      <c r="QG68" s="13"/>
      <c r="QH68" s="13"/>
      <c r="QI68" s="4"/>
      <c r="QJ68" s="13"/>
      <c r="QK68" s="13"/>
      <c r="QP68" s="18"/>
      <c r="QQ68" s="18"/>
      <c r="QR68" s="18"/>
      <c r="QS68" s="39"/>
      <c r="QT68" s="18"/>
      <c r="QU68" s="18"/>
      <c r="QV68" s="39"/>
      <c r="QW68" s="18"/>
      <c r="QX68" s="39"/>
      <c r="QY68" s="13"/>
      <c r="QZ68" s="13"/>
      <c r="RA68" s="4"/>
      <c r="RB68" s="13"/>
      <c r="RC68" s="13"/>
      <c r="RH68" s="18"/>
      <c r="RI68" s="18"/>
      <c r="RJ68" s="18"/>
      <c r="RK68" s="39"/>
      <c r="RL68" s="18"/>
      <c r="RM68" s="18"/>
      <c r="RN68" s="39"/>
      <c r="RO68" s="18"/>
      <c r="RP68" s="39"/>
      <c r="RQ68" s="13"/>
      <c r="RR68" s="13"/>
      <c r="RS68" s="4"/>
      <c r="RT68" s="13"/>
      <c r="RU68" s="13"/>
      <c r="RZ68" s="18"/>
      <c r="SA68" s="18"/>
      <c r="SB68" s="18"/>
      <c r="SC68" s="39"/>
      <c r="SD68" s="18"/>
      <c r="SE68" s="18"/>
      <c r="SF68" s="39"/>
      <c r="SG68" s="18"/>
      <c r="SH68" s="39"/>
      <c r="SI68" s="13"/>
      <c r="SJ68" s="13"/>
      <c r="SK68" s="4"/>
      <c r="SL68" s="13"/>
      <c r="SM68" s="13"/>
      <c r="SR68" s="18"/>
      <c r="SS68" s="18"/>
      <c r="ST68" s="18"/>
      <c r="SU68" s="39"/>
      <c r="SV68" s="18"/>
      <c r="SW68" s="18"/>
      <c r="SX68" s="39"/>
      <c r="SY68" s="18"/>
      <c r="SZ68" s="39"/>
      <c r="TA68" s="13"/>
      <c r="TB68" s="13"/>
      <c r="TC68" s="4"/>
      <c r="TD68" s="13"/>
      <c r="TE68" s="13"/>
      <c r="TJ68" s="18"/>
      <c r="TK68" s="18"/>
      <c r="TL68" s="18"/>
      <c r="TM68" s="39"/>
      <c r="TN68" s="18"/>
      <c r="TO68" s="18"/>
      <c r="TP68" s="39"/>
      <c r="TQ68" s="18"/>
      <c r="TR68" s="39"/>
      <c r="TS68" s="13"/>
      <c r="TT68" s="13"/>
      <c r="TU68" s="4"/>
      <c r="TV68" s="13"/>
      <c r="TW68" s="13"/>
      <c r="UB68" s="18"/>
      <c r="UC68" s="18"/>
      <c r="UD68" s="18"/>
      <c r="UE68" s="39"/>
      <c r="UF68" s="18"/>
      <c r="UG68" s="18"/>
      <c r="UH68" s="39"/>
      <c r="UI68" s="18"/>
      <c r="UJ68" s="39"/>
      <c r="UK68" s="13"/>
      <c r="UL68" s="13"/>
      <c r="UM68" s="4"/>
      <c r="UN68" s="13"/>
      <c r="UO68" s="13"/>
      <c r="UT68" s="18"/>
      <c r="UU68" s="18"/>
      <c r="UV68" s="18"/>
      <c r="UW68" s="39"/>
      <c r="UX68" s="18"/>
      <c r="UY68" s="18"/>
      <c r="UZ68" s="39"/>
      <c r="VA68" s="18"/>
      <c r="VB68" s="39"/>
      <c r="VC68" s="13"/>
      <c r="VD68" s="13"/>
      <c r="VE68" s="4"/>
      <c r="VF68" s="13"/>
      <c r="VG68" s="13"/>
      <c r="VL68" s="18"/>
      <c r="VM68" s="18"/>
      <c r="VN68" s="18"/>
      <c r="VO68" s="39"/>
      <c r="VP68" s="18"/>
      <c r="VQ68" s="18"/>
      <c r="VR68" s="39"/>
      <c r="VS68" s="18"/>
      <c r="VT68" s="39"/>
      <c r="VU68" s="13"/>
      <c r="VV68" s="13"/>
      <c r="VW68" s="4"/>
      <c r="VX68" s="13"/>
      <c r="VY68" s="13"/>
      <c r="WD68" s="18"/>
      <c r="WE68" s="18"/>
      <c r="WF68" s="18"/>
      <c r="WG68" s="39"/>
      <c r="WH68" s="18"/>
      <c r="WI68" s="18"/>
      <c r="WJ68" s="39"/>
      <c r="WK68" s="18"/>
      <c r="WL68" s="39"/>
      <c r="WM68" s="13"/>
      <c r="WN68" s="13"/>
      <c r="WO68" s="4"/>
      <c r="WP68" s="13"/>
      <c r="WQ68" s="13"/>
      <c r="WV68" s="18"/>
      <c r="WW68" s="18"/>
      <c r="WX68" s="18"/>
      <c r="WY68" s="39"/>
      <c r="WZ68" s="18"/>
      <c r="XA68" s="18"/>
      <c r="XB68" s="39"/>
      <c r="XC68" s="18"/>
      <c r="XD68" s="39"/>
      <c r="XE68" s="13"/>
      <c r="XF68" s="13"/>
      <c r="XG68" s="4"/>
      <c r="XH68" s="13"/>
      <c r="XI68" s="13"/>
      <c r="XN68" s="18"/>
      <c r="XO68" s="18"/>
      <c r="XP68" s="18"/>
      <c r="XQ68" s="39"/>
      <c r="XR68" s="18"/>
      <c r="XS68" s="18"/>
      <c r="XT68" s="39"/>
      <c r="XU68" s="18"/>
      <c r="XV68" s="39"/>
      <c r="XW68" s="13"/>
      <c r="XX68" s="13"/>
      <c r="XY68" s="4"/>
      <c r="XZ68" s="13"/>
      <c r="YA68" s="13"/>
      <c r="YF68" s="18"/>
      <c r="YG68" s="18"/>
      <c r="YH68" s="18"/>
      <c r="YI68" s="39"/>
      <c r="YJ68" s="18"/>
      <c r="YK68" s="18"/>
      <c r="YL68" s="39"/>
      <c r="YM68" s="18"/>
      <c r="YN68" s="39"/>
      <c r="YO68" s="13"/>
      <c r="YP68" s="13"/>
      <c r="YQ68" s="4"/>
      <c r="YR68" s="13"/>
      <c r="YS68" s="13"/>
      <c r="YX68" s="18"/>
      <c r="YY68" s="18"/>
      <c r="YZ68" s="18"/>
      <c r="ZA68" s="39"/>
      <c r="ZB68" s="18"/>
      <c r="ZC68" s="18"/>
      <c r="ZD68" s="39"/>
      <c r="ZE68" s="18"/>
      <c r="ZF68" s="39"/>
      <c r="ZG68" s="13"/>
      <c r="ZH68" s="13"/>
      <c r="ZI68" s="4"/>
      <c r="ZJ68" s="13"/>
      <c r="ZK68" s="13"/>
      <c r="ZP68" s="18"/>
      <c r="ZQ68" s="18"/>
      <c r="ZR68" s="18"/>
      <c r="ZS68" s="39"/>
      <c r="ZT68" s="18"/>
      <c r="ZU68" s="18"/>
      <c r="ZV68" s="39"/>
      <c r="ZW68" s="18"/>
      <c r="ZX68" s="39"/>
      <c r="ZY68" s="13"/>
      <c r="ZZ68" s="13"/>
      <c r="AAA68" s="4"/>
      <c r="AAB68" s="13"/>
      <c r="AAC68" s="13"/>
      <c r="AAH68" s="18"/>
      <c r="AAI68" s="18"/>
      <c r="AAJ68" s="18"/>
      <c r="AAK68" s="39"/>
      <c r="AAL68" s="18"/>
      <c r="AAM68" s="18"/>
      <c r="AAN68" s="39"/>
      <c r="AAO68" s="18"/>
      <c r="AAP68" s="39"/>
      <c r="AAQ68" s="13"/>
      <c r="AAR68" s="13"/>
      <c r="AAS68" s="4"/>
      <c r="AAT68" s="13"/>
      <c r="AAU68" s="13"/>
      <c r="AAZ68" s="18"/>
      <c r="ABA68" s="18"/>
      <c r="ABB68" s="18"/>
      <c r="ABC68" s="39"/>
      <c r="ABD68" s="18"/>
      <c r="ABE68" s="18"/>
      <c r="ABF68" s="39"/>
      <c r="ABG68" s="18"/>
      <c r="ABH68" s="39"/>
      <c r="ABI68" s="13"/>
      <c r="ABJ68" s="13"/>
      <c r="ABK68" s="4"/>
      <c r="ABL68" s="13"/>
      <c r="ABM68" s="13"/>
      <c r="ABR68" s="18"/>
      <c r="ABS68" s="18"/>
      <c r="ABT68" s="18"/>
      <c r="ABU68" s="39"/>
      <c r="ABV68" s="18"/>
      <c r="ABW68" s="18"/>
      <c r="ABX68" s="39"/>
      <c r="ABY68" s="18"/>
      <c r="ABZ68" s="39"/>
      <c r="ACA68" s="13"/>
      <c r="ACB68" s="13"/>
      <c r="ACC68" s="4"/>
      <c r="ACD68" s="13"/>
      <c r="ACE68" s="13"/>
      <c r="ACJ68" s="18"/>
      <c r="ACK68" s="18"/>
      <c r="ACL68" s="18"/>
      <c r="ACM68" s="39"/>
      <c r="ACN68" s="18"/>
      <c r="ACO68" s="18"/>
      <c r="ACP68" s="39"/>
      <c r="ACQ68" s="18"/>
      <c r="ACR68" s="39"/>
      <c r="ACS68" s="13"/>
      <c r="ACT68" s="13"/>
      <c r="ACU68" s="4"/>
      <c r="ACV68" s="13"/>
      <c r="ACW68" s="13"/>
      <c r="ADB68" s="18"/>
      <c r="ADC68" s="18"/>
      <c r="ADD68" s="18"/>
      <c r="ADE68" s="39"/>
      <c r="ADF68" s="18"/>
      <c r="ADG68" s="18"/>
      <c r="ADH68" s="39"/>
      <c r="ADI68" s="18"/>
      <c r="ADJ68" s="39"/>
      <c r="ADK68" s="13"/>
      <c r="ADL68" s="13"/>
      <c r="ADM68" s="4"/>
      <c r="ADN68" s="13"/>
      <c r="ADO68" s="13"/>
      <c r="ADT68" s="18"/>
      <c r="ADU68" s="18"/>
      <c r="ADV68" s="18"/>
      <c r="ADW68" s="39"/>
      <c r="ADX68" s="18"/>
      <c r="ADY68" s="18"/>
      <c r="ADZ68" s="39"/>
      <c r="AEA68" s="18"/>
      <c r="AEB68" s="39"/>
      <c r="AEC68" s="13"/>
      <c r="AED68" s="13"/>
      <c r="AEE68" s="4"/>
      <c r="AEF68" s="13"/>
      <c r="AEG68" s="13"/>
      <c r="AEL68" s="18"/>
      <c r="AEM68" s="18"/>
      <c r="AEN68" s="18"/>
      <c r="AEO68" s="39"/>
      <c r="AEP68" s="18"/>
      <c r="AEQ68" s="18"/>
      <c r="AER68" s="39"/>
      <c r="AES68" s="18"/>
      <c r="AET68" s="39"/>
      <c r="AEU68" s="13"/>
      <c r="AEV68" s="13"/>
      <c r="AEW68" s="4"/>
      <c r="AEX68" s="13"/>
      <c r="AEY68" s="13"/>
      <c r="AFD68" s="18"/>
      <c r="AFE68" s="18"/>
      <c r="AFF68" s="18"/>
      <c r="AFG68" s="39"/>
      <c r="AFH68" s="18"/>
      <c r="AFI68" s="18"/>
      <c r="AFJ68" s="39"/>
      <c r="AFK68" s="18"/>
      <c r="AFL68" s="39"/>
      <c r="AFM68" s="13"/>
      <c r="AFN68" s="13"/>
      <c r="AFO68" s="4"/>
      <c r="AFP68" s="13"/>
      <c r="AFQ68" s="13"/>
      <c r="AFV68" s="18"/>
      <c r="AFW68" s="18"/>
      <c r="AFX68" s="18"/>
      <c r="AFY68" s="39"/>
      <c r="AFZ68" s="18"/>
      <c r="AGA68" s="18"/>
      <c r="AGB68" s="39"/>
      <c r="AGC68" s="18"/>
      <c r="AGD68" s="39"/>
      <c r="AGE68" s="13"/>
      <c r="AGF68" s="13"/>
      <c r="AGG68" s="4"/>
      <c r="AGH68" s="13"/>
      <c r="AGI68" s="13"/>
      <c r="AGN68" s="18"/>
      <c r="AGO68" s="18"/>
      <c r="AGP68" s="18"/>
      <c r="AGQ68" s="39"/>
      <c r="AGR68" s="18"/>
      <c r="AGS68" s="18"/>
      <c r="AGT68" s="39"/>
      <c r="AGU68" s="18"/>
      <c r="AGV68" s="39"/>
      <c r="AGW68" s="13"/>
      <c r="AGX68" s="13"/>
      <c r="AGY68" s="4"/>
      <c r="AGZ68" s="13"/>
      <c r="AHA68" s="13"/>
      <c r="AHF68" s="18"/>
      <c r="AHG68" s="18"/>
      <c r="AHH68" s="18"/>
      <c r="AHI68" s="39"/>
      <c r="AHJ68" s="18"/>
      <c r="AHK68" s="18"/>
      <c r="AHL68" s="39"/>
      <c r="AHM68" s="18"/>
      <c r="AHN68" s="39"/>
      <c r="AHO68" s="13"/>
      <c r="AHP68" s="13"/>
      <c r="AHQ68" s="4"/>
      <c r="AHR68" s="13"/>
      <c r="AHS68" s="13"/>
      <c r="AHX68" s="18"/>
      <c r="AHY68" s="18"/>
      <c r="AHZ68" s="18"/>
      <c r="AIA68" s="39"/>
      <c r="AIB68" s="18"/>
      <c r="AIC68" s="18"/>
      <c r="AID68" s="39"/>
      <c r="AIE68" s="18"/>
      <c r="AIF68" s="39"/>
      <c r="AIG68" s="13"/>
      <c r="AIH68" s="13"/>
      <c r="AII68" s="4"/>
      <c r="AIJ68" s="13"/>
      <c r="AIK68" s="13"/>
      <c r="AIP68" s="18"/>
      <c r="AIQ68" s="18"/>
      <c r="AIR68" s="18"/>
      <c r="AIS68" s="39"/>
      <c r="AIT68" s="18"/>
      <c r="AIU68" s="18"/>
      <c r="AIV68" s="39"/>
      <c r="AIW68" s="18"/>
      <c r="AIX68" s="39"/>
      <c r="AIY68" s="13"/>
      <c r="AIZ68" s="13"/>
      <c r="AJA68" s="4"/>
      <c r="AJB68" s="13"/>
      <c r="AJC68" s="13"/>
      <c r="AJH68" s="18"/>
      <c r="AJI68" s="18"/>
      <c r="AJJ68" s="18"/>
      <c r="AJK68" s="39"/>
      <c r="AJL68" s="18"/>
      <c r="AJM68" s="18"/>
      <c r="AJN68" s="39"/>
      <c r="AJO68" s="18"/>
      <c r="AJP68" s="39"/>
      <c r="AJQ68" s="13"/>
      <c r="AJR68" s="13"/>
      <c r="AJS68" s="4"/>
      <c r="AJT68" s="13"/>
      <c r="AJU68" s="13"/>
      <c r="AJZ68" s="18"/>
      <c r="AKA68" s="18"/>
      <c r="AKB68" s="18"/>
      <c r="AKC68" s="39"/>
      <c r="AKD68" s="18"/>
      <c r="AKE68" s="18"/>
      <c r="AKF68" s="39"/>
      <c r="AKG68" s="18"/>
      <c r="AKH68" s="39"/>
      <c r="AKI68" s="13"/>
      <c r="AKJ68" s="13"/>
      <c r="AKK68" s="4"/>
      <c r="AKL68" s="13"/>
      <c r="AKM68" s="13"/>
      <c r="AKR68" s="18"/>
      <c r="AKS68" s="18"/>
      <c r="AKT68" s="18"/>
      <c r="AKU68" s="39"/>
      <c r="AKV68" s="18"/>
      <c r="AKW68" s="18"/>
      <c r="AKX68" s="39"/>
      <c r="AKY68" s="18"/>
      <c r="AKZ68" s="39"/>
      <c r="ALA68" s="13"/>
      <c r="ALB68" s="13"/>
      <c r="ALC68" s="4"/>
      <c r="ALD68" s="13"/>
      <c r="ALE68" s="13"/>
      <c r="ALJ68" s="18"/>
      <c r="ALK68" s="18"/>
      <c r="ALL68" s="18"/>
      <c r="ALM68" s="39"/>
      <c r="ALN68" s="18"/>
      <c r="ALO68" s="18"/>
      <c r="ALP68" s="39"/>
      <c r="ALQ68" s="18"/>
      <c r="ALR68" s="39"/>
      <c r="ALS68" s="13"/>
      <c r="ALT68" s="13"/>
      <c r="ALU68" s="4"/>
      <c r="ALV68" s="13"/>
      <c r="ALW68" s="13"/>
      <c r="AMB68" s="18"/>
      <c r="AMC68" s="18"/>
      <c r="AMD68" s="18"/>
      <c r="AME68" s="39"/>
      <c r="AMF68" s="18"/>
      <c r="AMG68" s="18"/>
      <c r="AMH68" s="39"/>
      <c r="AMI68" s="18"/>
      <c r="AMJ68" s="39"/>
      <c r="AMK68" s="13"/>
      <c r="AML68" s="13"/>
      <c r="AMM68" s="4"/>
      <c r="AMN68" s="13"/>
      <c r="AMO68" s="13"/>
      <c r="AMT68" s="18"/>
      <c r="AMU68" s="18"/>
      <c r="AMV68" s="18"/>
      <c r="AMW68" s="39"/>
      <c r="AMX68" s="18"/>
      <c r="AMY68" s="18"/>
      <c r="AMZ68" s="39"/>
      <c r="ANA68" s="18"/>
      <c r="ANB68" s="39"/>
      <c r="ANC68" s="13"/>
      <c r="AND68" s="13"/>
      <c r="ANE68" s="4"/>
      <c r="ANF68" s="13"/>
      <c r="ANG68" s="13"/>
      <c r="ANL68" s="18"/>
      <c r="ANM68" s="18"/>
      <c r="ANN68" s="18"/>
      <c r="ANO68" s="39"/>
      <c r="ANP68" s="18"/>
      <c r="ANQ68" s="18"/>
      <c r="ANR68" s="39"/>
      <c r="ANS68" s="18"/>
      <c r="ANT68" s="39"/>
      <c r="ANU68" s="13"/>
      <c r="ANV68" s="13"/>
      <c r="ANW68" s="4"/>
      <c r="ANX68" s="13"/>
      <c r="ANY68" s="13"/>
      <c r="AOD68" s="18"/>
      <c r="AOE68" s="18"/>
      <c r="AOF68" s="18"/>
      <c r="AOG68" s="39"/>
      <c r="AOH68" s="18"/>
      <c r="AOI68" s="18"/>
      <c r="AOJ68" s="39"/>
      <c r="AOK68" s="18"/>
      <c r="AOL68" s="39"/>
      <c r="AOM68" s="13"/>
      <c r="AON68" s="13"/>
      <c r="AOO68" s="4"/>
      <c r="AOP68" s="13"/>
      <c r="AOQ68" s="13"/>
      <c r="AOV68" s="18"/>
      <c r="AOW68" s="18"/>
      <c r="AOX68" s="18"/>
      <c r="AOY68" s="39"/>
      <c r="AOZ68" s="18"/>
      <c r="APA68" s="18"/>
      <c r="APB68" s="39"/>
      <c r="APC68" s="18"/>
      <c r="APD68" s="39"/>
      <c r="APE68" s="13"/>
      <c r="APF68" s="13"/>
      <c r="APG68" s="4"/>
      <c r="APH68" s="13"/>
      <c r="API68" s="13"/>
      <c r="APN68" s="18"/>
      <c r="APO68" s="18"/>
      <c r="APP68" s="18"/>
      <c r="APQ68" s="39"/>
      <c r="APR68" s="18"/>
      <c r="APS68" s="18"/>
      <c r="APT68" s="39"/>
      <c r="APU68" s="18"/>
      <c r="APV68" s="39"/>
      <c r="APW68" s="13"/>
      <c r="APX68" s="13"/>
      <c r="APY68" s="4"/>
      <c r="APZ68" s="13"/>
      <c r="AQA68" s="13"/>
      <c r="AQF68" s="18"/>
      <c r="AQG68" s="18"/>
      <c r="AQH68" s="18"/>
      <c r="AQI68" s="39"/>
      <c r="AQJ68" s="18"/>
      <c r="AQK68" s="18"/>
      <c r="AQL68" s="39"/>
      <c r="AQM68" s="18"/>
      <c r="AQN68" s="39"/>
      <c r="AQO68" s="13"/>
      <c r="AQP68" s="13"/>
      <c r="AQQ68" s="4"/>
      <c r="AQR68" s="13"/>
      <c r="AQS68" s="13"/>
      <c r="AQX68" s="18"/>
      <c r="AQY68" s="18"/>
      <c r="AQZ68" s="18"/>
      <c r="ARA68" s="39"/>
      <c r="ARB68" s="18"/>
      <c r="ARC68" s="18"/>
      <c r="ARD68" s="39"/>
      <c r="ARE68" s="18"/>
      <c r="ARF68" s="39"/>
      <c r="ARG68" s="13"/>
      <c r="ARH68" s="13"/>
      <c r="ARI68" s="4"/>
      <c r="ARJ68" s="13"/>
      <c r="ARK68" s="13"/>
      <c r="ARP68" s="18"/>
      <c r="ARQ68" s="18"/>
      <c r="ARR68" s="18"/>
      <c r="ARS68" s="39"/>
      <c r="ART68" s="18"/>
      <c r="ARU68" s="18"/>
      <c r="ARV68" s="39"/>
      <c r="ARW68" s="18"/>
      <c r="ARX68" s="39"/>
      <c r="ARY68" s="13"/>
      <c r="ARZ68" s="13"/>
      <c r="ASA68" s="4"/>
      <c r="ASB68" s="13"/>
      <c r="ASC68" s="13"/>
      <c r="ASH68" s="18"/>
      <c r="ASI68" s="18"/>
      <c r="ASJ68" s="18"/>
      <c r="ASK68" s="39"/>
      <c r="ASL68" s="18"/>
      <c r="ASM68" s="18"/>
      <c r="ASN68" s="39"/>
      <c r="ASO68" s="18"/>
      <c r="ASP68" s="39"/>
      <c r="ASQ68" s="13"/>
      <c r="ASR68" s="13"/>
      <c r="ASS68" s="4"/>
      <c r="AST68" s="13"/>
      <c r="ASU68" s="13"/>
      <c r="ASZ68" s="18"/>
      <c r="ATA68" s="18"/>
      <c r="ATB68" s="18"/>
      <c r="ATC68" s="39"/>
      <c r="ATD68" s="18"/>
      <c r="ATE68" s="18"/>
      <c r="ATF68" s="39"/>
      <c r="ATG68" s="18"/>
      <c r="ATH68" s="39"/>
      <c r="ATI68" s="13"/>
      <c r="ATJ68" s="13"/>
      <c r="ATK68" s="4"/>
      <c r="ATL68" s="13"/>
      <c r="ATM68" s="13"/>
      <c r="ATR68" s="18"/>
      <c r="ATS68" s="18"/>
      <c r="ATT68" s="18"/>
      <c r="ATU68" s="39"/>
      <c r="ATV68" s="18"/>
      <c r="ATW68" s="18"/>
      <c r="ATX68" s="39"/>
      <c r="ATY68" s="18"/>
      <c r="ATZ68" s="39"/>
      <c r="AUA68" s="13"/>
      <c r="AUB68" s="13"/>
      <c r="AUC68" s="4"/>
      <c r="AUD68" s="13"/>
      <c r="AUE68" s="13"/>
      <c r="AUJ68" s="18"/>
      <c r="AUK68" s="18"/>
      <c r="AUL68" s="18"/>
      <c r="AUM68" s="39"/>
      <c r="AUN68" s="18"/>
      <c r="AUO68" s="18"/>
      <c r="AUP68" s="39"/>
      <c r="AUQ68" s="18"/>
      <c r="AUR68" s="39"/>
      <c r="AUS68" s="13"/>
      <c r="AUT68" s="13"/>
      <c r="AUU68" s="4"/>
      <c r="AUV68" s="13"/>
      <c r="AUW68" s="13"/>
      <c r="AVB68" s="18"/>
      <c r="AVC68" s="18"/>
      <c r="AVD68" s="18"/>
      <c r="AVE68" s="39"/>
      <c r="AVF68" s="18"/>
      <c r="AVG68" s="18"/>
      <c r="AVH68" s="39"/>
      <c r="AVI68" s="18"/>
      <c r="AVJ68" s="39"/>
      <c r="AVK68" s="13"/>
      <c r="AVL68" s="13"/>
      <c r="AVM68" s="4"/>
      <c r="AVN68" s="13"/>
      <c r="AVO68" s="13"/>
      <c r="AVT68" s="18"/>
      <c r="AVU68" s="18"/>
      <c r="AVV68" s="18"/>
      <c r="AVW68" s="39"/>
      <c r="AVX68" s="18"/>
      <c r="AVY68" s="18"/>
      <c r="AVZ68" s="39"/>
      <c r="AWA68" s="18"/>
      <c r="AWB68" s="39"/>
      <c r="AWC68" s="13"/>
      <c r="AWD68" s="13"/>
      <c r="AWE68" s="4"/>
      <c r="AWF68" s="13"/>
      <c r="AWG68" s="13"/>
      <c r="AWL68" s="18"/>
      <c r="AWM68" s="18"/>
      <c r="AWN68" s="18"/>
      <c r="AWO68" s="39"/>
      <c r="AWP68" s="18"/>
      <c r="AWQ68" s="18"/>
      <c r="AWR68" s="39"/>
      <c r="AWS68" s="18"/>
      <c r="AWT68" s="39"/>
      <c r="AWU68" s="13"/>
      <c r="AWV68" s="13"/>
      <c r="AWW68" s="4"/>
      <c r="AWX68" s="13"/>
      <c r="AWY68" s="13"/>
      <c r="AXD68" s="18"/>
      <c r="AXE68" s="18"/>
      <c r="AXF68" s="18"/>
      <c r="AXG68" s="39"/>
      <c r="AXH68" s="18"/>
      <c r="AXI68" s="18"/>
      <c r="AXJ68" s="39"/>
      <c r="AXK68" s="18"/>
      <c r="AXL68" s="39"/>
      <c r="AXM68" s="13"/>
      <c r="AXN68" s="13"/>
      <c r="AXO68" s="4"/>
      <c r="AXP68" s="13"/>
      <c r="AXQ68" s="13"/>
      <c r="AXV68" s="18"/>
      <c r="AXW68" s="18"/>
      <c r="AXX68" s="18"/>
      <c r="AXY68" s="39"/>
      <c r="AXZ68" s="18"/>
      <c r="AYA68" s="18"/>
      <c r="AYB68" s="39"/>
      <c r="AYC68" s="18"/>
      <c r="AYD68" s="39"/>
      <c r="AYE68" s="13"/>
      <c r="AYF68" s="13"/>
      <c r="AYG68" s="4"/>
      <c r="AYH68" s="13"/>
      <c r="AYI68" s="13"/>
      <c r="AYN68" s="18"/>
      <c r="AYO68" s="18"/>
      <c r="AYP68" s="18"/>
      <c r="AYQ68" s="39"/>
      <c r="AYR68" s="18"/>
      <c r="AYS68" s="18"/>
      <c r="AYT68" s="39"/>
      <c r="AYU68" s="18"/>
      <c r="AYV68" s="39"/>
      <c r="AYW68" s="13"/>
      <c r="AYX68" s="13"/>
      <c r="AYY68" s="4"/>
      <c r="AYZ68" s="13"/>
      <c r="AZA68" s="13"/>
      <c r="AZF68" s="18"/>
      <c r="AZG68" s="18"/>
      <c r="AZH68" s="18"/>
      <c r="AZI68" s="39"/>
      <c r="AZJ68" s="18"/>
      <c r="AZK68" s="18"/>
      <c r="AZL68" s="39"/>
      <c r="AZM68" s="18"/>
      <c r="AZN68" s="39"/>
      <c r="AZO68" s="13"/>
      <c r="AZP68" s="13"/>
      <c r="AZQ68" s="4"/>
      <c r="AZR68" s="13"/>
      <c r="AZS68" s="13"/>
      <c r="AZX68" s="18"/>
      <c r="AZY68" s="18"/>
      <c r="AZZ68" s="18"/>
      <c r="BAA68" s="39"/>
      <c r="BAB68" s="18"/>
      <c r="BAC68" s="18"/>
      <c r="BAD68" s="39"/>
      <c r="BAE68" s="18"/>
      <c r="BAF68" s="39"/>
      <c r="BAG68" s="13"/>
      <c r="BAH68" s="13"/>
      <c r="BAI68" s="4"/>
      <c r="BAJ68" s="13"/>
      <c r="BAK68" s="13"/>
      <c r="BAP68" s="18"/>
      <c r="BAQ68" s="18"/>
      <c r="BAR68" s="18"/>
      <c r="BAS68" s="39"/>
      <c r="BAT68" s="18"/>
      <c r="BAU68" s="18"/>
      <c r="BAV68" s="39"/>
      <c r="BAW68" s="18"/>
      <c r="BAX68" s="39"/>
      <c r="BAY68" s="13"/>
      <c r="BAZ68" s="13"/>
      <c r="BBA68" s="4"/>
      <c r="BBB68" s="13"/>
      <c r="BBC68" s="13"/>
      <c r="BBH68" s="18"/>
      <c r="BBI68" s="18"/>
      <c r="BBJ68" s="18"/>
      <c r="BBK68" s="39"/>
      <c r="BBL68" s="18"/>
      <c r="BBM68" s="18"/>
      <c r="BBN68" s="39"/>
      <c r="BBO68" s="18"/>
      <c r="BBP68" s="39"/>
      <c r="BBQ68" s="13"/>
      <c r="BBR68" s="13"/>
      <c r="BBS68" s="4"/>
      <c r="BBT68" s="13"/>
      <c r="BBU68" s="13"/>
      <c r="BBZ68" s="18"/>
      <c r="BCA68" s="18"/>
      <c r="BCB68" s="18"/>
      <c r="BCC68" s="39"/>
      <c r="BCD68" s="18"/>
      <c r="BCE68" s="18"/>
      <c r="BCF68" s="39"/>
      <c r="BCG68" s="18"/>
      <c r="BCH68" s="39"/>
      <c r="BCI68" s="13"/>
      <c r="BCJ68" s="13"/>
      <c r="BCK68" s="4"/>
      <c r="BCL68" s="13"/>
      <c r="BCM68" s="13"/>
      <c r="BCR68" s="18"/>
      <c r="BCS68" s="18"/>
      <c r="BCT68" s="18"/>
      <c r="BCU68" s="39"/>
      <c r="BCV68" s="18"/>
      <c r="BCW68" s="18"/>
      <c r="BCX68" s="39"/>
      <c r="BCY68" s="18"/>
      <c r="BCZ68" s="39"/>
      <c r="BDA68" s="13"/>
      <c r="BDB68" s="13"/>
      <c r="BDC68" s="4"/>
      <c r="BDD68" s="13"/>
      <c r="BDE68" s="13"/>
      <c r="BDJ68" s="18"/>
      <c r="BDK68" s="18"/>
      <c r="BDL68" s="18"/>
      <c r="BDM68" s="39"/>
      <c r="BDN68" s="18"/>
      <c r="BDO68" s="18"/>
      <c r="BDP68" s="39"/>
      <c r="BDQ68" s="18"/>
      <c r="BDR68" s="39"/>
      <c r="BDS68" s="13"/>
      <c r="BDT68" s="13"/>
      <c r="BDU68" s="4"/>
      <c r="BDV68" s="13"/>
      <c r="BDW68" s="13"/>
      <c r="BEB68" s="18"/>
      <c r="BEC68" s="18"/>
      <c r="BED68" s="18"/>
      <c r="BEE68" s="39"/>
      <c r="BEF68" s="18"/>
      <c r="BEG68" s="18"/>
      <c r="BEH68" s="39"/>
      <c r="BEI68" s="18"/>
      <c r="BEJ68" s="39"/>
      <c r="BEK68" s="13"/>
      <c r="BEL68" s="13"/>
      <c r="BEM68" s="4"/>
      <c r="BEN68" s="13"/>
      <c r="BEO68" s="13"/>
      <c r="BET68" s="18"/>
      <c r="BEU68" s="18"/>
      <c r="BEV68" s="18"/>
      <c r="BEW68" s="39"/>
      <c r="BEX68" s="18"/>
      <c r="BEY68" s="18"/>
      <c r="BEZ68" s="39"/>
      <c r="BFA68" s="18"/>
      <c r="BFB68" s="39"/>
      <c r="BFC68" s="13"/>
      <c r="BFD68" s="13"/>
      <c r="BFE68" s="4"/>
      <c r="BFF68" s="13"/>
      <c r="BFG68" s="13"/>
      <c r="BFL68" s="18"/>
      <c r="BFM68" s="18"/>
      <c r="BFN68" s="18"/>
      <c r="BFO68" s="39"/>
      <c r="BFP68" s="18"/>
      <c r="BFQ68" s="18"/>
      <c r="BFR68" s="39"/>
      <c r="BFS68" s="18"/>
      <c r="BFT68" s="39"/>
      <c r="BFU68" s="13"/>
      <c r="BFV68" s="13"/>
      <c r="BFW68" s="4"/>
      <c r="BFX68" s="13"/>
      <c r="BFY68" s="13"/>
      <c r="BGD68" s="18"/>
      <c r="BGE68" s="18"/>
      <c r="BGF68" s="18"/>
      <c r="BGG68" s="39"/>
      <c r="BGH68" s="18"/>
      <c r="BGI68" s="18"/>
      <c r="BGJ68" s="39"/>
      <c r="BGK68" s="18"/>
      <c r="BGL68" s="39"/>
      <c r="BGM68" s="13"/>
      <c r="BGN68" s="13"/>
      <c r="BGO68" s="4"/>
      <c r="BGP68" s="13"/>
      <c r="BGQ68" s="13"/>
      <c r="BGV68" s="18"/>
      <c r="BGW68" s="18"/>
      <c r="BGX68" s="18"/>
      <c r="BGY68" s="39"/>
      <c r="BGZ68" s="18"/>
      <c r="BHA68" s="18"/>
      <c r="BHB68" s="39"/>
      <c r="BHC68" s="18"/>
      <c r="BHD68" s="39"/>
      <c r="BHE68" s="13"/>
      <c r="BHF68" s="13"/>
      <c r="BHG68" s="4"/>
      <c r="BHH68" s="13"/>
      <c r="BHI68" s="13"/>
      <c r="BHN68" s="18"/>
      <c r="BHO68" s="18"/>
      <c r="BHP68" s="18"/>
      <c r="BHQ68" s="39"/>
      <c r="BHR68" s="18"/>
      <c r="BHS68" s="18"/>
      <c r="BHT68" s="39"/>
      <c r="BHU68" s="18"/>
      <c r="BHV68" s="39"/>
      <c r="BHW68" s="13"/>
      <c r="BHX68" s="13"/>
      <c r="BHY68" s="4"/>
      <c r="BHZ68" s="13"/>
      <c r="BIA68" s="13"/>
      <c r="BIF68" s="18"/>
      <c r="BIG68" s="18"/>
      <c r="BIH68" s="18"/>
      <c r="BII68" s="39"/>
      <c r="BIJ68" s="18"/>
      <c r="BIK68" s="18"/>
      <c r="BIL68" s="39"/>
      <c r="BIM68" s="18"/>
      <c r="BIN68" s="39"/>
      <c r="BIO68" s="13"/>
      <c r="BIP68" s="13"/>
      <c r="BIQ68" s="4"/>
      <c r="BIR68" s="13"/>
      <c r="BIS68" s="13"/>
      <c r="BIX68" s="18"/>
      <c r="BIY68" s="18"/>
      <c r="BIZ68" s="18"/>
      <c r="BJA68" s="39"/>
      <c r="BJB68" s="18"/>
      <c r="BJC68" s="18"/>
      <c r="BJD68" s="39"/>
      <c r="BJE68" s="18"/>
      <c r="BJF68" s="39"/>
      <c r="BJG68" s="13"/>
      <c r="BJH68" s="13"/>
      <c r="BJI68" s="4"/>
      <c r="BJJ68" s="13"/>
      <c r="BJK68" s="13"/>
      <c r="BJP68" s="18"/>
      <c r="BJQ68" s="18"/>
      <c r="BJR68" s="18"/>
      <c r="BJS68" s="39"/>
      <c r="BJT68" s="18"/>
      <c r="BJU68" s="18"/>
      <c r="BJV68" s="39"/>
      <c r="BJW68" s="18"/>
      <c r="BJX68" s="39"/>
      <c r="BJY68" s="13"/>
      <c r="BJZ68" s="13"/>
      <c r="BKA68" s="4"/>
      <c r="BKB68" s="13"/>
      <c r="BKC68" s="13"/>
      <c r="BKH68" s="18"/>
      <c r="BKI68" s="18"/>
      <c r="BKJ68" s="18"/>
      <c r="BKK68" s="39"/>
      <c r="BKL68" s="18"/>
      <c r="BKM68" s="18"/>
      <c r="BKN68" s="39"/>
      <c r="BKO68" s="18"/>
      <c r="BKP68" s="39"/>
      <c r="BKQ68" s="13"/>
      <c r="BKR68" s="13"/>
      <c r="BKS68" s="4"/>
      <c r="BKT68" s="13"/>
      <c r="BKU68" s="13"/>
      <c r="BKZ68" s="18"/>
      <c r="BLA68" s="18"/>
      <c r="BLB68" s="18"/>
      <c r="BLC68" s="39"/>
      <c r="BLD68" s="18"/>
      <c r="BLE68" s="18"/>
      <c r="BLF68" s="39"/>
      <c r="BLG68" s="18"/>
      <c r="BLH68" s="39"/>
      <c r="BLI68" s="13"/>
      <c r="BLJ68" s="13"/>
      <c r="BLK68" s="4"/>
      <c r="BLL68" s="13"/>
      <c r="BLM68" s="13"/>
      <c r="BLR68" s="18"/>
      <c r="BLS68" s="18"/>
      <c r="BLT68" s="18"/>
      <c r="BLU68" s="39"/>
      <c r="BLV68" s="18"/>
      <c r="BLW68" s="18"/>
      <c r="BLX68" s="39"/>
      <c r="BLY68" s="18"/>
      <c r="BLZ68" s="39"/>
      <c r="BMA68" s="13"/>
      <c r="BMB68" s="13"/>
      <c r="BMC68" s="4"/>
      <c r="BMD68" s="13"/>
      <c r="BME68" s="13"/>
      <c r="BMJ68" s="18"/>
      <c r="BMK68" s="18"/>
      <c r="BML68" s="18"/>
      <c r="BMM68" s="39"/>
      <c r="BMN68" s="18"/>
      <c r="BMO68" s="18"/>
      <c r="BMP68" s="39"/>
      <c r="BMQ68" s="18"/>
      <c r="BMR68" s="39"/>
      <c r="BMS68" s="13"/>
      <c r="BMT68" s="13"/>
      <c r="BMU68" s="4"/>
      <c r="BMV68" s="13"/>
      <c r="BMW68" s="13"/>
      <c r="BNB68" s="18"/>
      <c r="BNC68" s="18"/>
      <c r="BND68" s="18"/>
      <c r="BNE68" s="39"/>
      <c r="BNF68" s="18"/>
      <c r="BNG68" s="18"/>
      <c r="BNH68" s="39"/>
      <c r="BNI68" s="18"/>
      <c r="BNJ68" s="39"/>
      <c r="BNK68" s="13"/>
      <c r="BNL68" s="13"/>
      <c r="BNM68" s="4"/>
      <c r="BNN68" s="13"/>
      <c r="BNO68" s="13"/>
      <c r="BNT68" s="18"/>
      <c r="BNU68" s="18"/>
      <c r="BNV68" s="18"/>
      <c r="BNW68" s="39"/>
      <c r="BNX68" s="18"/>
      <c r="BNY68" s="18"/>
      <c r="BNZ68" s="39"/>
      <c r="BOA68" s="18"/>
      <c r="BOB68" s="39"/>
      <c r="BOC68" s="13"/>
      <c r="BOD68" s="13"/>
      <c r="BOE68" s="4"/>
      <c r="BOF68" s="13"/>
      <c r="BOG68" s="13"/>
      <c r="BOL68" s="18"/>
      <c r="BOM68" s="18"/>
      <c r="BON68" s="18"/>
      <c r="BOO68" s="39"/>
      <c r="BOP68" s="18"/>
      <c r="BOQ68" s="18"/>
      <c r="BOR68" s="39"/>
      <c r="BOS68" s="18"/>
      <c r="BOT68" s="39"/>
      <c r="BOU68" s="13"/>
      <c r="BOV68" s="13"/>
      <c r="BOW68" s="4"/>
      <c r="BOX68" s="13"/>
      <c r="BOY68" s="13"/>
      <c r="BPD68" s="18"/>
      <c r="BPE68" s="18"/>
      <c r="BPF68" s="18"/>
      <c r="BPG68" s="39"/>
      <c r="BPH68" s="18"/>
      <c r="BPI68" s="18"/>
      <c r="BPJ68" s="39"/>
      <c r="BPK68" s="18"/>
      <c r="BPL68" s="39"/>
      <c r="BPM68" s="13"/>
      <c r="BPN68" s="13"/>
      <c r="BPO68" s="4"/>
      <c r="BPP68" s="13"/>
      <c r="BPQ68" s="13"/>
      <c r="BPV68" s="18"/>
      <c r="BPW68" s="18"/>
      <c r="BPX68" s="18"/>
      <c r="BPY68" s="39"/>
      <c r="BPZ68" s="18"/>
      <c r="BQA68" s="18"/>
      <c r="BQB68" s="39"/>
      <c r="BQC68" s="18"/>
      <c r="BQD68" s="39"/>
      <c r="BQE68" s="13"/>
      <c r="BQF68" s="13"/>
      <c r="BQG68" s="4"/>
      <c r="BQH68" s="13"/>
      <c r="BQI68" s="13"/>
      <c r="BQN68" s="18"/>
      <c r="BQO68" s="18"/>
      <c r="BQP68" s="18"/>
      <c r="BQQ68" s="39"/>
      <c r="BQR68" s="18"/>
      <c r="BQS68" s="18"/>
      <c r="BQT68" s="39"/>
      <c r="BQU68" s="18"/>
      <c r="BQV68" s="39"/>
      <c r="BQW68" s="13"/>
      <c r="BQX68" s="13"/>
      <c r="BQY68" s="4"/>
      <c r="BQZ68" s="13"/>
      <c r="BRA68" s="13"/>
      <c r="BRF68" s="18"/>
      <c r="BRG68" s="18"/>
      <c r="BRH68" s="18"/>
      <c r="BRI68" s="39"/>
      <c r="BRJ68" s="18"/>
      <c r="BRK68" s="18"/>
      <c r="BRL68" s="39"/>
      <c r="BRM68" s="18"/>
      <c r="BRN68" s="39"/>
      <c r="BRO68" s="13"/>
      <c r="BRP68" s="13"/>
      <c r="BRQ68" s="4"/>
      <c r="BRR68" s="13"/>
      <c r="BRS68" s="13"/>
      <c r="BRX68" s="18"/>
      <c r="BRY68" s="18"/>
      <c r="BRZ68" s="18"/>
      <c r="BSA68" s="39"/>
      <c r="BSB68" s="18"/>
      <c r="BSC68" s="18"/>
      <c r="BSD68" s="39"/>
      <c r="BSE68" s="18"/>
      <c r="BSF68" s="39"/>
      <c r="BSG68" s="13"/>
      <c r="BSH68" s="13"/>
      <c r="BSI68" s="4"/>
      <c r="BSJ68" s="13"/>
      <c r="BSK68" s="13"/>
      <c r="BSP68" s="18"/>
      <c r="BSQ68" s="18"/>
      <c r="BSR68" s="18"/>
      <c r="BSS68" s="39"/>
      <c r="BST68" s="18"/>
      <c r="BSU68" s="18"/>
      <c r="BSV68" s="39"/>
      <c r="BSW68" s="18"/>
      <c r="BSX68" s="39"/>
      <c r="BSY68" s="13"/>
      <c r="BSZ68" s="13"/>
      <c r="BTA68" s="4"/>
      <c r="BTB68" s="13"/>
      <c r="BTC68" s="13"/>
      <c r="BTH68" s="18"/>
      <c r="BTI68" s="18"/>
      <c r="BTJ68" s="18"/>
      <c r="BTK68" s="39"/>
      <c r="BTL68" s="18"/>
      <c r="BTM68" s="18"/>
      <c r="BTN68" s="39"/>
      <c r="BTO68" s="18"/>
      <c r="BTP68" s="39"/>
      <c r="BTQ68" s="13"/>
      <c r="BTR68" s="13"/>
      <c r="BTS68" s="4"/>
      <c r="BTT68" s="13"/>
      <c r="BTU68" s="13"/>
      <c r="BTZ68" s="18"/>
      <c r="BUA68" s="18"/>
      <c r="BUB68" s="18"/>
      <c r="BUC68" s="39"/>
      <c r="BUD68" s="18"/>
      <c r="BUE68" s="18"/>
      <c r="BUF68" s="39"/>
      <c r="BUG68" s="18"/>
      <c r="BUH68" s="39"/>
      <c r="BUI68" s="13"/>
      <c r="BUJ68" s="13"/>
      <c r="BUK68" s="4"/>
      <c r="BUL68" s="13"/>
      <c r="BUM68" s="13"/>
      <c r="BUR68" s="18"/>
      <c r="BUS68" s="18"/>
      <c r="BUT68" s="18"/>
      <c r="BUU68" s="39"/>
      <c r="BUV68" s="18"/>
      <c r="BUW68" s="18"/>
      <c r="BUX68" s="39"/>
      <c r="BUY68" s="18"/>
      <c r="BUZ68" s="39"/>
      <c r="BVA68" s="13"/>
      <c r="BVB68" s="13"/>
      <c r="BVC68" s="4"/>
      <c r="BVD68" s="13"/>
      <c r="BVE68" s="13"/>
      <c r="BVJ68" s="18"/>
      <c r="BVK68" s="18"/>
      <c r="BVL68" s="18"/>
      <c r="BVM68" s="39"/>
      <c r="BVN68" s="18"/>
      <c r="BVO68" s="18"/>
      <c r="BVP68" s="39"/>
      <c r="BVQ68" s="18"/>
      <c r="BVR68" s="39"/>
      <c r="BVS68" s="13"/>
      <c r="BVT68" s="13"/>
      <c r="BVU68" s="4"/>
      <c r="BVV68" s="13"/>
      <c r="BVW68" s="13"/>
      <c r="BWB68" s="18"/>
      <c r="BWC68" s="18"/>
      <c r="BWD68" s="18"/>
      <c r="BWE68" s="39"/>
      <c r="BWF68" s="18"/>
      <c r="BWG68" s="18"/>
      <c r="BWH68" s="39"/>
      <c r="BWI68" s="18"/>
      <c r="BWJ68" s="39"/>
      <c r="BWK68" s="13"/>
      <c r="BWL68" s="13"/>
      <c r="BWM68" s="4"/>
      <c r="BWN68" s="13"/>
      <c r="BWO68" s="13"/>
      <c r="BWT68" s="18"/>
      <c r="BWU68" s="18"/>
      <c r="BWV68" s="18"/>
      <c r="BWW68" s="39"/>
      <c r="BWX68" s="18"/>
      <c r="BWY68" s="18"/>
      <c r="BWZ68" s="39"/>
      <c r="BXA68" s="18"/>
      <c r="BXB68" s="39"/>
      <c r="BXC68" s="13"/>
      <c r="BXD68" s="13"/>
      <c r="BXE68" s="4"/>
      <c r="BXF68" s="13"/>
      <c r="BXG68" s="13"/>
      <c r="BXL68" s="18"/>
      <c r="BXM68" s="18"/>
      <c r="BXN68" s="18"/>
      <c r="BXO68" s="39"/>
      <c r="BXP68" s="18"/>
      <c r="BXQ68" s="18"/>
      <c r="BXR68" s="39"/>
      <c r="BXS68" s="18"/>
      <c r="BXT68" s="39"/>
      <c r="BXU68" s="13"/>
      <c r="BXV68" s="13"/>
      <c r="BXW68" s="4"/>
      <c r="BXX68" s="13"/>
      <c r="BXY68" s="13"/>
      <c r="BYD68" s="18"/>
      <c r="BYE68" s="18"/>
      <c r="BYF68" s="18"/>
      <c r="BYG68" s="39"/>
      <c r="BYH68" s="18"/>
      <c r="BYI68" s="18"/>
      <c r="BYJ68" s="39"/>
      <c r="BYK68" s="18"/>
      <c r="BYL68" s="39"/>
      <c r="BYM68" s="13"/>
      <c r="BYN68" s="13"/>
      <c r="BYO68" s="4"/>
      <c r="BYP68" s="13"/>
      <c r="BYQ68" s="13"/>
      <c r="BYV68" s="18"/>
      <c r="BYW68" s="18"/>
      <c r="BYX68" s="18"/>
      <c r="BYY68" s="39"/>
      <c r="BYZ68" s="18"/>
      <c r="BZA68" s="18"/>
      <c r="BZB68" s="39"/>
      <c r="BZC68" s="18"/>
      <c r="BZD68" s="39"/>
      <c r="BZE68" s="13"/>
      <c r="BZF68" s="13"/>
      <c r="BZG68" s="4"/>
      <c r="BZH68" s="13"/>
      <c r="BZI68" s="13"/>
      <c r="BZN68" s="18"/>
      <c r="BZO68" s="18"/>
      <c r="BZP68" s="18"/>
      <c r="BZQ68" s="39"/>
      <c r="BZR68" s="18"/>
      <c r="BZS68" s="18"/>
      <c r="BZT68" s="39"/>
      <c r="BZU68" s="18"/>
      <c r="BZV68" s="39"/>
      <c r="BZW68" s="13"/>
      <c r="BZX68" s="13"/>
      <c r="BZY68" s="4"/>
      <c r="BZZ68" s="13"/>
      <c r="CAA68" s="13"/>
      <c r="CAF68" s="18"/>
      <c r="CAG68" s="18"/>
      <c r="CAH68" s="18"/>
      <c r="CAI68" s="39"/>
      <c r="CAJ68" s="18"/>
      <c r="CAK68" s="18"/>
      <c r="CAL68" s="39"/>
      <c r="CAM68" s="18"/>
      <c r="CAN68" s="39"/>
      <c r="CAO68" s="13"/>
      <c r="CAP68" s="13"/>
      <c r="CAQ68" s="4"/>
      <c r="CAR68" s="13"/>
      <c r="CAS68" s="13"/>
      <c r="CAX68" s="18"/>
      <c r="CAY68" s="18"/>
      <c r="CAZ68" s="18"/>
      <c r="CBA68" s="39"/>
      <c r="CBB68" s="18"/>
      <c r="CBC68" s="18"/>
      <c r="CBD68" s="39"/>
      <c r="CBE68" s="18"/>
      <c r="CBF68" s="39"/>
      <c r="CBG68" s="13"/>
      <c r="CBH68" s="13"/>
      <c r="CBI68" s="4"/>
      <c r="CBJ68" s="13"/>
      <c r="CBK68" s="13"/>
      <c r="CBP68" s="18"/>
      <c r="CBQ68" s="18"/>
      <c r="CBR68" s="18"/>
      <c r="CBS68" s="39"/>
      <c r="CBT68" s="18"/>
      <c r="CBU68" s="18"/>
      <c r="CBV68" s="39"/>
      <c r="CBW68" s="18"/>
      <c r="CBX68" s="39"/>
      <c r="CBY68" s="13"/>
      <c r="CBZ68" s="13"/>
      <c r="CCA68" s="4"/>
      <c r="CCB68" s="13"/>
      <c r="CCC68" s="13"/>
      <c r="CCH68" s="18"/>
      <c r="CCI68" s="18"/>
      <c r="CCJ68" s="18"/>
      <c r="CCK68" s="39"/>
      <c r="CCL68" s="18"/>
      <c r="CCM68" s="18"/>
      <c r="CCN68" s="39"/>
      <c r="CCO68" s="18"/>
      <c r="CCP68" s="39"/>
      <c r="CCQ68" s="13"/>
      <c r="CCR68" s="13"/>
      <c r="CCS68" s="4"/>
      <c r="CCT68" s="13"/>
      <c r="CCU68" s="13"/>
      <c r="CCZ68" s="18"/>
      <c r="CDA68" s="18"/>
      <c r="CDB68" s="18"/>
      <c r="CDC68" s="39"/>
      <c r="CDD68" s="18"/>
      <c r="CDE68" s="18"/>
      <c r="CDF68" s="39"/>
      <c r="CDG68" s="18"/>
      <c r="CDH68" s="39"/>
      <c r="CDI68" s="13"/>
      <c r="CDJ68" s="13"/>
      <c r="CDK68" s="4"/>
      <c r="CDL68" s="13"/>
      <c r="CDM68" s="13"/>
      <c r="CDR68" s="18"/>
      <c r="CDS68" s="18"/>
      <c r="CDT68" s="18"/>
      <c r="CDU68" s="39"/>
      <c r="CDV68" s="18"/>
      <c r="CDW68" s="18"/>
      <c r="CDX68" s="39"/>
      <c r="CDY68" s="18"/>
      <c r="CDZ68" s="39"/>
      <c r="CEA68" s="13"/>
      <c r="CEB68" s="13"/>
      <c r="CEC68" s="4"/>
      <c r="CED68" s="13"/>
      <c r="CEE68" s="13"/>
      <c r="CEJ68" s="18"/>
      <c r="CEK68" s="18"/>
      <c r="CEL68" s="18"/>
      <c r="CEM68" s="39"/>
      <c r="CEN68" s="18"/>
      <c r="CEO68" s="18"/>
      <c r="CEP68" s="39"/>
      <c r="CEQ68" s="18"/>
      <c r="CER68" s="39"/>
      <c r="CES68" s="13"/>
      <c r="CET68" s="13"/>
      <c r="CEU68" s="4"/>
      <c r="CEV68" s="13"/>
      <c r="CEW68" s="13"/>
      <c r="CFB68" s="18"/>
      <c r="CFC68" s="18"/>
      <c r="CFD68" s="18"/>
      <c r="CFE68" s="39"/>
      <c r="CFF68" s="18"/>
      <c r="CFG68" s="18"/>
      <c r="CFH68" s="39"/>
      <c r="CFI68" s="18"/>
      <c r="CFJ68" s="39"/>
      <c r="CFK68" s="13"/>
      <c r="CFL68" s="13"/>
      <c r="CFM68" s="4"/>
      <c r="CFN68" s="13"/>
      <c r="CFO68" s="13"/>
      <c r="CFT68" s="18"/>
      <c r="CFU68" s="18"/>
      <c r="CFV68" s="18"/>
      <c r="CFW68" s="39"/>
      <c r="CFX68" s="18"/>
      <c r="CFY68" s="18"/>
      <c r="CFZ68" s="39"/>
      <c r="CGA68" s="18"/>
      <c r="CGB68" s="39"/>
      <c r="CGC68" s="13"/>
      <c r="CGD68" s="13"/>
      <c r="CGE68" s="4"/>
      <c r="CGF68" s="13"/>
      <c r="CGG68" s="13"/>
      <c r="CGL68" s="18"/>
      <c r="CGM68" s="18"/>
      <c r="CGN68" s="18"/>
      <c r="CGO68" s="39"/>
      <c r="CGP68" s="18"/>
      <c r="CGQ68" s="18"/>
      <c r="CGR68" s="39"/>
      <c r="CGS68" s="18"/>
      <c r="CGT68" s="39"/>
      <c r="CGU68" s="13"/>
      <c r="CGV68" s="13"/>
      <c r="CGW68" s="4"/>
      <c r="CGX68" s="13"/>
      <c r="CGY68" s="13"/>
      <c r="CHD68" s="18"/>
      <c r="CHE68" s="18"/>
      <c r="CHF68" s="18"/>
      <c r="CHG68" s="39"/>
      <c r="CHH68" s="18"/>
      <c r="CHI68" s="18"/>
      <c r="CHJ68" s="39"/>
      <c r="CHK68" s="18"/>
      <c r="CHL68" s="39"/>
      <c r="CHM68" s="13"/>
      <c r="CHN68" s="13"/>
      <c r="CHO68" s="4"/>
      <c r="CHP68" s="13"/>
      <c r="CHQ68" s="13"/>
      <c r="CHV68" s="18"/>
      <c r="CHW68" s="18"/>
      <c r="CHX68" s="18"/>
      <c r="CHY68" s="39"/>
      <c r="CHZ68" s="18"/>
      <c r="CIA68" s="18"/>
      <c r="CIB68" s="39"/>
      <c r="CIC68" s="18"/>
      <c r="CID68" s="39"/>
      <c r="CIE68" s="13"/>
      <c r="CIF68" s="13"/>
      <c r="CIG68" s="4"/>
      <c r="CIH68" s="13"/>
      <c r="CII68" s="13"/>
      <c r="CIN68" s="18"/>
      <c r="CIO68" s="18"/>
      <c r="CIP68" s="18"/>
      <c r="CIQ68" s="39"/>
      <c r="CIR68" s="18"/>
      <c r="CIS68" s="18"/>
      <c r="CIT68" s="39"/>
      <c r="CIU68" s="18"/>
      <c r="CIV68" s="39"/>
      <c r="CIW68" s="13"/>
      <c r="CIX68" s="13"/>
      <c r="CIY68" s="4"/>
      <c r="CIZ68" s="13"/>
      <c r="CJA68" s="13"/>
      <c r="CJF68" s="18"/>
      <c r="CJG68" s="18"/>
      <c r="CJH68" s="18"/>
      <c r="CJI68" s="39"/>
      <c r="CJJ68" s="18"/>
      <c r="CJK68" s="18"/>
      <c r="CJL68" s="39"/>
      <c r="CJM68" s="18"/>
      <c r="CJN68" s="39"/>
      <c r="CJO68" s="13"/>
      <c r="CJP68" s="13"/>
      <c r="CJQ68" s="4"/>
      <c r="CJR68" s="13"/>
      <c r="CJS68" s="13"/>
      <c r="CJX68" s="18"/>
      <c r="CJY68" s="18"/>
      <c r="CJZ68" s="18"/>
      <c r="CKA68" s="39"/>
      <c r="CKB68" s="18"/>
      <c r="CKC68" s="18"/>
      <c r="CKD68" s="39"/>
      <c r="CKE68" s="18"/>
      <c r="CKF68" s="39"/>
      <c r="CKG68" s="13"/>
      <c r="CKH68" s="13"/>
      <c r="CKI68" s="4"/>
      <c r="CKJ68" s="13"/>
      <c r="CKK68" s="13"/>
      <c r="CKP68" s="18"/>
      <c r="CKQ68" s="18"/>
      <c r="CKR68" s="18"/>
      <c r="CKS68" s="39"/>
      <c r="CKT68" s="18"/>
      <c r="CKU68" s="18"/>
      <c r="CKV68" s="39"/>
      <c r="CKW68" s="18"/>
      <c r="CKX68" s="39"/>
      <c r="CKY68" s="13"/>
      <c r="CKZ68" s="13"/>
      <c r="CLA68" s="4"/>
      <c r="CLB68" s="13"/>
      <c r="CLC68" s="13"/>
      <c r="CLH68" s="18"/>
      <c r="CLI68" s="18"/>
      <c r="CLJ68" s="18"/>
      <c r="CLK68" s="39"/>
      <c r="CLL68" s="18"/>
      <c r="CLM68" s="18"/>
      <c r="CLN68" s="39"/>
      <c r="CLO68" s="18"/>
      <c r="CLP68" s="39"/>
      <c r="CLQ68" s="13"/>
      <c r="CLR68" s="13"/>
      <c r="CLS68" s="4"/>
      <c r="CLT68" s="13"/>
      <c r="CLU68" s="13"/>
      <c r="CLZ68" s="18"/>
      <c r="CMA68" s="18"/>
      <c r="CMB68" s="18"/>
      <c r="CMC68" s="39"/>
      <c r="CMD68" s="18"/>
      <c r="CME68" s="18"/>
      <c r="CMF68" s="39"/>
      <c r="CMG68" s="18"/>
      <c r="CMH68" s="39"/>
      <c r="CMI68" s="13"/>
      <c r="CMJ68" s="13"/>
      <c r="CMK68" s="4"/>
      <c r="CML68" s="13"/>
      <c r="CMM68" s="13"/>
      <c r="CMR68" s="18"/>
      <c r="CMS68" s="18"/>
      <c r="CMT68" s="18"/>
      <c r="CMU68" s="39"/>
      <c r="CMV68" s="18"/>
      <c r="CMW68" s="18"/>
      <c r="CMX68" s="39"/>
      <c r="CMY68" s="18"/>
      <c r="CMZ68" s="39"/>
      <c r="CNA68" s="13"/>
      <c r="CNB68" s="13"/>
      <c r="CNC68" s="4"/>
      <c r="CND68" s="13"/>
      <c r="CNE68" s="13"/>
      <c r="CNJ68" s="18"/>
      <c r="CNK68" s="18"/>
      <c r="CNL68" s="18"/>
      <c r="CNM68" s="39"/>
      <c r="CNN68" s="18"/>
      <c r="CNO68" s="18"/>
      <c r="CNP68" s="39"/>
      <c r="CNQ68" s="18"/>
      <c r="CNR68" s="39"/>
      <c r="CNS68" s="13"/>
      <c r="CNT68" s="13"/>
      <c r="CNU68" s="4"/>
      <c r="CNV68" s="13"/>
      <c r="CNW68" s="13"/>
      <c r="COB68" s="18"/>
      <c r="COC68" s="18"/>
      <c r="COD68" s="18"/>
      <c r="COE68" s="39"/>
      <c r="COF68" s="18"/>
      <c r="COG68" s="18"/>
      <c r="COH68" s="39"/>
      <c r="COI68" s="18"/>
      <c r="COJ68" s="39"/>
      <c r="COK68" s="13"/>
      <c r="COL68" s="13"/>
      <c r="COM68" s="4"/>
      <c r="CON68" s="13"/>
      <c r="COO68" s="13"/>
      <c r="COT68" s="18"/>
      <c r="COU68" s="18"/>
      <c r="COV68" s="18"/>
      <c r="COW68" s="39"/>
      <c r="COX68" s="18"/>
      <c r="COY68" s="18"/>
      <c r="COZ68" s="39"/>
      <c r="CPA68" s="18"/>
      <c r="CPB68" s="39"/>
      <c r="CPC68" s="13"/>
      <c r="CPD68" s="13"/>
      <c r="CPE68" s="4"/>
      <c r="CPF68" s="13"/>
      <c r="CPG68" s="13"/>
      <c r="CPL68" s="18"/>
      <c r="CPM68" s="18"/>
      <c r="CPN68" s="18"/>
      <c r="CPO68" s="39"/>
      <c r="CPP68" s="18"/>
      <c r="CPQ68" s="18"/>
      <c r="CPR68" s="39"/>
      <c r="CPS68" s="18"/>
      <c r="CPT68" s="39"/>
      <c r="CPU68" s="13"/>
      <c r="CPV68" s="13"/>
      <c r="CPW68" s="4"/>
      <c r="CPX68" s="13"/>
      <c r="CPY68" s="13"/>
      <c r="CQD68" s="18"/>
      <c r="CQE68" s="18"/>
      <c r="CQF68" s="18"/>
      <c r="CQG68" s="39"/>
      <c r="CQH68" s="18"/>
      <c r="CQI68" s="18"/>
      <c r="CQJ68" s="39"/>
      <c r="CQK68" s="18"/>
      <c r="CQL68" s="39"/>
      <c r="CQM68" s="13"/>
      <c r="CQN68" s="13"/>
      <c r="CQO68" s="4"/>
      <c r="CQP68" s="13"/>
      <c r="CQQ68" s="13"/>
      <c r="CQV68" s="18"/>
      <c r="CQW68" s="18"/>
      <c r="CQX68" s="18"/>
      <c r="CQY68" s="39"/>
      <c r="CQZ68" s="18"/>
      <c r="CRA68" s="18"/>
      <c r="CRB68" s="39"/>
      <c r="CRC68" s="18"/>
      <c r="CRD68" s="39"/>
      <c r="CRE68" s="13"/>
      <c r="CRF68" s="13"/>
      <c r="CRG68" s="4"/>
      <c r="CRH68" s="13"/>
      <c r="CRI68" s="13"/>
      <c r="CRN68" s="18"/>
      <c r="CRO68" s="18"/>
      <c r="CRP68" s="18"/>
      <c r="CRQ68" s="39"/>
      <c r="CRR68" s="18"/>
      <c r="CRS68" s="18"/>
      <c r="CRT68" s="39"/>
      <c r="CRU68" s="18"/>
      <c r="CRV68" s="39"/>
      <c r="CRW68" s="13"/>
      <c r="CRX68" s="13"/>
      <c r="CRY68" s="4"/>
      <c r="CRZ68" s="13"/>
      <c r="CSA68" s="13"/>
      <c r="CSF68" s="18"/>
      <c r="CSG68" s="18"/>
      <c r="CSH68" s="18"/>
      <c r="CSI68" s="39"/>
      <c r="CSJ68" s="18"/>
      <c r="CSK68" s="18"/>
      <c r="CSL68" s="39"/>
      <c r="CSM68" s="18"/>
      <c r="CSN68" s="39"/>
      <c r="CSO68" s="13"/>
      <c r="CSP68" s="13"/>
      <c r="CSQ68" s="4"/>
      <c r="CSR68" s="13"/>
      <c r="CSS68" s="13"/>
      <c r="CSX68" s="18"/>
      <c r="CSY68" s="18"/>
      <c r="CSZ68" s="18"/>
      <c r="CTA68" s="39"/>
      <c r="CTB68" s="18"/>
      <c r="CTC68" s="18"/>
      <c r="CTD68" s="39"/>
      <c r="CTE68" s="18"/>
      <c r="CTF68" s="39"/>
      <c r="CTG68" s="13"/>
      <c r="CTH68" s="13"/>
      <c r="CTI68" s="4"/>
      <c r="CTJ68" s="13"/>
      <c r="CTK68" s="13"/>
      <c r="CTP68" s="18"/>
      <c r="CTQ68" s="18"/>
      <c r="CTR68" s="18"/>
      <c r="CTS68" s="39"/>
      <c r="CTT68" s="18"/>
      <c r="CTU68" s="18"/>
      <c r="CTV68" s="39"/>
      <c r="CTW68" s="18"/>
      <c r="CTX68" s="39"/>
      <c r="CTY68" s="13"/>
      <c r="CTZ68" s="13"/>
      <c r="CUA68" s="4"/>
      <c r="CUB68" s="13"/>
      <c r="CUC68" s="13"/>
      <c r="CUH68" s="18"/>
      <c r="CUI68" s="18"/>
      <c r="CUJ68" s="18"/>
      <c r="CUK68" s="39"/>
      <c r="CUL68" s="18"/>
      <c r="CUM68" s="18"/>
      <c r="CUN68" s="39"/>
      <c r="CUO68" s="18"/>
      <c r="CUP68" s="39"/>
      <c r="CUQ68" s="13"/>
      <c r="CUR68" s="13"/>
      <c r="CUS68" s="4"/>
      <c r="CUT68" s="13"/>
      <c r="CUU68" s="13"/>
      <c r="CUZ68" s="18"/>
      <c r="CVA68" s="18"/>
      <c r="CVB68" s="18"/>
      <c r="CVC68" s="39"/>
      <c r="CVD68" s="18"/>
      <c r="CVE68" s="18"/>
      <c r="CVF68" s="39"/>
      <c r="CVG68" s="18"/>
      <c r="CVH68" s="39"/>
      <c r="CVI68" s="13"/>
      <c r="CVJ68" s="13"/>
      <c r="CVK68" s="4"/>
      <c r="CVL68" s="13"/>
      <c r="CVM68" s="13"/>
      <c r="CVR68" s="18"/>
      <c r="CVS68" s="18"/>
      <c r="CVT68" s="18"/>
      <c r="CVU68" s="39"/>
      <c r="CVV68" s="18"/>
      <c r="CVW68" s="18"/>
      <c r="CVX68" s="39"/>
      <c r="CVY68" s="18"/>
      <c r="CVZ68" s="39"/>
      <c r="CWA68" s="13"/>
      <c r="CWB68" s="13"/>
      <c r="CWC68" s="4"/>
      <c r="CWD68" s="13"/>
      <c r="CWE68" s="13"/>
      <c r="CWJ68" s="18"/>
      <c r="CWK68" s="18"/>
      <c r="CWL68" s="18"/>
      <c r="CWM68" s="39"/>
      <c r="CWN68" s="18"/>
      <c r="CWO68" s="18"/>
      <c r="CWP68" s="39"/>
      <c r="CWQ68" s="18"/>
      <c r="CWR68" s="39"/>
      <c r="CWS68" s="13"/>
      <c r="CWT68" s="13"/>
      <c r="CWU68" s="4"/>
      <c r="CWV68" s="13"/>
      <c r="CWW68" s="13"/>
      <c r="CXB68" s="18"/>
      <c r="CXC68" s="18"/>
      <c r="CXD68" s="18"/>
      <c r="CXE68" s="39"/>
      <c r="CXF68" s="18"/>
      <c r="CXG68" s="18"/>
      <c r="CXH68" s="39"/>
      <c r="CXI68" s="18"/>
      <c r="CXJ68" s="39"/>
      <c r="CXK68" s="13"/>
      <c r="CXL68" s="13"/>
      <c r="CXM68" s="4"/>
      <c r="CXN68" s="13"/>
      <c r="CXO68" s="13"/>
      <c r="CXT68" s="18"/>
      <c r="CXU68" s="18"/>
      <c r="CXV68" s="18"/>
      <c r="CXW68" s="39"/>
      <c r="CXX68" s="18"/>
      <c r="CXY68" s="18"/>
      <c r="CXZ68" s="39"/>
      <c r="CYA68" s="18"/>
      <c r="CYB68" s="39"/>
      <c r="CYC68" s="13"/>
      <c r="CYD68" s="13"/>
      <c r="CYE68" s="4"/>
      <c r="CYF68" s="13"/>
      <c r="CYG68" s="13"/>
      <c r="CYL68" s="18"/>
      <c r="CYM68" s="18"/>
      <c r="CYN68" s="18"/>
      <c r="CYO68" s="39"/>
      <c r="CYP68" s="18"/>
      <c r="CYQ68" s="18"/>
      <c r="CYR68" s="39"/>
      <c r="CYS68" s="18"/>
      <c r="CYT68" s="39"/>
      <c r="CYU68" s="13"/>
      <c r="CYV68" s="13"/>
      <c r="CYW68" s="4"/>
      <c r="CYX68" s="13"/>
      <c r="CYY68" s="13"/>
      <c r="CZD68" s="18"/>
      <c r="CZE68" s="18"/>
      <c r="CZF68" s="18"/>
      <c r="CZG68" s="39"/>
      <c r="CZH68" s="18"/>
      <c r="CZI68" s="18"/>
      <c r="CZJ68" s="39"/>
      <c r="CZK68" s="18"/>
      <c r="CZL68" s="39"/>
      <c r="CZM68" s="13"/>
      <c r="CZN68" s="13"/>
      <c r="CZO68" s="4"/>
      <c r="CZP68" s="13"/>
      <c r="CZQ68" s="13"/>
      <c r="CZV68" s="18"/>
      <c r="CZW68" s="18"/>
      <c r="CZX68" s="18"/>
      <c r="CZY68" s="39"/>
      <c r="CZZ68" s="18"/>
      <c r="DAA68" s="18"/>
      <c r="DAB68" s="39"/>
      <c r="DAC68" s="18"/>
      <c r="DAD68" s="39"/>
      <c r="DAE68" s="13"/>
      <c r="DAF68" s="13"/>
      <c r="DAG68" s="4"/>
      <c r="DAH68" s="13"/>
      <c r="DAI68" s="13"/>
      <c r="DAN68" s="18"/>
      <c r="DAO68" s="18"/>
      <c r="DAP68" s="18"/>
      <c r="DAQ68" s="39"/>
      <c r="DAR68" s="18"/>
      <c r="DAS68" s="18"/>
      <c r="DAT68" s="39"/>
      <c r="DAU68" s="18"/>
      <c r="DAV68" s="39"/>
      <c r="DAW68" s="13"/>
      <c r="DAX68" s="13"/>
      <c r="DAY68" s="4"/>
      <c r="DAZ68" s="13"/>
      <c r="DBA68" s="13"/>
      <c r="DBF68" s="18"/>
      <c r="DBG68" s="18"/>
      <c r="DBH68" s="18"/>
      <c r="DBI68" s="39"/>
      <c r="DBJ68" s="18"/>
      <c r="DBK68" s="18"/>
      <c r="DBL68" s="39"/>
      <c r="DBM68" s="18"/>
      <c r="DBN68" s="39"/>
      <c r="DBO68" s="13"/>
      <c r="DBP68" s="13"/>
      <c r="DBQ68" s="4"/>
      <c r="DBR68" s="13"/>
      <c r="DBS68" s="13"/>
      <c r="DBX68" s="18"/>
      <c r="DBY68" s="18"/>
      <c r="DBZ68" s="18"/>
      <c r="DCA68" s="39"/>
      <c r="DCB68" s="18"/>
      <c r="DCC68" s="18"/>
      <c r="DCD68" s="39"/>
      <c r="DCE68" s="18"/>
      <c r="DCF68" s="39"/>
      <c r="DCG68" s="13"/>
      <c r="DCH68" s="13"/>
      <c r="DCI68" s="4"/>
      <c r="DCJ68" s="13"/>
      <c r="DCK68" s="13"/>
      <c r="DCP68" s="18"/>
      <c r="DCQ68" s="18"/>
      <c r="DCR68" s="18"/>
      <c r="DCS68" s="39"/>
      <c r="DCT68" s="18"/>
      <c r="DCU68" s="18"/>
      <c r="DCV68" s="39"/>
      <c r="DCW68" s="18"/>
      <c r="DCX68" s="39"/>
      <c r="DCY68" s="13"/>
      <c r="DCZ68" s="13"/>
      <c r="DDA68" s="4"/>
      <c r="DDB68" s="13"/>
      <c r="DDC68" s="13"/>
      <c r="DDH68" s="18"/>
      <c r="DDI68" s="18"/>
      <c r="DDJ68" s="18"/>
      <c r="DDK68" s="39"/>
      <c r="DDL68" s="18"/>
      <c r="DDM68" s="18"/>
      <c r="DDN68" s="39"/>
      <c r="DDO68" s="18"/>
      <c r="DDP68" s="39"/>
      <c r="DDQ68" s="13"/>
      <c r="DDR68" s="13"/>
      <c r="DDS68" s="4"/>
      <c r="DDT68" s="13"/>
      <c r="DDU68" s="13"/>
      <c r="DDZ68" s="18"/>
      <c r="DEA68" s="18"/>
      <c r="DEB68" s="18"/>
      <c r="DEC68" s="39"/>
      <c r="DED68" s="18"/>
      <c r="DEE68" s="18"/>
      <c r="DEF68" s="39"/>
      <c r="DEG68" s="18"/>
      <c r="DEH68" s="39"/>
      <c r="DEI68" s="13"/>
      <c r="DEJ68" s="13"/>
      <c r="DEK68" s="4"/>
      <c r="DEL68" s="13"/>
      <c r="DEM68" s="13"/>
      <c r="DER68" s="18"/>
      <c r="DES68" s="18"/>
      <c r="DET68" s="18"/>
      <c r="DEU68" s="39"/>
      <c r="DEV68" s="18"/>
      <c r="DEW68" s="18"/>
      <c r="DEX68" s="39"/>
      <c r="DEY68" s="18"/>
      <c r="DEZ68" s="39"/>
      <c r="DFA68" s="13"/>
      <c r="DFB68" s="13"/>
      <c r="DFC68" s="4"/>
      <c r="DFD68" s="13"/>
      <c r="DFE68" s="13"/>
      <c r="DFJ68" s="18"/>
      <c r="DFK68" s="18"/>
      <c r="DFL68" s="18"/>
      <c r="DFM68" s="39"/>
      <c r="DFN68" s="18"/>
      <c r="DFO68" s="18"/>
      <c r="DFP68" s="39"/>
      <c r="DFQ68" s="18"/>
      <c r="DFR68" s="39"/>
      <c r="DFS68" s="13"/>
      <c r="DFT68" s="13"/>
      <c r="DFU68" s="4"/>
      <c r="DFV68" s="13"/>
      <c r="DFW68" s="13"/>
      <c r="DGB68" s="18"/>
      <c r="DGC68" s="18"/>
      <c r="DGD68" s="18"/>
      <c r="DGE68" s="39"/>
      <c r="DGF68" s="18"/>
      <c r="DGG68" s="18"/>
      <c r="DGH68" s="39"/>
      <c r="DGI68" s="18"/>
      <c r="DGJ68" s="39"/>
      <c r="DGK68" s="13"/>
      <c r="DGL68" s="13"/>
      <c r="DGM68" s="4"/>
      <c r="DGN68" s="13"/>
      <c r="DGO68" s="13"/>
      <c r="DGT68" s="18"/>
      <c r="DGU68" s="18"/>
      <c r="DGV68" s="18"/>
      <c r="DGW68" s="39"/>
      <c r="DGX68" s="18"/>
      <c r="DGY68" s="18"/>
      <c r="DGZ68" s="39"/>
      <c r="DHA68" s="18"/>
      <c r="DHB68" s="39"/>
      <c r="DHC68" s="13"/>
      <c r="DHD68" s="13"/>
      <c r="DHE68" s="4"/>
      <c r="DHF68" s="13"/>
      <c r="DHG68" s="13"/>
      <c r="DHL68" s="18"/>
      <c r="DHM68" s="18"/>
      <c r="DHN68" s="18"/>
      <c r="DHO68" s="39"/>
      <c r="DHP68" s="18"/>
      <c r="DHQ68" s="18"/>
      <c r="DHR68" s="39"/>
      <c r="DHS68" s="18"/>
      <c r="DHT68" s="39"/>
      <c r="DHU68" s="13"/>
      <c r="DHV68" s="13"/>
      <c r="DHW68" s="4"/>
      <c r="DHX68" s="13"/>
      <c r="DHY68" s="13"/>
      <c r="DID68" s="18"/>
      <c r="DIE68" s="18"/>
      <c r="DIF68" s="18"/>
      <c r="DIG68" s="39"/>
      <c r="DIH68" s="18"/>
      <c r="DII68" s="18"/>
      <c r="DIJ68" s="39"/>
      <c r="DIK68" s="18"/>
      <c r="DIL68" s="39"/>
      <c r="DIM68" s="13"/>
      <c r="DIN68" s="13"/>
      <c r="DIO68" s="4"/>
      <c r="DIP68" s="13"/>
      <c r="DIQ68" s="13"/>
      <c r="DIV68" s="18"/>
      <c r="DIW68" s="18"/>
      <c r="DIX68" s="18"/>
      <c r="DIY68" s="39"/>
      <c r="DIZ68" s="18"/>
      <c r="DJA68" s="18"/>
      <c r="DJB68" s="39"/>
      <c r="DJC68" s="18"/>
      <c r="DJD68" s="39"/>
      <c r="DJE68" s="13"/>
      <c r="DJF68" s="13"/>
      <c r="DJG68" s="4"/>
      <c r="DJH68" s="13"/>
      <c r="DJI68" s="13"/>
      <c r="DJN68" s="18"/>
      <c r="DJO68" s="18"/>
      <c r="DJP68" s="18"/>
      <c r="DJQ68" s="39"/>
      <c r="DJR68" s="18"/>
      <c r="DJS68" s="18"/>
      <c r="DJT68" s="39"/>
      <c r="DJU68" s="18"/>
      <c r="DJV68" s="39"/>
      <c r="DJW68" s="13"/>
      <c r="DJX68" s="13"/>
      <c r="DJY68" s="4"/>
      <c r="DJZ68" s="13"/>
      <c r="DKA68" s="13"/>
      <c r="DKF68" s="18"/>
      <c r="DKG68" s="18"/>
      <c r="DKH68" s="18"/>
      <c r="DKI68" s="39"/>
      <c r="DKJ68" s="18"/>
      <c r="DKK68" s="18"/>
      <c r="DKL68" s="39"/>
      <c r="DKM68" s="18"/>
      <c r="DKN68" s="39"/>
      <c r="DKO68" s="13"/>
      <c r="DKP68" s="13"/>
      <c r="DKQ68" s="4"/>
      <c r="DKR68" s="13"/>
      <c r="DKS68" s="13"/>
      <c r="DKX68" s="18"/>
      <c r="DKY68" s="18"/>
      <c r="DKZ68" s="18"/>
      <c r="DLA68" s="39"/>
      <c r="DLB68" s="18"/>
      <c r="DLC68" s="18"/>
      <c r="DLD68" s="39"/>
      <c r="DLE68" s="18"/>
      <c r="DLF68" s="39"/>
      <c r="DLG68" s="13"/>
      <c r="DLH68" s="13"/>
      <c r="DLI68" s="4"/>
      <c r="DLJ68" s="13"/>
      <c r="DLK68" s="13"/>
      <c r="DLP68" s="18"/>
      <c r="DLQ68" s="18"/>
      <c r="DLR68" s="18"/>
      <c r="DLS68" s="39"/>
      <c r="DLT68" s="18"/>
      <c r="DLU68" s="18"/>
      <c r="DLV68" s="39"/>
      <c r="DLW68" s="18"/>
      <c r="DLX68" s="39"/>
      <c r="DLY68" s="13"/>
      <c r="DLZ68" s="13"/>
      <c r="DMA68" s="4"/>
      <c r="DMB68" s="13"/>
      <c r="DMC68" s="13"/>
      <c r="DMH68" s="18"/>
      <c r="DMI68" s="18"/>
      <c r="DMJ68" s="18"/>
      <c r="DMK68" s="39"/>
      <c r="DML68" s="18"/>
      <c r="DMM68" s="18"/>
      <c r="DMN68" s="39"/>
      <c r="DMO68" s="18"/>
      <c r="DMP68" s="39"/>
      <c r="DMQ68" s="13"/>
      <c r="DMR68" s="13"/>
      <c r="DMS68" s="4"/>
      <c r="DMT68" s="13"/>
      <c r="DMU68" s="13"/>
      <c r="DMZ68" s="18"/>
      <c r="DNA68" s="18"/>
      <c r="DNB68" s="18"/>
      <c r="DNC68" s="39"/>
      <c r="DND68" s="18"/>
      <c r="DNE68" s="18"/>
      <c r="DNF68" s="39"/>
      <c r="DNG68" s="18"/>
      <c r="DNH68" s="39"/>
      <c r="DNI68" s="13"/>
      <c r="DNJ68" s="13"/>
      <c r="DNK68" s="4"/>
      <c r="DNL68" s="13"/>
      <c r="DNM68" s="13"/>
      <c r="DNR68" s="18"/>
      <c r="DNS68" s="18"/>
      <c r="DNT68" s="18"/>
      <c r="DNU68" s="39"/>
      <c r="DNV68" s="18"/>
      <c r="DNW68" s="18"/>
      <c r="DNX68" s="39"/>
      <c r="DNY68" s="18"/>
      <c r="DNZ68" s="39"/>
      <c r="DOA68" s="13"/>
      <c r="DOB68" s="13"/>
      <c r="DOC68" s="4"/>
      <c r="DOD68" s="13"/>
      <c r="DOE68" s="13"/>
      <c r="DOJ68" s="18"/>
      <c r="DOK68" s="18"/>
      <c r="DOL68" s="18"/>
      <c r="DOM68" s="39"/>
      <c r="DON68" s="18"/>
      <c r="DOO68" s="18"/>
      <c r="DOP68" s="39"/>
      <c r="DOQ68" s="18"/>
      <c r="DOR68" s="39"/>
      <c r="DOS68" s="13"/>
      <c r="DOT68" s="13"/>
      <c r="DOU68" s="4"/>
      <c r="DOV68" s="13"/>
      <c r="DOW68" s="13"/>
      <c r="DPB68" s="18"/>
      <c r="DPC68" s="18"/>
      <c r="DPD68" s="18"/>
      <c r="DPE68" s="39"/>
      <c r="DPF68" s="18"/>
      <c r="DPG68" s="18"/>
      <c r="DPH68" s="39"/>
      <c r="DPI68" s="18"/>
      <c r="DPJ68" s="39"/>
      <c r="DPK68" s="13"/>
      <c r="DPL68" s="13"/>
      <c r="DPM68" s="4"/>
      <c r="DPN68" s="13"/>
      <c r="DPO68" s="13"/>
      <c r="DPT68" s="18"/>
      <c r="DPU68" s="18"/>
      <c r="DPV68" s="18"/>
      <c r="DPW68" s="39"/>
      <c r="DPX68" s="18"/>
      <c r="DPY68" s="18"/>
      <c r="DPZ68" s="39"/>
      <c r="DQA68" s="18"/>
      <c r="DQB68" s="39"/>
      <c r="DQC68" s="13"/>
      <c r="DQD68" s="13"/>
      <c r="DQE68" s="4"/>
      <c r="DQF68" s="13"/>
      <c r="DQG68" s="13"/>
      <c r="DQL68" s="18"/>
      <c r="DQM68" s="18"/>
      <c r="DQN68" s="18"/>
      <c r="DQO68" s="39"/>
      <c r="DQP68" s="18"/>
      <c r="DQQ68" s="18"/>
      <c r="DQR68" s="39"/>
      <c r="DQS68" s="18"/>
      <c r="DQT68" s="39"/>
      <c r="DQU68" s="13"/>
      <c r="DQV68" s="13"/>
      <c r="DQW68" s="4"/>
      <c r="DQX68" s="13"/>
      <c r="DQY68" s="13"/>
      <c r="DRD68" s="18"/>
      <c r="DRE68" s="18"/>
      <c r="DRF68" s="18"/>
      <c r="DRG68" s="39"/>
      <c r="DRH68" s="18"/>
      <c r="DRI68" s="18"/>
      <c r="DRJ68" s="39"/>
      <c r="DRK68" s="18"/>
      <c r="DRL68" s="39"/>
      <c r="DRM68" s="13"/>
      <c r="DRN68" s="13"/>
      <c r="DRO68" s="4"/>
      <c r="DRP68" s="13"/>
      <c r="DRQ68" s="13"/>
      <c r="DRV68" s="18"/>
      <c r="DRW68" s="18"/>
      <c r="DRX68" s="18"/>
      <c r="DRY68" s="39"/>
      <c r="DRZ68" s="18"/>
      <c r="DSA68" s="18"/>
      <c r="DSB68" s="39"/>
      <c r="DSC68" s="18"/>
      <c r="DSD68" s="39"/>
      <c r="DSE68" s="13"/>
      <c r="DSF68" s="13"/>
      <c r="DSG68" s="4"/>
      <c r="DSH68" s="13"/>
      <c r="DSI68" s="13"/>
      <c r="DSN68" s="18"/>
      <c r="DSO68" s="18"/>
      <c r="DSP68" s="18"/>
      <c r="DSQ68" s="39"/>
      <c r="DSR68" s="18"/>
      <c r="DSS68" s="18"/>
      <c r="DST68" s="39"/>
      <c r="DSU68" s="18"/>
      <c r="DSV68" s="39"/>
      <c r="DSW68" s="13"/>
      <c r="DSX68" s="13"/>
      <c r="DSY68" s="4"/>
      <c r="DSZ68" s="13"/>
      <c r="DTA68" s="13"/>
      <c r="DTF68" s="18"/>
      <c r="DTG68" s="18"/>
      <c r="DTH68" s="18"/>
      <c r="DTI68" s="39"/>
      <c r="DTJ68" s="18"/>
      <c r="DTK68" s="18"/>
      <c r="DTL68" s="39"/>
      <c r="DTM68" s="18"/>
      <c r="DTN68" s="39"/>
      <c r="DTO68" s="13"/>
      <c r="DTP68" s="13"/>
      <c r="DTQ68" s="4"/>
      <c r="DTR68" s="13"/>
      <c r="DTS68" s="13"/>
      <c r="DTX68" s="18"/>
      <c r="DTY68" s="18"/>
      <c r="DTZ68" s="18"/>
      <c r="DUA68" s="39"/>
      <c r="DUB68" s="18"/>
      <c r="DUC68" s="18"/>
      <c r="DUD68" s="39"/>
      <c r="DUE68" s="18"/>
      <c r="DUF68" s="39"/>
      <c r="DUG68" s="13"/>
      <c r="DUH68" s="13"/>
      <c r="DUI68" s="4"/>
      <c r="DUJ68" s="13"/>
      <c r="DUK68" s="13"/>
      <c r="DUP68" s="18"/>
      <c r="DUQ68" s="18"/>
      <c r="DUR68" s="18"/>
      <c r="DUS68" s="39"/>
      <c r="DUT68" s="18"/>
      <c r="DUU68" s="18"/>
      <c r="DUV68" s="39"/>
      <c r="DUW68" s="18"/>
      <c r="DUX68" s="39"/>
      <c r="DUY68" s="13"/>
      <c r="DUZ68" s="13"/>
      <c r="DVA68" s="4"/>
      <c r="DVB68" s="13"/>
      <c r="DVC68" s="13"/>
      <c r="DVH68" s="18"/>
      <c r="DVI68" s="18"/>
      <c r="DVJ68" s="18"/>
      <c r="DVK68" s="39"/>
      <c r="DVL68" s="18"/>
      <c r="DVM68" s="18"/>
      <c r="DVN68" s="39"/>
      <c r="DVO68" s="18"/>
      <c r="DVP68" s="39"/>
      <c r="DVQ68" s="13"/>
      <c r="DVR68" s="13"/>
      <c r="DVS68" s="4"/>
      <c r="DVT68" s="13"/>
      <c r="DVU68" s="13"/>
      <c r="DVZ68" s="18"/>
      <c r="DWA68" s="18"/>
      <c r="DWB68" s="18"/>
      <c r="DWC68" s="39"/>
      <c r="DWD68" s="18"/>
      <c r="DWE68" s="18"/>
      <c r="DWF68" s="39"/>
      <c r="DWG68" s="18"/>
      <c r="DWH68" s="39"/>
      <c r="DWI68" s="13"/>
      <c r="DWJ68" s="13"/>
      <c r="DWK68" s="4"/>
      <c r="DWL68" s="13"/>
      <c r="DWM68" s="13"/>
      <c r="DWR68" s="18"/>
      <c r="DWS68" s="18"/>
      <c r="DWT68" s="18"/>
      <c r="DWU68" s="39"/>
      <c r="DWV68" s="18"/>
      <c r="DWW68" s="18"/>
      <c r="DWX68" s="39"/>
      <c r="DWY68" s="18"/>
      <c r="DWZ68" s="39"/>
      <c r="DXA68" s="13"/>
      <c r="DXB68" s="13"/>
      <c r="DXC68" s="4"/>
      <c r="DXD68" s="13"/>
      <c r="DXE68" s="13"/>
      <c r="DXJ68" s="18"/>
      <c r="DXK68" s="18"/>
      <c r="DXL68" s="18"/>
      <c r="DXM68" s="39"/>
      <c r="DXN68" s="18"/>
      <c r="DXO68" s="18"/>
      <c r="DXP68" s="39"/>
      <c r="DXQ68" s="18"/>
      <c r="DXR68" s="39"/>
      <c r="DXS68" s="13"/>
      <c r="DXT68" s="13"/>
      <c r="DXU68" s="4"/>
      <c r="DXV68" s="13"/>
      <c r="DXW68" s="13"/>
      <c r="DYB68" s="18"/>
      <c r="DYC68" s="18"/>
      <c r="DYD68" s="18"/>
      <c r="DYE68" s="39"/>
      <c r="DYF68" s="18"/>
      <c r="DYG68" s="18"/>
      <c r="DYH68" s="39"/>
      <c r="DYI68" s="18"/>
      <c r="DYJ68" s="39"/>
      <c r="DYK68" s="13"/>
      <c r="DYL68" s="13"/>
      <c r="DYM68" s="4"/>
      <c r="DYN68" s="13"/>
      <c r="DYO68" s="13"/>
      <c r="DYT68" s="18"/>
      <c r="DYU68" s="18"/>
      <c r="DYV68" s="18"/>
      <c r="DYW68" s="39"/>
      <c r="DYX68" s="18"/>
      <c r="DYY68" s="18"/>
      <c r="DYZ68" s="39"/>
      <c r="DZA68" s="18"/>
      <c r="DZB68" s="39"/>
      <c r="DZC68" s="13"/>
      <c r="DZD68" s="13"/>
      <c r="DZE68" s="4"/>
      <c r="DZF68" s="13"/>
      <c r="DZG68" s="13"/>
      <c r="DZL68" s="18"/>
      <c r="DZM68" s="18"/>
      <c r="DZN68" s="18"/>
      <c r="DZO68" s="39"/>
      <c r="DZP68" s="18"/>
      <c r="DZQ68" s="18"/>
      <c r="DZR68" s="39"/>
      <c r="DZS68" s="18"/>
      <c r="DZT68" s="39"/>
      <c r="DZU68" s="13"/>
      <c r="DZV68" s="13"/>
      <c r="DZW68" s="4"/>
      <c r="DZX68" s="13"/>
      <c r="DZY68" s="13"/>
      <c r="EAD68" s="18"/>
      <c r="EAE68" s="18"/>
      <c r="EAF68" s="18"/>
      <c r="EAG68" s="39"/>
      <c r="EAH68" s="18"/>
      <c r="EAI68" s="18"/>
      <c r="EAJ68" s="39"/>
      <c r="EAK68" s="18"/>
      <c r="EAL68" s="39"/>
      <c r="EAM68" s="13"/>
      <c r="EAN68" s="13"/>
      <c r="EAO68" s="4"/>
      <c r="EAP68" s="13"/>
      <c r="EAQ68" s="13"/>
      <c r="EAV68" s="18"/>
      <c r="EAW68" s="18"/>
      <c r="EAX68" s="18"/>
      <c r="EAY68" s="39"/>
      <c r="EAZ68" s="18"/>
      <c r="EBA68" s="18"/>
      <c r="EBB68" s="39"/>
      <c r="EBC68" s="18"/>
      <c r="EBD68" s="39"/>
      <c r="EBE68" s="13"/>
      <c r="EBF68" s="13"/>
      <c r="EBG68" s="4"/>
      <c r="EBH68" s="13"/>
      <c r="EBI68" s="13"/>
      <c r="EBN68" s="18"/>
      <c r="EBO68" s="18"/>
      <c r="EBP68" s="18"/>
      <c r="EBQ68" s="39"/>
      <c r="EBR68" s="18"/>
      <c r="EBS68" s="18"/>
      <c r="EBT68" s="39"/>
      <c r="EBU68" s="18"/>
      <c r="EBV68" s="39"/>
      <c r="EBW68" s="13"/>
      <c r="EBX68" s="13"/>
      <c r="EBY68" s="4"/>
      <c r="EBZ68" s="13"/>
      <c r="ECA68" s="13"/>
      <c r="ECF68" s="18"/>
      <c r="ECG68" s="18"/>
      <c r="ECH68" s="18"/>
      <c r="ECI68" s="39"/>
      <c r="ECJ68" s="18"/>
      <c r="ECK68" s="18"/>
      <c r="ECL68" s="39"/>
      <c r="ECM68" s="18"/>
      <c r="ECN68" s="39"/>
      <c r="ECO68" s="13"/>
      <c r="ECP68" s="13"/>
      <c r="ECQ68" s="4"/>
      <c r="ECR68" s="13"/>
      <c r="ECS68" s="13"/>
      <c r="ECX68" s="18"/>
      <c r="ECY68" s="18"/>
      <c r="ECZ68" s="18"/>
      <c r="EDA68" s="39"/>
      <c r="EDB68" s="18"/>
      <c r="EDC68" s="18"/>
      <c r="EDD68" s="39"/>
      <c r="EDE68" s="18"/>
      <c r="EDF68" s="39"/>
      <c r="EDG68" s="13"/>
      <c r="EDH68" s="13"/>
      <c r="EDI68" s="4"/>
      <c r="EDJ68" s="13"/>
      <c r="EDK68" s="13"/>
      <c r="EDP68" s="18"/>
      <c r="EDQ68" s="18"/>
      <c r="EDR68" s="18"/>
      <c r="EDS68" s="39"/>
      <c r="EDT68" s="18"/>
      <c r="EDU68" s="18"/>
      <c r="EDV68" s="39"/>
      <c r="EDW68" s="18"/>
      <c r="EDX68" s="39"/>
      <c r="EDY68" s="13"/>
      <c r="EDZ68" s="13"/>
      <c r="EEA68" s="4"/>
      <c r="EEB68" s="13"/>
      <c r="EEC68" s="13"/>
      <c r="EEH68" s="18"/>
      <c r="EEI68" s="18"/>
      <c r="EEJ68" s="18"/>
      <c r="EEK68" s="39"/>
      <c r="EEL68" s="18"/>
      <c r="EEM68" s="18"/>
      <c r="EEN68" s="39"/>
      <c r="EEO68" s="18"/>
      <c r="EEP68" s="39"/>
      <c r="EEQ68" s="13"/>
      <c r="EER68" s="13"/>
      <c r="EES68" s="4"/>
      <c r="EET68" s="13"/>
      <c r="EEU68" s="13"/>
      <c r="EEZ68" s="18"/>
      <c r="EFA68" s="18"/>
      <c r="EFB68" s="18"/>
      <c r="EFC68" s="39"/>
      <c r="EFD68" s="18"/>
      <c r="EFE68" s="18"/>
      <c r="EFF68" s="39"/>
      <c r="EFG68" s="18"/>
      <c r="EFH68" s="39"/>
      <c r="EFI68" s="13"/>
      <c r="EFJ68" s="13"/>
      <c r="EFK68" s="4"/>
      <c r="EFL68" s="13"/>
      <c r="EFM68" s="13"/>
      <c r="EFR68" s="18"/>
      <c r="EFS68" s="18"/>
      <c r="EFT68" s="18"/>
      <c r="EFU68" s="39"/>
      <c r="EFV68" s="18"/>
      <c r="EFW68" s="18"/>
      <c r="EFX68" s="39"/>
      <c r="EFY68" s="18"/>
      <c r="EFZ68" s="39"/>
      <c r="EGA68" s="13"/>
      <c r="EGB68" s="13"/>
      <c r="EGC68" s="4"/>
      <c r="EGD68" s="13"/>
      <c r="EGE68" s="13"/>
      <c r="EGJ68" s="18"/>
      <c r="EGK68" s="18"/>
      <c r="EGL68" s="18"/>
      <c r="EGM68" s="39"/>
      <c r="EGN68" s="18"/>
      <c r="EGO68" s="18"/>
      <c r="EGP68" s="39"/>
      <c r="EGQ68" s="18"/>
      <c r="EGR68" s="39"/>
      <c r="EGS68" s="13"/>
      <c r="EGT68" s="13"/>
      <c r="EGU68" s="4"/>
      <c r="EGV68" s="13"/>
      <c r="EGW68" s="13"/>
      <c r="EHB68" s="18"/>
      <c r="EHC68" s="18"/>
      <c r="EHD68" s="18"/>
      <c r="EHE68" s="39"/>
      <c r="EHF68" s="18"/>
      <c r="EHG68" s="18"/>
      <c r="EHH68" s="39"/>
      <c r="EHI68" s="18"/>
      <c r="EHJ68" s="39"/>
      <c r="EHK68" s="13"/>
      <c r="EHL68" s="13"/>
      <c r="EHM68" s="4"/>
      <c r="EHN68" s="13"/>
      <c r="EHO68" s="13"/>
      <c r="EHT68" s="18"/>
      <c r="EHU68" s="18"/>
      <c r="EHV68" s="18"/>
      <c r="EHW68" s="39"/>
      <c r="EHX68" s="18"/>
      <c r="EHY68" s="18"/>
      <c r="EHZ68" s="39"/>
      <c r="EIA68" s="18"/>
      <c r="EIB68" s="39"/>
      <c r="EIC68" s="13"/>
      <c r="EID68" s="13"/>
      <c r="EIE68" s="4"/>
      <c r="EIF68" s="13"/>
      <c r="EIG68" s="13"/>
      <c r="EIL68" s="18"/>
      <c r="EIM68" s="18"/>
      <c r="EIN68" s="18"/>
      <c r="EIO68" s="39"/>
      <c r="EIP68" s="18"/>
      <c r="EIQ68" s="18"/>
      <c r="EIR68" s="39"/>
      <c r="EIS68" s="18"/>
      <c r="EIT68" s="39"/>
      <c r="EIU68" s="13"/>
      <c r="EIV68" s="13"/>
      <c r="EIW68" s="4"/>
      <c r="EIX68" s="13"/>
      <c r="EIY68" s="13"/>
      <c r="EJD68" s="18"/>
      <c r="EJE68" s="18"/>
      <c r="EJF68" s="18"/>
      <c r="EJG68" s="39"/>
      <c r="EJH68" s="18"/>
      <c r="EJI68" s="18"/>
      <c r="EJJ68" s="39"/>
      <c r="EJK68" s="18"/>
      <c r="EJL68" s="39"/>
      <c r="EJM68" s="13"/>
      <c r="EJN68" s="13"/>
      <c r="EJO68" s="4"/>
      <c r="EJP68" s="13"/>
      <c r="EJQ68" s="13"/>
      <c r="EJV68" s="18"/>
      <c r="EJW68" s="18"/>
      <c r="EJX68" s="18"/>
      <c r="EJY68" s="39"/>
      <c r="EJZ68" s="18"/>
      <c r="EKA68" s="18"/>
      <c r="EKB68" s="39"/>
      <c r="EKC68" s="18"/>
      <c r="EKD68" s="39"/>
      <c r="EKE68" s="13"/>
      <c r="EKF68" s="13"/>
      <c r="EKG68" s="4"/>
      <c r="EKH68" s="13"/>
      <c r="EKI68" s="13"/>
      <c r="EKN68" s="18"/>
      <c r="EKO68" s="18"/>
      <c r="EKP68" s="18"/>
      <c r="EKQ68" s="39"/>
      <c r="EKR68" s="18"/>
      <c r="EKS68" s="18"/>
      <c r="EKT68" s="39"/>
      <c r="EKU68" s="18"/>
      <c r="EKV68" s="39"/>
      <c r="EKW68" s="13"/>
      <c r="EKX68" s="13"/>
      <c r="EKY68" s="4"/>
      <c r="EKZ68" s="13"/>
      <c r="ELA68" s="13"/>
      <c r="ELF68" s="18"/>
      <c r="ELG68" s="18"/>
      <c r="ELH68" s="18"/>
      <c r="ELI68" s="39"/>
      <c r="ELJ68" s="18"/>
      <c r="ELK68" s="18"/>
      <c r="ELL68" s="39"/>
      <c r="ELM68" s="18"/>
      <c r="ELN68" s="39"/>
      <c r="ELO68" s="13"/>
      <c r="ELP68" s="13"/>
      <c r="ELQ68" s="4"/>
      <c r="ELR68" s="13"/>
      <c r="ELS68" s="13"/>
      <c r="ELX68" s="18"/>
      <c r="ELY68" s="18"/>
      <c r="ELZ68" s="18"/>
      <c r="EMA68" s="39"/>
      <c r="EMB68" s="18"/>
      <c r="EMC68" s="18"/>
      <c r="EMD68" s="39"/>
      <c r="EME68" s="18"/>
      <c r="EMF68" s="39"/>
      <c r="EMG68" s="13"/>
      <c r="EMH68" s="13"/>
      <c r="EMI68" s="4"/>
      <c r="EMJ68" s="13"/>
      <c r="EMK68" s="13"/>
      <c r="EMP68" s="18"/>
      <c r="EMQ68" s="18"/>
      <c r="EMR68" s="18"/>
      <c r="EMS68" s="39"/>
      <c r="EMT68" s="18"/>
      <c r="EMU68" s="18"/>
      <c r="EMV68" s="39"/>
      <c r="EMW68" s="18"/>
      <c r="EMX68" s="39"/>
      <c r="EMY68" s="13"/>
      <c r="EMZ68" s="13"/>
      <c r="ENA68" s="4"/>
      <c r="ENB68" s="13"/>
      <c r="ENC68" s="13"/>
      <c r="ENH68" s="18"/>
      <c r="ENI68" s="18"/>
      <c r="ENJ68" s="18"/>
      <c r="ENK68" s="39"/>
      <c r="ENL68" s="18"/>
      <c r="ENM68" s="18"/>
      <c r="ENN68" s="39"/>
      <c r="ENO68" s="18"/>
      <c r="ENP68" s="39"/>
      <c r="ENQ68" s="13"/>
      <c r="ENR68" s="13"/>
      <c r="ENS68" s="4"/>
      <c r="ENT68" s="13"/>
      <c r="ENU68" s="13"/>
      <c r="ENZ68" s="18"/>
      <c r="EOA68" s="18"/>
      <c r="EOB68" s="18"/>
      <c r="EOC68" s="39"/>
      <c r="EOD68" s="18"/>
      <c r="EOE68" s="18"/>
      <c r="EOF68" s="39"/>
      <c r="EOG68" s="18"/>
      <c r="EOH68" s="39"/>
      <c r="EOI68" s="13"/>
      <c r="EOJ68" s="13"/>
      <c r="EOK68" s="4"/>
      <c r="EOL68" s="13"/>
      <c r="EOM68" s="13"/>
      <c r="EOR68" s="18"/>
      <c r="EOS68" s="18"/>
      <c r="EOT68" s="18"/>
      <c r="EOU68" s="39"/>
      <c r="EOV68" s="18"/>
      <c r="EOW68" s="18"/>
      <c r="EOX68" s="39"/>
      <c r="EOY68" s="18"/>
      <c r="EOZ68" s="39"/>
      <c r="EPA68" s="13"/>
      <c r="EPB68" s="13"/>
      <c r="EPC68" s="4"/>
      <c r="EPD68" s="13"/>
      <c r="EPE68" s="13"/>
      <c r="EPJ68" s="18"/>
      <c r="EPK68" s="18"/>
      <c r="EPL68" s="18"/>
      <c r="EPM68" s="39"/>
      <c r="EPN68" s="18"/>
      <c r="EPO68" s="18"/>
      <c r="EPP68" s="39"/>
      <c r="EPQ68" s="18"/>
      <c r="EPR68" s="39"/>
      <c r="EPS68" s="13"/>
      <c r="EPT68" s="13"/>
      <c r="EPU68" s="4"/>
      <c r="EPV68" s="13"/>
      <c r="EPW68" s="13"/>
      <c r="EQB68" s="18"/>
      <c r="EQC68" s="18"/>
      <c r="EQD68" s="18"/>
      <c r="EQE68" s="39"/>
      <c r="EQF68" s="18"/>
      <c r="EQG68" s="18"/>
      <c r="EQH68" s="39"/>
      <c r="EQI68" s="18"/>
      <c r="EQJ68" s="39"/>
      <c r="EQK68" s="13"/>
      <c r="EQL68" s="13"/>
      <c r="EQM68" s="4"/>
      <c r="EQN68" s="13"/>
      <c r="EQO68" s="13"/>
      <c r="EQT68" s="18"/>
      <c r="EQU68" s="18"/>
      <c r="EQV68" s="18"/>
      <c r="EQW68" s="39"/>
      <c r="EQX68" s="18"/>
      <c r="EQY68" s="18"/>
      <c r="EQZ68" s="39"/>
      <c r="ERA68" s="18"/>
      <c r="ERB68" s="39"/>
      <c r="ERC68" s="13"/>
      <c r="ERD68" s="13"/>
      <c r="ERE68" s="4"/>
      <c r="ERF68" s="13"/>
      <c r="ERG68" s="13"/>
      <c r="ERL68" s="18"/>
      <c r="ERM68" s="18"/>
      <c r="ERN68" s="18"/>
      <c r="ERO68" s="39"/>
      <c r="ERP68" s="18"/>
      <c r="ERQ68" s="18"/>
      <c r="ERR68" s="39"/>
      <c r="ERS68" s="18"/>
      <c r="ERT68" s="39"/>
      <c r="ERU68" s="13"/>
      <c r="ERV68" s="13"/>
      <c r="ERW68" s="4"/>
      <c r="ERX68" s="13"/>
      <c r="ERY68" s="13"/>
      <c r="ESD68" s="18"/>
      <c r="ESE68" s="18"/>
      <c r="ESF68" s="18"/>
      <c r="ESG68" s="39"/>
      <c r="ESH68" s="18"/>
      <c r="ESI68" s="18"/>
      <c r="ESJ68" s="39"/>
      <c r="ESK68" s="18"/>
      <c r="ESL68" s="39"/>
      <c r="ESM68" s="13"/>
      <c r="ESN68" s="13"/>
      <c r="ESO68" s="4"/>
      <c r="ESP68" s="13"/>
      <c r="ESQ68" s="13"/>
      <c r="ESV68" s="18"/>
      <c r="ESW68" s="18"/>
      <c r="ESX68" s="18"/>
      <c r="ESY68" s="39"/>
      <c r="ESZ68" s="18"/>
      <c r="ETA68" s="18"/>
      <c r="ETB68" s="39"/>
      <c r="ETC68" s="18"/>
      <c r="ETD68" s="39"/>
      <c r="ETE68" s="13"/>
      <c r="ETF68" s="13"/>
      <c r="ETG68" s="4"/>
      <c r="ETH68" s="13"/>
      <c r="ETI68" s="13"/>
      <c r="ETN68" s="18"/>
      <c r="ETO68" s="18"/>
      <c r="ETP68" s="18"/>
      <c r="ETQ68" s="39"/>
      <c r="ETR68" s="18"/>
      <c r="ETS68" s="18"/>
      <c r="ETT68" s="39"/>
      <c r="ETU68" s="18"/>
      <c r="ETV68" s="39"/>
      <c r="ETW68" s="13"/>
      <c r="ETX68" s="13"/>
      <c r="ETY68" s="4"/>
      <c r="ETZ68" s="13"/>
      <c r="EUA68" s="13"/>
      <c r="EUF68" s="18"/>
      <c r="EUG68" s="18"/>
      <c r="EUH68" s="18"/>
      <c r="EUI68" s="39"/>
      <c r="EUJ68" s="18"/>
      <c r="EUK68" s="18"/>
      <c r="EUL68" s="39"/>
      <c r="EUM68" s="18"/>
      <c r="EUN68" s="39"/>
      <c r="EUO68" s="13"/>
      <c r="EUP68" s="13"/>
      <c r="EUQ68" s="4"/>
      <c r="EUR68" s="13"/>
      <c r="EUS68" s="13"/>
      <c r="EUX68" s="18"/>
      <c r="EUY68" s="18"/>
      <c r="EUZ68" s="18"/>
      <c r="EVA68" s="39"/>
      <c r="EVB68" s="18"/>
      <c r="EVC68" s="18"/>
      <c r="EVD68" s="39"/>
      <c r="EVE68" s="18"/>
      <c r="EVF68" s="39"/>
      <c r="EVG68" s="13"/>
      <c r="EVH68" s="13"/>
      <c r="EVI68" s="4"/>
      <c r="EVJ68" s="13"/>
      <c r="EVK68" s="13"/>
      <c r="EVP68" s="18"/>
      <c r="EVQ68" s="18"/>
      <c r="EVR68" s="18"/>
      <c r="EVS68" s="39"/>
      <c r="EVT68" s="18"/>
      <c r="EVU68" s="18"/>
      <c r="EVV68" s="39"/>
      <c r="EVW68" s="18"/>
      <c r="EVX68" s="39"/>
      <c r="EVY68" s="13"/>
      <c r="EVZ68" s="13"/>
      <c r="EWA68" s="4"/>
      <c r="EWB68" s="13"/>
      <c r="EWC68" s="13"/>
      <c r="EWH68" s="18"/>
      <c r="EWI68" s="18"/>
      <c r="EWJ68" s="18"/>
      <c r="EWK68" s="39"/>
      <c r="EWL68" s="18"/>
      <c r="EWM68" s="18"/>
      <c r="EWN68" s="39"/>
      <c r="EWO68" s="18"/>
      <c r="EWP68" s="39"/>
      <c r="EWQ68" s="13"/>
      <c r="EWR68" s="13"/>
      <c r="EWS68" s="4"/>
      <c r="EWT68" s="13"/>
      <c r="EWU68" s="13"/>
      <c r="EWZ68" s="18"/>
      <c r="EXA68" s="18"/>
      <c r="EXB68" s="18"/>
      <c r="EXC68" s="39"/>
      <c r="EXD68" s="18"/>
      <c r="EXE68" s="18"/>
      <c r="EXF68" s="39"/>
      <c r="EXG68" s="18"/>
      <c r="EXH68" s="39"/>
      <c r="EXI68" s="13"/>
      <c r="EXJ68" s="13"/>
      <c r="EXK68" s="4"/>
      <c r="EXL68" s="13"/>
      <c r="EXM68" s="13"/>
      <c r="EXR68" s="18"/>
      <c r="EXS68" s="18"/>
      <c r="EXT68" s="18"/>
      <c r="EXU68" s="39"/>
      <c r="EXV68" s="18"/>
      <c r="EXW68" s="18"/>
      <c r="EXX68" s="39"/>
      <c r="EXY68" s="18"/>
      <c r="EXZ68" s="39"/>
      <c r="EYA68" s="13"/>
      <c r="EYB68" s="13"/>
      <c r="EYC68" s="4"/>
      <c r="EYD68" s="13"/>
      <c r="EYE68" s="13"/>
      <c r="EYJ68" s="18"/>
      <c r="EYK68" s="18"/>
      <c r="EYL68" s="18"/>
      <c r="EYM68" s="39"/>
      <c r="EYN68" s="18"/>
      <c r="EYO68" s="18"/>
      <c r="EYP68" s="39"/>
      <c r="EYQ68" s="18"/>
      <c r="EYR68" s="39"/>
      <c r="EYS68" s="13"/>
      <c r="EYT68" s="13"/>
      <c r="EYU68" s="4"/>
      <c r="EYV68" s="13"/>
      <c r="EYW68" s="13"/>
      <c r="EZB68" s="18"/>
      <c r="EZC68" s="18"/>
      <c r="EZD68" s="18"/>
      <c r="EZE68" s="39"/>
      <c r="EZF68" s="18"/>
      <c r="EZG68" s="18"/>
      <c r="EZH68" s="39"/>
      <c r="EZI68" s="18"/>
      <c r="EZJ68" s="39"/>
      <c r="EZK68" s="13"/>
      <c r="EZL68" s="13"/>
      <c r="EZM68" s="4"/>
      <c r="EZN68" s="13"/>
      <c r="EZO68" s="13"/>
      <c r="EZT68" s="18"/>
      <c r="EZU68" s="18"/>
      <c r="EZV68" s="18"/>
      <c r="EZW68" s="39"/>
      <c r="EZX68" s="18"/>
      <c r="EZY68" s="18"/>
      <c r="EZZ68" s="39"/>
      <c r="FAA68" s="18"/>
      <c r="FAB68" s="39"/>
      <c r="FAC68" s="13"/>
      <c r="FAD68" s="13"/>
      <c r="FAE68" s="4"/>
      <c r="FAF68" s="13"/>
      <c r="FAG68" s="13"/>
      <c r="FAL68" s="18"/>
      <c r="FAM68" s="18"/>
      <c r="FAN68" s="18"/>
      <c r="FAO68" s="39"/>
      <c r="FAP68" s="18"/>
      <c r="FAQ68" s="18"/>
      <c r="FAR68" s="39"/>
      <c r="FAS68" s="18"/>
      <c r="FAT68" s="39"/>
      <c r="FAU68" s="13"/>
      <c r="FAV68" s="13"/>
      <c r="FAW68" s="4"/>
      <c r="FAX68" s="13"/>
      <c r="FAY68" s="13"/>
      <c r="FBD68" s="18"/>
      <c r="FBE68" s="18"/>
      <c r="FBF68" s="18"/>
      <c r="FBG68" s="39"/>
      <c r="FBH68" s="18"/>
      <c r="FBI68" s="18"/>
      <c r="FBJ68" s="39"/>
      <c r="FBK68" s="18"/>
      <c r="FBL68" s="39"/>
      <c r="FBM68" s="13"/>
      <c r="FBN68" s="13"/>
      <c r="FBO68" s="4"/>
      <c r="FBP68" s="13"/>
      <c r="FBQ68" s="13"/>
      <c r="FBV68" s="18"/>
      <c r="FBW68" s="18"/>
      <c r="FBX68" s="18"/>
      <c r="FBY68" s="39"/>
      <c r="FBZ68" s="18"/>
      <c r="FCA68" s="18"/>
      <c r="FCB68" s="39"/>
      <c r="FCC68" s="18"/>
      <c r="FCD68" s="39"/>
      <c r="FCE68" s="13"/>
      <c r="FCF68" s="13"/>
      <c r="FCG68" s="4"/>
      <c r="FCH68" s="13"/>
      <c r="FCI68" s="13"/>
      <c r="FCN68" s="18"/>
      <c r="FCO68" s="18"/>
      <c r="FCP68" s="18"/>
      <c r="FCQ68" s="39"/>
      <c r="FCR68" s="18"/>
      <c r="FCS68" s="18"/>
      <c r="FCT68" s="39"/>
      <c r="FCU68" s="18"/>
      <c r="FCV68" s="39"/>
      <c r="FCW68" s="13"/>
      <c r="FCX68" s="13"/>
      <c r="FCY68" s="4"/>
      <c r="FCZ68" s="13"/>
      <c r="FDA68" s="13"/>
      <c r="FDF68" s="18"/>
      <c r="FDG68" s="18"/>
      <c r="FDH68" s="18"/>
      <c r="FDI68" s="39"/>
      <c r="FDJ68" s="18"/>
      <c r="FDK68" s="18"/>
      <c r="FDL68" s="39"/>
      <c r="FDM68" s="18"/>
      <c r="FDN68" s="39"/>
      <c r="FDO68" s="13"/>
      <c r="FDP68" s="13"/>
      <c r="FDQ68" s="4"/>
      <c r="FDR68" s="13"/>
      <c r="FDS68" s="13"/>
      <c r="FDX68" s="18"/>
      <c r="FDY68" s="18"/>
      <c r="FDZ68" s="18"/>
      <c r="FEA68" s="39"/>
      <c r="FEB68" s="18"/>
      <c r="FEC68" s="18"/>
      <c r="FED68" s="39"/>
      <c r="FEE68" s="18"/>
      <c r="FEF68" s="39"/>
      <c r="FEG68" s="13"/>
      <c r="FEH68" s="13"/>
      <c r="FEI68" s="4"/>
      <c r="FEJ68" s="13"/>
      <c r="FEK68" s="13"/>
      <c r="FEP68" s="18"/>
      <c r="FEQ68" s="18"/>
      <c r="FER68" s="18"/>
      <c r="FES68" s="39"/>
      <c r="FET68" s="18"/>
      <c r="FEU68" s="18"/>
      <c r="FEV68" s="39"/>
      <c r="FEW68" s="18"/>
      <c r="FEX68" s="39"/>
      <c r="FEY68" s="13"/>
      <c r="FEZ68" s="13"/>
      <c r="FFA68" s="4"/>
      <c r="FFB68" s="13"/>
      <c r="FFC68" s="13"/>
      <c r="FFH68" s="18"/>
      <c r="FFI68" s="18"/>
      <c r="FFJ68" s="18"/>
      <c r="FFK68" s="39"/>
      <c r="FFL68" s="18"/>
      <c r="FFM68" s="18"/>
      <c r="FFN68" s="39"/>
      <c r="FFO68" s="18"/>
      <c r="FFP68" s="39"/>
      <c r="FFQ68" s="13"/>
      <c r="FFR68" s="13"/>
      <c r="FFS68" s="4"/>
      <c r="FFT68" s="13"/>
      <c r="FFU68" s="13"/>
      <c r="FFZ68" s="18"/>
      <c r="FGA68" s="18"/>
      <c r="FGB68" s="18"/>
      <c r="FGC68" s="39"/>
      <c r="FGD68" s="18"/>
      <c r="FGE68" s="18"/>
      <c r="FGF68" s="39"/>
      <c r="FGG68" s="18"/>
      <c r="FGH68" s="39"/>
      <c r="FGI68" s="13"/>
      <c r="FGJ68" s="13"/>
      <c r="FGK68" s="4"/>
      <c r="FGL68" s="13"/>
      <c r="FGM68" s="13"/>
      <c r="FGR68" s="18"/>
      <c r="FGS68" s="18"/>
      <c r="FGT68" s="18"/>
      <c r="FGU68" s="39"/>
      <c r="FGV68" s="18"/>
      <c r="FGW68" s="18"/>
      <c r="FGX68" s="39"/>
      <c r="FGY68" s="18"/>
      <c r="FGZ68" s="39"/>
      <c r="FHA68" s="13"/>
      <c r="FHB68" s="13"/>
      <c r="FHC68" s="4"/>
      <c r="FHD68" s="13"/>
      <c r="FHE68" s="13"/>
      <c r="FHJ68" s="18"/>
      <c r="FHK68" s="18"/>
      <c r="FHL68" s="18"/>
      <c r="FHM68" s="39"/>
      <c r="FHN68" s="18"/>
      <c r="FHO68" s="18"/>
      <c r="FHP68" s="39"/>
      <c r="FHQ68" s="18"/>
      <c r="FHR68" s="39"/>
      <c r="FHS68" s="13"/>
      <c r="FHT68" s="13"/>
      <c r="FHU68" s="4"/>
      <c r="FHV68" s="13"/>
      <c r="FHW68" s="13"/>
      <c r="FIB68" s="18"/>
      <c r="FIC68" s="18"/>
      <c r="FID68" s="18"/>
      <c r="FIE68" s="39"/>
      <c r="FIF68" s="18"/>
      <c r="FIG68" s="18"/>
      <c r="FIH68" s="39"/>
      <c r="FII68" s="18"/>
      <c r="FIJ68" s="39"/>
      <c r="FIK68" s="13"/>
      <c r="FIL68" s="13"/>
      <c r="FIM68" s="4"/>
      <c r="FIN68" s="13"/>
      <c r="FIO68" s="13"/>
      <c r="FIT68" s="18"/>
      <c r="FIU68" s="18"/>
      <c r="FIV68" s="18"/>
      <c r="FIW68" s="39"/>
      <c r="FIX68" s="18"/>
      <c r="FIY68" s="18"/>
      <c r="FIZ68" s="39"/>
      <c r="FJA68" s="18"/>
      <c r="FJB68" s="39"/>
      <c r="FJC68" s="13"/>
      <c r="FJD68" s="13"/>
      <c r="FJE68" s="4"/>
      <c r="FJF68" s="13"/>
      <c r="FJG68" s="13"/>
      <c r="FJL68" s="18"/>
      <c r="FJM68" s="18"/>
      <c r="FJN68" s="18"/>
      <c r="FJO68" s="39"/>
      <c r="FJP68" s="18"/>
      <c r="FJQ68" s="18"/>
      <c r="FJR68" s="39"/>
      <c r="FJS68" s="18"/>
      <c r="FJT68" s="39"/>
      <c r="FJU68" s="13"/>
      <c r="FJV68" s="13"/>
      <c r="FJW68" s="4"/>
      <c r="FJX68" s="13"/>
      <c r="FJY68" s="13"/>
      <c r="FKD68" s="18"/>
      <c r="FKE68" s="18"/>
      <c r="FKF68" s="18"/>
      <c r="FKG68" s="39"/>
      <c r="FKH68" s="18"/>
      <c r="FKI68" s="18"/>
      <c r="FKJ68" s="39"/>
      <c r="FKK68" s="18"/>
      <c r="FKL68" s="39"/>
      <c r="FKM68" s="13"/>
      <c r="FKN68" s="13"/>
      <c r="FKO68" s="4"/>
      <c r="FKP68" s="13"/>
      <c r="FKQ68" s="13"/>
      <c r="FKV68" s="18"/>
      <c r="FKW68" s="18"/>
      <c r="FKX68" s="18"/>
      <c r="FKY68" s="39"/>
      <c r="FKZ68" s="18"/>
      <c r="FLA68" s="18"/>
      <c r="FLB68" s="39"/>
      <c r="FLC68" s="18"/>
      <c r="FLD68" s="39"/>
      <c r="FLE68" s="13"/>
      <c r="FLF68" s="13"/>
      <c r="FLG68" s="4"/>
      <c r="FLH68" s="13"/>
      <c r="FLI68" s="13"/>
      <c r="FLN68" s="18"/>
      <c r="FLO68" s="18"/>
      <c r="FLP68" s="18"/>
      <c r="FLQ68" s="39"/>
      <c r="FLR68" s="18"/>
      <c r="FLS68" s="18"/>
      <c r="FLT68" s="39"/>
      <c r="FLU68" s="18"/>
      <c r="FLV68" s="39"/>
      <c r="FLW68" s="13"/>
      <c r="FLX68" s="13"/>
      <c r="FLY68" s="4"/>
      <c r="FLZ68" s="13"/>
      <c r="FMA68" s="13"/>
      <c r="FMF68" s="18"/>
      <c r="FMG68" s="18"/>
      <c r="FMH68" s="18"/>
      <c r="FMI68" s="39"/>
      <c r="FMJ68" s="18"/>
      <c r="FMK68" s="18"/>
      <c r="FML68" s="39"/>
      <c r="FMM68" s="18"/>
      <c r="FMN68" s="39"/>
      <c r="FMO68" s="13"/>
      <c r="FMP68" s="13"/>
      <c r="FMQ68" s="4"/>
      <c r="FMR68" s="13"/>
      <c r="FMS68" s="13"/>
      <c r="FMX68" s="18"/>
      <c r="FMY68" s="18"/>
      <c r="FMZ68" s="18"/>
      <c r="FNA68" s="39"/>
      <c r="FNB68" s="18"/>
      <c r="FNC68" s="18"/>
      <c r="FND68" s="39"/>
      <c r="FNE68" s="18"/>
      <c r="FNF68" s="39"/>
      <c r="FNG68" s="13"/>
      <c r="FNH68" s="13"/>
      <c r="FNI68" s="4"/>
      <c r="FNJ68" s="13"/>
      <c r="FNK68" s="13"/>
      <c r="FNP68" s="18"/>
      <c r="FNQ68" s="18"/>
      <c r="FNR68" s="18"/>
      <c r="FNS68" s="39"/>
      <c r="FNT68" s="18"/>
      <c r="FNU68" s="18"/>
      <c r="FNV68" s="39"/>
      <c r="FNW68" s="18"/>
      <c r="FNX68" s="39"/>
      <c r="FNY68" s="13"/>
      <c r="FNZ68" s="13"/>
      <c r="FOA68" s="4"/>
      <c r="FOB68" s="13"/>
      <c r="FOC68" s="13"/>
      <c r="FOH68" s="18"/>
      <c r="FOI68" s="18"/>
      <c r="FOJ68" s="18"/>
      <c r="FOK68" s="39"/>
      <c r="FOL68" s="18"/>
      <c r="FOM68" s="18"/>
      <c r="FON68" s="39"/>
      <c r="FOO68" s="18"/>
      <c r="FOP68" s="39"/>
      <c r="FOQ68" s="13"/>
      <c r="FOR68" s="13"/>
      <c r="FOS68" s="4"/>
      <c r="FOT68" s="13"/>
      <c r="FOU68" s="13"/>
      <c r="FOZ68" s="18"/>
      <c r="FPA68" s="18"/>
      <c r="FPB68" s="18"/>
      <c r="FPC68" s="39"/>
      <c r="FPD68" s="18"/>
      <c r="FPE68" s="18"/>
      <c r="FPF68" s="39"/>
      <c r="FPG68" s="18"/>
      <c r="FPH68" s="39"/>
      <c r="FPI68" s="13"/>
      <c r="FPJ68" s="13"/>
      <c r="FPK68" s="4"/>
      <c r="FPL68" s="13"/>
      <c r="FPM68" s="13"/>
      <c r="FPR68" s="18"/>
      <c r="FPS68" s="18"/>
      <c r="FPT68" s="18"/>
      <c r="FPU68" s="39"/>
      <c r="FPV68" s="18"/>
      <c r="FPW68" s="18"/>
      <c r="FPX68" s="39"/>
      <c r="FPY68" s="18"/>
      <c r="FPZ68" s="39"/>
      <c r="FQA68" s="13"/>
      <c r="FQB68" s="13"/>
      <c r="FQC68" s="4"/>
      <c r="FQD68" s="13"/>
      <c r="FQE68" s="13"/>
      <c r="FQJ68" s="18"/>
      <c r="FQK68" s="18"/>
      <c r="FQL68" s="18"/>
      <c r="FQM68" s="39"/>
      <c r="FQN68" s="18"/>
      <c r="FQO68" s="18"/>
      <c r="FQP68" s="39"/>
      <c r="FQQ68" s="18"/>
      <c r="FQR68" s="39"/>
      <c r="FQS68" s="13"/>
      <c r="FQT68" s="13"/>
      <c r="FQU68" s="4"/>
      <c r="FQV68" s="13"/>
      <c r="FQW68" s="13"/>
      <c r="FRB68" s="18"/>
      <c r="FRC68" s="18"/>
      <c r="FRD68" s="18"/>
      <c r="FRE68" s="39"/>
      <c r="FRF68" s="18"/>
      <c r="FRG68" s="18"/>
      <c r="FRH68" s="39"/>
      <c r="FRI68" s="18"/>
      <c r="FRJ68" s="39"/>
      <c r="FRK68" s="13"/>
      <c r="FRL68" s="13"/>
      <c r="FRM68" s="4"/>
      <c r="FRN68" s="13"/>
      <c r="FRO68" s="13"/>
      <c r="FRT68" s="18"/>
      <c r="FRU68" s="18"/>
      <c r="FRV68" s="18"/>
      <c r="FRW68" s="39"/>
      <c r="FRX68" s="18"/>
      <c r="FRY68" s="18"/>
      <c r="FRZ68" s="39"/>
      <c r="FSA68" s="18"/>
      <c r="FSB68" s="39"/>
      <c r="FSC68" s="13"/>
      <c r="FSD68" s="13"/>
      <c r="FSE68" s="4"/>
      <c r="FSF68" s="13"/>
      <c r="FSG68" s="13"/>
      <c r="FSL68" s="18"/>
      <c r="FSM68" s="18"/>
      <c r="FSN68" s="18"/>
      <c r="FSO68" s="39"/>
      <c r="FSP68" s="18"/>
      <c r="FSQ68" s="18"/>
      <c r="FSR68" s="39"/>
      <c r="FSS68" s="18"/>
      <c r="FST68" s="39"/>
      <c r="FSU68" s="13"/>
      <c r="FSV68" s="13"/>
      <c r="FSW68" s="4"/>
      <c r="FSX68" s="13"/>
      <c r="FSY68" s="13"/>
      <c r="FTD68" s="18"/>
      <c r="FTE68" s="18"/>
      <c r="FTF68" s="18"/>
      <c r="FTG68" s="39"/>
      <c r="FTH68" s="18"/>
      <c r="FTI68" s="18"/>
      <c r="FTJ68" s="39"/>
      <c r="FTK68" s="18"/>
      <c r="FTL68" s="39"/>
      <c r="FTM68" s="13"/>
      <c r="FTN68" s="13"/>
      <c r="FTO68" s="4"/>
      <c r="FTP68" s="13"/>
      <c r="FTQ68" s="13"/>
      <c r="FTV68" s="18"/>
      <c r="FTW68" s="18"/>
      <c r="FTX68" s="18"/>
      <c r="FTY68" s="39"/>
      <c r="FTZ68" s="18"/>
      <c r="FUA68" s="18"/>
      <c r="FUB68" s="39"/>
      <c r="FUC68" s="18"/>
      <c r="FUD68" s="39"/>
      <c r="FUE68" s="13"/>
      <c r="FUF68" s="13"/>
      <c r="FUG68" s="4"/>
      <c r="FUH68" s="13"/>
      <c r="FUI68" s="13"/>
      <c r="FUN68" s="18"/>
      <c r="FUO68" s="18"/>
      <c r="FUP68" s="18"/>
      <c r="FUQ68" s="39"/>
      <c r="FUR68" s="18"/>
      <c r="FUS68" s="18"/>
      <c r="FUT68" s="39"/>
      <c r="FUU68" s="18"/>
      <c r="FUV68" s="39"/>
      <c r="FUW68" s="13"/>
      <c r="FUX68" s="13"/>
      <c r="FUY68" s="4"/>
      <c r="FUZ68" s="13"/>
      <c r="FVA68" s="13"/>
      <c r="FVF68" s="18"/>
      <c r="FVG68" s="18"/>
      <c r="FVH68" s="18"/>
      <c r="FVI68" s="39"/>
      <c r="FVJ68" s="18"/>
      <c r="FVK68" s="18"/>
      <c r="FVL68" s="39"/>
      <c r="FVM68" s="18"/>
      <c r="FVN68" s="39"/>
      <c r="FVO68" s="13"/>
      <c r="FVP68" s="13"/>
      <c r="FVQ68" s="4"/>
      <c r="FVR68" s="13"/>
      <c r="FVS68" s="13"/>
      <c r="FVX68" s="18"/>
      <c r="FVY68" s="18"/>
      <c r="FVZ68" s="18"/>
      <c r="FWA68" s="39"/>
      <c r="FWB68" s="18"/>
      <c r="FWC68" s="18"/>
      <c r="FWD68" s="39"/>
      <c r="FWE68" s="18"/>
      <c r="FWF68" s="39"/>
      <c r="FWG68" s="13"/>
      <c r="FWH68" s="13"/>
      <c r="FWI68" s="4"/>
      <c r="FWJ68" s="13"/>
      <c r="FWK68" s="13"/>
      <c r="FWP68" s="18"/>
      <c r="FWQ68" s="18"/>
      <c r="FWR68" s="18"/>
      <c r="FWS68" s="39"/>
      <c r="FWT68" s="18"/>
      <c r="FWU68" s="18"/>
      <c r="FWV68" s="39"/>
      <c r="FWW68" s="18"/>
      <c r="FWX68" s="39"/>
      <c r="FWY68" s="13"/>
      <c r="FWZ68" s="13"/>
      <c r="FXA68" s="4"/>
      <c r="FXB68" s="13"/>
      <c r="FXC68" s="13"/>
      <c r="FXH68" s="18"/>
      <c r="FXI68" s="18"/>
      <c r="FXJ68" s="18"/>
      <c r="FXK68" s="39"/>
      <c r="FXL68" s="18"/>
      <c r="FXM68" s="18"/>
      <c r="FXN68" s="39"/>
      <c r="FXO68" s="18"/>
      <c r="FXP68" s="39"/>
      <c r="FXQ68" s="13"/>
      <c r="FXR68" s="13"/>
      <c r="FXS68" s="4"/>
      <c r="FXT68" s="13"/>
      <c r="FXU68" s="13"/>
      <c r="FXZ68" s="18"/>
      <c r="FYA68" s="18"/>
      <c r="FYB68" s="18"/>
      <c r="FYC68" s="39"/>
      <c r="FYD68" s="18"/>
      <c r="FYE68" s="18"/>
      <c r="FYF68" s="39"/>
      <c r="FYG68" s="18"/>
      <c r="FYH68" s="39"/>
      <c r="FYI68" s="13"/>
      <c r="FYJ68" s="13"/>
      <c r="FYK68" s="4"/>
      <c r="FYL68" s="13"/>
      <c r="FYM68" s="13"/>
      <c r="FYR68" s="18"/>
      <c r="FYS68" s="18"/>
      <c r="FYT68" s="18"/>
      <c r="FYU68" s="39"/>
      <c r="FYV68" s="18"/>
      <c r="FYW68" s="18"/>
      <c r="FYX68" s="39"/>
      <c r="FYY68" s="18"/>
      <c r="FYZ68" s="39"/>
      <c r="FZA68" s="13"/>
      <c r="FZB68" s="13"/>
      <c r="FZC68" s="4"/>
      <c r="FZD68" s="13"/>
      <c r="FZE68" s="13"/>
      <c r="FZJ68" s="18"/>
      <c r="FZK68" s="18"/>
      <c r="FZL68" s="18"/>
      <c r="FZM68" s="39"/>
      <c r="FZN68" s="18"/>
      <c r="FZO68" s="18"/>
      <c r="FZP68" s="39"/>
      <c r="FZQ68" s="18"/>
      <c r="FZR68" s="39"/>
      <c r="FZS68" s="13"/>
      <c r="FZT68" s="13"/>
      <c r="FZU68" s="4"/>
      <c r="FZV68" s="13"/>
      <c r="FZW68" s="13"/>
      <c r="GAB68" s="18"/>
      <c r="GAC68" s="18"/>
      <c r="GAD68" s="18"/>
      <c r="GAE68" s="39"/>
      <c r="GAF68" s="18"/>
      <c r="GAG68" s="18"/>
      <c r="GAH68" s="39"/>
      <c r="GAI68" s="18"/>
      <c r="GAJ68" s="39"/>
      <c r="GAK68" s="13"/>
      <c r="GAL68" s="13"/>
      <c r="GAM68" s="4"/>
      <c r="GAN68" s="13"/>
      <c r="GAO68" s="13"/>
      <c r="GAT68" s="18"/>
      <c r="GAU68" s="18"/>
      <c r="GAV68" s="18"/>
      <c r="GAW68" s="39"/>
      <c r="GAX68" s="18"/>
      <c r="GAY68" s="18"/>
      <c r="GAZ68" s="39"/>
      <c r="GBA68" s="18"/>
      <c r="GBB68" s="39"/>
      <c r="GBC68" s="13"/>
      <c r="GBD68" s="13"/>
      <c r="GBE68" s="4"/>
      <c r="GBF68" s="13"/>
      <c r="GBG68" s="13"/>
      <c r="GBL68" s="18"/>
      <c r="GBM68" s="18"/>
      <c r="GBN68" s="18"/>
      <c r="GBO68" s="39"/>
      <c r="GBP68" s="18"/>
      <c r="GBQ68" s="18"/>
      <c r="GBR68" s="39"/>
      <c r="GBS68" s="18"/>
      <c r="GBT68" s="39"/>
      <c r="GBU68" s="13"/>
      <c r="GBV68" s="13"/>
      <c r="GBW68" s="4"/>
      <c r="GBX68" s="13"/>
      <c r="GBY68" s="13"/>
      <c r="GCD68" s="18"/>
      <c r="GCE68" s="18"/>
      <c r="GCF68" s="18"/>
      <c r="GCG68" s="39"/>
      <c r="GCH68" s="18"/>
      <c r="GCI68" s="18"/>
      <c r="GCJ68" s="39"/>
      <c r="GCK68" s="18"/>
      <c r="GCL68" s="39"/>
      <c r="GCM68" s="13"/>
      <c r="GCN68" s="13"/>
      <c r="GCO68" s="4"/>
      <c r="GCP68" s="13"/>
      <c r="GCQ68" s="13"/>
      <c r="GCV68" s="18"/>
      <c r="GCW68" s="18"/>
      <c r="GCX68" s="18"/>
      <c r="GCY68" s="39"/>
      <c r="GCZ68" s="18"/>
      <c r="GDA68" s="18"/>
      <c r="GDB68" s="39"/>
      <c r="GDC68" s="18"/>
      <c r="GDD68" s="39"/>
      <c r="GDE68" s="13"/>
      <c r="GDF68" s="13"/>
      <c r="GDG68" s="4"/>
      <c r="GDH68" s="13"/>
      <c r="GDI68" s="13"/>
      <c r="GDN68" s="18"/>
      <c r="GDO68" s="18"/>
      <c r="GDP68" s="18"/>
      <c r="GDQ68" s="39"/>
      <c r="GDR68" s="18"/>
      <c r="GDS68" s="18"/>
      <c r="GDT68" s="39"/>
      <c r="GDU68" s="18"/>
      <c r="GDV68" s="39"/>
      <c r="GDW68" s="13"/>
      <c r="GDX68" s="13"/>
      <c r="GDY68" s="4"/>
      <c r="GDZ68" s="13"/>
      <c r="GEA68" s="13"/>
      <c r="GEF68" s="18"/>
      <c r="GEG68" s="18"/>
      <c r="GEH68" s="18"/>
      <c r="GEI68" s="39"/>
      <c r="GEJ68" s="18"/>
      <c r="GEK68" s="18"/>
      <c r="GEL68" s="39"/>
      <c r="GEM68" s="18"/>
      <c r="GEN68" s="39"/>
      <c r="GEO68" s="13"/>
      <c r="GEP68" s="13"/>
      <c r="GEQ68" s="4"/>
      <c r="GER68" s="13"/>
      <c r="GES68" s="13"/>
      <c r="GEX68" s="18"/>
      <c r="GEY68" s="18"/>
      <c r="GEZ68" s="18"/>
      <c r="GFA68" s="39"/>
      <c r="GFB68" s="18"/>
      <c r="GFC68" s="18"/>
      <c r="GFD68" s="39"/>
      <c r="GFE68" s="18"/>
      <c r="GFF68" s="39"/>
      <c r="GFG68" s="13"/>
      <c r="GFH68" s="13"/>
      <c r="GFI68" s="4"/>
      <c r="GFJ68" s="13"/>
      <c r="GFK68" s="13"/>
      <c r="GFP68" s="18"/>
      <c r="GFQ68" s="18"/>
      <c r="GFR68" s="18"/>
      <c r="GFS68" s="39"/>
      <c r="GFT68" s="18"/>
      <c r="GFU68" s="18"/>
      <c r="GFV68" s="39"/>
      <c r="GFW68" s="18"/>
      <c r="GFX68" s="39"/>
      <c r="GFY68" s="13"/>
      <c r="GFZ68" s="13"/>
      <c r="GGA68" s="4"/>
      <c r="GGB68" s="13"/>
      <c r="GGC68" s="13"/>
      <c r="GGH68" s="18"/>
      <c r="GGI68" s="18"/>
      <c r="GGJ68" s="18"/>
      <c r="GGK68" s="39"/>
      <c r="GGL68" s="18"/>
      <c r="GGM68" s="18"/>
      <c r="GGN68" s="39"/>
      <c r="GGO68" s="18"/>
      <c r="GGP68" s="39"/>
      <c r="GGQ68" s="13"/>
      <c r="GGR68" s="13"/>
      <c r="GGS68" s="4"/>
      <c r="GGT68" s="13"/>
      <c r="GGU68" s="13"/>
      <c r="GGZ68" s="18"/>
      <c r="GHA68" s="18"/>
      <c r="GHB68" s="18"/>
      <c r="GHC68" s="39"/>
      <c r="GHD68" s="18"/>
      <c r="GHE68" s="18"/>
      <c r="GHF68" s="39"/>
      <c r="GHG68" s="18"/>
      <c r="GHH68" s="39"/>
      <c r="GHI68" s="13"/>
      <c r="GHJ68" s="13"/>
      <c r="GHK68" s="4"/>
      <c r="GHL68" s="13"/>
      <c r="GHM68" s="13"/>
      <c r="GHR68" s="18"/>
      <c r="GHS68" s="18"/>
      <c r="GHT68" s="18"/>
      <c r="GHU68" s="39"/>
      <c r="GHV68" s="18"/>
      <c r="GHW68" s="18"/>
      <c r="GHX68" s="39"/>
      <c r="GHY68" s="18"/>
      <c r="GHZ68" s="39"/>
      <c r="GIA68" s="13"/>
      <c r="GIB68" s="13"/>
      <c r="GIC68" s="4"/>
      <c r="GID68" s="13"/>
      <c r="GIE68" s="13"/>
      <c r="GIJ68" s="18"/>
      <c r="GIK68" s="18"/>
      <c r="GIL68" s="18"/>
      <c r="GIM68" s="39"/>
      <c r="GIN68" s="18"/>
      <c r="GIO68" s="18"/>
      <c r="GIP68" s="39"/>
      <c r="GIQ68" s="18"/>
      <c r="GIR68" s="39"/>
      <c r="GIS68" s="13"/>
      <c r="GIT68" s="13"/>
      <c r="GIU68" s="4"/>
      <c r="GIV68" s="13"/>
      <c r="GIW68" s="13"/>
      <c r="GJB68" s="18"/>
      <c r="GJC68" s="18"/>
      <c r="GJD68" s="18"/>
      <c r="GJE68" s="39"/>
      <c r="GJF68" s="18"/>
      <c r="GJG68" s="18"/>
      <c r="GJH68" s="39"/>
      <c r="GJI68" s="18"/>
      <c r="GJJ68" s="39"/>
      <c r="GJK68" s="13"/>
      <c r="GJL68" s="13"/>
      <c r="GJM68" s="4"/>
      <c r="GJN68" s="13"/>
      <c r="GJO68" s="13"/>
      <c r="GJT68" s="18"/>
      <c r="GJU68" s="18"/>
      <c r="GJV68" s="18"/>
      <c r="GJW68" s="39"/>
      <c r="GJX68" s="18"/>
      <c r="GJY68" s="18"/>
      <c r="GJZ68" s="39"/>
      <c r="GKA68" s="18"/>
      <c r="GKB68" s="39"/>
      <c r="GKC68" s="13"/>
      <c r="GKD68" s="13"/>
      <c r="GKE68" s="4"/>
      <c r="GKF68" s="13"/>
      <c r="GKG68" s="13"/>
      <c r="GKL68" s="18"/>
      <c r="GKM68" s="18"/>
      <c r="GKN68" s="18"/>
      <c r="GKO68" s="39"/>
      <c r="GKP68" s="18"/>
      <c r="GKQ68" s="18"/>
      <c r="GKR68" s="39"/>
      <c r="GKS68" s="18"/>
      <c r="GKT68" s="39"/>
      <c r="GKU68" s="13"/>
      <c r="GKV68" s="13"/>
      <c r="GKW68" s="4"/>
      <c r="GKX68" s="13"/>
      <c r="GKY68" s="13"/>
      <c r="GLD68" s="18"/>
      <c r="GLE68" s="18"/>
      <c r="GLF68" s="18"/>
      <c r="GLG68" s="39"/>
      <c r="GLH68" s="18"/>
      <c r="GLI68" s="18"/>
      <c r="GLJ68" s="39"/>
      <c r="GLK68" s="18"/>
      <c r="GLL68" s="39"/>
      <c r="GLM68" s="13"/>
      <c r="GLN68" s="13"/>
      <c r="GLO68" s="4"/>
      <c r="GLP68" s="13"/>
      <c r="GLQ68" s="13"/>
      <c r="GLV68" s="18"/>
      <c r="GLW68" s="18"/>
      <c r="GLX68" s="18"/>
      <c r="GLY68" s="39"/>
      <c r="GLZ68" s="18"/>
      <c r="GMA68" s="18"/>
      <c r="GMB68" s="39"/>
      <c r="GMC68" s="18"/>
      <c r="GMD68" s="39"/>
      <c r="GME68" s="13"/>
      <c r="GMF68" s="13"/>
      <c r="GMG68" s="4"/>
      <c r="GMH68" s="13"/>
      <c r="GMI68" s="13"/>
      <c r="GMN68" s="18"/>
      <c r="GMO68" s="18"/>
      <c r="GMP68" s="18"/>
      <c r="GMQ68" s="39"/>
      <c r="GMR68" s="18"/>
      <c r="GMS68" s="18"/>
      <c r="GMT68" s="39"/>
      <c r="GMU68" s="18"/>
      <c r="GMV68" s="39"/>
      <c r="GMW68" s="13"/>
      <c r="GMX68" s="13"/>
      <c r="GMY68" s="4"/>
      <c r="GMZ68" s="13"/>
      <c r="GNA68" s="13"/>
      <c r="GNF68" s="18"/>
      <c r="GNG68" s="18"/>
      <c r="GNH68" s="18"/>
      <c r="GNI68" s="39"/>
      <c r="GNJ68" s="18"/>
      <c r="GNK68" s="18"/>
      <c r="GNL68" s="39"/>
      <c r="GNM68" s="18"/>
      <c r="GNN68" s="39"/>
      <c r="GNO68" s="13"/>
      <c r="GNP68" s="13"/>
      <c r="GNQ68" s="4"/>
      <c r="GNR68" s="13"/>
      <c r="GNS68" s="13"/>
      <c r="GNX68" s="18"/>
      <c r="GNY68" s="18"/>
      <c r="GNZ68" s="18"/>
      <c r="GOA68" s="39"/>
      <c r="GOB68" s="18"/>
      <c r="GOC68" s="18"/>
      <c r="GOD68" s="39"/>
      <c r="GOE68" s="18"/>
      <c r="GOF68" s="39"/>
      <c r="GOG68" s="13"/>
      <c r="GOH68" s="13"/>
      <c r="GOI68" s="4"/>
      <c r="GOJ68" s="13"/>
      <c r="GOK68" s="13"/>
      <c r="GOP68" s="18"/>
      <c r="GOQ68" s="18"/>
      <c r="GOR68" s="18"/>
      <c r="GOS68" s="39"/>
      <c r="GOT68" s="18"/>
      <c r="GOU68" s="18"/>
      <c r="GOV68" s="39"/>
      <c r="GOW68" s="18"/>
      <c r="GOX68" s="39"/>
      <c r="GOY68" s="13"/>
      <c r="GOZ68" s="13"/>
      <c r="GPA68" s="4"/>
      <c r="GPB68" s="13"/>
      <c r="GPC68" s="13"/>
      <c r="GPH68" s="18"/>
      <c r="GPI68" s="18"/>
      <c r="GPJ68" s="18"/>
      <c r="GPK68" s="39"/>
      <c r="GPL68" s="18"/>
      <c r="GPM68" s="18"/>
      <c r="GPN68" s="39"/>
      <c r="GPO68" s="18"/>
      <c r="GPP68" s="39"/>
      <c r="GPQ68" s="13"/>
      <c r="GPR68" s="13"/>
      <c r="GPS68" s="4"/>
      <c r="GPT68" s="13"/>
      <c r="GPU68" s="13"/>
      <c r="GPZ68" s="18"/>
      <c r="GQA68" s="18"/>
      <c r="GQB68" s="18"/>
      <c r="GQC68" s="39"/>
      <c r="GQD68" s="18"/>
      <c r="GQE68" s="18"/>
      <c r="GQF68" s="39"/>
      <c r="GQG68" s="18"/>
      <c r="GQH68" s="39"/>
      <c r="GQI68" s="13"/>
      <c r="GQJ68" s="13"/>
      <c r="GQK68" s="4"/>
      <c r="GQL68" s="13"/>
      <c r="GQM68" s="13"/>
      <c r="GQR68" s="18"/>
      <c r="GQS68" s="18"/>
      <c r="GQT68" s="18"/>
      <c r="GQU68" s="39"/>
      <c r="GQV68" s="18"/>
      <c r="GQW68" s="18"/>
      <c r="GQX68" s="39"/>
      <c r="GQY68" s="18"/>
      <c r="GQZ68" s="39"/>
      <c r="GRA68" s="13"/>
      <c r="GRB68" s="13"/>
      <c r="GRC68" s="4"/>
      <c r="GRD68" s="13"/>
      <c r="GRE68" s="13"/>
      <c r="GRJ68" s="18"/>
      <c r="GRK68" s="18"/>
      <c r="GRL68" s="18"/>
      <c r="GRM68" s="39"/>
      <c r="GRN68" s="18"/>
      <c r="GRO68" s="18"/>
      <c r="GRP68" s="39"/>
      <c r="GRQ68" s="18"/>
      <c r="GRR68" s="39"/>
      <c r="GRS68" s="13"/>
      <c r="GRT68" s="13"/>
      <c r="GRU68" s="4"/>
      <c r="GRV68" s="13"/>
      <c r="GRW68" s="13"/>
      <c r="GSB68" s="18"/>
      <c r="GSC68" s="18"/>
      <c r="GSD68" s="18"/>
      <c r="GSE68" s="39"/>
      <c r="GSF68" s="18"/>
      <c r="GSG68" s="18"/>
      <c r="GSH68" s="39"/>
      <c r="GSI68" s="18"/>
      <c r="GSJ68" s="39"/>
      <c r="GSK68" s="13"/>
      <c r="GSL68" s="13"/>
      <c r="GSM68" s="4"/>
      <c r="GSN68" s="13"/>
      <c r="GSO68" s="13"/>
      <c r="GST68" s="18"/>
      <c r="GSU68" s="18"/>
      <c r="GSV68" s="18"/>
      <c r="GSW68" s="39"/>
      <c r="GSX68" s="18"/>
      <c r="GSY68" s="18"/>
      <c r="GSZ68" s="39"/>
      <c r="GTA68" s="18"/>
      <c r="GTB68" s="39"/>
      <c r="GTC68" s="13"/>
      <c r="GTD68" s="13"/>
      <c r="GTE68" s="4"/>
      <c r="GTF68" s="13"/>
      <c r="GTG68" s="13"/>
      <c r="GTL68" s="18"/>
      <c r="GTM68" s="18"/>
      <c r="GTN68" s="18"/>
      <c r="GTO68" s="39"/>
      <c r="GTP68" s="18"/>
      <c r="GTQ68" s="18"/>
      <c r="GTR68" s="39"/>
      <c r="GTS68" s="18"/>
      <c r="GTT68" s="39"/>
      <c r="GTU68" s="13"/>
      <c r="GTV68" s="13"/>
      <c r="GTW68" s="4"/>
      <c r="GTX68" s="13"/>
      <c r="GTY68" s="13"/>
      <c r="GUD68" s="18"/>
      <c r="GUE68" s="18"/>
      <c r="GUF68" s="18"/>
      <c r="GUG68" s="39"/>
      <c r="GUH68" s="18"/>
      <c r="GUI68" s="18"/>
      <c r="GUJ68" s="39"/>
      <c r="GUK68" s="18"/>
      <c r="GUL68" s="39"/>
      <c r="GUM68" s="13"/>
      <c r="GUN68" s="13"/>
      <c r="GUO68" s="4"/>
      <c r="GUP68" s="13"/>
      <c r="GUQ68" s="13"/>
      <c r="GUV68" s="18"/>
      <c r="GUW68" s="18"/>
      <c r="GUX68" s="18"/>
      <c r="GUY68" s="39"/>
      <c r="GUZ68" s="18"/>
      <c r="GVA68" s="18"/>
      <c r="GVB68" s="39"/>
      <c r="GVC68" s="18"/>
      <c r="GVD68" s="39"/>
      <c r="GVE68" s="13"/>
      <c r="GVF68" s="13"/>
      <c r="GVG68" s="4"/>
      <c r="GVH68" s="13"/>
      <c r="GVI68" s="13"/>
      <c r="GVN68" s="18"/>
      <c r="GVO68" s="18"/>
      <c r="GVP68" s="18"/>
      <c r="GVQ68" s="39"/>
      <c r="GVR68" s="18"/>
      <c r="GVS68" s="18"/>
      <c r="GVT68" s="39"/>
      <c r="GVU68" s="18"/>
      <c r="GVV68" s="39"/>
      <c r="GVW68" s="13"/>
      <c r="GVX68" s="13"/>
      <c r="GVY68" s="4"/>
      <c r="GVZ68" s="13"/>
      <c r="GWA68" s="13"/>
      <c r="GWF68" s="18"/>
      <c r="GWG68" s="18"/>
      <c r="GWH68" s="18"/>
      <c r="GWI68" s="39"/>
      <c r="GWJ68" s="18"/>
      <c r="GWK68" s="18"/>
      <c r="GWL68" s="39"/>
      <c r="GWM68" s="18"/>
      <c r="GWN68" s="39"/>
      <c r="GWO68" s="13"/>
      <c r="GWP68" s="13"/>
      <c r="GWQ68" s="4"/>
      <c r="GWR68" s="13"/>
      <c r="GWS68" s="13"/>
      <c r="GWX68" s="18"/>
      <c r="GWY68" s="18"/>
      <c r="GWZ68" s="18"/>
      <c r="GXA68" s="39"/>
      <c r="GXB68" s="18"/>
      <c r="GXC68" s="18"/>
      <c r="GXD68" s="39"/>
      <c r="GXE68" s="18"/>
      <c r="GXF68" s="39"/>
      <c r="GXG68" s="13"/>
      <c r="GXH68" s="13"/>
      <c r="GXI68" s="4"/>
      <c r="GXJ68" s="13"/>
      <c r="GXK68" s="13"/>
      <c r="GXP68" s="18"/>
      <c r="GXQ68" s="18"/>
      <c r="GXR68" s="18"/>
      <c r="GXS68" s="39"/>
      <c r="GXT68" s="18"/>
      <c r="GXU68" s="18"/>
      <c r="GXV68" s="39"/>
      <c r="GXW68" s="18"/>
      <c r="GXX68" s="39"/>
      <c r="GXY68" s="13"/>
      <c r="GXZ68" s="13"/>
      <c r="GYA68" s="4"/>
      <c r="GYB68" s="13"/>
      <c r="GYC68" s="13"/>
      <c r="GYH68" s="18"/>
      <c r="GYI68" s="18"/>
      <c r="GYJ68" s="18"/>
      <c r="GYK68" s="39"/>
      <c r="GYL68" s="18"/>
      <c r="GYM68" s="18"/>
      <c r="GYN68" s="39"/>
      <c r="GYO68" s="18"/>
      <c r="GYP68" s="39"/>
      <c r="GYQ68" s="13"/>
      <c r="GYR68" s="13"/>
      <c r="GYS68" s="4"/>
      <c r="GYT68" s="13"/>
      <c r="GYU68" s="13"/>
      <c r="GYZ68" s="18"/>
      <c r="GZA68" s="18"/>
      <c r="GZB68" s="18"/>
      <c r="GZC68" s="39"/>
      <c r="GZD68" s="18"/>
      <c r="GZE68" s="18"/>
      <c r="GZF68" s="39"/>
      <c r="GZG68" s="18"/>
      <c r="GZH68" s="39"/>
      <c r="GZI68" s="13"/>
      <c r="GZJ68" s="13"/>
      <c r="GZK68" s="4"/>
      <c r="GZL68" s="13"/>
      <c r="GZM68" s="13"/>
      <c r="GZR68" s="18"/>
      <c r="GZS68" s="18"/>
      <c r="GZT68" s="18"/>
      <c r="GZU68" s="39"/>
      <c r="GZV68" s="18"/>
      <c r="GZW68" s="18"/>
      <c r="GZX68" s="39"/>
      <c r="GZY68" s="18"/>
      <c r="GZZ68" s="39"/>
      <c r="HAA68" s="13"/>
      <c r="HAB68" s="13"/>
      <c r="HAC68" s="4"/>
      <c r="HAD68" s="13"/>
      <c r="HAE68" s="13"/>
      <c r="HAJ68" s="18"/>
      <c r="HAK68" s="18"/>
      <c r="HAL68" s="18"/>
      <c r="HAM68" s="39"/>
      <c r="HAN68" s="18"/>
      <c r="HAO68" s="18"/>
      <c r="HAP68" s="39"/>
      <c r="HAQ68" s="18"/>
      <c r="HAR68" s="39"/>
      <c r="HAS68" s="13"/>
      <c r="HAT68" s="13"/>
      <c r="HAU68" s="4"/>
      <c r="HAV68" s="13"/>
      <c r="HAW68" s="13"/>
      <c r="HBB68" s="18"/>
      <c r="HBC68" s="18"/>
      <c r="HBD68" s="18"/>
      <c r="HBE68" s="39"/>
      <c r="HBF68" s="18"/>
      <c r="HBG68" s="18"/>
      <c r="HBH68" s="39"/>
      <c r="HBI68" s="18"/>
      <c r="HBJ68" s="39"/>
      <c r="HBK68" s="13"/>
      <c r="HBL68" s="13"/>
      <c r="HBM68" s="4"/>
      <c r="HBN68" s="13"/>
      <c r="HBO68" s="13"/>
      <c r="HBT68" s="18"/>
      <c r="HBU68" s="18"/>
      <c r="HBV68" s="18"/>
      <c r="HBW68" s="39"/>
      <c r="HBX68" s="18"/>
      <c r="HBY68" s="18"/>
      <c r="HBZ68" s="39"/>
      <c r="HCA68" s="18"/>
      <c r="HCB68" s="39"/>
      <c r="HCC68" s="13"/>
      <c r="HCD68" s="13"/>
      <c r="HCE68" s="4"/>
      <c r="HCF68" s="13"/>
      <c r="HCG68" s="13"/>
      <c r="HCL68" s="18"/>
      <c r="HCM68" s="18"/>
      <c r="HCN68" s="18"/>
      <c r="HCO68" s="39"/>
      <c r="HCP68" s="18"/>
      <c r="HCQ68" s="18"/>
      <c r="HCR68" s="39"/>
      <c r="HCS68" s="18"/>
      <c r="HCT68" s="39"/>
      <c r="HCU68" s="13"/>
      <c r="HCV68" s="13"/>
      <c r="HCW68" s="4"/>
      <c r="HCX68" s="13"/>
      <c r="HCY68" s="13"/>
      <c r="HDD68" s="18"/>
      <c r="HDE68" s="18"/>
      <c r="HDF68" s="18"/>
      <c r="HDG68" s="39"/>
      <c r="HDH68" s="18"/>
      <c r="HDI68" s="18"/>
      <c r="HDJ68" s="39"/>
      <c r="HDK68" s="18"/>
      <c r="HDL68" s="39"/>
      <c r="HDM68" s="13"/>
      <c r="HDN68" s="13"/>
      <c r="HDO68" s="4"/>
      <c r="HDP68" s="13"/>
      <c r="HDQ68" s="13"/>
      <c r="HDV68" s="18"/>
      <c r="HDW68" s="18"/>
      <c r="HDX68" s="18"/>
      <c r="HDY68" s="39"/>
      <c r="HDZ68" s="18"/>
      <c r="HEA68" s="18"/>
      <c r="HEB68" s="39"/>
      <c r="HEC68" s="18"/>
      <c r="HED68" s="39"/>
      <c r="HEE68" s="13"/>
      <c r="HEF68" s="13"/>
      <c r="HEG68" s="4"/>
      <c r="HEH68" s="13"/>
      <c r="HEI68" s="13"/>
      <c r="HEN68" s="18"/>
      <c r="HEO68" s="18"/>
      <c r="HEP68" s="18"/>
      <c r="HEQ68" s="39"/>
      <c r="HER68" s="18"/>
      <c r="HES68" s="18"/>
      <c r="HET68" s="39"/>
      <c r="HEU68" s="18"/>
      <c r="HEV68" s="39"/>
      <c r="HEW68" s="13"/>
      <c r="HEX68" s="13"/>
      <c r="HEY68" s="4"/>
      <c r="HEZ68" s="13"/>
      <c r="HFA68" s="13"/>
      <c r="HFF68" s="18"/>
      <c r="HFG68" s="18"/>
      <c r="HFH68" s="18"/>
      <c r="HFI68" s="39"/>
      <c r="HFJ68" s="18"/>
      <c r="HFK68" s="18"/>
      <c r="HFL68" s="39"/>
      <c r="HFM68" s="18"/>
      <c r="HFN68" s="39"/>
      <c r="HFO68" s="13"/>
      <c r="HFP68" s="13"/>
      <c r="HFQ68" s="4"/>
      <c r="HFR68" s="13"/>
      <c r="HFS68" s="13"/>
      <c r="HFX68" s="18"/>
      <c r="HFY68" s="18"/>
      <c r="HFZ68" s="18"/>
      <c r="HGA68" s="39"/>
      <c r="HGB68" s="18"/>
      <c r="HGC68" s="18"/>
      <c r="HGD68" s="39"/>
      <c r="HGE68" s="18"/>
      <c r="HGF68" s="39"/>
      <c r="HGG68" s="13"/>
      <c r="HGH68" s="13"/>
      <c r="HGI68" s="4"/>
      <c r="HGJ68" s="13"/>
      <c r="HGK68" s="13"/>
      <c r="HGP68" s="18"/>
      <c r="HGQ68" s="18"/>
      <c r="HGR68" s="18"/>
      <c r="HGS68" s="39"/>
      <c r="HGT68" s="18"/>
      <c r="HGU68" s="18"/>
      <c r="HGV68" s="39"/>
      <c r="HGW68" s="18"/>
      <c r="HGX68" s="39"/>
      <c r="HGY68" s="13"/>
      <c r="HGZ68" s="13"/>
      <c r="HHA68" s="4"/>
      <c r="HHB68" s="13"/>
      <c r="HHC68" s="13"/>
      <c r="HHH68" s="18"/>
      <c r="HHI68" s="18"/>
      <c r="HHJ68" s="18"/>
      <c r="HHK68" s="39"/>
      <c r="HHL68" s="18"/>
      <c r="HHM68" s="18"/>
      <c r="HHN68" s="39"/>
      <c r="HHO68" s="18"/>
      <c r="HHP68" s="39"/>
      <c r="HHQ68" s="13"/>
      <c r="HHR68" s="13"/>
      <c r="HHS68" s="4"/>
      <c r="HHT68" s="13"/>
      <c r="HHU68" s="13"/>
      <c r="HHZ68" s="18"/>
      <c r="HIA68" s="18"/>
      <c r="HIB68" s="18"/>
      <c r="HIC68" s="39"/>
      <c r="HID68" s="18"/>
      <c r="HIE68" s="18"/>
      <c r="HIF68" s="39"/>
      <c r="HIG68" s="18"/>
      <c r="HIH68" s="39"/>
      <c r="HII68" s="13"/>
      <c r="HIJ68" s="13"/>
      <c r="HIK68" s="4"/>
      <c r="HIL68" s="13"/>
      <c r="HIM68" s="13"/>
      <c r="HIR68" s="18"/>
      <c r="HIS68" s="18"/>
      <c r="HIT68" s="18"/>
      <c r="HIU68" s="39"/>
      <c r="HIV68" s="18"/>
      <c r="HIW68" s="18"/>
      <c r="HIX68" s="39"/>
      <c r="HIY68" s="18"/>
      <c r="HIZ68" s="39"/>
      <c r="HJA68" s="13"/>
      <c r="HJB68" s="13"/>
      <c r="HJC68" s="4"/>
      <c r="HJD68" s="13"/>
      <c r="HJE68" s="13"/>
      <c r="HJJ68" s="18"/>
      <c r="HJK68" s="18"/>
      <c r="HJL68" s="18"/>
      <c r="HJM68" s="39"/>
      <c r="HJN68" s="18"/>
      <c r="HJO68" s="18"/>
      <c r="HJP68" s="39"/>
      <c r="HJQ68" s="18"/>
      <c r="HJR68" s="39"/>
      <c r="HJS68" s="13"/>
      <c r="HJT68" s="13"/>
      <c r="HJU68" s="4"/>
      <c r="HJV68" s="13"/>
      <c r="HJW68" s="13"/>
      <c r="HKB68" s="18"/>
      <c r="HKC68" s="18"/>
      <c r="HKD68" s="18"/>
      <c r="HKE68" s="39"/>
      <c r="HKF68" s="18"/>
      <c r="HKG68" s="18"/>
      <c r="HKH68" s="39"/>
      <c r="HKI68" s="18"/>
      <c r="HKJ68" s="39"/>
      <c r="HKK68" s="13"/>
      <c r="HKL68" s="13"/>
      <c r="HKM68" s="4"/>
      <c r="HKN68" s="13"/>
      <c r="HKO68" s="13"/>
      <c r="HKT68" s="18"/>
      <c r="HKU68" s="18"/>
      <c r="HKV68" s="18"/>
      <c r="HKW68" s="39"/>
      <c r="HKX68" s="18"/>
      <c r="HKY68" s="18"/>
      <c r="HKZ68" s="39"/>
      <c r="HLA68" s="18"/>
      <c r="HLB68" s="39"/>
      <c r="HLC68" s="13"/>
      <c r="HLD68" s="13"/>
      <c r="HLE68" s="4"/>
      <c r="HLF68" s="13"/>
      <c r="HLG68" s="13"/>
      <c r="HLL68" s="18"/>
      <c r="HLM68" s="18"/>
      <c r="HLN68" s="18"/>
      <c r="HLO68" s="39"/>
      <c r="HLP68" s="18"/>
      <c r="HLQ68" s="18"/>
      <c r="HLR68" s="39"/>
      <c r="HLS68" s="18"/>
      <c r="HLT68" s="39"/>
      <c r="HLU68" s="13"/>
      <c r="HLV68" s="13"/>
      <c r="HLW68" s="4"/>
      <c r="HLX68" s="13"/>
      <c r="HLY68" s="13"/>
      <c r="HMD68" s="18"/>
      <c r="HME68" s="18"/>
      <c r="HMF68" s="18"/>
      <c r="HMG68" s="39"/>
      <c r="HMH68" s="18"/>
      <c r="HMI68" s="18"/>
      <c r="HMJ68" s="39"/>
      <c r="HMK68" s="18"/>
      <c r="HML68" s="39"/>
      <c r="HMM68" s="13"/>
      <c r="HMN68" s="13"/>
      <c r="HMO68" s="4"/>
      <c r="HMP68" s="13"/>
      <c r="HMQ68" s="13"/>
      <c r="HMV68" s="18"/>
      <c r="HMW68" s="18"/>
      <c r="HMX68" s="18"/>
      <c r="HMY68" s="39"/>
      <c r="HMZ68" s="18"/>
      <c r="HNA68" s="18"/>
      <c r="HNB68" s="39"/>
      <c r="HNC68" s="18"/>
      <c r="HND68" s="39"/>
      <c r="HNE68" s="13"/>
      <c r="HNF68" s="13"/>
      <c r="HNG68" s="4"/>
      <c r="HNH68" s="13"/>
      <c r="HNI68" s="13"/>
      <c r="HNN68" s="18"/>
      <c r="HNO68" s="18"/>
      <c r="HNP68" s="18"/>
      <c r="HNQ68" s="39"/>
      <c r="HNR68" s="18"/>
      <c r="HNS68" s="18"/>
      <c r="HNT68" s="39"/>
      <c r="HNU68" s="18"/>
      <c r="HNV68" s="39"/>
      <c r="HNW68" s="13"/>
      <c r="HNX68" s="13"/>
      <c r="HNY68" s="4"/>
      <c r="HNZ68" s="13"/>
      <c r="HOA68" s="13"/>
      <c r="HOF68" s="18"/>
      <c r="HOG68" s="18"/>
      <c r="HOH68" s="18"/>
      <c r="HOI68" s="39"/>
      <c r="HOJ68" s="18"/>
      <c r="HOK68" s="18"/>
      <c r="HOL68" s="39"/>
      <c r="HOM68" s="18"/>
      <c r="HON68" s="39"/>
      <c r="HOO68" s="13"/>
      <c r="HOP68" s="13"/>
      <c r="HOQ68" s="4"/>
      <c r="HOR68" s="13"/>
      <c r="HOS68" s="13"/>
      <c r="HOX68" s="18"/>
      <c r="HOY68" s="18"/>
      <c r="HOZ68" s="18"/>
      <c r="HPA68" s="39"/>
      <c r="HPB68" s="18"/>
      <c r="HPC68" s="18"/>
      <c r="HPD68" s="39"/>
      <c r="HPE68" s="18"/>
      <c r="HPF68" s="39"/>
      <c r="HPG68" s="13"/>
      <c r="HPH68" s="13"/>
      <c r="HPI68" s="4"/>
      <c r="HPJ68" s="13"/>
      <c r="HPK68" s="13"/>
      <c r="HPP68" s="18"/>
      <c r="HPQ68" s="18"/>
      <c r="HPR68" s="18"/>
      <c r="HPS68" s="39"/>
      <c r="HPT68" s="18"/>
      <c r="HPU68" s="18"/>
      <c r="HPV68" s="39"/>
      <c r="HPW68" s="18"/>
      <c r="HPX68" s="39"/>
      <c r="HPY68" s="13"/>
      <c r="HPZ68" s="13"/>
      <c r="HQA68" s="4"/>
      <c r="HQB68" s="13"/>
      <c r="HQC68" s="13"/>
      <c r="HQH68" s="18"/>
      <c r="HQI68" s="18"/>
      <c r="HQJ68" s="18"/>
      <c r="HQK68" s="39"/>
      <c r="HQL68" s="18"/>
      <c r="HQM68" s="18"/>
      <c r="HQN68" s="39"/>
      <c r="HQO68" s="18"/>
      <c r="HQP68" s="39"/>
      <c r="HQQ68" s="13"/>
      <c r="HQR68" s="13"/>
      <c r="HQS68" s="4"/>
      <c r="HQT68" s="13"/>
      <c r="HQU68" s="13"/>
      <c r="HQZ68" s="18"/>
      <c r="HRA68" s="18"/>
      <c r="HRB68" s="18"/>
      <c r="HRC68" s="39"/>
      <c r="HRD68" s="18"/>
      <c r="HRE68" s="18"/>
      <c r="HRF68" s="39"/>
      <c r="HRG68" s="18"/>
      <c r="HRH68" s="39"/>
      <c r="HRI68" s="13"/>
      <c r="HRJ68" s="13"/>
      <c r="HRK68" s="4"/>
      <c r="HRL68" s="13"/>
      <c r="HRM68" s="13"/>
      <c r="HRR68" s="18"/>
      <c r="HRS68" s="18"/>
      <c r="HRT68" s="18"/>
      <c r="HRU68" s="39"/>
      <c r="HRV68" s="18"/>
      <c r="HRW68" s="18"/>
      <c r="HRX68" s="39"/>
      <c r="HRY68" s="18"/>
      <c r="HRZ68" s="39"/>
      <c r="HSA68" s="13"/>
      <c r="HSB68" s="13"/>
      <c r="HSC68" s="4"/>
      <c r="HSD68" s="13"/>
      <c r="HSE68" s="13"/>
      <c r="HSJ68" s="18"/>
      <c r="HSK68" s="18"/>
      <c r="HSL68" s="18"/>
      <c r="HSM68" s="39"/>
      <c r="HSN68" s="18"/>
      <c r="HSO68" s="18"/>
      <c r="HSP68" s="39"/>
      <c r="HSQ68" s="18"/>
      <c r="HSR68" s="39"/>
      <c r="HSS68" s="13"/>
      <c r="HST68" s="13"/>
      <c r="HSU68" s="4"/>
      <c r="HSV68" s="13"/>
      <c r="HSW68" s="13"/>
      <c r="HTB68" s="18"/>
      <c r="HTC68" s="18"/>
      <c r="HTD68" s="18"/>
      <c r="HTE68" s="39"/>
      <c r="HTF68" s="18"/>
      <c r="HTG68" s="18"/>
      <c r="HTH68" s="39"/>
      <c r="HTI68" s="18"/>
      <c r="HTJ68" s="39"/>
      <c r="HTK68" s="13"/>
      <c r="HTL68" s="13"/>
      <c r="HTM68" s="4"/>
      <c r="HTN68" s="13"/>
      <c r="HTO68" s="13"/>
      <c r="HTT68" s="18"/>
      <c r="HTU68" s="18"/>
      <c r="HTV68" s="18"/>
      <c r="HTW68" s="39"/>
      <c r="HTX68" s="18"/>
      <c r="HTY68" s="18"/>
      <c r="HTZ68" s="39"/>
      <c r="HUA68" s="18"/>
      <c r="HUB68" s="39"/>
      <c r="HUC68" s="13"/>
      <c r="HUD68" s="13"/>
      <c r="HUE68" s="4"/>
      <c r="HUF68" s="13"/>
      <c r="HUG68" s="13"/>
      <c r="HUL68" s="18"/>
      <c r="HUM68" s="18"/>
      <c r="HUN68" s="18"/>
      <c r="HUO68" s="39"/>
      <c r="HUP68" s="18"/>
      <c r="HUQ68" s="18"/>
      <c r="HUR68" s="39"/>
      <c r="HUS68" s="18"/>
      <c r="HUT68" s="39"/>
      <c r="HUU68" s="13"/>
      <c r="HUV68" s="13"/>
      <c r="HUW68" s="4"/>
      <c r="HUX68" s="13"/>
      <c r="HUY68" s="13"/>
      <c r="HVD68" s="18"/>
      <c r="HVE68" s="18"/>
      <c r="HVF68" s="18"/>
      <c r="HVG68" s="39"/>
      <c r="HVH68" s="18"/>
      <c r="HVI68" s="18"/>
      <c r="HVJ68" s="39"/>
      <c r="HVK68" s="18"/>
      <c r="HVL68" s="39"/>
      <c r="HVM68" s="13"/>
      <c r="HVN68" s="13"/>
      <c r="HVO68" s="4"/>
      <c r="HVP68" s="13"/>
      <c r="HVQ68" s="13"/>
      <c r="HVV68" s="18"/>
      <c r="HVW68" s="18"/>
      <c r="HVX68" s="18"/>
      <c r="HVY68" s="39"/>
      <c r="HVZ68" s="18"/>
      <c r="HWA68" s="18"/>
      <c r="HWB68" s="39"/>
      <c r="HWC68" s="18"/>
      <c r="HWD68" s="39"/>
      <c r="HWE68" s="13"/>
      <c r="HWF68" s="13"/>
      <c r="HWG68" s="4"/>
      <c r="HWH68" s="13"/>
      <c r="HWI68" s="13"/>
      <c r="HWN68" s="18"/>
      <c r="HWO68" s="18"/>
      <c r="HWP68" s="18"/>
      <c r="HWQ68" s="39"/>
      <c r="HWR68" s="18"/>
      <c r="HWS68" s="18"/>
      <c r="HWT68" s="39"/>
      <c r="HWU68" s="18"/>
      <c r="HWV68" s="39"/>
      <c r="HWW68" s="13"/>
      <c r="HWX68" s="13"/>
      <c r="HWY68" s="4"/>
      <c r="HWZ68" s="13"/>
      <c r="HXA68" s="13"/>
      <c r="HXF68" s="18"/>
      <c r="HXG68" s="18"/>
      <c r="HXH68" s="18"/>
      <c r="HXI68" s="39"/>
      <c r="HXJ68" s="18"/>
      <c r="HXK68" s="18"/>
      <c r="HXL68" s="39"/>
      <c r="HXM68" s="18"/>
      <c r="HXN68" s="39"/>
      <c r="HXO68" s="13"/>
      <c r="HXP68" s="13"/>
      <c r="HXQ68" s="4"/>
      <c r="HXR68" s="13"/>
      <c r="HXS68" s="13"/>
      <c r="HXX68" s="18"/>
      <c r="HXY68" s="18"/>
      <c r="HXZ68" s="18"/>
      <c r="HYA68" s="39"/>
      <c r="HYB68" s="18"/>
      <c r="HYC68" s="18"/>
      <c r="HYD68" s="39"/>
      <c r="HYE68" s="18"/>
      <c r="HYF68" s="39"/>
      <c r="HYG68" s="13"/>
      <c r="HYH68" s="13"/>
      <c r="HYI68" s="4"/>
      <c r="HYJ68" s="13"/>
      <c r="HYK68" s="13"/>
      <c r="HYP68" s="18"/>
      <c r="HYQ68" s="18"/>
      <c r="HYR68" s="18"/>
      <c r="HYS68" s="39"/>
      <c r="HYT68" s="18"/>
      <c r="HYU68" s="18"/>
      <c r="HYV68" s="39"/>
      <c r="HYW68" s="18"/>
      <c r="HYX68" s="39"/>
      <c r="HYY68" s="13"/>
      <c r="HYZ68" s="13"/>
      <c r="HZA68" s="4"/>
      <c r="HZB68" s="13"/>
      <c r="HZC68" s="13"/>
      <c r="HZH68" s="18"/>
      <c r="HZI68" s="18"/>
      <c r="HZJ68" s="18"/>
      <c r="HZK68" s="39"/>
      <c r="HZL68" s="18"/>
      <c r="HZM68" s="18"/>
      <c r="HZN68" s="39"/>
      <c r="HZO68" s="18"/>
      <c r="HZP68" s="39"/>
      <c r="HZQ68" s="13"/>
      <c r="HZR68" s="13"/>
      <c r="HZS68" s="4"/>
      <c r="HZT68" s="13"/>
      <c r="HZU68" s="13"/>
      <c r="HZZ68" s="18"/>
      <c r="IAA68" s="18"/>
      <c r="IAB68" s="18"/>
      <c r="IAC68" s="39"/>
      <c r="IAD68" s="18"/>
      <c r="IAE68" s="18"/>
      <c r="IAF68" s="39"/>
      <c r="IAG68" s="18"/>
      <c r="IAH68" s="39"/>
      <c r="IAI68" s="13"/>
      <c r="IAJ68" s="13"/>
      <c r="IAK68" s="4"/>
      <c r="IAL68" s="13"/>
      <c r="IAM68" s="13"/>
      <c r="IAR68" s="18"/>
      <c r="IAS68" s="18"/>
      <c r="IAT68" s="18"/>
      <c r="IAU68" s="39"/>
      <c r="IAV68" s="18"/>
      <c r="IAW68" s="18"/>
      <c r="IAX68" s="39"/>
      <c r="IAY68" s="18"/>
      <c r="IAZ68" s="39"/>
      <c r="IBA68" s="13"/>
      <c r="IBB68" s="13"/>
      <c r="IBC68" s="4"/>
      <c r="IBD68" s="13"/>
      <c r="IBE68" s="13"/>
      <c r="IBJ68" s="18"/>
      <c r="IBK68" s="18"/>
      <c r="IBL68" s="18"/>
      <c r="IBM68" s="39"/>
      <c r="IBN68" s="18"/>
      <c r="IBO68" s="18"/>
      <c r="IBP68" s="39"/>
      <c r="IBQ68" s="18"/>
      <c r="IBR68" s="39"/>
      <c r="IBS68" s="13"/>
      <c r="IBT68" s="13"/>
      <c r="IBU68" s="4"/>
      <c r="IBV68" s="13"/>
      <c r="IBW68" s="13"/>
      <c r="ICB68" s="18"/>
      <c r="ICC68" s="18"/>
      <c r="ICD68" s="18"/>
      <c r="ICE68" s="39"/>
      <c r="ICF68" s="18"/>
      <c r="ICG68" s="18"/>
      <c r="ICH68" s="39"/>
      <c r="ICI68" s="18"/>
      <c r="ICJ68" s="39"/>
      <c r="ICK68" s="13"/>
      <c r="ICL68" s="13"/>
      <c r="ICM68" s="4"/>
      <c r="ICN68" s="13"/>
      <c r="ICO68" s="13"/>
      <c r="ICT68" s="18"/>
      <c r="ICU68" s="18"/>
      <c r="ICV68" s="18"/>
      <c r="ICW68" s="39"/>
      <c r="ICX68" s="18"/>
      <c r="ICY68" s="18"/>
      <c r="ICZ68" s="39"/>
      <c r="IDA68" s="18"/>
      <c r="IDB68" s="39"/>
      <c r="IDC68" s="13"/>
      <c r="IDD68" s="13"/>
      <c r="IDE68" s="4"/>
      <c r="IDF68" s="13"/>
      <c r="IDG68" s="13"/>
      <c r="IDL68" s="18"/>
      <c r="IDM68" s="18"/>
      <c r="IDN68" s="18"/>
      <c r="IDO68" s="39"/>
      <c r="IDP68" s="18"/>
      <c r="IDQ68" s="18"/>
      <c r="IDR68" s="39"/>
      <c r="IDS68" s="18"/>
      <c r="IDT68" s="39"/>
      <c r="IDU68" s="13"/>
      <c r="IDV68" s="13"/>
      <c r="IDW68" s="4"/>
      <c r="IDX68" s="13"/>
      <c r="IDY68" s="13"/>
      <c r="IED68" s="18"/>
      <c r="IEE68" s="18"/>
      <c r="IEF68" s="18"/>
      <c r="IEG68" s="39"/>
      <c r="IEH68" s="18"/>
      <c r="IEI68" s="18"/>
      <c r="IEJ68" s="39"/>
      <c r="IEK68" s="18"/>
      <c r="IEL68" s="39"/>
      <c r="IEM68" s="13"/>
      <c r="IEN68" s="13"/>
      <c r="IEO68" s="4"/>
      <c r="IEP68" s="13"/>
      <c r="IEQ68" s="13"/>
      <c r="IEV68" s="18"/>
      <c r="IEW68" s="18"/>
      <c r="IEX68" s="18"/>
      <c r="IEY68" s="39"/>
      <c r="IEZ68" s="18"/>
      <c r="IFA68" s="18"/>
      <c r="IFB68" s="39"/>
      <c r="IFC68" s="18"/>
      <c r="IFD68" s="39"/>
      <c r="IFE68" s="13"/>
      <c r="IFF68" s="13"/>
      <c r="IFG68" s="4"/>
      <c r="IFH68" s="13"/>
      <c r="IFI68" s="13"/>
      <c r="IFN68" s="18"/>
      <c r="IFO68" s="18"/>
      <c r="IFP68" s="18"/>
      <c r="IFQ68" s="39"/>
      <c r="IFR68" s="18"/>
      <c r="IFS68" s="18"/>
      <c r="IFT68" s="39"/>
      <c r="IFU68" s="18"/>
      <c r="IFV68" s="39"/>
      <c r="IFW68" s="13"/>
      <c r="IFX68" s="13"/>
      <c r="IFY68" s="4"/>
      <c r="IFZ68" s="13"/>
      <c r="IGA68" s="13"/>
      <c r="IGF68" s="18"/>
      <c r="IGG68" s="18"/>
      <c r="IGH68" s="18"/>
      <c r="IGI68" s="39"/>
      <c r="IGJ68" s="18"/>
      <c r="IGK68" s="18"/>
      <c r="IGL68" s="39"/>
      <c r="IGM68" s="18"/>
      <c r="IGN68" s="39"/>
      <c r="IGO68" s="13"/>
      <c r="IGP68" s="13"/>
      <c r="IGQ68" s="4"/>
      <c r="IGR68" s="13"/>
      <c r="IGS68" s="13"/>
      <c r="IGX68" s="18"/>
      <c r="IGY68" s="18"/>
      <c r="IGZ68" s="18"/>
      <c r="IHA68" s="39"/>
      <c r="IHB68" s="18"/>
      <c r="IHC68" s="18"/>
      <c r="IHD68" s="39"/>
      <c r="IHE68" s="18"/>
      <c r="IHF68" s="39"/>
      <c r="IHG68" s="13"/>
      <c r="IHH68" s="13"/>
      <c r="IHI68" s="4"/>
      <c r="IHJ68" s="13"/>
      <c r="IHK68" s="13"/>
      <c r="IHP68" s="18"/>
      <c r="IHQ68" s="18"/>
      <c r="IHR68" s="18"/>
      <c r="IHS68" s="39"/>
      <c r="IHT68" s="18"/>
      <c r="IHU68" s="18"/>
      <c r="IHV68" s="39"/>
      <c r="IHW68" s="18"/>
      <c r="IHX68" s="39"/>
      <c r="IHY68" s="13"/>
      <c r="IHZ68" s="13"/>
      <c r="IIA68" s="4"/>
      <c r="IIB68" s="13"/>
      <c r="IIC68" s="13"/>
      <c r="IIH68" s="18"/>
      <c r="III68" s="18"/>
      <c r="IIJ68" s="18"/>
      <c r="IIK68" s="39"/>
      <c r="IIL68" s="18"/>
      <c r="IIM68" s="18"/>
      <c r="IIN68" s="39"/>
      <c r="IIO68" s="18"/>
      <c r="IIP68" s="39"/>
      <c r="IIQ68" s="13"/>
      <c r="IIR68" s="13"/>
      <c r="IIS68" s="4"/>
      <c r="IIT68" s="13"/>
      <c r="IIU68" s="13"/>
      <c r="IIZ68" s="18"/>
      <c r="IJA68" s="18"/>
      <c r="IJB68" s="18"/>
      <c r="IJC68" s="39"/>
      <c r="IJD68" s="18"/>
      <c r="IJE68" s="18"/>
      <c r="IJF68" s="39"/>
      <c r="IJG68" s="18"/>
      <c r="IJH68" s="39"/>
      <c r="IJI68" s="13"/>
      <c r="IJJ68" s="13"/>
      <c r="IJK68" s="4"/>
      <c r="IJL68" s="13"/>
      <c r="IJM68" s="13"/>
      <c r="IJR68" s="18"/>
      <c r="IJS68" s="18"/>
      <c r="IJT68" s="18"/>
      <c r="IJU68" s="39"/>
      <c r="IJV68" s="18"/>
      <c r="IJW68" s="18"/>
      <c r="IJX68" s="39"/>
      <c r="IJY68" s="18"/>
      <c r="IJZ68" s="39"/>
      <c r="IKA68" s="13"/>
      <c r="IKB68" s="13"/>
      <c r="IKC68" s="4"/>
      <c r="IKD68" s="13"/>
      <c r="IKE68" s="13"/>
      <c r="IKJ68" s="18"/>
      <c r="IKK68" s="18"/>
      <c r="IKL68" s="18"/>
      <c r="IKM68" s="39"/>
      <c r="IKN68" s="18"/>
      <c r="IKO68" s="18"/>
      <c r="IKP68" s="39"/>
      <c r="IKQ68" s="18"/>
      <c r="IKR68" s="39"/>
      <c r="IKS68" s="13"/>
      <c r="IKT68" s="13"/>
      <c r="IKU68" s="4"/>
      <c r="IKV68" s="13"/>
      <c r="IKW68" s="13"/>
      <c r="ILB68" s="18"/>
      <c r="ILC68" s="18"/>
      <c r="ILD68" s="18"/>
      <c r="ILE68" s="39"/>
      <c r="ILF68" s="18"/>
      <c r="ILG68" s="18"/>
      <c r="ILH68" s="39"/>
      <c r="ILI68" s="18"/>
      <c r="ILJ68" s="39"/>
      <c r="ILK68" s="13"/>
      <c r="ILL68" s="13"/>
      <c r="ILM68" s="4"/>
      <c r="ILN68" s="13"/>
      <c r="ILO68" s="13"/>
      <c r="ILT68" s="18"/>
      <c r="ILU68" s="18"/>
      <c r="ILV68" s="18"/>
      <c r="ILW68" s="39"/>
      <c r="ILX68" s="18"/>
      <c r="ILY68" s="18"/>
      <c r="ILZ68" s="39"/>
      <c r="IMA68" s="18"/>
      <c r="IMB68" s="39"/>
      <c r="IMC68" s="13"/>
      <c r="IMD68" s="13"/>
      <c r="IME68" s="4"/>
      <c r="IMF68" s="13"/>
      <c r="IMG68" s="13"/>
      <c r="IML68" s="18"/>
      <c r="IMM68" s="18"/>
      <c r="IMN68" s="18"/>
      <c r="IMO68" s="39"/>
      <c r="IMP68" s="18"/>
      <c r="IMQ68" s="18"/>
      <c r="IMR68" s="39"/>
      <c r="IMS68" s="18"/>
      <c r="IMT68" s="39"/>
      <c r="IMU68" s="13"/>
      <c r="IMV68" s="13"/>
      <c r="IMW68" s="4"/>
      <c r="IMX68" s="13"/>
      <c r="IMY68" s="13"/>
      <c r="IND68" s="18"/>
      <c r="INE68" s="18"/>
      <c r="INF68" s="18"/>
      <c r="ING68" s="39"/>
      <c r="INH68" s="18"/>
      <c r="INI68" s="18"/>
      <c r="INJ68" s="39"/>
      <c r="INK68" s="18"/>
      <c r="INL68" s="39"/>
      <c r="INM68" s="13"/>
      <c r="INN68" s="13"/>
      <c r="INO68" s="4"/>
      <c r="INP68" s="13"/>
      <c r="INQ68" s="13"/>
      <c r="INV68" s="18"/>
      <c r="INW68" s="18"/>
      <c r="INX68" s="18"/>
      <c r="INY68" s="39"/>
      <c r="INZ68" s="18"/>
      <c r="IOA68" s="18"/>
      <c r="IOB68" s="39"/>
      <c r="IOC68" s="18"/>
      <c r="IOD68" s="39"/>
      <c r="IOE68" s="13"/>
      <c r="IOF68" s="13"/>
      <c r="IOG68" s="4"/>
      <c r="IOH68" s="13"/>
      <c r="IOI68" s="13"/>
      <c r="ION68" s="18"/>
      <c r="IOO68" s="18"/>
      <c r="IOP68" s="18"/>
      <c r="IOQ68" s="39"/>
      <c r="IOR68" s="18"/>
      <c r="IOS68" s="18"/>
      <c r="IOT68" s="39"/>
      <c r="IOU68" s="18"/>
      <c r="IOV68" s="39"/>
      <c r="IOW68" s="13"/>
      <c r="IOX68" s="13"/>
      <c r="IOY68" s="4"/>
      <c r="IOZ68" s="13"/>
      <c r="IPA68" s="13"/>
      <c r="IPF68" s="18"/>
      <c r="IPG68" s="18"/>
      <c r="IPH68" s="18"/>
      <c r="IPI68" s="39"/>
      <c r="IPJ68" s="18"/>
      <c r="IPK68" s="18"/>
      <c r="IPL68" s="39"/>
      <c r="IPM68" s="18"/>
      <c r="IPN68" s="39"/>
      <c r="IPO68" s="13"/>
      <c r="IPP68" s="13"/>
      <c r="IPQ68" s="4"/>
      <c r="IPR68" s="13"/>
      <c r="IPS68" s="13"/>
      <c r="IPX68" s="18"/>
      <c r="IPY68" s="18"/>
      <c r="IPZ68" s="18"/>
      <c r="IQA68" s="39"/>
      <c r="IQB68" s="18"/>
      <c r="IQC68" s="18"/>
      <c r="IQD68" s="39"/>
      <c r="IQE68" s="18"/>
      <c r="IQF68" s="39"/>
      <c r="IQG68" s="13"/>
      <c r="IQH68" s="13"/>
      <c r="IQI68" s="4"/>
      <c r="IQJ68" s="13"/>
      <c r="IQK68" s="13"/>
      <c r="IQP68" s="18"/>
      <c r="IQQ68" s="18"/>
      <c r="IQR68" s="18"/>
      <c r="IQS68" s="39"/>
      <c r="IQT68" s="18"/>
      <c r="IQU68" s="18"/>
      <c r="IQV68" s="39"/>
      <c r="IQW68" s="18"/>
      <c r="IQX68" s="39"/>
      <c r="IQY68" s="13"/>
      <c r="IQZ68" s="13"/>
      <c r="IRA68" s="4"/>
      <c r="IRB68" s="13"/>
      <c r="IRC68" s="13"/>
      <c r="IRH68" s="18"/>
      <c r="IRI68" s="18"/>
      <c r="IRJ68" s="18"/>
      <c r="IRK68" s="39"/>
      <c r="IRL68" s="18"/>
      <c r="IRM68" s="18"/>
      <c r="IRN68" s="39"/>
      <c r="IRO68" s="18"/>
      <c r="IRP68" s="39"/>
      <c r="IRQ68" s="13"/>
      <c r="IRR68" s="13"/>
      <c r="IRS68" s="4"/>
      <c r="IRT68" s="13"/>
      <c r="IRU68" s="13"/>
      <c r="IRZ68" s="18"/>
      <c r="ISA68" s="18"/>
      <c r="ISB68" s="18"/>
      <c r="ISC68" s="39"/>
      <c r="ISD68" s="18"/>
      <c r="ISE68" s="18"/>
      <c r="ISF68" s="39"/>
      <c r="ISG68" s="18"/>
      <c r="ISH68" s="39"/>
      <c r="ISI68" s="13"/>
      <c r="ISJ68" s="13"/>
      <c r="ISK68" s="4"/>
      <c r="ISL68" s="13"/>
      <c r="ISM68" s="13"/>
      <c r="ISR68" s="18"/>
      <c r="ISS68" s="18"/>
      <c r="IST68" s="18"/>
      <c r="ISU68" s="39"/>
      <c r="ISV68" s="18"/>
      <c r="ISW68" s="18"/>
      <c r="ISX68" s="39"/>
      <c r="ISY68" s="18"/>
      <c r="ISZ68" s="39"/>
      <c r="ITA68" s="13"/>
      <c r="ITB68" s="13"/>
      <c r="ITC68" s="4"/>
      <c r="ITD68" s="13"/>
      <c r="ITE68" s="13"/>
      <c r="ITJ68" s="18"/>
      <c r="ITK68" s="18"/>
      <c r="ITL68" s="18"/>
      <c r="ITM68" s="39"/>
      <c r="ITN68" s="18"/>
      <c r="ITO68" s="18"/>
      <c r="ITP68" s="39"/>
      <c r="ITQ68" s="18"/>
      <c r="ITR68" s="39"/>
      <c r="ITS68" s="13"/>
      <c r="ITT68" s="13"/>
      <c r="ITU68" s="4"/>
      <c r="ITV68" s="13"/>
      <c r="ITW68" s="13"/>
      <c r="IUB68" s="18"/>
      <c r="IUC68" s="18"/>
      <c r="IUD68" s="18"/>
      <c r="IUE68" s="39"/>
      <c r="IUF68" s="18"/>
      <c r="IUG68" s="18"/>
      <c r="IUH68" s="39"/>
      <c r="IUI68" s="18"/>
      <c r="IUJ68" s="39"/>
      <c r="IUK68" s="13"/>
      <c r="IUL68" s="13"/>
      <c r="IUM68" s="4"/>
      <c r="IUN68" s="13"/>
      <c r="IUO68" s="13"/>
      <c r="IUT68" s="18"/>
      <c r="IUU68" s="18"/>
      <c r="IUV68" s="18"/>
      <c r="IUW68" s="39"/>
      <c r="IUX68" s="18"/>
      <c r="IUY68" s="18"/>
      <c r="IUZ68" s="39"/>
      <c r="IVA68" s="18"/>
      <c r="IVB68" s="39"/>
      <c r="IVC68" s="13"/>
      <c r="IVD68" s="13"/>
      <c r="IVE68" s="4"/>
      <c r="IVF68" s="13"/>
      <c r="IVG68" s="13"/>
      <c r="IVL68" s="18"/>
      <c r="IVM68" s="18"/>
      <c r="IVN68" s="18"/>
      <c r="IVO68" s="39"/>
      <c r="IVP68" s="18"/>
      <c r="IVQ68" s="18"/>
      <c r="IVR68" s="39"/>
      <c r="IVS68" s="18"/>
      <c r="IVT68" s="39"/>
      <c r="IVU68" s="13"/>
      <c r="IVV68" s="13"/>
      <c r="IVW68" s="4"/>
      <c r="IVX68" s="13"/>
      <c r="IVY68" s="13"/>
      <c r="IWD68" s="18"/>
      <c r="IWE68" s="18"/>
      <c r="IWF68" s="18"/>
      <c r="IWG68" s="39"/>
      <c r="IWH68" s="18"/>
      <c r="IWI68" s="18"/>
      <c r="IWJ68" s="39"/>
      <c r="IWK68" s="18"/>
      <c r="IWL68" s="39"/>
      <c r="IWM68" s="13"/>
      <c r="IWN68" s="13"/>
      <c r="IWO68" s="4"/>
      <c r="IWP68" s="13"/>
      <c r="IWQ68" s="13"/>
      <c r="IWV68" s="18"/>
      <c r="IWW68" s="18"/>
      <c r="IWX68" s="18"/>
      <c r="IWY68" s="39"/>
      <c r="IWZ68" s="18"/>
      <c r="IXA68" s="18"/>
      <c r="IXB68" s="39"/>
      <c r="IXC68" s="18"/>
      <c r="IXD68" s="39"/>
      <c r="IXE68" s="13"/>
      <c r="IXF68" s="13"/>
      <c r="IXG68" s="4"/>
      <c r="IXH68" s="13"/>
      <c r="IXI68" s="13"/>
      <c r="IXN68" s="18"/>
      <c r="IXO68" s="18"/>
      <c r="IXP68" s="18"/>
      <c r="IXQ68" s="39"/>
      <c r="IXR68" s="18"/>
      <c r="IXS68" s="18"/>
      <c r="IXT68" s="39"/>
      <c r="IXU68" s="18"/>
      <c r="IXV68" s="39"/>
      <c r="IXW68" s="13"/>
      <c r="IXX68" s="13"/>
      <c r="IXY68" s="4"/>
      <c r="IXZ68" s="13"/>
      <c r="IYA68" s="13"/>
      <c r="IYF68" s="18"/>
      <c r="IYG68" s="18"/>
      <c r="IYH68" s="18"/>
      <c r="IYI68" s="39"/>
      <c r="IYJ68" s="18"/>
      <c r="IYK68" s="18"/>
      <c r="IYL68" s="39"/>
      <c r="IYM68" s="18"/>
      <c r="IYN68" s="39"/>
      <c r="IYO68" s="13"/>
      <c r="IYP68" s="13"/>
      <c r="IYQ68" s="4"/>
      <c r="IYR68" s="13"/>
      <c r="IYS68" s="13"/>
      <c r="IYX68" s="18"/>
      <c r="IYY68" s="18"/>
      <c r="IYZ68" s="18"/>
      <c r="IZA68" s="39"/>
      <c r="IZB68" s="18"/>
      <c r="IZC68" s="18"/>
      <c r="IZD68" s="39"/>
      <c r="IZE68" s="18"/>
      <c r="IZF68" s="39"/>
      <c r="IZG68" s="13"/>
      <c r="IZH68" s="13"/>
      <c r="IZI68" s="4"/>
      <c r="IZJ68" s="13"/>
      <c r="IZK68" s="13"/>
      <c r="IZP68" s="18"/>
      <c r="IZQ68" s="18"/>
      <c r="IZR68" s="18"/>
      <c r="IZS68" s="39"/>
      <c r="IZT68" s="18"/>
      <c r="IZU68" s="18"/>
      <c r="IZV68" s="39"/>
      <c r="IZW68" s="18"/>
      <c r="IZX68" s="39"/>
      <c r="IZY68" s="13"/>
      <c r="IZZ68" s="13"/>
      <c r="JAA68" s="4"/>
      <c r="JAB68" s="13"/>
      <c r="JAC68" s="13"/>
      <c r="JAH68" s="18"/>
      <c r="JAI68" s="18"/>
      <c r="JAJ68" s="18"/>
      <c r="JAK68" s="39"/>
      <c r="JAL68" s="18"/>
      <c r="JAM68" s="18"/>
      <c r="JAN68" s="39"/>
      <c r="JAO68" s="18"/>
      <c r="JAP68" s="39"/>
      <c r="JAQ68" s="13"/>
      <c r="JAR68" s="13"/>
      <c r="JAS68" s="4"/>
      <c r="JAT68" s="13"/>
      <c r="JAU68" s="13"/>
      <c r="JAZ68" s="18"/>
      <c r="JBA68" s="18"/>
      <c r="JBB68" s="18"/>
      <c r="JBC68" s="39"/>
      <c r="JBD68" s="18"/>
      <c r="JBE68" s="18"/>
      <c r="JBF68" s="39"/>
      <c r="JBG68" s="18"/>
      <c r="JBH68" s="39"/>
      <c r="JBI68" s="13"/>
      <c r="JBJ68" s="13"/>
      <c r="JBK68" s="4"/>
      <c r="JBL68" s="13"/>
      <c r="JBM68" s="13"/>
      <c r="JBR68" s="18"/>
      <c r="JBS68" s="18"/>
      <c r="JBT68" s="18"/>
      <c r="JBU68" s="39"/>
      <c r="JBV68" s="18"/>
      <c r="JBW68" s="18"/>
      <c r="JBX68" s="39"/>
      <c r="JBY68" s="18"/>
      <c r="JBZ68" s="39"/>
      <c r="JCA68" s="13"/>
      <c r="JCB68" s="13"/>
      <c r="JCC68" s="4"/>
      <c r="JCD68" s="13"/>
      <c r="JCE68" s="13"/>
      <c r="JCJ68" s="18"/>
      <c r="JCK68" s="18"/>
      <c r="JCL68" s="18"/>
      <c r="JCM68" s="39"/>
      <c r="JCN68" s="18"/>
      <c r="JCO68" s="18"/>
      <c r="JCP68" s="39"/>
      <c r="JCQ68" s="18"/>
      <c r="JCR68" s="39"/>
      <c r="JCS68" s="13"/>
      <c r="JCT68" s="13"/>
      <c r="JCU68" s="4"/>
      <c r="JCV68" s="13"/>
      <c r="JCW68" s="13"/>
      <c r="JDB68" s="18"/>
      <c r="JDC68" s="18"/>
      <c r="JDD68" s="18"/>
      <c r="JDE68" s="39"/>
      <c r="JDF68" s="18"/>
      <c r="JDG68" s="18"/>
      <c r="JDH68" s="39"/>
      <c r="JDI68" s="18"/>
      <c r="JDJ68" s="39"/>
      <c r="JDK68" s="13"/>
      <c r="JDL68" s="13"/>
      <c r="JDM68" s="4"/>
      <c r="JDN68" s="13"/>
      <c r="JDO68" s="13"/>
      <c r="JDT68" s="18"/>
      <c r="JDU68" s="18"/>
      <c r="JDV68" s="18"/>
      <c r="JDW68" s="39"/>
      <c r="JDX68" s="18"/>
      <c r="JDY68" s="18"/>
      <c r="JDZ68" s="39"/>
      <c r="JEA68" s="18"/>
      <c r="JEB68" s="39"/>
      <c r="JEC68" s="13"/>
      <c r="JED68" s="13"/>
      <c r="JEE68" s="4"/>
      <c r="JEF68" s="13"/>
      <c r="JEG68" s="13"/>
      <c r="JEL68" s="18"/>
      <c r="JEM68" s="18"/>
      <c r="JEN68" s="18"/>
      <c r="JEO68" s="39"/>
      <c r="JEP68" s="18"/>
      <c r="JEQ68" s="18"/>
      <c r="JER68" s="39"/>
      <c r="JES68" s="18"/>
      <c r="JET68" s="39"/>
      <c r="JEU68" s="13"/>
      <c r="JEV68" s="13"/>
      <c r="JEW68" s="4"/>
      <c r="JEX68" s="13"/>
      <c r="JEY68" s="13"/>
      <c r="JFD68" s="18"/>
      <c r="JFE68" s="18"/>
      <c r="JFF68" s="18"/>
      <c r="JFG68" s="39"/>
      <c r="JFH68" s="18"/>
      <c r="JFI68" s="18"/>
      <c r="JFJ68" s="39"/>
      <c r="JFK68" s="18"/>
      <c r="JFL68" s="39"/>
      <c r="JFM68" s="13"/>
      <c r="JFN68" s="13"/>
      <c r="JFO68" s="4"/>
      <c r="JFP68" s="13"/>
      <c r="JFQ68" s="13"/>
      <c r="JFV68" s="18"/>
      <c r="JFW68" s="18"/>
      <c r="JFX68" s="18"/>
      <c r="JFY68" s="39"/>
      <c r="JFZ68" s="18"/>
      <c r="JGA68" s="18"/>
      <c r="JGB68" s="39"/>
      <c r="JGC68" s="18"/>
      <c r="JGD68" s="39"/>
      <c r="JGE68" s="13"/>
      <c r="JGF68" s="13"/>
      <c r="JGG68" s="4"/>
      <c r="JGH68" s="13"/>
      <c r="JGI68" s="13"/>
      <c r="JGN68" s="18"/>
      <c r="JGO68" s="18"/>
      <c r="JGP68" s="18"/>
      <c r="JGQ68" s="39"/>
      <c r="JGR68" s="18"/>
      <c r="JGS68" s="18"/>
      <c r="JGT68" s="39"/>
      <c r="JGU68" s="18"/>
      <c r="JGV68" s="39"/>
      <c r="JGW68" s="13"/>
      <c r="JGX68" s="13"/>
      <c r="JGY68" s="4"/>
      <c r="JGZ68" s="13"/>
      <c r="JHA68" s="13"/>
      <c r="JHF68" s="18"/>
      <c r="JHG68" s="18"/>
      <c r="JHH68" s="18"/>
      <c r="JHI68" s="39"/>
      <c r="JHJ68" s="18"/>
      <c r="JHK68" s="18"/>
      <c r="JHL68" s="39"/>
      <c r="JHM68" s="18"/>
      <c r="JHN68" s="39"/>
      <c r="JHO68" s="13"/>
      <c r="JHP68" s="13"/>
      <c r="JHQ68" s="4"/>
      <c r="JHR68" s="13"/>
      <c r="JHS68" s="13"/>
      <c r="JHX68" s="18"/>
      <c r="JHY68" s="18"/>
      <c r="JHZ68" s="18"/>
      <c r="JIA68" s="39"/>
      <c r="JIB68" s="18"/>
      <c r="JIC68" s="18"/>
      <c r="JID68" s="39"/>
      <c r="JIE68" s="18"/>
      <c r="JIF68" s="39"/>
      <c r="JIG68" s="13"/>
      <c r="JIH68" s="13"/>
      <c r="JII68" s="4"/>
      <c r="JIJ68" s="13"/>
      <c r="JIK68" s="13"/>
      <c r="JIP68" s="18"/>
      <c r="JIQ68" s="18"/>
      <c r="JIR68" s="18"/>
      <c r="JIS68" s="39"/>
      <c r="JIT68" s="18"/>
      <c r="JIU68" s="18"/>
      <c r="JIV68" s="39"/>
      <c r="JIW68" s="18"/>
      <c r="JIX68" s="39"/>
      <c r="JIY68" s="13"/>
      <c r="JIZ68" s="13"/>
      <c r="JJA68" s="4"/>
      <c r="JJB68" s="13"/>
      <c r="JJC68" s="13"/>
      <c r="JJH68" s="18"/>
      <c r="JJI68" s="18"/>
      <c r="JJJ68" s="18"/>
      <c r="JJK68" s="39"/>
      <c r="JJL68" s="18"/>
      <c r="JJM68" s="18"/>
      <c r="JJN68" s="39"/>
      <c r="JJO68" s="18"/>
      <c r="JJP68" s="39"/>
      <c r="JJQ68" s="13"/>
      <c r="JJR68" s="13"/>
      <c r="JJS68" s="4"/>
      <c r="JJT68" s="13"/>
      <c r="JJU68" s="13"/>
      <c r="JJZ68" s="18"/>
      <c r="JKA68" s="18"/>
      <c r="JKB68" s="18"/>
      <c r="JKC68" s="39"/>
      <c r="JKD68" s="18"/>
      <c r="JKE68" s="18"/>
      <c r="JKF68" s="39"/>
      <c r="JKG68" s="18"/>
      <c r="JKH68" s="39"/>
      <c r="JKI68" s="13"/>
      <c r="JKJ68" s="13"/>
      <c r="JKK68" s="4"/>
      <c r="JKL68" s="13"/>
      <c r="JKM68" s="13"/>
      <c r="JKR68" s="18"/>
      <c r="JKS68" s="18"/>
      <c r="JKT68" s="18"/>
      <c r="JKU68" s="39"/>
      <c r="JKV68" s="18"/>
      <c r="JKW68" s="18"/>
      <c r="JKX68" s="39"/>
      <c r="JKY68" s="18"/>
      <c r="JKZ68" s="39"/>
      <c r="JLA68" s="13"/>
      <c r="JLB68" s="13"/>
      <c r="JLC68" s="4"/>
      <c r="JLD68" s="13"/>
      <c r="JLE68" s="13"/>
      <c r="JLJ68" s="18"/>
      <c r="JLK68" s="18"/>
      <c r="JLL68" s="18"/>
      <c r="JLM68" s="39"/>
      <c r="JLN68" s="18"/>
      <c r="JLO68" s="18"/>
      <c r="JLP68" s="39"/>
      <c r="JLQ68" s="18"/>
      <c r="JLR68" s="39"/>
      <c r="JLS68" s="13"/>
      <c r="JLT68" s="13"/>
      <c r="JLU68" s="4"/>
      <c r="JLV68" s="13"/>
      <c r="JLW68" s="13"/>
      <c r="JMB68" s="18"/>
      <c r="JMC68" s="18"/>
      <c r="JMD68" s="18"/>
      <c r="JME68" s="39"/>
      <c r="JMF68" s="18"/>
      <c r="JMG68" s="18"/>
      <c r="JMH68" s="39"/>
      <c r="JMI68" s="18"/>
      <c r="JMJ68" s="39"/>
      <c r="JMK68" s="13"/>
      <c r="JML68" s="13"/>
      <c r="JMM68" s="4"/>
      <c r="JMN68" s="13"/>
      <c r="JMO68" s="13"/>
      <c r="JMT68" s="18"/>
      <c r="JMU68" s="18"/>
      <c r="JMV68" s="18"/>
      <c r="JMW68" s="39"/>
      <c r="JMX68" s="18"/>
      <c r="JMY68" s="18"/>
      <c r="JMZ68" s="39"/>
      <c r="JNA68" s="18"/>
      <c r="JNB68" s="39"/>
      <c r="JNC68" s="13"/>
      <c r="JND68" s="13"/>
      <c r="JNE68" s="4"/>
      <c r="JNF68" s="13"/>
      <c r="JNG68" s="13"/>
      <c r="JNL68" s="18"/>
      <c r="JNM68" s="18"/>
      <c r="JNN68" s="18"/>
      <c r="JNO68" s="39"/>
      <c r="JNP68" s="18"/>
      <c r="JNQ68" s="18"/>
      <c r="JNR68" s="39"/>
      <c r="JNS68" s="18"/>
      <c r="JNT68" s="39"/>
      <c r="JNU68" s="13"/>
      <c r="JNV68" s="13"/>
      <c r="JNW68" s="4"/>
      <c r="JNX68" s="13"/>
      <c r="JNY68" s="13"/>
      <c r="JOD68" s="18"/>
      <c r="JOE68" s="18"/>
      <c r="JOF68" s="18"/>
      <c r="JOG68" s="39"/>
      <c r="JOH68" s="18"/>
      <c r="JOI68" s="18"/>
      <c r="JOJ68" s="39"/>
      <c r="JOK68" s="18"/>
      <c r="JOL68" s="39"/>
      <c r="JOM68" s="13"/>
      <c r="JON68" s="13"/>
      <c r="JOO68" s="4"/>
      <c r="JOP68" s="13"/>
      <c r="JOQ68" s="13"/>
      <c r="JOV68" s="18"/>
      <c r="JOW68" s="18"/>
      <c r="JOX68" s="18"/>
      <c r="JOY68" s="39"/>
      <c r="JOZ68" s="18"/>
      <c r="JPA68" s="18"/>
      <c r="JPB68" s="39"/>
      <c r="JPC68" s="18"/>
      <c r="JPD68" s="39"/>
      <c r="JPE68" s="13"/>
      <c r="JPF68" s="13"/>
      <c r="JPG68" s="4"/>
      <c r="JPH68" s="13"/>
      <c r="JPI68" s="13"/>
      <c r="JPN68" s="18"/>
      <c r="JPO68" s="18"/>
      <c r="JPP68" s="18"/>
      <c r="JPQ68" s="39"/>
      <c r="JPR68" s="18"/>
      <c r="JPS68" s="18"/>
      <c r="JPT68" s="39"/>
      <c r="JPU68" s="18"/>
      <c r="JPV68" s="39"/>
      <c r="JPW68" s="13"/>
      <c r="JPX68" s="13"/>
      <c r="JPY68" s="4"/>
      <c r="JPZ68" s="13"/>
      <c r="JQA68" s="13"/>
      <c r="JQF68" s="18"/>
      <c r="JQG68" s="18"/>
      <c r="JQH68" s="18"/>
      <c r="JQI68" s="39"/>
      <c r="JQJ68" s="18"/>
      <c r="JQK68" s="18"/>
      <c r="JQL68" s="39"/>
      <c r="JQM68" s="18"/>
      <c r="JQN68" s="39"/>
      <c r="JQO68" s="13"/>
      <c r="JQP68" s="13"/>
      <c r="JQQ68" s="4"/>
      <c r="JQR68" s="13"/>
      <c r="JQS68" s="13"/>
      <c r="JQX68" s="18"/>
      <c r="JQY68" s="18"/>
      <c r="JQZ68" s="18"/>
      <c r="JRA68" s="39"/>
      <c r="JRB68" s="18"/>
      <c r="JRC68" s="18"/>
      <c r="JRD68" s="39"/>
      <c r="JRE68" s="18"/>
      <c r="JRF68" s="39"/>
      <c r="JRG68" s="13"/>
      <c r="JRH68" s="13"/>
      <c r="JRI68" s="4"/>
      <c r="JRJ68" s="13"/>
      <c r="JRK68" s="13"/>
      <c r="JRP68" s="18"/>
      <c r="JRQ68" s="18"/>
      <c r="JRR68" s="18"/>
      <c r="JRS68" s="39"/>
      <c r="JRT68" s="18"/>
      <c r="JRU68" s="18"/>
      <c r="JRV68" s="39"/>
      <c r="JRW68" s="18"/>
      <c r="JRX68" s="39"/>
      <c r="JRY68" s="13"/>
      <c r="JRZ68" s="13"/>
      <c r="JSA68" s="4"/>
      <c r="JSB68" s="13"/>
      <c r="JSC68" s="13"/>
      <c r="JSH68" s="18"/>
      <c r="JSI68" s="18"/>
      <c r="JSJ68" s="18"/>
      <c r="JSK68" s="39"/>
      <c r="JSL68" s="18"/>
      <c r="JSM68" s="18"/>
      <c r="JSN68" s="39"/>
      <c r="JSO68" s="18"/>
      <c r="JSP68" s="39"/>
      <c r="JSQ68" s="13"/>
      <c r="JSR68" s="13"/>
      <c r="JSS68" s="4"/>
      <c r="JST68" s="13"/>
      <c r="JSU68" s="13"/>
      <c r="JSZ68" s="18"/>
      <c r="JTA68" s="18"/>
      <c r="JTB68" s="18"/>
      <c r="JTC68" s="39"/>
      <c r="JTD68" s="18"/>
      <c r="JTE68" s="18"/>
      <c r="JTF68" s="39"/>
      <c r="JTG68" s="18"/>
      <c r="JTH68" s="39"/>
      <c r="JTI68" s="13"/>
      <c r="JTJ68" s="13"/>
      <c r="JTK68" s="4"/>
      <c r="JTL68" s="13"/>
      <c r="JTM68" s="13"/>
      <c r="JTR68" s="18"/>
      <c r="JTS68" s="18"/>
      <c r="JTT68" s="18"/>
      <c r="JTU68" s="39"/>
      <c r="JTV68" s="18"/>
      <c r="JTW68" s="18"/>
      <c r="JTX68" s="39"/>
      <c r="JTY68" s="18"/>
      <c r="JTZ68" s="39"/>
      <c r="JUA68" s="13"/>
      <c r="JUB68" s="13"/>
      <c r="JUC68" s="4"/>
      <c r="JUD68" s="13"/>
      <c r="JUE68" s="13"/>
      <c r="JUJ68" s="18"/>
      <c r="JUK68" s="18"/>
      <c r="JUL68" s="18"/>
      <c r="JUM68" s="39"/>
      <c r="JUN68" s="18"/>
      <c r="JUO68" s="18"/>
      <c r="JUP68" s="39"/>
      <c r="JUQ68" s="18"/>
      <c r="JUR68" s="39"/>
      <c r="JUS68" s="13"/>
      <c r="JUT68" s="13"/>
      <c r="JUU68" s="4"/>
      <c r="JUV68" s="13"/>
      <c r="JUW68" s="13"/>
      <c r="JVB68" s="18"/>
      <c r="JVC68" s="18"/>
      <c r="JVD68" s="18"/>
      <c r="JVE68" s="39"/>
      <c r="JVF68" s="18"/>
      <c r="JVG68" s="18"/>
      <c r="JVH68" s="39"/>
      <c r="JVI68" s="18"/>
      <c r="JVJ68" s="39"/>
      <c r="JVK68" s="13"/>
      <c r="JVL68" s="13"/>
      <c r="JVM68" s="4"/>
      <c r="JVN68" s="13"/>
      <c r="JVO68" s="13"/>
      <c r="JVT68" s="18"/>
      <c r="JVU68" s="18"/>
      <c r="JVV68" s="18"/>
      <c r="JVW68" s="39"/>
      <c r="JVX68" s="18"/>
      <c r="JVY68" s="18"/>
      <c r="JVZ68" s="39"/>
      <c r="JWA68" s="18"/>
      <c r="JWB68" s="39"/>
      <c r="JWC68" s="13"/>
      <c r="JWD68" s="13"/>
      <c r="JWE68" s="4"/>
      <c r="JWF68" s="13"/>
      <c r="JWG68" s="13"/>
      <c r="JWL68" s="18"/>
      <c r="JWM68" s="18"/>
      <c r="JWN68" s="18"/>
      <c r="JWO68" s="39"/>
      <c r="JWP68" s="18"/>
      <c r="JWQ68" s="18"/>
      <c r="JWR68" s="39"/>
      <c r="JWS68" s="18"/>
      <c r="JWT68" s="39"/>
      <c r="JWU68" s="13"/>
      <c r="JWV68" s="13"/>
      <c r="JWW68" s="4"/>
      <c r="JWX68" s="13"/>
      <c r="JWY68" s="13"/>
      <c r="JXD68" s="18"/>
      <c r="JXE68" s="18"/>
      <c r="JXF68" s="18"/>
      <c r="JXG68" s="39"/>
      <c r="JXH68" s="18"/>
      <c r="JXI68" s="18"/>
      <c r="JXJ68" s="39"/>
      <c r="JXK68" s="18"/>
      <c r="JXL68" s="39"/>
      <c r="JXM68" s="13"/>
      <c r="JXN68" s="13"/>
      <c r="JXO68" s="4"/>
      <c r="JXP68" s="13"/>
      <c r="JXQ68" s="13"/>
      <c r="JXV68" s="18"/>
      <c r="JXW68" s="18"/>
      <c r="JXX68" s="18"/>
      <c r="JXY68" s="39"/>
      <c r="JXZ68" s="18"/>
      <c r="JYA68" s="18"/>
      <c r="JYB68" s="39"/>
      <c r="JYC68" s="18"/>
      <c r="JYD68" s="39"/>
      <c r="JYE68" s="13"/>
      <c r="JYF68" s="13"/>
      <c r="JYG68" s="4"/>
      <c r="JYH68" s="13"/>
      <c r="JYI68" s="13"/>
      <c r="JYN68" s="18"/>
      <c r="JYO68" s="18"/>
      <c r="JYP68" s="18"/>
      <c r="JYQ68" s="39"/>
      <c r="JYR68" s="18"/>
      <c r="JYS68" s="18"/>
      <c r="JYT68" s="39"/>
      <c r="JYU68" s="18"/>
      <c r="JYV68" s="39"/>
      <c r="JYW68" s="13"/>
      <c r="JYX68" s="13"/>
      <c r="JYY68" s="4"/>
      <c r="JYZ68" s="13"/>
      <c r="JZA68" s="13"/>
      <c r="JZF68" s="18"/>
      <c r="JZG68" s="18"/>
      <c r="JZH68" s="18"/>
      <c r="JZI68" s="39"/>
      <c r="JZJ68" s="18"/>
      <c r="JZK68" s="18"/>
      <c r="JZL68" s="39"/>
      <c r="JZM68" s="18"/>
      <c r="JZN68" s="39"/>
      <c r="JZO68" s="13"/>
      <c r="JZP68" s="13"/>
      <c r="JZQ68" s="4"/>
      <c r="JZR68" s="13"/>
      <c r="JZS68" s="13"/>
      <c r="JZX68" s="18"/>
      <c r="JZY68" s="18"/>
      <c r="JZZ68" s="18"/>
      <c r="KAA68" s="39"/>
      <c r="KAB68" s="18"/>
      <c r="KAC68" s="18"/>
      <c r="KAD68" s="39"/>
      <c r="KAE68" s="18"/>
      <c r="KAF68" s="39"/>
      <c r="KAG68" s="13"/>
      <c r="KAH68" s="13"/>
      <c r="KAI68" s="4"/>
      <c r="KAJ68" s="13"/>
      <c r="KAK68" s="13"/>
      <c r="KAP68" s="18"/>
      <c r="KAQ68" s="18"/>
      <c r="KAR68" s="18"/>
      <c r="KAS68" s="39"/>
      <c r="KAT68" s="18"/>
      <c r="KAU68" s="18"/>
      <c r="KAV68" s="39"/>
      <c r="KAW68" s="18"/>
      <c r="KAX68" s="39"/>
      <c r="KAY68" s="13"/>
      <c r="KAZ68" s="13"/>
      <c r="KBA68" s="4"/>
      <c r="KBB68" s="13"/>
      <c r="KBC68" s="13"/>
      <c r="KBH68" s="18"/>
      <c r="KBI68" s="18"/>
      <c r="KBJ68" s="18"/>
      <c r="KBK68" s="39"/>
      <c r="KBL68" s="18"/>
      <c r="KBM68" s="18"/>
      <c r="KBN68" s="39"/>
      <c r="KBO68" s="18"/>
      <c r="KBP68" s="39"/>
      <c r="KBQ68" s="13"/>
      <c r="KBR68" s="13"/>
      <c r="KBS68" s="4"/>
      <c r="KBT68" s="13"/>
      <c r="KBU68" s="13"/>
      <c r="KBZ68" s="18"/>
      <c r="KCA68" s="18"/>
      <c r="KCB68" s="18"/>
      <c r="KCC68" s="39"/>
      <c r="KCD68" s="18"/>
      <c r="KCE68" s="18"/>
      <c r="KCF68" s="39"/>
      <c r="KCG68" s="18"/>
      <c r="KCH68" s="39"/>
      <c r="KCI68" s="13"/>
      <c r="KCJ68" s="13"/>
      <c r="KCK68" s="4"/>
      <c r="KCL68" s="13"/>
      <c r="KCM68" s="13"/>
      <c r="KCR68" s="18"/>
      <c r="KCS68" s="18"/>
      <c r="KCT68" s="18"/>
      <c r="KCU68" s="39"/>
      <c r="KCV68" s="18"/>
      <c r="KCW68" s="18"/>
      <c r="KCX68" s="39"/>
      <c r="KCY68" s="18"/>
      <c r="KCZ68" s="39"/>
      <c r="KDA68" s="13"/>
      <c r="KDB68" s="13"/>
      <c r="KDC68" s="4"/>
      <c r="KDD68" s="13"/>
      <c r="KDE68" s="13"/>
      <c r="KDJ68" s="18"/>
      <c r="KDK68" s="18"/>
      <c r="KDL68" s="18"/>
      <c r="KDM68" s="39"/>
      <c r="KDN68" s="18"/>
      <c r="KDO68" s="18"/>
      <c r="KDP68" s="39"/>
      <c r="KDQ68" s="18"/>
      <c r="KDR68" s="39"/>
      <c r="KDS68" s="13"/>
      <c r="KDT68" s="13"/>
      <c r="KDU68" s="4"/>
      <c r="KDV68" s="13"/>
      <c r="KDW68" s="13"/>
      <c r="KEB68" s="18"/>
      <c r="KEC68" s="18"/>
      <c r="KED68" s="18"/>
      <c r="KEE68" s="39"/>
      <c r="KEF68" s="18"/>
      <c r="KEG68" s="18"/>
      <c r="KEH68" s="39"/>
      <c r="KEI68" s="18"/>
      <c r="KEJ68" s="39"/>
      <c r="KEK68" s="13"/>
      <c r="KEL68" s="13"/>
      <c r="KEM68" s="4"/>
      <c r="KEN68" s="13"/>
      <c r="KEO68" s="13"/>
      <c r="KET68" s="18"/>
      <c r="KEU68" s="18"/>
      <c r="KEV68" s="18"/>
      <c r="KEW68" s="39"/>
      <c r="KEX68" s="18"/>
      <c r="KEY68" s="18"/>
      <c r="KEZ68" s="39"/>
      <c r="KFA68" s="18"/>
      <c r="KFB68" s="39"/>
      <c r="KFC68" s="13"/>
      <c r="KFD68" s="13"/>
      <c r="KFE68" s="4"/>
      <c r="KFF68" s="13"/>
      <c r="KFG68" s="13"/>
      <c r="KFL68" s="18"/>
      <c r="KFM68" s="18"/>
      <c r="KFN68" s="18"/>
      <c r="KFO68" s="39"/>
      <c r="KFP68" s="18"/>
      <c r="KFQ68" s="18"/>
      <c r="KFR68" s="39"/>
      <c r="KFS68" s="18"/>
      <c r="KFT68" s="39"/>
      <c r="KFU68" s="13"/>
      <c r="KFV68" s="13"/>
      <c r="KFW68" s="4"/>
      <c r="KFX68" s="13"/>
      <c r="KFY68" s="13"/>
      <c r="KGD68" s="18"/>
      <c r="KGE68" s="18"/>
      <c r="KGF68" s="18"/>
      <c r="KGG68" s="39"/>
      <c r="KGH68" s="18"/>
      <c r="KGI68" s="18"/>
      <c r="KGJ68" s="39"/>
      <c r="KGK68" s="18"/>
      <c r="KGL68" s="39"/>
      <c r="KGM68" s="13"/>
      <c r="KGN68" s="13"/>
      <c r="KGO68" s="4"/>
      <c r="KGP68" s="13"/>
      <c r="KGQ68" s="13"/>
      <c r="KGV68" s="18"/>
      <c r="KGW68" s="18"/>
      <c r="KGX68" s="18"/>
      <c r="KGY68" s="39"/>
      <c r="KGZ68" s="18"/>
      <c r="KHA68" s="18"/>
      <c r="KHB68" s="39"/>
      <c r="KHC68" s="18"/>
      <c r="KHD68" s="39"/>
      <c r="KHE68" s="13"/>
      <c r="KHF68" s="13"/>
      <c r="KHG68" s="4"/>
      <c r="KHH68" s="13"/>
      <c r="KHI68" s="13"/>
      <c r="KHN68" s="18"/>
      <c r="KHO68" s="18"/>
      <c r="KHP68" s="18"/>
      <c r="KHQ68" s="39"/>
      <c r="KHR68" s="18"/>
      <c r="KHS68" s="18"/>
      <c r="KHT68" s="39"/>
      <c r="KHU68" s="18"/>
      <c r="KHV68" s="39"/>
      <c r="KHW68" s="13"/>
      <c r="KHX68" s="13"/>
      <c r="KHY68" s="4"/>
      <c r="KHZ68" s="13"/>
      <c r="KIA68" s="13"/>
      <c r="KIF68" s="18"/>
      <c r="KIG68" s="18"/>
      <c r="KIH68" s="18"/>
      <c r="KII68" s="39"/>
      <c r="KIJ68" s="18"/>
      <c r="KIK68" s="18"/>
      <c r="KIL68" s="39"/>
      <c r="KIM68" s="18"/>
      <c r="KIN68" s="39"/>
      <c r="KIO68" s="13"/>
      <c r="KIP68" s="13"/>
      <c r="KIQ68" s="4"/>
      <c r="KIR68" s="13"/>
      <c r="KIS68" s="13"/>
      <c r="KIX68" s="18"/>
      <c r="KIY68" s="18"/>
      <c r="KIZ68" s="18"/>
      <c r="KJA68" s="39"/>
      <c r="KJB68" s="18"/>
      <c r="KJC68" s="18"/>
      <c r="KJD68" s="39"/>
      <c r="KJE68" s="18"/>
      <c r="KJF68" s="39"/>
      <c r="KJG68" s="13"/>
      <c r="KJH68" s="13"/>
      <c r="KJI68" s="4"/>
      <c r="KJJ68" s="13"/>
      <c r="KJK68" s="13"/>
      <c r="KJP68" s="18"/>
      <c r="KJQ68" s="18"/>
      <c r="KJR68" s="18"/>
      <c r="KJS68" s="39"/>
      <c r="KJT68" s="18"/>
      <c r="KJU68" s="18"/>
      <c r="KJV68" s="39"/>
      <c r="KJW68" s="18"/>
      <c r="KJX68" s="39"/>
      <c r="KJY68" s="13"/>
      <c r="KJZ68" s="13"/>
      <c r="KKA68" s="4"/>
      <c r="KKB68" s="13"/>
      <c r="KKC68" s="13"/>
      <c r="KKH68" s="18"/>
      <c r="KKI68" s="18"/>
      <c r="KKJ68" s="18"/>
      <c r="KKK68" s="39"/>
      <c r="KKL68" s="18"/>
      <c r="KKM68" s="18"/>
      <c r="KKN68" s="39"/>
      <c r="KKO68" s="18"/>
      <c r="KKP68" s="39"/>
      <c r="KKQ68" s="13"/>
      <c r="KKR68" s="13"/>
      <c r="KKS68" s="4"/>
      <c r="KKT68" s="13"/>
      <c r="KKU68" s="13"/>
      <c r="KKZ68" s="18"/>
      <c r="KLA68" s="18"/>
      <c r="KLB68" s="18"/>
      <c r="KLC68" s="39"/>
      <c r="KLD68" s="18"/>
      <c r="KLE68" s="18"/>
      <c r="KLF68" s="39"/>
      <c r="KLG68" s="18"/>
      <c r="KLH68" s="39"/>
      <c r="KLI68" s="13"/>
      <c r="KLJ68" s="13"/>
      <c r="KLK68" s="4"/>
      <c r="KLL68" s="13"/>
      <c r="KLM68" s="13"/>
      <c r="KLR68" s="18"/>
      <c r="KLS68" s="18"/>
      <c r="KLT68" s="18"/>
      <c r="KLU68" s="39"/>
      <c r="KLV68" s="18"/>
      <c r="KLW68" s="18"/>
      <c r="KLX68" s="39"/>
      <c r="KLY68" s="18"/>
      <c r="KLZ68" s="39"/>
      <c r="KMA68" s="13"/>
      <c r="KMB68" s="13"/>
      <c r="KMC68" s="4"/>
      <c r="KMD68" s="13"/>
      <c r="KME68" s="13"/>
      <c r="KMJ68" s="18"/>
      <c r="KMK68" s="18"/>
      <c r="KML68" s="18"/>
      <c r="KMM68" s="39"/>
      <c r="KMN68" s="18"/>
      <c r="KMO68" s="18"/>
      <c r="KMP68" s="39"/>
      <c r="KMQ68" s="18"/>
      <c r="KMR68" s="39"/>
      <c r="KMS68" s="13"/>
      <c r="KMT68" s="13"/>
      <c r="KMU68" s="4"/>
      <c r="KMV68" s="13"/>
      <c r="KMW68" s="13"/>
      <c r="KNB68" s="18"/>
      <c r="KNC68" s="18"/>
      <c r="KND68" s="18"/>
      <c r="KNE68" s="39"/>
      <c r="KNF68" s="18"/>
      <c r="KNG68" s="18"/>
      <c r="KNH68" s="39"/>
      <c r="KNI68" s="18"/>
      <c r="KNJ68" s="39"/>
      <c r="KNK68" s="13"/>
      <c r="KNL68" s="13"/>
      <c r="KNM68" s="4"/>
      <c r="KNN68" s="13"/>
      <c r="KNO68" s="13"/>
      <c r="KNT68" s="18"/>
      <c r="KNU68" s="18"/>
      <c r="KNV68" s="18"/>
      <c r="KNW68" s="39"/>
      <c r="KNX68" s="18"/>
      <c r="KNY68" s="18"/>
      <c r="KNZ68" s="39"/>
      <c r="KOA68" s="18"/>
      <c r="KOB68" s="39"/>
      <c r="KOC68" s="13"/>
      <c r="KOD68" s="13"/>
      <c r="KOE68" s="4"/>
      <c r="KOF68" s="13"/>
      <c r="KOG68" s="13"/>
      <c r="KOL68" s="18"/>
      <c r="KOM68" s="18"/>
      <c r="KON68" s="18"/>
      <c r="KOO68" s="39"/>
      <c r="KOP68" s="18"/>
      <c r="KOQ68" s="18"/>
      <c r="KOR68" s="39"/>
      <c r="KOS68" s="18"/>
      <c r="KOT68" s="39"/>
      <c r="KOU68" s="13"/>
      <c r="KOV68" s="13"/>
      <c r="KOW68" s="4"/>
      <c r="KOX68" s="13"/>
      <c r="KOY68" s="13"/>
      <c r="KPD68" s="18"/>
      <c r="KPE68" s="18"/>
      <c r="KPF68" s="18"/>
      <c r="KPG68" s="39"/>
      <c r="KPH68" s="18"/>
      <c r="KPI68" s="18"/>
      <c r="KPJ68" s="39"/>
      <c r="KPK68" s="18"/>
      <c r="KPL68" s="39"/>
      <c r="KPM68" s="13"/>
      <c r="KPN68" s="13"/>
      <c r="KPO68" s="4"/>
      <c r="KPP68" s="13"/>
      <c r="KPQ68" s="13"/>
      <c r="KPV68" s="18"/>
      <c r="KPW68" s="18"/>
      <c r="KPX68" s="18"/>
      <c r="KPY68" s="39"/>
      <c r="KPZ68" s="18"/>
      <c r="KQA68" s="18"/>
      <c r="KQB68" s="39"/>
      <c r="KQC68" s="18"/>
      <c r="KQD68" s="39"/>
      <c r="KQE68" s="13"/>
      <c r="KQF68" s="13"/>
      <c r="KQG68" s="4"/>
      <c r="KQH68" s="13"/>
      <c r="KQI68" s="13"/>
      <c r="KQN68" s="18"/>
      <c r="KQO68" s="18"/>
      <c r="KQP68" s="18"/>
      <c r="KQQ68" s="39"/>
      <c r="KQR68" s="18"/>
      <c r="KQS68" s="18"/>
      <c r="KQT68" s="39"/>
      <c r="KQU68" s="18"/>
      <c r="KQV68" s="39"/>
      <c r="KQW68" s="13"/>
      <c r="KQX68" s="13"/>
      <c r="KQY68" s="4"/>
      <c r="KQZ68" s="13"/>
      <c r="KRA68" s="13"/>
      <c r="KRF68" s="18"/>
      <c r="KRG68" s="18"/>
      <c r="KRH68" s="18"/>
      <c r="KRI68" s="39"/>
      <c r="KRJ68" s="18"/>
      <c r="KRK68" s="18"/>
      <c r="KRL68" s="39"/>
      <c r="KRM68" s="18"/>
      <c r="KRN68" s="39"/>
      <c r="KRO68" s="13"/>
      <c r="KRP68" s="13"/>
      <c r="KRQ68" s="4"/>
      <c r="KRR68" s="13"/>
      <c r="KRS68" s="13"/>
      <c r="KRX68" s="18"/>
      <c r="KRY68" s="18"/>
      <c r="KRZ68" s="18"/>
      <c r="KSA68" s="39"/>
      <c r="KSB68" s="18"/>
      <c r="KSC68" s="18"/>
      <c r="KSD68" s="39"/>
      <c r="KSE68" s="18"/>
      <c r="KSF68" s="39"/>
      <c r="KSG68" s="13"/>
      <c r="KSH68" s="13"/>
      <c r="KSI68" s="4"/>
      <c r="KSJ68" s="13"/>
      <c r="KSK68" s="13"/>
      <c r="KSP68" s="18"/>
      <c r="KSQ68" s="18"/>
      <c r="KSR68" s="18"/>
      <c r="KSS68" s="39"/>
      <c r="KST68" s="18"/>
      <c r="KSU68" s="18"/>
      <c r="KSV68" s="39"/>
      <c r="KSW68" s="18"/>
      <c r="KSX68" s="39"/>
      <c r="KSY68" s="13"/>
      <c r="KSZ68" s="13"/>
      <c r="KTA68" s="4"/>
      <c r="KTB68" s="13"/>
      <c r="KTC68" s="13"/>
      <c r="KTH68" s="18"/>
      <c r="KTI68" s="18"/>
      <c r="KTJ68" s="18"/>
      <c r="KTK68" s="39"/>
      <c r="KTL68" s="18"/>
      <c r="KTM68" s="18"/>
      <c r="KTN68" s="39"/>
      <c r="KTO68" s="18"/>
      <c r="KTP68" s="39"/>
      <c r="KTQ68" s="13"/>
      <c r="KTR68" s="13"/>
      <c r="KTS68" s="4"/>
      <c r="KTT68" s="13"/>
      <c r="KTU68" s="13"/>
      <c r="KTZ68" s="18"/>
      <c r="KUA68" s="18"/>
      <c r="KUB68" s="18"/>
      <c r="KUC68" s="39"/>
      <c r="KUD68" s="18"/>
      <c r="KUE68" s="18"/>
      <c r="KUF68" s="39"/>
      <c r="KUG68" s="18"/>
      <c r="KUH68" s="39"/>
      <c r="KUI68" s="13"/>
      <c r="KUJ68" s="13"/>
      <c r="KUK68" s="4"/>
      <c r="KUL68" s="13"/>
      <c r="KUM68" s="13"/>
      <c r="KUR68" s="18"/>
      <c r="KUS68" s="18"/>
      <c r="KUT68" s="18"/>
      <c r="KUU68" s="39"/>
      <c r="KUV68" s="18"/>
      <c r="KUW68" s="18"/>
      <c r="KUX68" s="39"/>
      <c r="KUY68" s="18"/>
      <c r="KUZ68" s="39"/>
      <c r="KVA68" s="13"/>
      <c r="KVB68" s="13"/>
      <c r="KVC68" s="4"/>
      <c r="KVD68" s="13"/>
      <c r="KVE68" s="13"/>
      <c r="KVJ68" s="18"/>
      <c r="KVK68" s="18"/>
      <c r="KVL68" s="18"/>
      <c r="KVM68" s="39"/>
      <c r="KVN68" s="18"/>
      <c r="KVO68" s="18"/>
      <c r="KVP68" s="39"/>
      <c r="KVQ68" s="18"/>
      <c r="KVR68" s="39"/>
      <c r="KVS68" s="13"/>
      <c r="KVT68" s="13"/>
      <c r="KVU68" s="4"/>
      <c r="KVV68" s="13"/>
      <c r="KVW68" s="13"/>
      <c r="KWB68" s="18"/>
      <c r="KWC68" s="18"/>
      <c r="KWD68" s="18"/>
      <c r="KWE68" s="39"/>
      <c r="KWF68" s="18"/>
      <c r="KWG68" s="18"/>
      <c r="KWH68" s="39"/>
      <c r="KWI68" s="18"/>
      <c r="KWJ68" s="39"/>
      <c r="KWK68" s="13"/>
      <c r="KWL68" s="13"/>
      <c r="KWM68" s="4"/>
      <c r="KWN68" s="13"/>
      <c r="KWO68" s="13"/>
      <c r="KWT68" s="18"/>
      <c r="KWU68" s="18"/>
      <c r="KWV68" s="18"/>
      <c r="KWW68" s="39"/>
      <c r="KWX68" s="18"/>
      <c r="KWY68" s="18"/>
      <c r="KWZ68" s="39"/>
      <c r="KXA68" s="18"/>
      <c r="KXB68" s="39"/>
      <c r="KXC68" s="13"/>
      <c r="KXD68" s="13"/>
      <c r="KXE68" s="4"/>
      <c r="KXF68" s="13"/>
      <c r="KXG68" s="13"/>
      <c r="KXL68" s="18"/>
      <c r="KXM68" s="18"/>
      <c r="KXN68" s="18"/>
      <c r="KXO68" s="39"/>
      <c r="KXP68" s="18"/>
      <c r="KXQ68" s="18"/>
      <c r="KXR68" s="39"/>
      <c r="KXS68" s="18"/>
      <c r="KXT68" s="39"/>
      <c r="KXU68" s="13"/>
      <c r="KXV68" s="13"/>
      <c r="KXW68" s="4"/>
      <c r="KXX68" s="13"/>
      <c r="KXY68" s="13"/>
      <c r="KYD68" s="18"/>
      <c r="KYE68" s="18"/>
      <c r="KYF68" s="18"/>
      <c r="KYG68" s="39"/>
      <c r="KYH68" s="18"/>
      <c r="KYI68" s="18"/>
      <c r="KYJ68" s="39"/>
      <c r="KYK68" s="18"/>
      <c r="KYL68" s="39"/>
      <c r="KYM68" s="13"/>
      <c r="KYN68" s="13"/>
      <c r="KYO68" s="4"/>
      <c r="KYP68" s="13"/>
      <c r="KYQ68" s="13"/>
      <c r="KYV68" s="18"/>
      <c r="KYW68" s="18"/>
      <c r="KYX68" s="18"/>
      <c r="KYY68" s="39"/>
      <c r="KYZ68" s="18"/>
      <c r="KZA68" s="18"/>
      <c r="KZB68" s="39"/>
      <c r="KZC68" s="18"/>
      <c r="KZD68" s="39"/>
      <c r="KZE68" s="13"/>
      <c r="KZF68" s="13"/>
      <c r="KZG68" s="4"/>
      <c r="KZH68" s="13"/>
      <c r="KZI68" s="13"/>
      <c r="KZN68" s="18"/>
      <c r="KZO68" s="18"/>
      <c r="KZP68" s="18"/>
      <c r="KZQ68" s="39"/>
      <c r="KZR68" s="18"/>
      <c r="KZS68" s="18"/>
      <c r="KZT68" s="39"/>
      <c r="KZU68" s="18"/>
      <c r="KZV68" s="39"/>
      <c r="KZW68" s="13"/>
      <c r="KZX68" s="13"/>
      <c r="KZY68" s="4"/>
      <c r="KZZ68" s="13"/>
      <c r="LAA68" s="13"/>
      <c r="LAF68" s="18"/>
      <c r="LAG68" s="18"/>
      <c r="LAH68" s="18"/>
      <c r="LAI68" s="39"/>
      <c r="LAJ68" s="18"/>
      <c r="LAK68" s="18"/>
      <c r="LAL68" s="39"/>
      <c r="LAM68" s="18"/>
      <c r="LAN68" s="39"/>
      <c r="LAO68" s="13"/>
      <c r="LAP68" s="13"/>
      <c r="LAQ68" s="4"/>
      <c r="LAR68" s="13"/>
      <c r="LAS68" s="13"/>
      <c r="LAX68" s="18"/>
      <c r="LAY68" s="18"/>
      <c r="LAZ68" s="18"/>
      <c r="LBA68" s="39"/>
      <c r="LBB68" s="18"/>
      <c r="LBC68" s="18"/>
      <c r="LBD68" s="39"/>
      <c r="LBE68" s="18"/>
      <c r="LBF68" s="39"/>
      <c r="LBG68" s="13"/>
      <c r="LBH68" s="13"/>
      <c r="LBI68" s="4"/>
      <c r="LBJ68" s="13"/>
      <c r="LBK68" s="13"/>
      <c r="LBP68" s="18"/>
      <c r="LBQ68" s="18"/>
      <c r="LBR68" s="18"/>
      <c r="LBS68" s="39"/>
      <c r="LBT68" s="18"/>
      <c r="LBU68" s="18"/>
      <c r="LBV68" s="39"/>
      <c r="LBW68" s="18"/>
      <c r="LBX68" s="39"/>
      <c r="LBY68" s="13"/>
      <c r="LBZ68" s="13"/>
      <c r="LCA68" s="4"/>
      <c r="LCB68" s="13"/>
      <c r="LCC68" s="13"/>
      <c r="LCH68" s="18"/>
      <c r="LCI68" s="18"/>
      <c r="LCJ68" s="18"/>
      <c r="LCK68" s="39"/>
      <c r="LCL68" s="18"/>
      <c r="LCM68" s="18"/>
      <c r="LCN68" s="39"/>
      <c r="LCO68" s="18"/>
      <c r="LCP68" s="39"/>
      <c r="LCQ68" s="13"/>
      <c r="LCR68" s="13"/>
      <c r="LCS68" s="4"/>
      <c r="LCT68" s="13"/>
      <c r="LCU68" s="13"/>
      <c r="LCZ68" s="18"/>
      <c r="LDA68" s="18"/>
      <c r="LDB68" s="18"/>
      <c r="LDC68" s="39"/>
      <c r="LDD68" s="18"/>
      <c r="LDE68" s="18"/>
      <c r="LDF68" s="39"/>
      <c r="LDG68" s="18"/>
      <c r="LDH68" s="39"/>
      <c r="LDI68" s="13"/>
      <c r="LDJ68" s="13"/>
      <c r="LDK68" s="4"/>
      <c r="LDL68" s="13"/>
      <c r="LDM68" s="13"/>
      <c r="LDR68" s="18"/>
      <c r="LDS68" s="18"/>
      <c r="LDT68" s="18"/>
      <c r="LDU68" s="39"/>
      <c r="LDV68" s="18"/>
      <c r="LDW68" s="18"/>
      <c r="LDX68" s="39"/>
      <c r="LDY68" s="18"/>
      <c r="LDZ68" s="39"/>
      <c r="LEA68" s="13"/>
      <c r="LEB68" s="13"/>
      <c r="LEC68" s="4"/>
      <c r="LED68" s="13"/>
      <c r="LEE68" s="13"/>
      <c r="LEJ68" s="18"/>
      <c r="LEK68" s="18"/>
      <c r="LEL68" s="18"/>
      <c r="LEM68" s="39"/>
      <c r="LEN68" s="18"/>
      <c r="LEO68" s="18"/>
      <c r="LEP68" s="39"/>
      <c r="LEQ68" s="18"/>
      <c r="LER68" s="39"/>
      <c r="LES68" s="13"/>
      <c r="LET68" s="13"/>
      <c r="LEU68" s="4"/>
      <c r="LEV68" s="13"/>
      <c r="LEW68" s="13"/>
      <c r="LFB68" s="18"/>
      <c r="LFC68" s="18"/>
      <c r="LFD68" s="18"/>
      <c r="LFE68" s="39"/>
      <c r="LFF68" s="18"/>
      <c r="LFG68" s="18"/>
      <c r="LFH68" s="39"/>
      <c r="LFI68" s="18"/>
      <c r="LFJ68" s="39"/>
      <c r="LFK68" s="13"/>
      <c r="LFL68" s="13"/>
      <c r="LFM68" s="4"/>
      <c r="LFN68" s="13"/>
      <c r="LFO68" s="13"/>
      <c r="LFT68" s="18"/>
      <c r="LFU68" s="18"/>
      <c r="LFV68" s="18"/>
      <c r="LFW68" s="39"/>
      <c r="LFX68" s="18"/>
      <c r="LFY68" s="18"/>
      <c r="LFZ68" s="39"/>
      <c r="LGA68" s="18"/>
      <c r="LGB68" s="39"/>
      <c r="LGC68" s="13"/>
      <c r="LGD68" s="13"/>
      <c r="LGE68" s="4"/>
      <c r="LGF68" s="13"/>
      <c r="LGG68" s="13"/>
      <c r="LGL68" s="18"/>
      <c r="LGM68" s="18"/>
      <c r="LGN68" s="18"/>
      <c r="LGO68" s="39"/>
      <c r="LGP68" s="18"/>
      <c r="LGQ68" s="18"/>
      <c r="LGR68" s="39"/>
      <c r="LGS68" s="18"/>
      <c r="LGT68" s="39"/>
      <c r="LGU68" s="13"/>
      <c r="LGV68" s="13"/>
      <c r="LGW68" s="4"/>
      <c r="LGX68" s="13"/>
      <c r="LGY68" s="13"/>
      <c r="LHD68" s="18"/>
      <c r="LHE68" s="18"/>
      <c r="LHF68" s="18"/>
      <c r="LHG68" s="39"/>
      <c r="LHH68" s="18"/>
      <c r="LHI68" s="18"/>
      <c r="LHJ68" s="39"/>
      <c r="LHK68" s="18"/>
      <c r="LHL68" s="39"/>
      <c r="LHM68" s="13"/>
      <c r="LHN68" s="13"/>
      <c r="LHO68" s="4"/>
      <c r="LHP68" s="13"/>
      <c r="LHQ68" s="13"/>
      <c r="LHV68" s="18"/>
      <c r="LHW68" s="18"/>
      <c r="LHX68" s="18"/>
      <c r="LHY68" s="39"/>
      <c r="LHZ68" s="18"/>
      <c r="LIA68" s="18"/>
      <c r="LIB68" s="39"/>
      <c r="LIC68" s="18"/>
      <c r="LID68" s="39"/>
      <c r="LIE68" s="13"/>
      <c r="LIF68" s="13"/>
      <c r="LIG68" s="4"/>
      <c r="LIH68" s="13"/>
      <c r="LII68" s="13"/>
      <c r="LIN68" s="18"/>
      <c r="LIO68" s="18"/>
      <c r="LIP68" s="18"/>
      <c r="LIQ68" s="39"/>
      <c r="LIR68" s="18"/>
      <c r="LIS68" s="18"/>
      <c r="LIT68" s="39"/>
      <c r="LIU68" s="18"/>
      <c r="LIV68" s="39"/>
      <c r="LIW68" s="13"/>
      <c r="LIX68" s="13"/>
      <c r="LIY68" s="4"/>
      <c r="LIZ68" s="13"/>
      <c r="LJA68" s="13"/>
      <c r="LJF68" s="18"/>
      <c r="LJG68" s="18"/>
      <c r="LJH68" s="18"/>
      <c r="LJI68" s="39"/>
      <c r="LJJ68" s="18"/>
      <c r="LJK68" s="18"/>
      <c r="LJL68" s="39"/>
      <c r="LJM68" s="18"/>
      <c r="LJN68" s="39"/>
      <c r="LJO68" s="13"/>
      <c r="LJP68" s="13"/>
      <c r="LJQ68" s="4"/>
      <c r="LJR68" s="13"/>
      <c r="LJS68" s="13"/>
      <c r="LJX68" s="18"/>
      <c r="LJY68" s="18"/>
      <c r="LJZ68" s="18"/>
      <c r="LKA68" s="39"/>
      <c r="LKB68" s="18"/>
      <c r="LKC68" s="18"/>
      <c r="LKD68" s="39"/>
      <c r="LKE68" s="18"/>
      <c r="LKF68" s="39"/>
      <c r="LKG68" s="13"/>
      <c r="LKH68" s="13"/>
      <c r="LKI68" s="4"/>
      <c r="LKJ68" s="13"/>
      <c r="LKK68" s="13"/>
      <c r="LKP68" s="18"/>
      <c r="LKQ68" s="18"/>
      <c r="LKR68" s="18"/>
      <c r="LKS68" s="39"/>
      <c r="LKT68" s="18"/>
      <c r="LKU68" s="18"/>
      <c r="LKV68" s="39"/>
      <c r="LKW68" s="18"/>
      <c r="LKX68" s="39"/>
      <c r="LKY68" s="13"/>
      <c r="LKZ68" s="13"/>
      <c r="LLA68" s="4"/>
      <c r="LLB68" s="13"/>
      <c r="LLC68" s="13"/>
      <c r="LLH68" s="18"/>
      <c r="LLI68" s="18"/>
      <c r="LLJ68" s="18"/>
      <c r="LLK68" s="39"/>
      <c r="LLL68" s="18"/>
      <c r="LLM68" s="18"/>
      <c r="LLN68" s="39"/>
      <c r="LLO68" s="18"/>
      <c r="LLP68" s="39"/>
      <c r="LLQ68" s="13"/>
      <c r="LLR68" s="13"/>
      <c r="LLS68" s="4"/>
      <c r="LLT68" s="13"/>
      <c r="LLU68" s="13"/>
      <c r="LLZ68" s="18"/>
      <c r="LMA68" s="18"/>
      <c r="LMB68" s="18"/>
      <c r="LMC68" s="39"/>
      <c r="LMD68" s="18"/>
      <c r="LME68" s="18"/>
      <c r="LMF68" s="39"/>
      <c r="LMG68" s="18"/>
      <c r="LMH68" s="39"/>
      <c r="LMI68" s="13"/>
      <c r="LMJ68" s="13"/>
      <c r="LMK68" s="4"/>
      <c r="LML68" s="13"/>
      <c r="LMM68" s="13"/>
      <c r="LMR68" s="18"/>
      <c r="LMS68" s="18"/>
      <c r="LMT68" s="18"/>
      <c r="LMU68" s="39"/>
      <c r="LMV68" s="18"/>
      <c r="LMW68" s="18"/>
      <c r="LMX68" s="39"/>
      <c r="LMY68" s="18"/>
      <c r="LMZ68" s="39"/>
      <c r="LNA68" s="13"/>
      <c r="LNB68" s="13"/>
      <c r="LNC68" s="4"/>
      <c r="LND68" s="13"/>
      <c r="LNE68" s="13"/>
      <c r="LNJ68" s="18"/>
      <c r="LNK68" s="18"/>
      <c r="LNL68" s="18"/>
      <c r="LNM68" s="39"/>
      <c r="LNN68" s="18"/>
      <c r="LNO68" s="18"/>
      <c r="LNP68" s="39"/>
      <c r="LNQ68" s="18"/>
      <c r="LNR68" s="39"/>
      <c r="LNS68" s="13"/>
      <c r="LNT68" s="13"/>
      <c r="LNU68" s="4"/>
      <c r="LNV68" s="13"/>
      <c r="LNW68" s="13"/>
      <c r="LOB68" s="18"/>
      <c r="LOC68" s="18"/>
      <c r="LOD68" s="18"/>
      <c r="LOE68" s="39"/>
      <c r="LOF68" s="18"/>
      <c r="LOG68" s="18"/>
      <c r="LOH68" s="39"/>
      <c r="LOI68" s="18"/>
      <c r="LOJ68" s="39"/>
      <c r="LOK68" s="13"/>
      <c r="LOL68" s="13"/>
      <c r="LOM68" s="4"/>
      <c r="LON68" s="13"/>
      <c r="LOO68" s="13"/>
      <c r="LOT68" s="18"/>
      <c r="LOU68" s="18"/>
      <c r="LOV68" s="18"/>
      <c r="LOW68" s="39"/>
      <c r="LOX68" s="18"/>
      <c r="LOY68" s="18"/>
      <c r="LOZ68" s="39"/>
      <c r="LPA68" s="18"/>
      <c r="LPB68" s="39"/>
      <c r="LPC68" s="13"/>
      <c r="LPD68" s="13"/>
      <c r="LPE68" s="4"/>
      <c r="LPF68" s="13"/>
      <c r="LPG68" s="13"/>
      <c r="LPL68" s="18"/>
      <c r="LPM68" s="18"/>
      <c r="LPN68" s="18"/>
      <c r="LPO68" s="39"/>
      <c r="LPP68" s="18"/>
      <c r="LPQ68" s="18"/>
      <c r="LPR68" s="39"/>
      <c r="LPS68" s="18"/>
      <c r="LPT68" s="39"/>
      <c r="LPU68" s="13"/>
      <c r="LPV68" s="13"/>
      <c r="LPW68" s="4"/>
      <c r="LPX68" s="13"/>
      <c r="LPY68" s="13"/>
      <c r="LQD68" s="18"/>
      <c r="LQE68" s="18"/>
      <c r="LQF68" s="18"/>
      <c r="LQG68" s="39"/>
      <c r="LQH68" s="18"/>
      <c r="LQI68" s="18"/>
      <c r="LQJ68" s="39"/>
      <c r="LQK68" s="18"/>
      <c r="LQL68" s="39"/>
      <c r="LQM68" s="13"/>
      <c r="LQN68" s="13"/>
      <c r="LQO68" s="4"/>
      <c r="LQP68" s="13"/>
      <c r="LQQ68" s="13"/>
      <c r="LQV68" s="18"/>
      <c r="LQW68" s="18"/>
      <c r="LQX68" s="18"/>
      <c r="LQY68" s="39"/>
      <c r="LQZ68" s="18"/>
      <c r="LRA68" s="18"/>
      <c r="LRB68" s="39"/>
      <c r="LRC68" s="18"/>
      <c r="LRD68" s="39"/>
      <c r="LRE68" s="13"/>
      <c r="LRF68" s="13"/>
      <c r="LRG68" s="4"/>
      <c r="LRH68" s="13"/>
      <c r="LRI68" s="13"/>
      <c r="LRN68" s="18"/>
      <c r="LRO68" s="18"/>
      <c r="LRP68" s="18"/>
      <c r="LRQ68" s="39"/>
      <c r="LRR68" s="18"/>
      <c r="LRS68" s="18"/>
      <c r="LRT68" s="39"/>
      <c r="LRU68" s="18"/>
      <c r="LRV68" s="39"/>
      <c r="LRW68" s="13"/>
      <c r="LRX68" s="13"/>
      <c r="LRY68" s="4"/>
      <c r="LRZ68" s="13"/>
      <c r="LSA68" s="13"/>
      <c r="LSF68" s="18"/>
      <c r="LSG68" s="18"/>
      <c r="LSH68" s="18"/>
      <c r="LSI68" s="39"/>
      <c r="LSJ68" s="18"/>
      <c r="LSK68" s="18"/>
      <c r="LSL68" s="39"/>
      <c r="LSM68" s="18"/>
      <c r="LSN68" s="39"/>
      <c r="LSO68" s="13"/>
      <c r="LSP68" s="13"/>
      <c r="LSQ68" s="4"/>
      <c r="LSR68" s="13"/>
      <c r="LSS68" s="13"/>
      <c r="LSX68" s="18"/>
      <c r="LSY68" s="18"/>
      <c r="LSZ68" s="18"/>
      <c r="LTA68" s="39"/>
      <c r="LTB68" s="18"/>
      <c r="LTC68" s="18"/>
      <c r="LTD68" s="39"/>
      <c r="LTE68" s="18"/>
      <c r="LTF68" s="39"/>
      <c r="LTG68" s="13"/>
      <c r="LTH68" s="13"/>
      <c r="LTI68" s="4"/>
      <c r="LTJ68" s="13"/>
      <c r="LTK68" s="13"/>
      <c r="LTP68" s="18"/>
      <c r="LTQ68" s="18"/>
      <c r="LTR68" s="18"/>
      <c r="LTS68" s="39"/>
      <c r="LTT68" s="18"/>
      <c r="LTU68" s="18"/>
      <c r="LTV68" s="39"/>
      <c r="LTW68" s="18"/>
      <c r="LTX68" s="39"/>
      <c r="LTY68" s="13"/>
      <c r="LTZ68" s="13"/>
      <c r="LUA68" s="4"/>
      <c r="LUB68" s="13"/>
      <c r="LUC68" s="13"/>
      <c r="LUH68" s="18"/>
      <c r="LUI68" s="18"/>
      <c r="LUJ68" s="18"/>
      <c r="LUK68" s="39"/>
      <c r="LUL68" s="18"/>
      <c r="LUM68" s="18"/>
      <c r="LUN68" s="39"/>
      <c r="LUO68" s="18"/>
      <c r="LUP68" s="39"/>
      <c r="LUQ68" s="13"/>
      <c r="LUR68" s="13"/>
      <c r="LUS68" s="4"/>
      <c r="LUT68" s="13"/>
      <c r="LUU68" s="13"/>
      <c r="LUZ68" s="18"/>
      <c r="LVA68" s="18"/>
      <c r="LVB68" s="18"/>
      <c r="LVC68" s="39"/>
      <c r="LVD68" s="18"/>
      <c r="LVE68" s="18"/>
      <c r="LVF68" s="39"/>
      <c r="LVG68" s="18"/>
      <c r="LVH68" s="39"/>
      <c r="LVI68" s="13"/>
      <c r="LVJ68" s="13"/>
      <c r="LVK68" s="4"/>
      <c r="LVL68" s="13"/>
      <c r="LVM68" s="13"/>
      <c r="LVR68" s="18"/>
      <c r="LVS68" s="18"/>
      <c r="LVT68" s="18"/>
      <c r="LVU68" s="39"/>
      <c r="LVV68" s="18"/>
      <c r="LVW68" s="18"/>
      <c r="LVX68" s="39"/>
      <c r="LVY68" s="18"/>
      <c r="LVZ68" s="39"/>
      <c r="LWA68" s="13"/>
      <c r="LWB68" s="13"/>
      <c r="LWC68" s="4"/>
      <c r="LWD68" s="13"/>
      <c r="LWE68" s="13"/>
      <c r="LWJ68" s="18"/>
      <c r="LWK68" s="18"/>
      <c r="LWL68" s="18"/>
      <c r="LWM68" s="39"/>
      <c r="LWN68" s="18"/>
      <c r="LWO68" s="18"/>
      <c r="LWP68" s="39"/>
      <c r="LWQ68" s="18"/>
      <c r="LWR68" s="39"/>
      <c r="LWS68" s="13"/>
      <c r="LWT68" s="13"/>
      <c r="LWU68" s="4"/>
      <c r="LWV68" s="13"/>
      <c r="LWW68" s="13"/>
      <c r="LXB68" s="18"/>
      <c r="LXC68" s="18"/>
      <c r="LXD68" s="18"/>
      <c r="LXE68" s="39"/>
      <c r="LXF68" s="18"/>
      <c r="LXG68" s="18"/>
      <c r="LXH68" s="39"/>
      <c r="LXI68" s="18"/>
      <c r="LXJ68" s="39"/>
      <c r="LXK68" s="13"/>
      <c r="LXL68" s="13"/>
      <c r="LXM68" s="4"/>
      <c r="LXN68" s="13"/>
      <c r="LXO68" s="13"/>
      <c r="LXT68" s="18"/>
      <c r="LXU68" s="18"/>
      <c r="LXV68" s="18"/>
      <c r="LXW68" s="39"/>
      <c r="LXX68" s="18"/>
      <c r="LXY68" s="18"/>
      <c r="LXZ68" s="39"/>
      <c r="LYA68" s="18"/>
      <c r="LYB68" s="39"/>
      <c r="LYC68" s="13"/>
      <c r="LYD68" s="13"/>
      <c r="LYE68" s="4"/>
      <c r="LYF68" s="13"/>
      <c r="LYG68" s="13"/>
      <c r="LYL68" s="18"/>
      <c r="LYM68" s="18"/>
      <c r="LYN68" s="18"/>
      <c r="LYO68" s="39"/>
      <c r="LYP68" s="18"/>
      <c r="LYQ68" s="18"/>
      <c r="LYR68" s="39"/>
      <c r="LYS68" s="18"/>
      <c r="LYT68" s="39"/>
      <c r="LYU68" s="13"/>
      <c r="LYV68" s="13"/>
      <c r="LYW68" s="4"/>
      <c r="LYX68" s="13"/>
      <c r="LYY68" s="13"/>
      <c r="LZD68" s="18"/>
      <c r="LZE68" s="18"/>
      <c r="LZF68" s="18"/>
      <c r="LZG68" s="39"/>
      <c r="LZH68" s="18"/>
      <c r="LZI68" s="18"/>
      <c r="LZJ68" s="39"/>
      <c r="LZK68" s="18"/>
      <c r="LZL68" s="39"/>
      <c r="LZM68" s="13"/>
      <c r="LZN68" s="13"/>
      <c r="LZO68" s="4"/>
      <c r="LZP68" s="13"/>
      <c r="LZQ68" s="13"/>
      <c r="LZV68" s="18"/>
      <c r="LZW68" s="18"/>
      <c r="LZX68" s="18"/>
      <c r="LZY68" s="39"/>
      <c r="LZZ68" s="18"/>
      <c r="MAA68" s="18"/>
      <c r="MAB68" s="39"/>
      <c r="MAC68" s="18"/>
      <c r="MAD68" s="39"/>
      <c r="MAE68" s="13"/>
      <c r="MAF68" s="13"/>
      <c r="MAG68" s="4"/>
      <c r="MAH68" s="13"/>
      <c r="MAI68" s="13"/>
      <c r="MAN68" s="18"/>
      <c r="MAO68" s="18"/>
      <c r="MAP68" s="18"/>
      <c r="MAQ68" s="39"/>
      <c r="MAR68" s="18"/>
      <c r="MAS68" s="18"/>
      <c r="MAT68" s="39"/>
      <c r="MAU68" s="18"/>
      <c r="MAV68" s="39"/>
      <c r="MAW68" s="13"/>
      <c r="MAX68" s="13"/>
      <c r="MAY68" s="4"/>
      <c r="MAZ68" s="13"/>
      <c r="MBA68" s="13"/>
      <c r="MBF68" s="18"/>
      <c r="MBG68" s="18"/>
      <c r="MBH68" s="18"/>
      <c r="MBI68" s="39"/>
      <c r="MBJ68" s="18"/>
      <c r="MBK68" s="18"/>
      <c r="MBL68" s="39"/>
      <c r="MBM68" s="18"/>
      <c r="MBN68" s="39"/>
      <c r="MBO68" s="13"/>
      <c r="MBP68" s="13"/>
      <c r="MBQ68" s="4"/>
      <c r="MBR68" s="13"/>
      <c r="MBS68" s="13"/>
      <c r="MBX68" s="18"/>
      <c r="MBY68" s="18"/>
      <c r="MBZ68" s="18"/>
      <c r="MCA68" s="39"/>
      <c r="MCB68" s="18"/>
      <c r="MCC68" s="18"/>
      <c r="MCD68" s="39"/>
      <c r="MCE68" s="18"/>
      <c r="MCF68" s="39"/>
      <c r="MCG68" s="13"/>
      <c r="MCH68" s="13"/>
      <c r="MCI68" s="4"/>
      <c r="MCJ68" s="13"/>
      <c r="MCK68" s="13"/>
      <c r="MCP68" s="18"/>
      <c r="MCQ68" s="18"/>
      <c r="MCR68" s="18"/>
      <c r="MCS68" s="39"/>
      <c r="MCT68" s="18"/>
      <c r="MCU68" s="18"/>
      <c r="MCV68" s="39"/>
      <c r="MCW68" s="18"/>
      <c r="MCX68" s="39"/>
      <c r="MCY68" s="13"/>
      <c r="MCZ68" s="13"/>
      <c r="MDA68" s="4"/>
      <c r="MDB68" s="13"/>
      <c r="MDC68" s="13"/>
      <c r="MDH68" s="18"/>
      <c r="MDI68" s="18"/>
      <c r="MDJ68" s="18"/>
      <c r="MDK68" s="39"/>
      <c r="MDL68" s="18"/>
      <c r="MDM68" s="18"/>
      <c r="MDN68" s="39"/>
      <c r="MDO68" s="18"/>
      <c r="MDP68" s="39"/>
      <c r="MDQ68" s="13"/>
      <c r="MDR68" s="13"/>
      <c r="MDS68" s="4"/>
      <c r="MDT68" s="13"/>
      <c r="MDU68" s="13"/>
      <c r="MDZ68" s="18"/>
      <c r="MEA68" s="18"/>
      <c r="MEB68" s="18"/>
      <c r="MEC68" s="39"/>
      <c r="MED68" s="18"/>
      <c r="MEE68" s="18"/>
      <c r="MEF68" s="39"/>
      <c r="MEG68" s="18"/>
      <c r="MEH68" s="39"/>
      <c r="MEI68" s="13"/>
      <c r="MEJ68" s="13"/>
      <c r="MEK68" s="4"/>
      <c r="MEL68" s="13"/>
      <c r="MEM68" s="13"/>
      <c r="MER68" s="18"/>
      <c r="MES68" s="18"/>
      <c r="MET68" s="18"/>
      <c r="MEU68" s="39"/>
      <c r="MEV68" s="18"/>
      <c r="MEW68" s="18"/>
      <c r="MEX68" s="39"/>
      <c r="MEY68" s="18"/>
      <c r="MEZ68" s="39"/>
      <c r="MFA68" s="13"/>
      <c r="MFB68" s="13"/>
      <c r="MFC68" s="4"/>
      <c r="MFD68" s="13"/>
      <c r="MFE68" s="13"/>
      <c r="MFJ68" s="18"/>
      <c r="MFK68" s="18"/>
      <c r="MFL68" s="18"/>
      <c r="MFM68" s="39"/>
      <c r="MFN68" s="18"/>
      <c r="MFO68" s="18"/>
      <c r="MFP68" s="39"/>
      <c r="MFQ68" s="18"/>
      <c r="MFR68" s="39"/>
      <c r="MFS68" s="13"/>
      <c r="MFT68" s="13"/>
      <c r="MFU68" s="4"/>
      <c r="MFV68" s="13"/>
      <c r="MFW68" s="13"/>
      <c r="MGB68" s="18"/>
      <c r="MGC68" s="18"/>
      <c r="MGD68" s="18"/>
      <c r="MGE68" s="39"/>
      <c r="MGF68" s="18"/>
      <c r="MGG68" s="18"/>
      <c r="MGH68" s="39"/>
      <c r="MGI68" s="18"/>
      <c r="MGJ68" s="39"/>
      <c r="MGK68" s="13"/>
      <c r="MGL68" s="13"/>
      <c r="MGM68" s="4"/>
      <c r="MGN68" s="13"/>
      <c r="MGO68" s="13"/>
      <c r="MGT68" s="18"/>
      <c r="MGU68" s="18"/>
      <c r="MGV68" s="18"/>
      <c r="MGW68" s="39"/>
      <c r="MGX68" s="18"/>
      <c r="MGY68" s="18"/>
      <c r="MGZ68" s="39"/>
      <c r="MHA68" s="18"/>
      <c r="MHB68" s="39"/>
      <c r="MHC68" s="13"/>
      <c r="MHD68" s="13"/>
      <c r="MHE68" s="4"/>
      <c r="MHF68" s="13"/>
      <c r="MHG68" s="13"/>
      <c r="MHL68" s="18"/>
      <c r="MHM68" s="18"/>
      <c r="MHN68" s="18"/>
      <c r="MHO68" s="39"/>
      <c r="MHP68" s="18"/>
      <c r="MHQ68" s="18"/>
      <c r="MHR68" s="39"/>
      <c r="MHS68" s="18"/>
      <c r="MHT68" s="39"/>
      <c r="MHU68" s="13"/>
      <c r="MHV68" s="13"/>
      <c r="MHW68" s="4"/>
      <c r="MHX68" s="13"/>
      <c r="MHY68" s="13"/>
      <c r="MID68" s="18"/>
      <c r="MIE68" s="18"/>
      <c r="MIF68" s="18"/>
      <c r="MIG68" s="39"/>
      <c r="MIH68" s="18"/>
      <c r="MII68" s="18"/>
      <c r="MIJ68" s="39"/>
      <c r="MIK68" s="18"/>
      <c r="MIL68" s="39"/>
      <c r="MIM68" s="13"/>
      <c r="MIN68" s="13"/>
      <c r="MIO68" s="4"/>
      <c r="MIP68" s="13"/>
      <c r="MIQ68" s="13"/>
      <c r="MIV68" s="18"/>
      <c r="MIW68" s="18"/>
      <c r="MIX68" s="18"/>
      <c r="MIY68" s="39"/>
      <c r="MIZ68" s="18"/>
      <c r="MJA68" s="18"/>
      <c r="MJB68" s="39"/>
      <c r="MJC68" s="18"/>
      <c r="MJD68" s="39"/>
      <c r="MJE68" s="13"/>
      <c r="MJF68" s="13"/>
      <c r="MJG68" s="4"/>
      <c r="MJH68" s="13"/>
      <c r="MJI68" s="13"/>
      <c r="MJN68" s="18"/>
      <c r="MJO68" s="18"/>
      <c r="MJP68" s="18"/>
      <c r="MJQ68" s="39"/>
      <c r="MJR68" s="18"/>
      <c r="MJS68" s="18"/>
      <c r="MJT68" s="39"/>
      <c r="MJU68" s="18"/>
      <c r="MJV68" s="39"/>
      <c r="MJW68" s="13"/>
      <c r="MJX68" s="13"/>
      <c r="MJY68" s="4"/>
      <c r="MJZ68" s="13"/>
      <c r="MKA68" s="13"/>
      <c r="MKF68" s="18"/>
      <c r="MKG68" s="18"/>
      <c r="MKH68" s="18"/>
      <c r="MKI68" s="39"/>
      <c r="MKJ68" s="18"/>
      <c r="MKK68" s="18"/>
      <c r="MKL68" s="39"/>
      <c r="MKM68" s="18"/>
      <c r="MKN68" s="39"/>
      <c r="MKO68" s="13"/>
      <c r="MKP68" s="13"/>
      <c r="MKQ68" s="4"/>
      <c r="MKR68" s="13"/>
      <c r="MKS68" s="13"/>
      <c r="MKX68" s="18"/>
      <c r="MKY68" s="18"/>
      <c r="MKZ68" s="18"/>
      <c r="MLA68" s="39"/>
      <c r="MLB68" s="18"/>
      <c r="MLC68" s="18"/>
      <c r="MLD68" s="39"/>
      <c r="MLE68" s="18"/>
      <c r="MLF68" s="39"/>
      <c r="MLG68" s="13"/>
      <c r="MLH68" s="13"/>
      <c r="MLI68" s="4"/>
      <c r="MLJ68" s="13"/>
      <c r="MLK68" s="13"/>
      <c r="MLP68" s="18"/>
      <c r="MLQ68" s="18"/>
      <c r="MLR68" s="18"/>
      <c r="MLS68" s="39"/>
      <c r="MLT68" s="18"/>
      <c r="MLU68" s="18"/>
      <c r="MLV68" s="39"/>
      <c r="MLW68" s="18"/>
      <c r="MLX68" s="39"/>
      <c r="MLY68" s="13"/>
      <c r="MLZ68" s="13"/>
      <c r="MMA68" s="4"/>
      <c r="MMB68" s="13"/>
      <c r="MMC68" s="13"/>
      <c r="MMH68" s="18"/>
      <c r="MMI68" s="18"/>
      <c r="MMJ68" s="18"/>
      <c r="MMK68" s="39"/>
      <c r="MML68" s="18"/>
      <c r="MMM68" s="18"/>
      <c r="MMN68" s="39"/>
      <c r="MMO68" s="18"/>
      <c r="MMP68" s="39"/>
      <c r="MMQ68" s="13"/>
      <c r="MMR68" s="13"/>
      <c r="MMS68" s="4"/>
      <c r="MMT68" s="13"/>
      <c r="MMU68" s="13"/>
      <c r="MMZ68" s="18"/>
      <c r="MNA68" s="18"/>
      <c r="MNB68" s="18"/>
      <c r="MNC68" s="39"/>
      <c r="MND68" s="18"/>
      <c r="MNE68" s="18"/>
      <c r="MNF68" s="39"/>
      <c r="MNG68" s="18"/>
      <c r="MNH68" s="39"/>
      <c r="MNI68" s="13"/>
      <c r="MNJ68" s="13"/>
      <c r="MNK68" s="4"/>
      <c r="MNL68" s="13"/>
      <c r="MNM68" s="13"/>
      <c r="MNR68" s="18"/>
      <c r="MNS68" s="18"/>
      <c r="MNT68" s="18"/>
      <c r="MNU68" s="39"/>
      <c r="MNV68" s="18"/>
      <c r="MNW68" s="18"/>
      <c r="MNX68" s="39"/>
      <c r="MNY68" s="18"/>
      <c r="MNZ68" s="39"/>
      <c r="MOA68" s="13"/>
      <c r="MOB68" s="13"/>
      <c r="MOC68" s="4"/>
      <c r="MOD68" s="13"/>
      <c r="MOE68" s="13"/>
      <c r="MOJ68" s="18"/>
      <c r="MOK68" s="18"/>
      <c r="MOL68" s="18"/>
      <c r="MOM68" s="39"/>
      <c r="MON68" s="18"/>
      <c r="MOO68" s="18"/>
      <c r="MOP68" s="39"/>
      <c r="MOQ68" s="18"/>
      <c r="MOR68" s="39"/>
      <c r="MOS68" s="13"/>
      <c r="MOT68" s="13"/>
      <c r="MOU68" s="4"/>
      <c r="MOV68" s="13"/>
      <c r="MOW68" s="13"/>
      <c r="MPB68" s="18"/>
      <c r="MPC68" s="18"/>
      <c r="MPD68" s="18"/>
      <c r="MPE68" s="39"/>
      <c r="MPF68" s="18"/>
      <c r="MPG68" s="18"/>
      <c r="MPH68" s="39"/>
      <c r="MPI68" s="18"/>
      <c r="MPJ68" s="39"/>
      <c r="MPK68" s="13"/>
      <c r="MPL68" s="13"/>
      <c r="MPM68" s="4"/>
      <c r="MPN68" s="13"/>
      <c r="MPO68" s="13"/>
      <c r="MPT68" s="18"/>
      <c r="MPU68" s="18"/>
      <c r="MPV68" s="18"/>
      <c r="MPW68" s="39"/>
      <c r="MPX68" s="18"/>
      <c r="MPY68" s="18"/>
      <c r="MPZ68" s="39"/>
      <c r="MQA68" s="18"/>
      <c r="MQB68" s="39"/>
      <c r="MQC68" s="13"/>
      <c r="MQD68" s="13"/>
      <c r="MQE68" s="4"/>
      <c r="MQF68" s="13"/>
      <c r="MQG68" s="13"/>
      <c r="MQL68" s="18"/>
      <c r="MQM68" s="18"/>
      <c r="MQN68" s="18"/>
      <c r="MQO68" s="39"/>
      <c r="MQP68" s="18"/>
      <c r="MQQ68" s="18"/>
      <c r="MQR68" s="39"/>
      <c r="MQS68" s="18"/>
      <c r="MQT68" s="39"/>
      <c r="MQU68" s="13"/>
      <c r="MQV68" s="13"/>
      <c r="MQW68" s="4"/>
      <c r="MQX68" s="13"/>
      <c r="MQY68" s="13"/>
      <c r="MRD68" s="18"/>
      <c r="MRE68" s="18"/>
      <c r="MRF68" s="18"/>
      <c r="MRG68" s="39"/>
      <c r="MRH68" s="18"/>
      <c r="MRI68" s="18"/>
      <c r="MRJ68" s="39"/>
      <c r="MRK68" s="18"/>
      <c r="MRL68" s="39"/>
      <c r="MRM68" s="13"/>
      <c r="MRN68" s="13"/>
      <c r="MRO68" s="4"/>
      <c r="MRP68" s="13"/>
      <c r="MRQ68" s="13"/>
      <c r="MRV68" s="18"/>
      <c r="MRW68" s="18"/>
      <c r="MRX68" s="18"/>
      <c r="MRY68" s="39"/>
      <c r="MRZ68" s="18"/>
      <c r="MSA68" s="18"/>
      <c r="MSB68" s="39"/>
      <c r="MSC68" s="18"/>
      <c r="MSD68" s="39"/>
      <c r="MSE68" s="13"/>
      <c r="MSF68" s="13"/>
      <c r="MSG68" s="4"/>
      <c r="MSH68" s="13"/>
      <c r="MSI68" s="13"/>
      <c r="MSN68" s="18"/>
      <c r="MSO68" s="18"/>
      <c r="MSP68" s="18"/>
      <c r="MSQ68" s="39"/>
      <c r="MSR68" s="18"/>
      <c r="MSS68" s="18"/>
      <c r="MST68" s="39"/>
      <c r="MSU68" s="18"/>
      <c r="MSV68" s="39"/>
      <c r="MSW68" s="13"/>
      <c r="MSX68" s="13"/>
      <c r="MSY68" s="4"/>
      <c r="MSZ68" s="13"/>
      <c r="MTA68" s="13"/>
      <c r="MTF68" s="18"/>
      <c r="MTG68" s="18"/>
      <c r="MTH68" s="18"/>
      <c r="MTI68" s="39"/>
      <c r="MTJ68" s="18"/>
      <c r="MTK68" s="18"/>
      <c r="MTL68" s="39"/>
      <c r="MTM68" s="18"/>
      <c r="MTN68" s="39"/>
      <c r="MTO68" s="13"/>
      <c r="MTP68" s="13"/>
      <c r="MTQ68" s="4"/>
      <c r="MTR68" s="13"/>
      <c r="MTS68" s="13"/>
      <c r="MTX68" s="18"/>
      <c r="MTY68" s="18"/>
      <c r="MTZ68" s="18"/>
      <c r="MUA68" s="39"/>
      <c r="MUB68" s="18"/>
      <c r="MUC68" s="18"/>
      <c r="MUD68" s="39"/>
      <c r="MUE68" s="18"/>
      <c r="MUF68" s="39"/>
      <c r="MUG68" s="13"/>
      <c r="MUH68" s="13"/>
      <c r="MUI68" s="4"/>
      <c r="MUJ68" s="13"/>
      <c r="MUK68" s="13"/>
      <c r="MUP68" s="18"/>
      <c r="MUQ68" s="18"/>
      <c r="MUR68" s="18"/>
      <c r="MUS68" s="39"/>
      <c r="MUT68" s="18"/>
      <c r="MUU68" s="18"/>
      <c r="MUV68" s="39"/>
      <c r="MUW68" s="18"/>
      <c r="MUX68" s="39"/>
      <c r="MUY68" s="13"/>
      <c r="MUZ68" s="13"/>
      <c r="MVA68" s="4"/>
      <c r="MVB68" s="13"/>
      <c r="MVC68" s="13"/>
      <c r="MVH68" s="18"/>
      <c r="MVI68" s="18"/>
      <c r="MVJ68" s="18"/>
      <c r="MVK68" s="39"/>
      <c r="MVL68" s="18"/>
      <c r="MVM68" s="18"/>
      <c r="MVN68" s="39"/>
      <c r="MVO68" s="18"/>
      <c r="MVP68" s="39"/>
      <c r="MVQ68" s="13"/>
      <c r="MVR68" s="13"/>
      <c r="MVS68" s="4"/>
      <c r="MVT68" s="13"/>
      <c r="MVU68" s="13"/>
      <c r="MVZ68" s="18"/>
      <c r="MWA68" s="18"/>
      <c r="MWB68" s="18"/>
      <c r="MWC68" s="39"/>
      <c r="MWD68" s="18"/>
      <c r="MWE68" s="18"/>
      <c r="MWF68" s="39"/>
      <c r="MWG68" s="18"/>
      <c r="MWH68" s="39"/>
      <c r="MWI68" s="13"/>
      <c r="MWJ68" s="13"/>
      <c r="MWK68" s="4"/>
      <c r="MWL68" s="13"/>
      <c r="MWM68" s="13"/>
      <c r="MWR68" s="18"/>
      <c r="MWS68" s="18"/>
      <c r="MWT68" s="18"/>
      <c r="MWU68" s="39"/>
      <c r="MWV68" s="18"/>
      <c r="MWW68" s="18"/>
      <c r="MWX68" s="39"/>
      <c r="MWY68" s="18"/>
      <c r="MWZ68" s="39"/>
      <c r="MXA68" s="13"/>
      <c r="MXB68" s="13"/>
      <c r="MXC68" s="4"/>
      <c r="MXD68" s="13"/>
      <c r="MXE68" s="13"/>
      <c r="MXJ68" s="18"/>
      <c r="MXK68" s="18"/>
      <c r="MXL68" s="18"/>
      <c r="MXM68" s="39"/>
      <c r="MXN68" s="18"/>
      <c r="MXO68" s="18"/>
      <c r="MXP68" s="39"/>
      <c r="MXQ68" s="18"/>
      <c r="MXR68" s="39"/>
      <c r="MXS68" s="13"/>
      <c r="MXT68" s="13"/>
      <c r="MXU68" s="4"/>
      <c r="MXV68" s="13"/>
      <c r="MXW68" s="13"/>
      <c r="MYB68" s="18"/>
      <c r="MYC68" s="18"/>
      <c r="MYD68" s="18"/>
      <c r="MYE68" s="39"/>
      <c r="MYF68" s="18"/>
      <c r="MYG68" s="18"/>
      <c r="MYH68" s="39"/>
      <c r="MYI68" s="18"/>
      <c r="MYJ68" s="39"/>
      <c r="MYK68" s="13"/>
      <c r="MYL68" s="13"/>
      <c r="MYM68" s="4"/>
      <c r="MYN68" s="13"/>
      <c r="MYO68" s="13"/>
      <c r="MYT68" s="18"/>
      <c r="MYU68" s="18"/>
      <c r="MYV68" s="18"/>
      <c r="MYW68" s="39"/>
      <c r="MYX68" s="18"/>
      <c r="MYY68" s="18"/>
      <c r="MYZ68" s="39"/>
      <c r="MZA68" s="18"/>
      <c r="MZB68" s="39"/>
      <c r="MZC68" s="13"/>
      <c r="MZD68" s="13"/>
      <c r="MZE68" s="4"/>
      <c r="MZF68" s="13"/>
      <c r="MZG68" s="13"/>
      <c r="MZL68" s="18"/>
      <c r="MZM68" s="18"/>
      <c r="MZN68" s="18"/>
      <c r="MZO68" s="39"/>
      <c r="MZP68" s="18"/>
      <c r="MZQ68" s="18"/>
      <c r="MZR68" s="39"/>
      <c r="MZS68" s="18"/>
      <c r="MZT68" s="39"/>
      <c r="MZU68" s="13"/>
      <c r="MZV68" s="13"/>
      <c r="MZW68" s="4"/>
      <c r="MZX68" s="13"/>
      <c r="MZY68" s="13"/>
      <c r="NAD68" s="18"/>
      <c r="NAE68" s="18"/>
      <c r="NAF68" s="18"/>
      <c r="NAG68" s="39"/>
      <c r="NAH68" s="18"/>
      <c r="NAI68" s="18"/>
      <c r="NAJ68" s="39"/>
      <c r="NAK68" s="18"/>
      <c r="NAL68" s="39"/>
      <c r="NAM68" s="13"/>
      <c r="NAN68" s="13"/>
      <c r="NAO68" s="4"/>
      <c r="NAP68" s="13"/>
      <c r="NAQ68" s="13"/>
      <c r="NAV68" s="18"/>
      <c r="NAW68" s="18"/>
      <c r="NAX68" s="18"/>
      <c r="NAY68" s="39"/>
      <c r="NAZ68" s="18"/>
      <c r="NBA68" s="18"/>
      <c r="NBB68" s="39"/>
      <c r="NBC68" s="18"/>
      <c r="NBD68" s="39"/>
      <c r="NBE68" s="13"/>
      <c r="NBF68" s="13"/>
      <c r="NBG68" s="4"/>
      <c r="NBH68" s="13"/>
      <c r="NBI68" s="13"/>
      <c r="NBN68" s="18"/>
      <c r="NBO68" s="18"/>
      <c r="NBP68" s="18"/>
      <c r="NBQ68" s="39"/>
      <c r="NBR68" s="18"/>
      <c r="NBS68" s="18"/>
      <c r="NBT68" s="39"/>
      <c r="NBU68" s="18"/>
      <c r="NBV68" s="39"/>
      <c r="NBW68" s="13"/>
      <c r="NBX68" s="13"/>
      <c r="NBY68" s="4"/>
      <c r="NBZ68" s="13"/>
      <c r="NCA68" s="13"/>
      <c r="NCF68" s="18"/>
      <c r="NCG68" s="18"/>
      <c r="NCH68" s="18"/>
      <c r="NCI68" s="39"/>
      <c r="NCJ68" s="18"/>
      <c r="NCK68" s="18"/>
      <c r="NCL68" s="39"/>
      <c r="NCM68" s="18"/>
      <c r="NCN68" s="39"/>
      <c r="NCO68" s="13"/>
      <c r="NCP68" s="13"/>
      <c r="NCQ68" s="4"/>
      <c r="NCR68" s="13"/>
      <c r="NCS68" s="13"/>
      <c r="NCX68" s="18"/>
      <c r="NCY68" s="18"/>
      <c r="NCZ68" s="18"/>
      <c r="NDA68" s="39"/>
      <c r="NDB68" s="18"/>
      <c r="NDC68" s="18"/>
      <c r="NDD68" s="39"/>
      <c r="NDE68" s="18"/>
      <c r="NDF68" s="39"/>
      <c r="NDG68" s="13"/>
      <c r="NDH68" s="13"/>
      <c r="NDI68" s="4"/>
      <c r="NDJ68" s="13"/>
      <c r="NDK68" s="13"/>
      <c r="NDP68" s="18"/>
      <c r="NDQ68" s="18"/>
      <c r="NDR68" s="18"/>
      <c r="NDS68" s="39"/>
      <c r="NDT68" s="18"/>
      <c r="NDU68" s="18"/>
      <c r="NDV68" s="39"/>
      <c r="NDW68" s="18"/>
      <c r="NDX68" s="39"/>
      <c r="NDY68" s="13"/>
      <c r="NDZ68" s="13"/>
      <c r="NEA68" s="4"/>
      <c r="NEB68" s="13"/>
      <c r="NEC68" s="13"/>
      <c r="NEH68" s="18"/>
      <c r="NEI68" s="18"/>
      <c r="NEJ68" s="18"/>
      <c r="NEK68" s="39"/>
      <c r="NEL68" s="18"/>
      <c r="NEM68" s="18"/>
      <c r="NEN68" s="39"/>
      <c r="NEO68" s="18"/>
      <c r="NEP68" s="39"/>
      <c r="NEQ68" s="13"/>
      <c r="NER68" s="13"/>
      <c r="NES68" s="4"/>
      <c r="NET68" s="13"/>
      <c r="NEU68" s="13"/>
      <c r="NEZ68" s="18"/>
      <c r="NFA68" s="18"/>
      <c r="NFB68" s="18"/>
      <c r="NFC68" s="39"/>
      <c r="NFD68" s="18"/>
      <c r="NFE68" s="18"/>
      <c r="NFF68" s="39"/>
      <c r="NFG68" s="18"/>
      <c r="NFH68" s="39"/>
      <c r="NFI68" s="13"/>
      <c r="NFJ68" s="13"/>
      <c r="NFK68" s="4"/>
      <c r="NFL68" s="13"/>
      <c r="NFM68" s="13"/>
      <c r="NFR68" s="18"/>
      <c r="NFS68" s="18"/>
      <c r="NFT68" s="18"/>
      <c r="NFU68" s="39"/>
      <c r="NFV68" s="18"/>
      <c r="NFW68" s="18"/>
      <c r="NFX68" s="39"/>
      <c r="NFY68" s="18"/>
      <c r="NFZ68" s="39"/>
      <c r="NGA68" s="13"/>
      <c r="NGB68" s="13"/>
      <c r="NGC68" s="4"/>
      <c r="NGD68" s="13"/>
      <c r="NGE68" s="13"/>
      <c r="NGJ68" s="18"/>
      <c r="NGK68" s="18"/>
      <c r="NGL68" s="18"/>
      <c r="NGM68" s="39"/>
      <c r="NGN68" s="18"/>
      <c r="NGO68" s="18"/>
      <c r="NGP68" s="39"/>
      <c r="NGQ68" s="18"/>
      <c r="NGR68" s="39"/>
      <c r="NGS68" s="13"/>
      <c r="NGT68" s="13"/>
      <c r="NGU68" s="4"/>
      <c r="NGV68" s="13"/>
      <c r="NGW68" s="13"/>
      <c r="NHB68" s="18"/>
      <c r="NHC68" s="18"/>
      <c r="NHD68" s="18"/>
      <c r="NHE68" s="39"/>
      <c r="NHF68" s="18"/>
      <c r="NHG68" s="18"/>
      <c r="NHH68" s="39"/>
      <c r="NHI68" s="18"/>
      <c r="NHJ68" s="39"/>
      <c r="NHK68" s="13"/>
      <c r="NHL68" s="13"/>
      <c r="NHM68" s="4"/>
      <c r="NHN68" s="13"/>
      <c r="NHO68" s="13"/>
      <c r="NHT68" s="18"/>
      <c r="NHU68" s="18"/>
      <c r="NHV68" s="18"/>
      <c r="NHW68" s="39"/>
      <c r="NHX68" s="18"/>
      <c r="NHY68" s="18"/>
      <c r="NHZ68" s="39"/>
      <c r="NIA68" s="18"/>
      <c r="NIB68" s="39"/>
      <c r="NIC68" s="13"/>
      <c r="NID68" s="13"/>
      <c r="NIE68" s="4"/>
      <c r="NIF68" s="13"/>
      <c r="NIG68" s="13"/>
      <c r="NIL68" s="18"/>
      <c r="NIM68" s="18"/>
      <c r="NIN68" s="18"/>
      <c r="NIO68" s="39"/>
      <c r="NIP68" s="18"/>
      <c r="NIQ68" s="18"/>
      <c r="NIR68" s="39"/>
      <c r="NIS68" s="18"/>
      <c r="NIT68" s="39"/>
      <c r="NIU68" s="13"/>
      <c r="NIV68" s="13"/>
      <c r="NIW68" s="4"/>
      <c r="NIX68" s="13"/>
      <c r="NIY68" s="13"/>
      <c r="NJD68" s="18"/>
      <c r="NJE68" s="18"/>
      <c r="NJF68" s="18"/>
      <c r="NJG68" s="39"/>
      <c r="NJH68" s="18"/>
      <c r="NJI68" s="18"/>
      <c r="NJJ68" s="39"/>
      <c r="NJK68" s="18"/>
      <c r="NJL68" s="39"/>
      <c r="NJM68" s="13"/>
      <c r="NJN68" s="13"/>
      <c r="NJO68" s="4"/>
      <c r="NJP68" s="13"/>
      <c r="NJQ68" s="13"/>
      <c r="NJV68" s="18"/>
      <c r="NJW68" s="18"/>
      <c r="NJX68" s="18"/>
      <c r="NJY68" s="39"/>
      <c r="NJZ68" s="18"/>
      <c r="NKA68" s="18"/>
      <c r="NKB68" s="39"/>
      <c r="NKC68" s="18"/>
      <c r="NKD68" s="39"/>
      <c r="NKE68" s="13"/>
      <c r="NKF68" s="13"/>
      <c r="NKG68" s="4"/>
      <c r="NKH68" s="13"/>
      <c r="NKI68" s="13"/>
      <c r="NKN68" s="18"/>
      <c r="NKO68" s="18"/>
      <c r="NKP68" s="18"/>
      <c r="NKQ68" s="39"/>
      <c r="NKR68" s="18"/>
      <c r="NKS68" s="18"/>
      <c r="NKT68" s="39"/>
      <c r="NKU68" s="18"/>
      <c r="NKV68" s="39"/>
      <c r="NKW68" s="13"/>
      <c r="NKX68" s="13"/>
      <c r="NKY68" s="4"/>
      <c r="NKZ68" s="13"/>
      <c r="NLA68" s="13"/>
      <c r="NLF68" s="18"/>
      <c r="NLG68" s="18"/>
      <c r="NLH68" s="18"/>
      <c r="NLI68" s="39"/>
      <c r="NLJ68" s="18"/>
      <c r="NLK68" s="18"/>
      <c r="NLL68" s="39"/>
      <c r="NLM68" s="18"/>
      <c r="NLN68" s="39"/>
      <c r="NLO68" s="13"/>
      <c r="NLP68" s="13"/>
      <c r="NLQ68" s="4"/>
      <c r="NLR68" s="13"/>
      <c r="NLS68" s="13"/>
      <c r="NLX68" s="18"/>
      <c r="NLY68" s="18"/>
      <c r="NLZ68" s="18"/>
      <c r="NMA68" s="39"/>
      <c r="NMB68" s="18"/>
      <c r="NMC68" s="18"/>
      <c r="NMD68" s="39"/>
      <c r="NME68" s="18"/>
      <c r="NMF68" s="39"/>
      <c r="NMG68" s="13"/>
      <c r="NMH68" s="13"/>
      <c r="NMI68" s="4"/>
      <c r="NMJ68" s="13"/>
      <c r="NMK68" s="13"/>
      <c r="NMP68" s="18"/>
      <c r="NMQ68" s="18"/>
      <c r="NMR68" s="18"/>
      <c r="NMS68" s="39"/>
      <c r="NMT68" s="18"/>
      <c r="NMU68" s="18"/>
      <c r="NMV68" s="39"/>
      <c r="NMW68" s="18"/>
      <c r="NMX68" s="39"/>
      <c r="NMY68" s="13"/>
      <c r="NMZ68" s="13"/>
      <c r="NNA68" s="4"/>
      <c r="NNB68" s="13"/>
      <c r="NNC68" s="13"/>
      <c r="NNH68" s="18"/>
      <c r="NNI68" s="18"/>
      <c r="NNJ68" s="18"/>
      <c r="NNK68" s="39"/>
      <c r="NNL68" s="18"/>
      <c r="NNM68" s="18"/>
      <c r="NNN68" s="39"/>
      <c r="NNO68" s="18"/>
      <c r="NNP68" s="39"/>
      <c r="NNQ68" s="13"/>
      <c r="NNR68" s="13"/>
      <c r="NNS68" s="4"/>
      <c r="NNT68" s="13"/>
      <c r="NNU68" s="13"/>
      <c r="NNZ68" s="18"/>
      <c r="NOA68" s="18"/>
      <c r="NOB68" s="18"/>
      <c r="NOC68" s="39"/>
      <c r="NOD68" s="18"/>
      <c r="NOE68" s="18"/>
      <c r="NOF68" s="39"/>
      <c r="NOG68" s="18"/>
      <c r="NOH68" s="39"/>
      <c r="NOI68" s="13"/>
      <c r="NOJ68" s="13"/>
      <c r="NOK68" s="4"/>
      <c r="NOL68" s="13"/>
      <c r="NOM68" s="13"/>
      <c r="NOR68" s="18"/>
      <c r="NOS68" s="18"/>
      <c r="NOT68" s="18"/>
      <c r="NOU68" s="39"/>
      <c r="NOV68" s="18"/>
      <c r="NOW68" s="18"/>
      <c r="NOX68" s="39"/>
      <c r="NOY68" s="18"/>
      <c r="NOZ68" s="39"/>
      <c r="NPA68" s="13"/>
      <c r="NPB68" s="13"/>
      <c r="NPC68" s="4"/>
      <c r="NPD68" s="13"/>
      <c r="NPE68" s="13"/>
      <c r="NPJ68" s="18"/>
      <c r="NPK68" s="18"/>
      <c r="NPL68" s="18"/>
      <c r="NPM68" s="39"/>
      <c r="NPN68" s="18"/>
      <c r="NPO68" s="18"/>
      <c r="NPP68" s="39"/>
      <c r="NPQ68" s="18"/>
      <c r="NPR68" s="39"/>
      <c r="NPS68" s="13"/>
      <c r="NPT68" s="13"/>
      <c r="NPU68" s="4"/>
      <c r="NPV68" s="13"/>
      <c r="NPW68" s="13"/>
      <c r="NQB68" s="18"/>
      <c r="NQC68" s="18"/>
      <c r="NQD68" s="18"/>
      <c r="NQE68" s="39"/>
      <c r="NQF68" s="18"/>
      <c r="NQG68" s="18"/>
      <c r="NQH68" s="39"/>
      <c r="NQI68" s="18"/>
      <c r="NQJ68" s="39"/>
      <c r="NQK68" s="13"/>
      <c r="NQL68" s="13"/>
      <c r="NQM68" s="4"/>
      <c r="NQN68" s="13"/>
      <c r="NQO68" s="13"/>
      <c r="NQT68" s="18"/>
      <c r="NQU68" s="18"/>
      <c r="NQV68" s="18"/>
      <c r="NQW68" s="39"/>
      <c r="NQX68" s="18"/>
      <c r="NQY68" s="18"/>
      <c r="NQZ68" s="39"/>
      <c r="NRA68" s="18"/>
      <c r="NRB68" s="39"/>
      <c r="NRC68" s="13"/>
      <c r="NRD68" s="13"/>
      <c r="NRE68" s="4"/>
      <c r="NRF68" s="13"/>
      <c r="NRG68" s="13"/>
      <c r="NRL68" s="18"/>
      <c r="NRM68" s="18"/>
      <c r="NRN68" s="18"/>
      <c r="NRO68" s="39"/>
      <c r="NRP68" s="18"/>
      <c r="NRQ68" s="18"/>
      <c r="NRR68" s="39"/>
      <c r="NRS68" s="18"/>
      <c r="NRT68" s="39"/>
      <c r="NRU68" s="13"/>
      <c r="NRV68" s="13"/>
      <c r="NRW68" s="4"/>
      <c r="NRX68" s="13"/>
      <c r="NRY68" s="13"/>
      <c r="NSD68" s="18"/>
      <c r="NSE68" s="18"/>
      <c r="NSF68" s="18"/>
      <c r="NSG68" s="39"/>
      <c r="NSH68" s="18"/>
      <c r="NSI68" s="18"/>
      <c r="NSJ68" s="39"/>
      <c r="NSK68" s="18"/>
      <c r="NSL68" s="39"/>
      <c r="NSM68" s="13"/>
      <c r="NSN68" s="13"/>
      <c r="NSO68" s="4"/>
      <c r="NSP68" s="13"/>
      <c r="NSQ68" s="13"/>
      <c r="NSV68" s="18"/>
      <c r="NSW68" s="18"/>
      <c r="NSX68" s="18"/>
      <c r="NSY68" s="39"/>
      <c r="NSZ68" s="18"/>
      <c r="NTA68" s="18"/>
      <c r="NTB68" s="39"/>
      <c r="NTC68" s="18"/>
      <c r="NTD68" s="39"/>
      <c r="NTE68" s="13"/>
      <c r="NTF68" s="13"/>
      <c r="NTG68" s="4"/>
      <c r="NTH68" s="13"/>
      <c r="NTI68" s="13"/>
      <c r="NTN68" s="18"/>
      <c r="NTO68" s="18"/>
      <c r="NTP68" s="18"/>
      <c r="NTQ68" s="39"/>
      <c r="NTR68" s="18"/>
      <c r="NTS68" s="18"/>
      <c r="NTT68" s="39"/>
      <c r="NTU68" s="18"/>
      <c r="NTV68" s="39"/>
      <c r="NTW68" s="13"/>
      <c r="NTX68" s="13"/>
      <c r="NTY68" s="4"/>
      <c r="NTZ68" s="13"/>
      <c r="NUA68" s="13"/>
      <c r="NUF68" s="18"/>
      <c r="NUG68" s="18"/>
      <c r="NUH68" s="18"/>
      <c r="NUI68" s="39"/>
      <c r="NUJ68" s="18"/>
      <c r="NUK68" s="18"/>
      <c r="NUL68" s="39"/>
      <c r="NUM68" s="18"/>
      <c r="NUN68" s="39"/>
      <c r="NUO68" s="13"/>
      <c r="NUP68" s="13"/>
      <c r="NUQ68" s="4"/>
      <c r="NUR68" s="13"/>
      <c r="NUS68" s="13"/>
      <c r="NUX68" s="18"/>
      <c r="NUY68" s="18"/>
      <c r="NUZ68" s="18"/>
      <c r="NVA68" s="39"/>
      <c r="NVB68" s="18"/>
      <c r="NVC68" s="18"/>
      <c r="NVD68" s="39"/>
      <c r="NVE68" s="18"/>
      <c r="NVF68" s="39"/>
      <c r="NVG68" s="13"/>
      <c r="NVH68" s="13"/>
      <c r="NVI68" s="4"/>
      <c r="NVJ68" s="13"/>
      <c r="NVK68" s="13"/>
      <c r="NVP68" s="18"/>
      <c r="NVQ68" s="18"/>
      <c r="NVR68" s="18"/>
      <c r="NVS68" s="39"/>
      <c r="NVT68" s="18"/>
      <c r="NVU68" s="18"/>
      <c r="NVV68" s="39"/>
      <c r="NVW68" s="18"/>
      <c r="NVX68" s="39"/>
      <c r="NVY68" s="13"/>
      <c r="NVZ68" s="13"/>
      <c r="NWA68" s="4"/>
      <c r="NWB68" s="13"/>
      <c r="NWC68" s="13"/>
      <c r="NWH68" s="18"/>
      <c r="NWI68" s="18"/>
      <c r="NWJ68" s="18"/>
      <c r="NWK68" s="39"/>
      <c r="NWL68" s="18"/>
      <c r="NWM68" s="18"/>
      <c r="NWN68" s="39"/>
      <c r="NWO68" s="18"/>
      <c r="NWP68" s="39"/>
      <c r="NWQ68" s="13"/>
      <c r="NWR68" s="13"/>
      <c r="NWS68" s="4"/>
      <c r="NWT68" s="13"/>
      <c r="NWU68" s="13"/>
      <c r="NWZ68" s="18"/>
      <c r="NXA68" s="18"/>
      <c r="NXB68" s="18"/>
      <c r="NXC68" s="39"/>
      <c r="NXD68" s="18"/>
      <c r="NXE68" s="18"/>
      <c r="NXF68" s="39"/>
      <c r="NXG68" s="18"/>
      <c r="NXH68" s="39"/>
      <c r="NXI68" s="13"/>
      <c r="NXJ68" s="13"/>
      <c r="NXK68" s="4"/>
      <c r="NXL68" s="13"/>
      <c r="NXM68" s="13"/>
      <c r="NXR68" s="18"/>
      <c r="NXS68" s="18"/>
      <c r="NXT68" s="18"/>
      <c r="NXU68" s="39"/>
      <c r="NXV68" s="18"/>
      <c r="NXW68" s="18"/>
      <c r="NXX68" s="39"/>
      <c r="NXY68" s="18"/>
      <c r="NXZ68" s="39"/>
      <c r="NYA68" s="13"/>
      <c r="NYB68" s="13"/>
      <c r="NYC68" s="4"/>
      <c r="NYD68" s="13"/>
      <c r="NYE68" s="13"/>
      <c r="NYJ68" s="18"/>
      <c r="NYK68" s="18"/>
      <c r="NYL68" s="18"/>
      <c r="NYM68" s="39"/>
      <c r="NYN68" s="18"/>
      <c r="NYO68" s="18"/>
      <c r="NYP68" s="39"/>
      <c r="NYQ68" s="18"/>
      <c r="NYR68" s="39"/>
      <c r="NYS68" s="13"/>
      <c r="NYT68" s="13"/>
      <c r="NYU68" s="4"/>
      <c r="NYV68" s="13"/>
      <c r="NYW68" s="13"/>
      <c r="NZB68" s="18"/>
      <c r="NZC68" s="18"/>
      <c r="NZD68" s="18"/>
      <c r="NZE68" s="39"/>
      <c r="NZF68" s="18"/>
      <c r="NZG68" s="18"/>
      <c r="NZH68" s="39"/>
      <c r="NZI68" s="18"/>
      <c r="NZJ68" s="39"/>
      <c r="NZK68" s="13"/>
      <c r="NZL68" s="13"/>
      <c r="NZM68" s="4"/>
      <c r="NZN68" s="13"/>
      <c r="NZO68" s="13"/>
      <c r="NZT68" s="18"/>
      <c r="NZU68" s="18"/>
      <c r="NZV68" s="18"/>
      <c r="NZW68" s="39"/>
      <c r="NZX68" s="18"/>
      <c r="NZY68" s="18"/>
      <c r="NZZ68" s="39"/>
      <c r="OAA68" s="18"/>
      <c r="OAB68" s="39"/>
      <c r="OAC68" s="13"/>
      <c r="OAD68" s="13"/>
      <c r="OAE68" s="4"/>
      <c r="OAF68" s="13"/>
      <c r="OAG68" s="13"/>
      <c r="OAL68" s="18"/>
      <c r="OAM68" s="18"/>
      <c r="OAN68" s="18"/>
      <c r="OAO68" s="39"/>
      <c r="OAP68" s="18"/>
      <c r="OAQ68" s="18"/>
      <c r="OAR68" s="39"/>
      <c r="OAS68" s="18"/>
      <c r="OAT68" s="39"/>
      <c r="OAU68" s="13"/>
      <c r="OAV68" s="13"/>
      <c r="OAW68" s="4"/>
      <c r="OAX68" s="13"/>
      <c r="OAY68" s="13"/>
      <c r="OBD68" s="18"/>
      <c r="OBE68" s="18"/>
      <c r="OBF68" s="18"/>
      <c r="OBG68" s="39"/>
      <c r="OBH68" s="18"/>
      <c r="OBI68" s="18"/>
      <c r="OBJ68" s="39"/>
      <c r="OBK68" s="18"/>
      <c r="OBL68" s="39"/>
      <c r="OBM68" s="13"/>
      <c r="OBN68" s="13"/>
      <c r="OBO68" s="4"/>
      <c r="OBP68" s="13"/>
      <c r="OBQ68" s="13"/>
      <c r="OBV68" s="18"/>
      <c r="OBW68" s="18"/>
      <c r="OBX68" s="18"/>
      <c r="OBY68" s="39"/>
      <c r="OBZ68" s="18"/>
      <c r="OCA68" s="18"/>
      <c r="OCB68" s="39"/>
      <c r="OCC68" s="18"/>
      <c r="OCD68" s="39"/>
      <c r="OCE68" s="13"/>
      <c r="OCF68" s="13"/>
      <c r="OCG68" s="4"/>
      <c r="OCH68" s="13"/>
      <c r="OCI68" s="13"/>
      <c r="OCN68" s="18"/>
      <c r="OCO68" s="18"/>
      <c r="OCP68" s="18"/>
      <c r="OCQ68" s="39"/>
      <c r="OCR68" s="18"/>
      <c r="OCS68" s="18"/>
      <c r="OCT68" s="39"/>
      <c r="OCU68" s="18"/>
      <c r="OCV68" s="39"/>
      <c r="OCW68" s="13"/>
      <c r="OCX68" s="13"/>
      <c r="OCY68" s="4"/>
      <c r="OCZ68" s="13"/>
      <c r="ODA68" s="13"/>
      <c r="ODF68" s="18"/>
      <c r="ODG68" s="18"/>
      <c r="ODH68" s="18"/>
      <c r="ODI68" s="39"/>
      <c r="ODJ68" s="18"/>
      <c r="ODK68" s="18"/>
      <c r="ODL68" s="39"/>
      <c r="ODM68" s="18"/>
      <c r="ODN68" s="39"/>
      <c r="ODO68" s="13"/>
      <c r="ODP68" s="13"/>
      <c r="ODQ68" s="4"/>
      <c r="ODR68" s="13"/>
      <c r="ODS68" s="13"/>
      <c r="ODX68" s="18"/>
      <c r="ODY68" s="18"/>
      <c r="ODZ68" s="18"/>
      <c r="OEA68" s="39"/>
      <c r="OEB68" s="18"/>
      <c r="OEC68" s="18"/>
      <c r="OED68" s="39"/>
      <c r="OEE68" s="18"/>
      <c r="OEF68" s="39"/>
      <c r="OEG68" s="13"/>
      <c r="OEH68" s="13"/>
      <c r="OEI68" s="4"/>
      <c r="OEJ68" s="13"/>
      <c r="OEK68" s="13"/>
      <c r="OEP68" s="18"/>
      <c r="OEQ68" s="18"/>
      <c r="OER68" s="18"/>
      <c r="OES68" s="39"/>
      <c r="OET68" s="18"/>
      <c r="OEU68" s="18"/>
      <c r="OEV68" s="39"/>
      <c r="OEW68" s="18"/>
      <c r="OEX68" s="39"/>
      <c r="OEY68" s="13"/>
      <c r="OEZ68" s="13"/>
      <c r="OFA68" s="4"/>
      <c r="OFB68" s="13"/>
      <c r="OFC68" s="13"/>
      <c r="OFH68" s="18"/>
      <c r="OFI68" s="18"/>
      <c r="OFJ68" s="18"/>
      <c r="OFK68" s="39"/>
      <c r="OFL68" s="18"/>
      <c r="OFM68" s="18"/>
      <c r="OFN68" s="39"/>
      <c r="OFO68" s="18"/>
      <c r="OFP68" s="39"/>
      <c r="OFQ68" s="13"/>
      <c r="OFR68" s="13"/>
      <c r="OFS68" s="4"/>
      <c r="OFT68" s="13"/>
      <c r="OFU68" s="13"/>
      <c r="OFZ68" s="18"/>
      <c r="OGA68" s="18"/>
      <c r="OGB68" s="18"/>
      <c r="OGC68" s="39"/>
      <c r="OGD68" s="18"/>
      <c r="OGE68" s="18"/>
      <c r="OGF68" s="39"/>
      <c r="OGG68" s="18"/>
      <c r="OGH68" s="39"/>
      <c r="OGI68" s="13"/>
      <c r="OGJ68" s="13"/>
      <c r="OGK68" s="4"/>
      <c r="OGL68" s="13"/>
      <c r="OGM68" s="13"/>
      <c r="OGR68" s="18"/>
      <c r="OGS68" s="18"/>
      <c r="OGT68" s="18"/>
      <c r="OGU68" s="39"/>
      <c r="OGV68" s="18"/>
      <c r="OGW68" s="18"/>
      <c r="OGX68" s="39"/>
      <c r="OGY68" s="18"/>
      <c r="OGZ68" s="39"/>
      <c r="OHA68" s="13"/>
      <c r="OHB68" s="13"/>
      <c r="OHC68" s="4"/>
      <c r="OHD68" s="13"/>
      <c r="OHE68" s="13"/>
      <c r="OHJ68" s="18"/>
      <c r="OHK68" s="18"/>
      <c r="OHL68" s="18"/>
      <c r="OHM68" s="39"/>
      <c r="OHN68" s="18"/>
      <c r="OHO68" s="18"/>
      <c r="OHP68" s="39"/>
      <c r="OHQ68" s="18"/>
      <c r="OHR68" s="39"/>
      <c r="OHS68" s="13"/>
      <c r="OHT68" s="13"/>
      <c r="OHU68" s="4"/>
      <c r="OHV68" s="13"/>
      <c r="OHW68" s="13"/>
      <c r="OIB68" s="18"/>
      <c r="OIC68" s="18"/>
      <c r="OID68" s="18"/>
      <c r="OIE68" s="39"/>
      <c r="OIF68" s="18"/>
      <c r="OIG68" s="18"/>
      <c r="OIH68" s="39"/>
      <c r="OII68" s="18"/>
      <c r="OIJ68" s="39"/>
      <c r="OIK68" s="13"/>
      <c r="OIL68" s="13"/>
      <c r="OIM68" s="4"/>
      <c r="OIN68" s="13"/>
      <c r="OIO68" s="13"/>
      <c r="OIT68" s="18"/>
      <c r="OIU68" s="18"/>
      <c r="OIV68" s="18"/>
      <c r="OIW68" s="39"/>
      <c r="OIX68" s="18"/>
      <c r="OIY68" s="18"/>
      <c r="OIZ68" s="39"/>
      <c r="OJA68" s="18"/>
      <c r="OJB68" s="39"/>
      <c r="OJC68" s="13"/>
      <c r="OJD68" s="13"/>
      <c r="OJE68" s="4"/>
      <c r="OJF68" s="13"/>
      <c r="OJG68" s="13"/>
      <c r="OJL68" s="18"/>
      <c r="OJM68" s="18"/>
      <c r="OJN68" s="18"/>
      <c r="OJO68" s="39"/>
      <c r="OJP68" s="18"/>
      <c r="OJQ68" s="18"/>
      <c r="OJR68" s="39"/>
      <c r="OJS68" s="18"/>
      <c r="OJT68" s="39"/>
      <c r="OJU68" s="13"/>
      <c r="OJV68" s="13"/>
      <c r="OJW68" s="4"/>
      <c r="OJX68" s="13"/>
      <c r="OJY68" s="13"/>
      <c r="OKD68" s="18"/>
      <c r="OKE68" s="18"/>
      <c r="OKF68" s="18"/>
      <c r="OKG68" s="39"/>
      <c r="OKH68" s="18"/>
      <c r="OKI68" s="18"/>
      <c r="OKJ68" s="39"/>
      <c r="OKK68" s="18"/>
      <c r="OKL68" s="39"/>
      <c r="OKM68" s="13"/>
      <c r="OKN68" s="13"/>
      <c r="OKO68" s="4"/>
      <c r="OKP68" s="13"/>
      <c r="OKQ68" s="13"/>
      <c r="OKV68" s="18"/>
      <c r="OKW68" s="18"/>
      <c r="OKX68" s="18"/>
      <c r="OKY68" s="39"/>
      <c r="OKZ68" s="18"/>
      <c r="OLA68" s="18"/>
      <c r="OLB68" s="39"/>
      <c r="OLC68" s="18"/>
      <c r="OLD68" s="39"/>
      <c r="OLE68" s="13"/>
      <c r="OLF68" s="13"/>
      <c r="OLG68" s="4"/>
      <c r="OLH68" s="13"/>
      <c r="OLI68" s="13"/>
      <c r="OLN68" s="18"/>
      <c r="OLO68" s="18"/>
      <c r="OLP68" s="18"/>
      <c r="OLQ68" s="39"/>
      <c r="OLR68" s="18"/>
      <c r="OLS68" s="18"/>
      <c r="OLT68" s="39"/>
      <c r="OLU68" s="18"/>
      <c r="OLV68" s="39"/>
      <c r="OLW68" s="13"/>
      <c r="OLX68" s="13"/>
      <c r="OLY68" s="4"/>
      <c r="OLZ68" s="13"/>
      <c r="OMA68" s="13"/>
      <c r="OMF68" s="18"/>
      <c r="OMG68" s="18"/>
      <c r="OMH68" s="18"/>
      <c r="OMI68" s="39"/>
      <c r="OMJ68" s="18"/>
      <c r="OMK68" s="18"/>
      <c r="OML68" s="39"/>
      <c r="OMM68" s="18"/>
      <c r="OMN68" s="39"/>
      <c r="OMO68" s="13"/>
      <c r="OMP68" s="13"/>
      <c r="OMQ68" s="4"/>
      <c r="OMR68" s="13"/>
      <c r="OMS68" s="13"/>
      <c r="OMX68" s="18"/>
      <c r="OMY68" s="18"/>
      <c r="OMZ68" s="18"/>
      <c r="ONA68" s="39"/>
      <c r="ONB68" s="18"/>
      <c r="ONC68" s="18"/>
      <c r="OND68" s="39"/>
      <c r="ONE68" s="18"/>
      <c r="ONF68" s="39"/>
      <c r="ONG68" s="13"/>
      <c r="ONH68" s="13"/>
      <c r="ONI68" s="4"/>
      <c r="ONJ68" s="13"/>
      <c r="ONK68" s="13"/>
      <c r="ONP68" s="18"/>
      <c r="ONQ68" s="18"/>
      <c r="ONR68" s="18"/>
      <c r="ONS68" s="39"/>
      <c r="ONT68" s="18"/>
      <c r="ONU68" s="18"/>
      <c r="ONV68" s="39"/>
      <c r="ONW68" s="18"/>
      <c r="ONX68" s="39"/>
      <c r="ONY68" s="13"/>
      <c r="ONZ68" s="13"/>
      <c r="OOA68" s="4"/>
      <c r="OOB68" s="13"/>
      <c r="OOC68" s="13"/>
      <c r="OOH68" s="18"/>
      <c r="OOI68" s="18"/>
      <c r="OOJ68" s="18"/>
      <c r="OOK68" s="39"/>
      <c r="OOL68" s="18"/>
      <c r="OOM68" s="18"/>
      <c r="OON68" s="39"/>
      <c r="OOO68" s="18"/>
      <c r="OOP68" s="39"/>
      <c r="OOQ68" s="13"/>
      <c r="OOR68" s="13"/>
      <c r="OOS68" s="4"/>
      <c r="OOT68" s="13"/>
      <c r="OOU68" s="13"/>
      <c r="OOZ68" s="18"/>
      <c r="OPA68" s="18"/>
      <c r="OPB68" s="18"/>
      <c r="OPC68" s="39"/>
      <c r="OPD68" s="18"/>
      <c r="OPE68" s="18"/>
      <c r="OPF68" s="39"/>
      <c r="OPG68" s="18"/>
      <c r="OPH68" s="39"/>
      <c r="OPI68" s="13"/>
      <c r="OPJ68" s="13"/>
      <c r="OPK68" s="4"/>
      <c r="OPL68" s="13"/>
      <c r="OPM68" s="13"/>
      <c r="OPR68" s="18"/>
      <c r="OPS68" s="18"/>
      <c r="OPT68" s="18"/>
      <c r="OPU68" s="39"/>
      <c r="OPV68" s="18"/>
      <c r="OPW68" s="18"/>
      <c r="OPX68" s="39"/>
      <c r="OPY68" s="18"/>
      <c r="OPZ68" s="39"/>
      <c r="OQA68" s="13"/>
      <c r="OQB68" s="13"/>
      <c r="OQC68" s="4"/>
      <c r="OQD68" s="13"/>
      <c r="OQE68" s="13"/>
      <c r="OQJ68" s="18"/>
      <c r="OQK68" s="18"/>
      <c r="OQL68" s="18"/>
      <c r="OQM68" s="39"/>
      <c r="OQN68" s="18"/>
      <c r="OQO68" s="18"/>
      <c r="OQP68" s="39"/>
      <c r="OQQ68" s="18"/>
      <c r="OQR68" s="39"/>
      <c r="OQS68" s="13"/>
      <c r="OQT68" s="13"/>
      <c r="OQU68" s="4"/>
      <c r="OQV68" s="13"/>
      <c r="OQW68" s="13"/>
      <c r="ORB68" s="18"/>
      <c r="ORC68" s="18"/>
      <c r="ORD68" s="18"/>
      <c r="ORE68" s="39"/>
      <c r="ORF68" s="18"/>
      <c r="ORG68" s="18"/>
      <c r="ORH68" s="39"/>
      <c r="ORI68" s="18"/>
      <c r="ORJ68" s="39"/>
      <c r="ORK68" s="13"/>
      <c r="ORL68" s="13"/>
      <c r="ORM68" s="4"/>
      <c r="ORN68" s="13"/>
      <c r="ORO68" s="13"/>
      <c r="ORT68" s="18"/>
      <c r="ORU68" s="18"/>
      <c r="ORV68" s="18"/>
      <c r="ORW68" s="39"/>
      <c r="ORX68" s="18"/>
      <c r="ORY68" s="18"/>
      <c r="ORZ68" s="39"/>
      <c r="OSA68" s="18"/>
      <c r="OSB68" s="39"/>
      <c r="OSC68" s="13"/>
      <c r="OSD68" s="13"/>
      <c r="OSE68" s="4"/>
      <c r="OSF68" s="13"/>
      <c r="OSG68" s="13"/>
      <c r="OSL68" s="18"/>
      <c r="OSM68" s="18"/>
      <c r="OSN68" s="18"/>
      <c r="OSO68" s="39"/>
      <c r="OSP68" s="18"/>
      <c r="OSQ68" s="18"/>
      <c r="OSR68" s="39"/>
      <c r="OSS68" s="18"/>
      <c r="OST68" s="39"/>
      <c r="OSU68" s="13"/>
      <c r="OSV68" s="13"/>
      <c r="OSW68" s="4"/>
      <c r="OSX68" s="13"/>
      <c r="OSY68" s="13"/>
      <c r="OTD68" s="18"/>
      <c r="OTE68" s="18"/>
      <c r="OTF68" s="18"/>
      <c r="OTG68" s="39"/>
      <c r="OTH68" s="18"/>
      <c r="OTI68" s="18"/>
      <c r="OTJ68" s="39"/>
      <c r="OTK68" s="18"/>
      <c r="OTL68" s="39"/>
      <c r="OTM68" s="13"/>
      <c r="OTN68" s="13"/>
      <c r="OTO68" s="4"/>
      <c r="OTP68" s="13"/>
      <c r="OTQ68" s="13"/>
      <c r="OTV68" s="18"/>
      <c r="OTW68" s="18"/>
      <c r="OTX68" s="18"/>
      <c r="OTY68" s="39"/>
      <c r="OTZ68" s="18"/>
      <c r="OUA68" s="18"/>
      <c r="OUB68" s="39"/>
      <c r="OUC68" s="18"/>
      <c r="OUD68" s="39"/>
      <c r="OUE68" s="13"/>
      <c r="OUF68" s="13"/>
      <c r="OUG68" s="4"/>
      <c r="OUH68" s="13"/>
      <c r="OUI68" s="13"/>
      <c r="OUN68" s="18"/>
      <c r="OUO68" s="18"/>
      <c r="OUP68" s="18"/>
      <c r="OUQ68" s="39"/>
      <c r="OUR68" s="18"/>
      <c r="OUS68" s="18"/>
      <c r="OUT68" s="39"/>
      <c r="OUU68" s="18"/>
      <c r="OUV68" s="39"/>
      <c r="OUW68" s="13"/>
      <c r="OUX68" s="13"/>
      <c r="OUY68" s="4"/>
      <c r="OUZ68" s="13"/>
      <c r="OVA68" s="13"/>
      <c r="OVF68" s="18"/>
      <c r="OVG68" s="18"/>
      <c r="OVH68" s="18"/>
      <c r="OVI68" s="39"/>
      <c r="OVJ68" s="18"/>
      <c r="OVK68" s="18"/>
      <c r="OVL68" s="39"/>
      <c r="OVM68" s="18"/>
      <c r="OVN68" s="39"/>
      <c r="OVO68" s="13"/>
      <c r="OVP68" s="13"/>
      <c r="OVQ68" s="4"/>
      <c r="OVR68" s="13"/>
      <c r="OVS68" s="13"/>
      <c r="OVX68" s="18"/>
      <c r="OVY68" s="18"/>
      <c r="OVZ68" s="18"/>
      <c r="OWA68" s="39"/>
      <c r="OWB68" s="18"/>
      <c r="OWC68" s="18"/>
      <c r="OWD68" s="39"/>
      <c r="OWE68" s="18"/>
      <c r="OWF68" s="39"/>
      <c r="OWG68" s="13"/>
      <c r="OWH68" s="13"/>
      <c r="OWI68" s="4"/>
      <c r="OWJ68" s="13"/>
      <c r="OWK68" s="13"/>
      <c r="OWP68" s="18"/>
      <c r="OWQ68" s="18"/>
      <c r="OWR68" s="18"/>
      <c r="OWS68" s="39"/>
      <c r="OWT68" s="18"/>
      <c r="OWU68" s="18"/>
      <c r="OWV68" s="39"/>
      <c r="OWW68" s="18"/>
      <c r="OWX68" s="39"/>
      <c r="OWY68" s="13"/>
      <c r="OWZ68" s="13"/>
      <c r="OXA68" s="4"/>
      <c r="OXB68" s="13"/>
      <c r="OXC68" s="13"/>
      <c r="OXH68" s="18"/>
      <c r="OXI68" s="18"/>
      <c r="OXJ68" s="18"/>
      <c r="OXK68" s="39"/>
      <c r="OXL68" s="18"/>
      <c r="OXM68" s="18"/>
      <c r="OXN68" s="39"/>
      <c r="OXO68" s="18"/>
      <c r="OXP68" s="39"/>
      <c r="OXQ68" s="13"/>
      <c r="OXR68" s="13"/>
      <c r="OXS68" s="4"/>
      <c r="OXT68" s="13"/>
      <c r="OXU68" s="13"/>
      <c r="OXZ68" s="18"/>
      <c r="OYA68" s="18"/>
      <c r="OYB68" s="18"/>
      <c r="OYC68" s="39"/>
      <c r="OYD68" s="18"/>
      <c r="OYE68" s="18"/>
      <c r="OYF68" s="39"/>
      <c r="OYG68" s="18"/>
      <c r="OYH68" s="39"/>
      <c r="OYI68" s="13"/>
      <c r="OYJ68" s="13"/>
      <c r="OYK68" s="4"/>
      <c r="OYL68" s="13"/>
      <c r="OYM68" s="13"/>
      <c r="OYR68" s="18"/>
      <c r="OYS68" s="18"/>
      <c r="OYT68" s="18"/>
      <c r="OYU68" s="39"/>
      <c r="OYV68" s="18"/>
      <c r="OYW68" s="18"/>
      <c r="OYX68" s="39"/>
      <c r="OYY68" s="18"/>
      <c r="OYZ68" s="39"/>
      <c r="OZA68" s="13"/>
      <c r="OZB68" s="13"/>
      <c r="OZC68" s="4"/>
      <c r="OZD68" s="13"/>
      <c r="OZE68" s="13"/>
      <c r="OZJ68" s="18"/>
      <c r="OZK68" s="18"/>
      <c r="OZL68" s="18"/>
      <c r="OZM68" s="39"/>
      <c r="OZN68" s="18"/>
      <c r="OZO68" s="18"/>
      <c r="OZP68" s="39"/>
      <c r="OZQ68" s="18"/>
      <c r="OZR68" s="39"/>
      <c r="OZS68" s="13"/>
      <c r="OZT68" s="13"/>
      <c r="OZU68" s="4"/>
      <c r="OZV68" s="13"/>
      <c r="OZW68" s="13"/>
      <c r="PAB68" s="18"/>
      <c r="PAC68" s="18"/>
      <c r="PAD68" s="18"/>
      <c r="PAE68" s="39"/>
      <c r="PAF68" s="18"/>
      <c r="PAG68" s="18"/>
      <c r="PAH68" s="39"/>
      <c r="PAI68" s="18"/>
      <c r="PAJ68" s="39"/>
      <c r="PAK68" s="13"/>
      <c r="PAL68" s="13"/>
      <c r="PAM68" s="4"/>
      <c r="PAN68" s="13"/>
      <c r="PAO68" s="13"/>
      <c r="PAT68" s="18"/>
      <c r="PAU68" s="18"/>
      <c r="PAV68" s="18"/>
      <c r="PAW68" s="39"/>
      <c r="PAX68" s="18"/>
      <c r="PAY68" s="18"/>
      <c r="PAZ68" s="39"/>
      <c r="PBA68" s="18"/>
      <c r="PBB68" s="39"/>
      <c r="PBC68" s="13"/>
      <c r="PBD68" s="13"/>
      <c r="PBE68" s="4"/>
      <c r="PBF68" s="13"/>
      <c r="PBG68" s="13"/>
      <c r="PBL68" s="18"/>
      <c r="PBM68" s="18"/>
      <c r="PBN68" s="18"/>
      <c r="PBO68" s="39"/>
      <c r="PBP68" s="18"/>
      <c r="PBQ68" s="18"/>
      <c r="PBR68" s="39"/>
      <c r="PBS68" s="18"/>
      <c r="PBT68" s="39"/>
      <c r="PBU68" s="13"/>
      <c r="PBV68" s="13"/>
      <c r="PBW68" s="4"/>
      <c r="PBX68" s="13"/>
      <c r="PBY68" s="13"/>
      <c r="PCD68" s="18"/>
      <c r="PCE68" s="18"/>
      <c r="PCF68" s="18"/>
      <c r="PCG68" s="39"/>
      <c r="PCH68" s="18"/>
      <c r="PCI68" s="18"/>
      <c r="PCJ68" s="39"/>
      <c r="PCK68" s="18"/>
      <c r="PCL68" s="39"/>
      <c r="PCM68" s="13"/>
      <c r="PCN68" s="13"/>
      <c r="PCO68" s="4"/>
      <c r="PCP68" s="13"/>
      <c r="PCQ68" s="13"/>
      <c r="PCV68" s="18"/>
      <c r="PCW68" s="18"/>
      <c r="PCX68" s="18"/>
      <c r="PCY68" s="39"/>
      <c r="PCZ68" s="18"/>
      <c r="PDA68" s="18"/>
      <c r="PDB68" s="39"/>
      <c r="PDC68" s="18"/>
      <c r="PDD68" s="39"/>
      <c r="PDE68" s="13"/>
      <c r="PDF68" s="13"/>
      <c r="PDG68" s="4"/>
      <c r="PDH68" s="13"/>
      <c r="PDI68" s="13"/>
      <c r="PDN68" s="18"/>
      <c r="PDO68" s="18"/>
      <c r="PDP68" s="18"/>
      <c r="PDQ68" s="39"/>
      <c r="PDR68" s="18"/>
      <c r="PDS68" s="18"/>
      <c r="PDT68" s="39"/>
      <c r="PDU68" s="18"/>
      <c r="PDV68" s="39"/>
      <c r="PDW68" s="13"/>
      <c r="PDX68" s="13"/>
      <c r="PDY68" s="4"/>
      <c r="PDZ68" s="13"/>
      <c r="PEA68" s="13"/>
      <c r="PEF68" s="18"/>
      <c r="PEG68" s="18"/>
      <c r="PEH68" s="18"/>
      <c r="PEI68" s="39"/>
      <c r="PEJ68" s="18"/>
      <c r="PEK68" s="18"/>
      <c r="PEL68" s="39"/>
      <c r="PEM68" s="18"/>
      <c r="PEN68" s="39"/>
      <c r="PEO68" s="13"/>
      <c r="PEP68" s="13"/>
      <c r="PEQ68" s="4"/>
      <c r="PER68" s="13"/>
      <c r="PES68" s="13"/>
      <c r="PEX68" s="18"/>
      <c r="PEY68" s="18"/>
      <c r="PEZ68" s="18"/>
      <c r="PFA68" s="39"/>
      <c r="PFB68" s="18"/>
      <c r="PFC68" s="18"/>
      <c r="PFD68" s="39"/>
      <c r="PFE68" s="18"/>
      <c r="PFF68" s="39"/>
      <c r="PFG68" s="13"/>
      <c r="PFH68" s="13"/>
      <c r="PFI68" s="4"/>
      <c r="PFJ68" s="13"/>
      <c r="PFK68" s="13"/>
      <c r="PFP68" s="18"/>
      <c r="PFQ68" s="18"/>
      <c r="PFR68" s="18"/>
      <c r="PFS68" s="39"/>
      <c r="PFT68" s="18"/>
      <c r="PFU68" s="18"/>
      <c r="PFV68" s="39"/>
      <c r="PFW68" s="18"/>
      <c r="PFX68" s="39"/>
      <c r="PFY68" s="13"/>
      <c r="PFZ68" s="13"/>
      <c r="PGA68" s="4"/>
      <c r="PGB68" s="13"/>
      <c r="PGC68" s="13"/>
      <c r="PGH68" s="18"/>
      <c r="PGI68" s="18"/>
      <c r="PGJ68" s="18"/>
      <c r="PGK68" s="39"/>
      <c r="PGL68" s="18"/>
      <c r="PGM68" s="18"/>
      <c r="PGN68" s="39"/>
      <c r="PGO68" s="18"/>
      <c r="PGP68" s="39"/>
      <c r="PGQ68" s="13"/>
      <c r="PGR68" s="13"/>
      <c r="PGS68" s="4"/>
      <c r="PGT68" s="13"/>
      <c r="PGU68" s="13"/>
      <c r="PGZ68" s="18"/>
      <c r="PHA68" s="18"/>
      <c r="PHB68" s="18"/>
      <c r="PHC68" s="39"/>
      <c r="PHD68" s="18"/>
      <c r="PHE68" s="18"/>
      <c r="PHF68" s="39"/>
      <c r="PHG68" s="18"/>
      <c r="PHH68" s="39"/>
      <c r="PHI68" s="13"/>
      <c r="PHJ68" s="13"/>
      <c r="PHK68" s="4"/>
      <c r="PHL68" s="13"/>
      <c r="PHM68" s="13"/>
      <c r="PHR68" s="18"/>
      <c r="PHS68" s="18"/>
      <c r="PHT68" s="18"/>
      <c r="PHU68" s="39"/>
      <c r="PHV68" s="18"/>
      <c r="PHW68" s="18"/>
      <c r="PHX68" s="39"/>
      <c r="PHY68" s="18"/>
      <c r="PHZ68" s="39"/>
      <c r="PIA68" s="13"/>
      <c r="PIB68" s="13"/>
      <c r="PIC68" s="4"/>
      <c r="PID68" s="13"/>
      <c r="PIE68" s="13"/>
      <c r="PIJ68" s="18"/>
      <c r="PIK68" s="18"/>
      <c r="PIL68" s="18"/>
      <c r="PIM68" s="39"/>
      <c r="PIN68" s="18"/>
      <c r="PIO68" s="18"/>
      <c r="PIP68" s="39"/>
      <c r="PIQ68" s="18"/>
      <c r="PIR68" s="39"/>
      <c r="PIS68" s="13"/>
      <c r="PIT68" s="13"/>
      <c r="PIU68" s="4"/>
      <c r="PIV68" s="13"/>
      <c r="PIW68" s="13"/>
      <c r="PJB68" s="18"/>
      <c r="PJC68" s="18"/>
      <c r="PJD68" s="18"/>
      <c r="PJE68" s="39"/>
      <c r="PJF68" s="18"/>
      <c r="PJG68" s="18"/>
      <c r="PJH68" s="39"/>
      <c r="PJI68" s="18"/>
      <c r="PJJ68" s="39"/>
      <c r="PJK68" s="13"/>
      <c r="PJL68" s="13"/>
      <c r="PJM68" s="4"/>
      <c r="PJN68" s="13"/>
      <c r="PJO68" s="13"/>
      <c r="PJT68" s="18"/>
      <c r="PJU68" s="18"/>
      <c r="PJV68" s="18"/>
      <c r="PJW68" s="39"/>
      <c r="PJX68" s="18"/>
      <c r="PJY68" s="18"/>
      <c r="PJZ68" s="39"/>
      <c r="PKA68" s="18"/>
      <c r="PKB68" s="39"/>
      <c r="PKC68" s="13"/>
      <c r="PKD68" s="13"/>
      <c r="PKE68" s="4"/>
      <c r="PKF68" s="13"/>
      <c r="PKG68" s="13"/>
      <c r="PKL68" s="18"/>
      <c r="PKM68" s="18"/>
      <c r="PKN68" s="18"/>
      <c r="PKO68" s="39"/>
      <c r="PKP68" s="18"/>
      <c r="PKQ68" s="18"/>
      <c r="PKR68" s="39"/>
      <c r="PKS68" s="18"/>
      <c r="PKT68" s="39"/>
      <c r="PKU68" s="13"/>
      <c r="PKV68" s="13"/>
      <c r="PKW68" s="4"/>
      <c r="PKX68" s="13"/>
      <c r="PKY68" s="13"/>
      <c r="PLD68" s="18"/>
      <c r="PLE68" s="18"/>
      <c r="PLF68" s="18"/>
      <c r="PLG68" s="39"/>
      <c r="PLH68" s="18"/>
      <c r="PLI68" s="18"/>
      <c r="PLJ68" s="39"/>
      <c r="PLK68" s="18"/>
      <c r="PLL68" s="39"/>
      <c r="PLM68" s="13"/>
      <c r="PLN68" s="13"/>
      <c r="PLO68" s="4"/>
      <c r="PLP68" s="13"/>
      <c r="PLQ68" s="13"/>
      <c r="PLV68" s="18"/>
      <c r="PLW68" s="18"/>
      <c r="PLX68" s="18"/>
      <c r="PLY68" s="39"/>
      <c r="PLZ68" s="18"/>
      <c r="PMA68" s="18"/>
      <c r="PMB68" s="39"/>
      <c r="PMC68" s="18"/>
      <c r="PMD68" s="39"/>
      <c r="PME68" s="13"/>
      <c r="PMF68" s="13"/>
      <c r="PMG68" s="4"/>
      <c r="PMH68" s="13"/>
      <c r="PMI68" s="13"/>
      <c r="PMN68" s="18"/>
      <c r="PMO68" s="18"/>
      <c r="PMP68" s="18"/>
      <c r="PMQ68" s="39"/>
      <c r="PMR68" s="18"/>
      <c r="PMS68" s="18"/>
      <c r="PMT68" s="39"/>
      <c r="PMU68" s="18"/>
      <c r="PMV68" s="39"/>
      <c r="PMW68" s="13"/>
      <c r="PMX68" s="13"/>
      <c r="PMY68" s="4"/>
      <c r="PMZ68" s="13"/>
      <c r="PNA68" s="13"/>
      <c r="PNF68" s="18"/>
      <c r="PNG68" s="18"/>
      <c r="PNH68" s="18"/>
      <c r="PNI68" s="39"/>
      <c r="PNJ68" s="18"/>
      <c r="PNK68" s="18"/>
      <c r="PNL68" s="39"/>
      <c r="PNM68" s="18"/>
      <c r="PNN68" s="39"/>
      <c r="PNO68" s="13"/>
      <c r="PNP68" s="13"/>
      <c r="PNQ68" s="4"/>
      <c r="PNR68" s="13"/>
      <c r="PNS68" s="13"/>
      <c r="PNX68" s="18"/>
      <c r="PNY68" s="18"/>
      <c r="PNZ68" s="18"/>
      <c r="POA68" s="39"/>
      <c r="POB68" s="18"/>
      <c r="POC68" s="18"/>
      <c r="POD68" s="39"/>
      <c r="POE68" s="18"/>
      <c r="POF68" s="39"/>
      <c r="POG68" s="13"/>
      <c r="POH68" s="13"/>
      <c r="POI68" s="4"/>
      <c r="POJ68" s="13"/>
      <c r="POK68" s="13"/>
      <c r="POP68" s="18"/>
      <c r="POQ68" s="18"/>
      <c r="POR68" s="18"/>
      <c r="POS68" s="39"/>
      <c r="POT68" s="18"/>
      <c r="POU68" s="18"/>
      <c r="POV68" s="39"/>
      <c r="POW68" s="18"/>
      <c r="POX68" s="39"/>
      <c r="POY68" s="13"/>
      <c r="POZ68" s="13"/>
      <c r="PPA68" s="4"/>
      <c r="PPB68" s="13"/>
      <c r="PPC68" s="13"/>
      <c r="PPH68" s="18"/>
      <c r="PPI68" s="18"/>
      <c r="PPJ68" s="18"/>
      <c r="PPK68" s="39"/>
      <c r="PPL68" s="18"/>
      <c r="PPM68" s="18"/>
      <c r="PPN68" s="39"/>
      <c r="PPO68" s="18"/>
      <c r="PPP68" s="39"/>
      <c r="PPQ68" s="13"/>
      <c r="PPR68" s="13"/>
      <c r="PPS68" s="4"/>
      <c r="PPT68" s="13"/>
      <c r="PPU68" s="13"/>
      <c r="PPZ68" s="18"/>
      <c r="PQA68" s="18"/>
      <c r="PQB68" s="18"/>
      <c r="PQC68" s="39"/>
      <c r="PQD68" s="18"/>
      <c r="PQE68" s="18"/>
      <c r="PQF68" s="39"/>
      <c r="PQG68" s="18"/>
      <c r="PQH68" s="39"/>
      <c r="PQI68" s="13"/>
      <c r="PQJ68" s="13"/>
      <c r="PQK68" s="4"/>
      <c r="PQL68" s="13"/>
      <c r="PQM68" s="13"/>
      <c r="PQR68" s="18"/>
      <c r="PQS68" s="18"/>
      <c r="PQT68" s="18"/>
      <c r="PQU68" s="39"/>
      <c r="PQV68" s="18"/>
      <c r="PQW68" s="18"/>
      <c r="PQX68" s="39"/>
      <c r="PQY68" s="18"/>
      <c r="PQZ68" s="39"/>
      <c r="PRA68" s="13"/>
      <c r="PRB68" s="13"/>
      <c r="PRC68" s="4"/>
      <c r="PRD68" s="13"/>
      <c r="PRE68" s="13"/>
      <c r="PRJ68" s="18"/>
      <c r="PRK68" s="18"/>
      <c r="PRL68" s="18"/>
      <c r="PRM68" s="39"/>
      <c r="PRN68" s="18"/>
      <c r="PRO68" s="18"/>
      <c r="PRP68" s="39"/>
      <c r="PRQ68" s="18"/>
      <c r="PRR68" s="39"/>
      <c r="PRS68" s="13"/>
      <c r="PRT68" s="13"/>
      <c r="PRU68" s="4"/>
      <c r="PRV68" s="13"/>
      <c r="PRW68" s="13"/>
      <c r="PSB68" s="18"/>
      <c r="PSC68" s="18"/>
      <c r="PSD68" s="18"/>
      <c r="PSE68" s="39"/>
      <c r="PSF68" s="18"/>
      <c r="PSG68" s="18"/>
      <c r="PSH68" s="39"/>
      <c r="PSI68" s="18"/>
      <c r="PSJ68" s="39"/>
      <c r="PSK68" s="13"/>
      <c r="PSL68" s="13"/>
      <c r="PSM68" s="4"/>
      <c r="PSN68" s="13"/>
      <c r="PSO68" s="13"/>
      <c r="PST68" s="18"/>
      <c r="PSU68" s="18"/>
      <c r="PSV68" s="18"/>
      <c r="PSW68" s="39"/>
      <c r="PSX68" s="18"/>
      <c r="PSY68" s="18"/>
      <c r="PSZ68" s="39"/>
      <c r="PTA68" s="18"/>
      <c r="PTB68" s="39"/>
      <c r="PTC68" s="13"/>
      <c r="PTD68" s="13"/>
      <c r="PTE68" s="4"/>
      <c r="PTF68" s="13"/>
      <c r="PTG68" s="13"/>
      <c r="PTL68" s="18"/>
      <c r="PTM68" s="18"/>
      <c r="PTN68" s="18"/>
      <c r="PTO68" s="39"/>
      <c r="PTP68" s="18"/>
      <c r="PTQ68" s="18"/>
      <c r="PTR68" s="39"/>
      <c r="PTS68" s="18"/>
      <c r="PTT68" s="39"/>
      <c r="PTU68" s="13"/>
      <c r="PTV68" s="13"/>
      <c r="PTW68" s="4"/>
      <c r="PTX68" s="13"/>
      <c r="PTY68" s="13"/>
      <c r="PUD68" s="18"/>
      <c r="PUE68" s="18"/>
      <c r="PUF68" s="18"/>
      <c r="PUG68" s="39"/>
      <c r="PUH68" s="18"/>
      <c r="PUI68" s="18"/>
      <c r="PUJ68" s="39"/>
      <c r="PUK68" s="18"/>
      <c r="PUL68" s="39"/>
      <c r="PUM68" s="13"/>
      <c r="PUN68" s="13"/>
      <c r="PUO68" s="4"/>
      <c r="PUP68" s="13"/>
      <c r="PUQ68" s="13"/>
      <c r="PUV68" s="18"/>
      <c r="PUW68" s="18"/>
      <c r="PUX68" s="18"/>
      <c r="PUY68" s="39"/>
      <c r="PUZ68" s="18"/>
      <c r="PVA68" s="18"/>
      <c r="PVB68" s="39"/>
      <c r="PVC68" s="18"/>
      <c r="PVD68" s="39"/>
      <c r="PVE68" s="13"/>
      <c r="PVF68" s="13"/>
      <c r="PVG68" s="4"/>
      <c r="PVH68" s="13"/>
      <c r="PVI68" s="13"/>
      <c r="PVN68" s="18"/>
      <c r="PVO68" s="18"/>
      <c r="PVP68" s="18"/>
      <c r="PVQ68" s="39"/>
      <c r="PVR68" s="18"/>
      <c r="PVS68" s="18"/>
      <c r="PVT68" s="39"/>
      <c r="PVU68" s="18"/>
      <c r="PVV68" s="39"/>
      <c r="PVW68" s="13"/>
      <c r="PVX68" s="13"/>
      <c r="PVY68" s="4"/>
      <c r="PVZ68" s="13"/>
      <c r="PWA68" s="13"/>
      <c r="PWF68" s="18"/>
      <c r="PWG68" s="18"/>
      <c r="PWH68" s="18"/>
      <c r="PWI68" s="39"/>
      <c r="PWJ68" s="18"/>
      <c r="PWK68" s="18"/>
      <c r="PWL68" s="39"/>
      <c r="PWM68" s="18"/>
      <c r="PWN68" s="39"/>
      <c r="PWO68" s="13"/>
      <c r="PWP68" s="13"/>
      <c r="PWQ68" s="4"/>
      <c r="PWR68" s="13"/>
      <c r="PWS68" s="13"/>
      <c r="PWX68" s="18"/>
      <c r="PWY68" s="18"/>
      <c r="PWZ68" s="18"/>
      <c r="PXA68" s="39"/>
      <c r="PXB68" s="18"/>
      <c r="PXC68" s="18"/>
      <c r="PXD68" s="39"/>
      <c r="PXE68" s="18"/>
      <c r="PXF68" s="39"/>
      <c r="PXG68" s="13"/>
      <c r="PXH68" s="13"/>
      <c r="PXI68" s="4"/>
      <c r="PXJ68" s="13"/>
      <c r="PXK68" s="13"/>
      <c r="PXP68" s="18"/>
      <c r="PXQ68" s="18"/>
      <c r="PXR68" s="18"/>
      <c r="PXS68" s="39"/>
      <c r="PXT68" s="18"/>
      <c r="PXU68" s="18"/>
      <c r="PXV68" s="39"/>
      <c r="PXW68" s="18"/>
      <c r="PXX68" s="39"/>
      <c r="PXY68" s="13"/>
      <c r="PXZ68" s="13"/>
      <c r="PYA68" s="4"/>
      <c r="PYB68" s="13"/>
      <c r="PYC68" s="13"/>
      <c r="PYH68" s="18"/>
      <c r="PYI68" s="18"/>
      <c r="PYJ68" s="18"/>
      <c r="PYK68" s="39"/>
      <c r="PYL68" s="18"/>
      <c r="PYM68" s="18"/>
      <c r="PYN68" s="39"/>
      <c r="PYO68" s="18"/>
      <c r="PYP68" s="39"/>
      <c r="PYQ68" s="13"/>
      <c r="PYR68" s="13"/>
      <c r="PYS68" s="4"/>
      <c r="PYT68" s="13"/>
      <c r="PYU68" s="13"/>
      <c r="PYZ68" s="18"/>
      <c r="PZA68" s="18"/>
      <c r="PZB68" s="18"/>
      <c r="PZC68" s="39"/>
      <c r="PZD68" s="18"/>
      <c r="PZE68" s="18"/>
      <c r="PZF68" s="39"/>
      <c r="PZG68" s="18"/>
      <c r="PZH68" s="39"/>
      <c r="PZI68" s="13"/>
      <c r="PZJ68" s="13"/>
      <c r="PZK68" s="4"/>
      <c r="PZL68" s="13"/>
      <c r="PZM68" s="13"/>
      <c r="PZR68" s="18"/>
      <c r="PZS68" s="18"/>
      <c r="PZT68" s="18"/>
      <c r="PZU68" s="39"/>
      <c r="PZV68" s="18"/>
      <c r="PZW68" s="18"/>
      <c r="PZX68" s="39"/>
      <c r="PZY68" s="18"/>
      <c r="PZZ68" s="39"/>
      <c r="QAA68" s="13"/>
      <c r="QAB68" s="13"/>
      <c r="QAC68" s="4"/>
      <c r="QAD68" s="13"/>
      <c r="QAE68" s="13"/>
      <c r="QAJ68" s="18"/>
      <c r="QAK68" s="18"/>
      <c r="QAL68" s="18"/>
      <c r="QAM68" s="39"/>
      <c r="QAN68" s="18"/>
      <c r="QAO68" s="18"/>
      <c r="QAP68" s="39"/>
      <c r="QAQ68" s="18"/>
      <c r="QAR68" s="39"/>
      <c r="QAS68" s="13"/>
      <c r="QAT68" s="13"/>
      <c r="QAU68" s="4"/>
      <c r="QAV68" s="13"/>
      <c r="QAW68" s="13"/>
      <c r="QBB68" s="18"/>
      <c r="QBC68" s="18"/>
      <c r="QBD68" s="18"/>
      <c r="QBE68" s="39"/>
      <c r="QBF68" s="18"/>
      <c r="QBG68" s="18"/>
      <c r="QBH68" s="39"/>
      <c r="QBI68" s="18"/>
      <c r="QBJ68" s="39"/>
      <c r="QBK68" s="13"/>
      <c r="QBL68" s="13"/>
      <c r="QBM68" s="4"/>
      <c r="QBN68" s="13"/>
      <c r="QBO68" s="13"/>
      <c r="QBT68" s="18"/>
      <c r="QBU68" s="18"/>
      <c r="QBV68" s="18"/>
      <c r="QBW68" s="39"/>
      <c r="QBX68" s="18"/>
      <c r="QBY68" s="18"/>
      <c r="QBZ68" s="39"/>
      <c r="QCA68" s="18"/>
      <c r="QCB68" s="39"/>
      <c r="QCC68" s="13"/>
      <c r="QCD68" s="13"/>
      <c r="QCE68" s="4"/>
      <c r="QCF68" s="13"/>
      <c r="QCG68" s="13"/>
      <c r="QCL68" s="18"/>
      <c r="QCM68" s="18"/>
      <c r="QCN68" s="18"/>
      <c r="QCO68" s="39"/>
      <c r="QCP68" s="18"/>
      <c r="QCQ68" s="18"/>
      <c r="QCR68" s="39"/>
      <c r="QCS68" s="18"/>
      <c r="QCT68" s="39"/>
      <c r="QCU68" s="13"/>
      <c r="QCV68" s="13"/>
      <c r="QCW68" s="4"/>
      <c r="QCX68" s="13"/>
      <c r="QCY68" s="13"/>
      <c r="QDD68" s="18"/>
      <c r="QDE68" s="18"/>
      <c r="QDF68" s="18"/>
      <c r="QDG68" s="39"/>
      <c r="QDH68" s="18"/>
      <c r="QDI68" s="18"/>
      <c r="QDJ68" s="39"/>
      <c r="QDK68" s="18"/>
      <c r="QDL68" s="39"/>
      <c r="QDM68" s="13"/>
      <c r="QDN68" s="13"/>
      <c r="QDO68" s="4"/>
      <c r="QDP68" s="13"/>
      <c r="QDQ68" s="13"/>
      <c r="QDV68" s="18"/>
      <c r="QDW68" s="18"/>
      <c r="QDX68" s="18"/>
      <c r="QDY68" s="39"/>
      <c r="QDZ68" s="18"/>
      <c r="QEA68" s="18"/>
      <c r="QEB68" s="39"/>
      <c r="QEC68" s="18"/>
      <c r="QED68" s="39"/>
      <c r="QEE68" s="13"/>
      <c r="QEF68" s="13"/>
      <c r="QEG68" s="4"/>
      <c r="QEH68" s="13"/>
      <c r="QEI68" s="13"/>
      <c r="QEN68" s="18"/>
      <c r="QEO68" s="18"/>
      <c r="QEP68" s="18"/>
      <c r="QEQ68" s="39"/>
      <c r="QER68" s="18"/>
      <c r="QES68" s="18"/>
      <c r="QET68" s="39"/>
      <c r="QEU68" s="18"/>
      <c r="QEV68" s="39"/>
      <c r="QEW68" s="13"/>
      <c r="QEX68" s="13"/>
      <c r="QEY68" s="4"/>
      <c r="QEZ68" s="13"/>
      <c r="QFA68" s="13"/>
      <c r="QFF68" s="18"/>
      <c r="QFG68" s="18"/>
      <c r="QFH68" s="18"/>
      <c r="QFI68" s="39"/>
      <c r="QFJ68" s="18"/>
      <c r="QFK68" s="18"/>
      <c r="QFL68" s="39"/>
      <c r="QFM68" s="18"/>
      <c r="QFN68" s="39"/>
      <c r="QFO68" s="13"/>
      <c r="QFP68" s="13"/>
      <c r="QFQ68" s="4"/>
      <c r="QFR68" s="13"/>
      <c r="QFS68" s="13"/>
      <c r="QFX68" s="18"/>
      <c r="QFY68" s="18"/>
      <c r="QFZ68" s="18"/>
      <c r="QGA68" s="39"/>
      <c r="QGB68" s="18"/>
      <c r="QGC68" s="18"/>
      <c r="QGD68" s="39"/>
      <c r="QGE68" s="18"/>
      <c r="QGF68" s="39"/>
      <c r="QGG68" s="13"/>
      <c r="QGH68" s="13"/>
      <c r="QGI68" s="4"/>
      <c r="QGJ68" s="13"/>
      <c r="QGK68" s="13"/>
      <c r="QGP68" s="18"/>
      <c r="QGQ68" s="18"/>
      <c r="QGR68" s="18"/>
      <c r="QGS68" s="39"/>
      <c r="QGT68" s="18"/>
      <c r="QGU68" s="18"/>
      <c r="QGV68" s="39"/>
      <c r="QGW68" s="18"/>
      <c r="QGX68" s="39"/>
      <c r="QGY68" s="13"/>
      <c r="QGZ68" s="13"/>
      <c r="QHA68" s="4"/>
      <c r="QHB68" s="13"/>
      <c r="QHC68" s="13"/>
      <c r="QHH68" s="18"/>
      <c r="QHI68" s="18"/>
      <c r="QHJ68" s="18"/>
      <c r="QHK68" s="39"/>
      <c r="QHL68" s="18"/>
      <c r="QHM68" s="18"/>
      <c r="QHN68" s="39"/>
      <c r="QHO68" s="18"/>
      <c r="QHP68" s="39"/>
      <c r="QHQ68" s="13"/>
      <c r="QHR68" s="13"/>
      <c r="QHS68" s="4"/>
      <c r="QHT68" s="13"/>
      <c r="QHU68" s="13"/>
      <c r="QHZ68" s="18"/>
      <c r="QIA68" s="18"/>
      <c r="QIB68" s="18"/>
      <c r="QIC68" s="39"/>
      <c r="QID68" s="18"/>
      <c r="QIE68" s="18"/>
      <c r="QIF68" s="39"/>
      <c r="QIG68" s="18"/>
      <c r="QIH68" s="39"/>
      <c r="QII68" s="13"/>
      <c r="QIJ68" s="13"/>
      <c r="QIK68" s="4"/>
      <c r="QIL68" s="13"/>
      <c r="QIM68" s="13"/>
      <c r="QIR68" s="18"/>
      <c r="QIS68" s="18"/>
      <c r="QIT68" s="18"/>
      <c r="QIU68" s="39"/>
      <c r="QIV68" s="18"/>
      <c r="QIW68" s="18"/>
      <c r="QIX68" s="39"/>
      <c r="QIY68" s="18"/>
      <c r="QIZ68" s="39"/>
      <c r="QJA68" s="13"/>
      <c r="QJB68" s="13"/>
      <c r="QJC68" s="4"/>
      <c r="QJD68" s="13"/>
      <c r="QJE68" s="13"/>
      <c r="QJJ68" s="18"/>
      <c r="QJK68" s="18"/>
      <c r="QJL68" s="18"/>
      <c r="QJM68" s="39"/>
      <c r="QJN68" s="18"/>
      <c r="QJO68" s="18"/>
      <c r="QJP68" s="39"/>
      <c r="QJQ68" s="18"/>
      <c r="QJR68" s="39"/>
      <c r="QJS68" s="13"/>
      <c r="QJT68" s="13"/>
      <c r="QJU68" s="4"/>
      <c r="QJV68" s="13"/>
      <c r="QJW68" s="13"/>
      <c r="QKB68" s="18"/>
      <c r="QKC68" s="18"/>
      <c r="QKD68" s="18"/>
      <c r="QKE68" s="39"/>
      <c r="QKF68" s="18"/>
      <c r="QKG68" s="18"/>
      <c r="QKH68" s="39"/>
      <c r="QKI68" s="18"/>
      <c r="QKJ68" s="39"/>
      <c r="QKK68" s="13"/>
      <c r="QKL68" s="13"/>
      <c r="QKM68" s="4"/>
      <c r="QKN68" s="13"/>
      <c r="QKO68" s="13"/>
      <c r="QKT68" s="18"/>
      <c r="QKU68" s="18"/>
      <c r="QKV68" s="18"/>
      <c r="QKW68" s="39"/>
      <c r="QKX68" s="18"/>
      <c r="QKY68" s="18"/>
      <c r="QKZ68" s="39"/>
      <c r="QLA68" s="18"/>
      <c r="QLB68" s="39"/>
      <c r="QLC68" s="13"/>
      <c r="QLD68" s="13"/>
      <c r="QLE68" s="4"/>
      <c r="QLF68" s="13"/>
      <c r="QLG68" s="13"/>
      <c r="QLL68" s="18"/>
      <c r="QLM68" s="18"/>
      <c r="QLN68" s="18"/>
      <c r="QLO68" s="39"/>
      <c r="QLP68" s="18"/>
      <c r="QLQ68" s="18"/>
      <c r="QLR68" s="39"/>
      <c r="QLS68" s="18"/>
      <c r="QLT68" s="39"/>
      <c r="QLU68" s="13"/>
      <c r="QLV68" s="13"/>
      <c r="QLW68" s="4"/>
      <c r="QLX68" s="13"/>
      <c r="QLY68" s="13"/>
      <c r="QMD68" s="18"/>
      <c r="QME68" s="18"/>
      <c r="QMF68" s="18"/>
      <c r="QMG68" s="39"/>
      <c r="QMH68" s="18"/>
      <c r="QMI68" s="18"/>
      <c r="QMJ68" s="39"/>
      <c r="QMK68" s="18"/>
      <c r="QML68" s="39"/>
      <c r="QMM68" s="13"/>
      <c r="QMN68" s="13"/>
      <c r="QMO68" s="4"/>
      <c r="QMP68" s="13"/>
      <c r="QMQ68" s="13"/>
      <c r="QMV68" s="18"/>
      <c r="QMW68" s="18"/>
      <c r="QMX68" s="18"/>
      <c r="QMY68" s="39"/>
      <c r="QMZ68" s="18"/>
      <c r="QNA68" s="18"/>
      <c r="QNB68" s="39"/>
      <c r="QNC68" s="18"/>
      <c r="QND68" s="39"/>
      <c r="QNE68" s="13"/>
      <c r="QNF68" s="13"/>
      <c r="QNG68" s="4"/>
      <c r="QNH68" s="13"/>
      <c r="QNI68" s="13"/>
      <c r="QNN68" s="18"/>
      <c r="QNO68" s="18"/>
      <c r="QNP68" s="18"/>
      <c r="QNQ68" s="39"/>
      <c r="QNR68" s="18"/>
      <c r="QNS68" s="18"/>
      <c r="QNT68" s="39"/>
      <c r="QNU68" s="18"/>
      <c r="QNV68" s="39"/>
      <c r="QNW68" s="13"/>
      <c r="QNX68" s="13"/>
      <c r="QNY68" s="4"/>
      <c r="QNZ68" s="13"/>
      <c r="QOA68" s="13"/>
      <c r="QOF68" s="18"/>
      <c r="QOG68" s="18"/>
      <c r="QOH68" s="18"/>
      <c r="QOI68" s="39"/>
      <c r="QOJ68" s="18"/>
      <c r="QOK68" s="18"/>
      <c r="QOL68" s="39"/>
      <c r="QOM68" s="18"/>
      <c r="QON68" s="39"/>
      <c r="QOO68" s="13"/>
      <c r="QOP68" s="13"/>
      <c r="QOQ68" s="4"/>
      <c r="QOR68" s="13"/>
      <c r="QOS68" s="13"/>
      <c r="QOX68" s="18"/>
      <c r="QOY68" s="18"/>
      <c r="QOZ68" s="18"/>
      <c r="QPA68" s="39"/>
      <c r="QPB68" s="18"/>
      <c r="QPC68" s="18"/>
      <c r="QPD68" s="39"/>
      <c r="QPE68" s="18"/>
      <c r="QPF68" s="39"/>
      <c r="QPG68" s="13"/>
      <c r="QPH68" s="13"/>
      <c r="QPI68" s="4"/>
      <c r="QPJ68" s="13"/>
      <c r="QPK68" s="13"/>
      <c r="QPP68" s="18"/>
      <c r="QPQ68" s="18"/>
      <c r="QPR68" s="18"/>
      <c r="QPS68" s="39"/>
      <c r="QPT68" s="18"/>
      <c r="QPU68" s="18"/>
      <c r="QPV68" s="39"/>
      <c r="QPW68" s="18"/>
      <c r="QPX68" s="39"/>
      <c r="QPY68" s="13"/>
      <c r="QPZ68" s="13"/>
      <c r="QQA68" s="4"/>
      <c r="QQB68" s="13"/>
      <c r="QQC68" s="13"/>
      <c r="QQH68" s="18"/>
      <c r="QQI68" s="18"/>
      <c r="QQJ68" s="18"/>
      <c r="QQK68" s="39"/>
      <c r="QQL68" s="18"/>
      <c r="QQM68" s="18"/>
      <c r="QQN68" s="39"/>
      <c r="QQO68" s="18"/>
      <c r="QQP68" s="39"/>
      <c r="QQQ68" s="13"/>
      <c r="QQR68" s="13"/>
      <c r="QQS68" s="4"/>
      <c r="QQT68" s="13"/>
      <c r="QQU68" s="13"/>
      <c r="QQZ68" s="18"/>
      <c r="QRA68" s="18"/>
      <c r="QRB68" s="18"/>
      <c r="QRC68" s="39"/>
      <c r="QRD68" s="18"/>
      <c r="QRE68" s="18"/>
      <c r="QRF68" s="39"/>
      <c r="QRG68" s="18"/>
      <c r="QRH68" s="39"/>
      <c r="QRI68" s="13"/>
      <c r="QRJ68" s="13"/>
      <c r="QRK68" s="4"/>
      <c r="QRL68" s="13"/>
      <c r="QRM68" s="13"/>
      <c r="QRR68" s="18"/>
      <c r="QRS68" s="18"/>
      <c r="QRT68" s="18"/>
      <c r="QRU68" s="39"/>
      <c r="QRV68" s="18"/>
      <c r="QRW68" s="18"/>
      <c r="QRX68" s="39"/>
      <c r="QRY68" s="18"/>
      <c r="QRZ68" s="39"/>
      <c r="QSA68" s="13"/>
      <c r="QSB68" s="13"/>
      <c r="QSC68" s="4"/>
      <c r="QSD68" s="13"/>
      <c r="QSE68" s="13"/>
      <c r="QSJ68" s="18"/>
      <c r="QSK68" s="18"/>
      <c r="QSL68" s="18"/>
      <c r="QSM68" s="39"/>
      <c r="QSN68" s="18"/>
      <c r="QSO68" s="18"/>
      <c r="QSP68" s="39"/>
      <c r="QSQ68" s="18"/>
      <c r="QSR68" s="39"/>
      <c r="QSS68" s="13"/>
      <c r="QST68" s="13"/>
      <c r="QSU68" s="4"/>
      <c r="QSV68" s="13"/>
      <c r="QSW68" s="13"/>
      <c r="QTB68" s="18"/>
      <c r="QTC68" s="18"/>
      <c r="QTD68" s="18"/>
      <c r="QTE68" s="39"/>
      <c r="QTF68" s="18"/>
      <c r="QTG68" s="18"/>
      <c r="QTH68" s="39"/>
      <c r="QTI68" s="18"/>
      <c r="QTJ68" s="39"/>
      <c r="QTK68" s="13"/>
      <c r="QTL68" s="13"/>
      <c r="QTM68" s="4"/>
      <c r="QTN68" s="13"/>
      <c r="QTO68" s="13"/>
      <c r="QTT68" s="18"/>
      <c r="QTU68" s="18"/>
      <c r="QTV68" s="18"/>
      <c r="QTW68" s="39"/>
      <c r="QTX68" s="18"/>
      <c r="QTY68" s="18"/>
      <c r="QTZ68" s="39"/>
      <c r="QUA68" s="18"/>
      <c r="QUB68" s="39"/>
      <c r="QUC68" s="13"/>
      <c r="QUD68" s="13"/>
      <c r="QUE68" s="4"/>
      <c r="QUF68" s="13"/>
      <c r="QUG68" s="13"/>
      <c r="QUL68" s="18"/>
      <c r="QUM68" s="18"/>
      <c r="QUN68" s="18"/>
      <c r="QUO68" s="39"/>
      <c r="QUP68" s="18"/>
      <c r="QUQ68" s="18"/>
      <c r="QUR68" s="39"/>
      <c r="QUS68" s="18"/>
      <c r="QUT68" s="39"/>
      <c r="QUU68" s="13"/>
      <c r="QUV68" s="13"/>
      <c r="QUW68" s="4"/>
      <c r="QUX68" s="13"/>
      <c r="QUY68" s="13"/>
      <c r="QVD68" s="18"/>
      <c r="QVE68" s="18"/>
      <c r="QVF68" s="18"/>
      <c r="QVG68" s="39"/>
      <c r="QVH68" s="18"/>
      <c r="QVI68" s="18"/>
      <c r="QVJ68" s="39"/>
      <c r="QVK68" s="18"/>
      <c r="QVL68" s="39"/>
      <c r="QVM68" s="13"/>
      <c r="QVN68" s="13"/>
      <c r="QVO68" s="4"/>
      <c r="QVP68" s="13"/>
      <c r="QVQ68" s="13"/>
      <c r="QVV68" s="18"/>
      <c r="QVW68" s="18"/>
      <c r="QVX68" s="18"/>
      <c r="QVY68" s="39"/>
      <c r="QVZ68" s="18"/>
      <c r="QWA68" s="18"/>
      <c r="QWB68" s="39"/>
      <c r="QWC68" s="18"/>
      <c r="QWD68" s="39"/>
      <c r="QWE68" s="13"/>
      <c r="QWF68" s="13"/>
      <c r="QWG68" s="4"/>
      <c r="QWH68" s="13"/>
      <c r="QWI68" s="13"/>
      <c r="QWN68" s="18"/>
      <c r="QWO68" s="18"/>
      <c r="QWP68" s="18"/>
      <c r="QWQ68" s="39"/>
      <c r="QWR68" s="18"/>
      <c r="QWS68" s="18"/>
      <c r="QWT68" s="39"/>
      <c r="QWU68" s="18"/>
      <c r="QWV68" s="39"/>
      <c r="QWW68" s="13"/>
      <c r="QWX68" s="13"/>
      <c r="QWY68" s="4"/>
      <c r="QWZ68" s="13"/>
      <c r="QXA68" s="13"/>
      <c r="QXF68" s="18"/>
      <c r="QXG68" s="18"/>
      <c r="QXH68" s="18"/>
      <c r="QXI68" s="39"/>
      <c r="QXJ68" s="18"/>
      <c r="QXK68" s="18"/>
      <c r="QXL68" s="39"/>
      <c r="QXM68" s="18"/>
      <c r="QXN68" s="39"/>
      <c r="QXO68" s="13"/>
      <c r="QXP68" s="13"/>
      <c r="QXQ68" s="4"/>
      <c r="QXR68" s="13"/>
      <c r="QXS68" s="13"/>
      <c r="QXX68" s="18"/>
      <c r="QXY68" s="18"/>
      <c r="QXZ68" s="18"/>
      <c r="QYA68" s="39"/>
      <c r="QYB68" s="18"/>
      <c r="QYC68" s="18"/>
      <c r="QYD68" s="39"/>
      <c r="QYE68" s="18"/>
      <c r="QYF68" s="39"/>
      <c r="QYG68" s="13"/>
      <c r="QYH68" s="13"/>
      <c r="QYI68" s="4"/>
      <c r="QYJ68" s="13"/>
      <c r="QYK68" s="13"/>
      <c r="QYP68" s="18"/>
      <c r="QYQ68" s="18"/>
      <c r="QYR68" s="18"/>
      <c r="QYS68" s="39"/>
      <c r="QYT68" s="18"/>
      <c r="QYU68" s="18"/>
      <c r="QYV68" s="39"/>
      <c r="QYW68" s="18"/>
      <c r="QYX68" s="39"/>
      <c r="QYY68" s="13"/>
      <c r="QYZ68" s="13"/>
      <c r="QZA68" s="4"/>
      <c r="QZB68" s="13"/>
      <c r="QZC68" s="13"/>
      <c r="QZH68" s="18"/>
      <c r="QZI68" s="18"/>
      <c r="QZJ68" s="18"/>
      <c r="QZK68" s="39"/>
      <c r="QZL68" s="18"/>
      <c r="QZM68" s="18"/>
      <c r="QZN68" s="39"/>
      <c r="QZO68" s="18"/>
      <c r="QZP68" s="39"/>
      <c r="QZQ68" s="13"/>
      <c r="QZR68" s="13"/>
      <c r="QZS68" s="4"/>
      <c r="QZT68" s="13"/>
      <c r="QZU68" s="13"/>
      <c r="QZZ68" s="18"/>
      <c r="RAA68" s="18"/>
      <c r="RAB68" s="18"/>
      <c r="RAC68" s="39"/>
      <c r="RAD68" s="18"/>
      <c r="RAE68" s="18"/>
      <c r="RAF68" s="39"/>
      <c r="RAG68" s="18"/>
      <c r="RAH68" s="39"/>
      <c r="RAI68" s="13"/>
      <c r="RAJ68" s="13"/>
      <c r="RAK68" s="4"/>
      <c r="RAL68" s="13"/>
      <c r="RAM68" s="13"/>
      <c r="RAR68" s="18"/>
      <c r="RAS68" s="18"/>
      <c r="RAT68" s="18"/>
      <c r="RAU68" s="39"/>
      <c r="RAV68" s="18"/>
      <c r="RAW68" s="18"/>
      <c r="RAX68" s="39"/>
      <c r="RAY68" s="18"/>
      <c r="RAZ68" s="39"/>
      <c r="RBA68" s="13"/>
      <c r="RBB68" s="13"/>
      <c r="RBC68" s="4"/>
      <c r="RBD68" s="13"/>
      <c r="RBE68" s="13"/>
      <c r="RBJ68" s="18"/>
      <c r="RBK68" s="18"/>
      <c r="RBL68" s="18"/>
      <c r="RBM68" s="39"/>
      <c r="RBN68" s="18"/>
      <c r="RBO68" s="18"/>
      <c r="RBP68" s="39"/>
      <c r="RBQ68" s="18"/>
      <c r="RBR68" s="39"/>
      <c r="RBS68" s="13"/>
      <c r="RBT68" s="13"/>
      <c r="RBU68" s="4"/>
      <c r="RBV68" s="13"/>
      <c r="RBW68" s="13"/>
      <c r="RCB68" s="18"/>
      <c r="RCC68" s="18"/>
      <c r="RCD68" s="18"/>
      <c r="RCE68" s="39"/>
      <c r="RCF68" s="18"/>
      <c r="RCG68" s="18"/>
      <c r="RCH68" s="39"/>
      <c r="RCI68" s="18"/>
      <c r="RCJ68" s="39"/>
      <c r="RCK68" s="13"/>
      <c r="RCL68" s="13"/>
      <c r="RCM68" s="4"/>
      <c r="RCN68" s="13"/>
      <c r="RCO68" s="13"/>
      <c r="RCT68" s="18"/>
      <c r="RCU68" s="18"/>
      <c r="RCV68" s="18"/>
      <c r="RCW68" s="39"/>
      <c r="RCX68" s="18"/>
      <c r="RCY68" s="18"/>
      <c r="RCZ68" s="39"/>
      <c r="RDA68" s="18"/>
      <c r="RDB68" s="39"/>
      <c r="RDC68" s="13"/>
      <c r="RDD68" s="13"/>
      <c r="RDE68" s="4"/>
      <c r="RDF68" s="13"/>
      <c r="RDG68" s="13"/>
      <c r="RDL68" s="18"/>
      <c r="RDM68" s="18"/>
      <c r="RDN68" s="18"/>
      <c r="RDO68" s="39"/>
      <c r="RDP68" s="18"/>
      <c r="RDQ68" s="18"/>
      <c r="RDR68" s="39"/>
      <c r="RDS68" s="18"/>
      <c r="RDT68" s="39"/>
      <c r="RDU68" s="13"/>
      <c r="RDV68" s="13"/>
      <c r="RDW68" s="4"/>
      <c r="RDX68" s="13"/>
      <c r="RDY68" s="13"/>
      <c r="RED68" s="18"/>
      <c r="REE68" s="18"/>
      <c r="REF68" s="18"/>
      <c r="REG68" s="39"/>
      <c r="REH68" s="18"/>
      <c r="REI68" s="18"/>
      <c r="REJ68" s="39"/>
      <c r="REK68" s="18"/>
      <c r="REL68" s="39"/>
      <c r="REM68" s="13"/>
      <c r="REN68" s="13"/>
      <c r="REO68" s="4"/>
      <c r="REP68" s="13"/>
      <c r="REQ68" s="13"/>
      <c r="REV68" s="18"/>
      <c r="REW68" s="18"/>
      <c r="REX68" s="18"/>
      <c r="REY68" s="39"/>
      <c r="REZ68" s="18"/>
      <c r="RFA68" s="18"/>
      <c r="RFB68" s="39"/>
      <c r="RFC68" s="18"/>
      <c r="RFD68" s="39"/>
      <c r="RFE68" s="13"/>
      <c r="RFF68" s="13"/>
      <c r="RFG68" s="4"/>
      <c r="RFH68" s="13"/>
      <c r="RFI68" s="13"/>
      <c r="RFN68" s="18"/>
      <c r="RFO68" s="18"/>
      <c r="RFP68" s="18"/>
      <c r="RFQ68" s="39"/>
      <c r="RFR68" s="18"/>
      <c r="RFS68" s="18"/>
      <c r="RFT68" s="39"/>
      <c r="RFU68" s="18"/>
      <c r="RFV68" s="39"/>
      <c r="RFW68" s="13"/>
      <c r="RFX68" s="13"/>
      <c r="RFY68" s="4"/>
      <c r="RFZ68" s="13"/>
      <c r="RGA68" s="13"/>
      <c r="RGF68" s="18"/>
      <c r="RGG68" s="18"/>
      <c r="RGH68" s="18"/>
      <c r="RGI68" s="39"/>
      <c r="RGJ68" s="18"/>
      <c r="RGK68" s="18"/>
      <c r="RGL68" s="39"/>
      <c r="RGM68" s="18"/>
      <c r="RGN68" s="39"/>
      <c r="RGO68" s="13"/>
      <c r="RGP68" s="13"/>
      <c r="RGQ68" s="4"/>
      <c r="RGR68" s="13"/>
      <c r="RGS68" s="13"/>
      <c r="RGX68" s="18"/>
      <c r="RGY68" s="18"/>
      <c r="RGZ68" s="18"/>
      <c r="RHA68" s="39"/>
      <c r="RHB68" s="18"/>
      <c r="RHC68" s="18"/>
      <c r="RHD68" s="39"/>
      <c r="RHE68" s="18"/>
      <c r="RHF68" s="39"/>
      <c r="RHG68" s="13"/>
      <c r="RHH68" s="13"/>
      <c r="RHI68" s="4"/>
      <c r="RHJ68" s="13"/>
      <c r="RHK68" s="13"/>
      <c r="RHP68" s="18"/>
      <c r="RHQ68" s="18"/>
      <c r="RHR68" s="18"/>
      <c r="RHS68" s="39"/>
      <c r="RHT68" s="18"/>
      <c r="RHU68" s="18"/>
      <c r="RHV68" s="39"/>
      <c r="RHW68" s="18"/>
      <c r="RHX68" s="39"/>
      <c r="RHY68" s="13"/>
      <c r="RHZ68" s="13"/>
      <c r="RIA68" s="4"/>
      <c r="RIB68" s="13"/>
      <c r="RIC68" s="13"/>
      <c r="RIH68" s="18"/>
      <c r="RII68" s="18"/>
      <c r="RIJ68" s="18"/>
      <c r="RIK68" s="39"/>
      <c r="RIL68" s="18"/>
      <c r="RIM68" s="18"/>
      <c r="RIN68" s="39"/>
      <c r="RIO68" s="18"/>
      <c r="RIP68" s="39"/>
      <c r="RIQ68" s="13"/>
      <c r="RIR68" s="13"/>
      <c r="RIS68" s="4"/>
      <c r="RIT68" s="13"/>
      <c r="RIU68" s="13"/>
      <c r="RIZ68" s="18"/>
      <c r="RJA68" s="18"/>
      <c r="RJB68" s="18"/>
      <c r="RJC68" s="39"/>
      <c r="RJD68" s="18"/>
      <c r="RJE68" s="18"/>
      <c r="RJF68" s="39"/>
      <c r="RJG68" s="18"/>
      <c r="RJH68" s="39"/>
      <c r="RJI68" s="13"/>
      <c r="RJJ68" s="13"/>
      <c r="RJK68" s="4"/>
      <c r="RJL68" s="13"/>
      <c r="RJM68" s="13"/>
      <c r="RJR68" s="18"/>
      <c r="RJS68" s="18"/>
      <c r="RJT68" s="18"/>
      <c r="RJU68" s="39"/>
      <c r="RJV68" s="18"/>
      <c r="RJW68" s="18"/>
      <c r="RJX68" s="39"/>
      <c r="RJY68" s="18"/>
      <c r="RJZ68" s="39"/>
      <c r="RKA68" s="13"/>
      <c r="RKB68" s="13"/>
      <c r="RKC68" s="4"/>
      <c r="RKD68" s="13"/>
      <c r="RKE68" s="13"/>
      <c r="RKJ68" s="18"/>
      <c r="RKK68" s="18"/>
      <c r="RKL68" s="18"/>
      <c r="RKM68" s="39"/>
      <c r="RKN68" s="18"/>
      <c r="RKO68" s="18"/>
      <c r="RKP68" s="39"/>
      <c r="RKQ68" s="18"/>
      <c r="RKR68" s="39"/>
      <c r="RKS68" s="13"/>
      <c r="RKT68" s="13"/>
      <c r="RKU68" s="4"/>
      <c r="RKV68" s="13"/>
      <c r="RKW68" s="13"/>
      <c r="RLB68" s="18"/>
      <c r="RLC68" s="18"/>
      <c r="RLD68" s="18"/>
      <c r="RLE68" s="39"/>
      <c r="RLF68" s="18"/>
      <c r="RLG68" s="18"/>
      <c r="RLH68" s="39"/>
      <c r="RLI68" s="18"/>
      <c r="RLJ68" s="39"/>
      <c r="RLK68" s="13"/>
      <c r="RLL68" s="13"/>
      <c r="RLM68" s="4"/>
      <c r="RLN68" s="13"/>
      <c r="RLO68" s="13"/>
      <c r="RLT68" s="18"/>
      <c r="RLU68" s="18"/>
      <c r="RLV68" s="18"/>
      <c r="RLW68" s="39"/>
      <c r="RLX68" s="18"/>
      <c r="RLY68" s="18"/>
      <c r="RLZ68" s="39"/>
      <c r="RMA68" s="18"/>
      <c r="RMB68" s="39"/>
      <c r="RMC68" s="13"/>
      <c r="RMD68" s="13"/>
      <c r="RME68" s="4"/>
      <c r="RMF68" s="13"/>
      <c r="RMG68" s="13"/>
      <c r="RML68" s="18"/>
      <c r="RMM68" s="18"/>
      <c r="RMN68" s="18"/>
      <c r="RMO68" s="39"/>
      <c r="RMP68" s="18"/>
      <c r="RMQ68" s="18"/>
      <c r="RMR68" s="39"/>
      <c r="RMS68" s="18"/>
      <c r="RMT68" s="39"/>
      <c r="RMU68" s="13"/>
      <c r="RMV68" s="13"/>
      <c r="RMW68" s="4"/>
      <c r="RMX68" s="13"/>
      <c r="RMY68" s="13"/>
      <c r="RND68" s="18"/>
      <c r="RNE68" s="18"/>
      <c r="RNF68" s="18"/>
      <c r="RNG68" s="39"/>
      <c r="RNH68" s="18"/>
      <c r="RNI68" s="18"/>
      <c r="RNJ68" s="39"/>
      <c r="RNK68" s="18"/>
      <c r="RNL68" s="39"/>
      <c r="RNM68" s="13"/>
      <c r="RNN68" s="13"/>
      <c r="RNO68" s="4"/>
      <c r="RNP68" s="13"/>
      <c r="RNQ68" s="13"/>
      <c r="RNV68" s="18"/>
      <c r="RNW68" s="18"/>
      <c r="RNX68" s="18"/>
      <c r="RNY68" s="39"/>
      <c r="RNZ68" s="18"/>
      <c r="ROA68" s="18"/>
      <c r="ROB68" s="39"/>
      <c r="ROC68" s="18"/>
      <c r="ROD68" s="39"/>
      <c r="ROE68" s="13"/>
      <c r="ROF68" s="13"/>
      <c r="ROG68" s="4"/>
      <c r="ROH68" s="13"/>
      <c r="ROI68" s="13"/>
      <c r="RON68" s="18"/>
      <c r="ROO68" s="18"/>
      <c r="ROP68" s="18"/>
      <c r="ROQ68" s="39"/>
      <c r="ROR68" s="18"/>
      <c r="ROS68" s="18"/>
      <c r="ROT68" s="39"/>
      <c r="ROU68" s="18"/>
      <c r="ROV68" s="39"/>
      <c r="ROW68" s="13"/>
      <c r="ROX68" s="13"/>
      <c r="ROY68" s="4"/>
      <c r="ROZ68" s="13"/>
      <c r="RPA68" s="13"/>
      <c r="RPF68" s="18"/>
      <c r="RPG68" s="18"/>
      <c r="RPH68" s="18"/>
      <c r="RPI68" s="39"/>
      <c r="RPJ68" s="18"/>
      <c r="RPK68" s="18"/>
      <c r="RPL68" s="39"/>
      <c r="RPM68" s="18"/>
      <c r="RPN68" s="39"/>
      <c r="RPO68" s="13"/>
      <c r="RPP68" s="13"/>
      <c r="RPQ68" s="4"/>
      <c r="RPR68" s="13"/>
      <c r="RPS68" s="13"/>
      <c r="RPX68" s="18"/>
      <c r="RPY68" s="18"/>
      <c r="RPZ68" s="18"/>
      <c r="RQA68" s="39"/>
      <c r="RQB68" s="18"/>
      <c r="RQC68" s="18"/>
      <c r="RQD68" s="39"/>
      <c r="RQE68" s="18"/>
      <c r="RQF68" s="39"/>
      <c r="RQG68" s="13"/>
      <c r="RQH68" s="13"/>
      <c r="RQI68" s="4"/>
      <c r="RQJ68" s="13"/>
      <c r="RQK68" s="13"/>
      <c r="RQP68" s="18"/>
      <c r="RQQ68" s="18"/>
      <c r="RQR68" s="18"/>
      <c r="RQS68" s="39"/>
      <c r="RQT68" s="18"/>
      <c r="RQU68" s="18"/>
      <c r="RQV68" s="39"/>
      <c r="RQW68" s="18"/>
      <c r="RQX68" s="39"/>
      <c r="RQY68" s="13"/>
      <c r="RQZ68" s="13"/>
      <c r="RRA68" s="4"/>
      <c r="RRB68" s="13"/>
      <c r="RRC68" s="13"/>
      <c r="RRH68" s="18"/>
      <c r="RRI68" s="18"/>
      <c r="RRJ68" s="18"/>
      <c r="RRK68" s="39"/>
      <c r="RRL68" s="18"/>
      <c r="RRM68" s="18"/>
      <c r="RRN68" s="39"/>
      <c r="RRO68" s="18"/>
      <c r="RRP68" s="39"/>
      <c r="RRQ68" s="13"/>
      <c r="RRR68" s="13"/>
      <c r="RRS68" s="4"/>
      <c r="RRT68" s="13"/>
      <c r="RRU68" s="13"/>
      <c r="RRZ68" s="18"/>
      <c r="RSA68" s="18"/>
      <c r="RSB68" s="18"/>
      <c r="RSC68" s="39"/>
      <c r="RSD68" s="18"/>
      <c r="RSE68" s="18"/>
      <c r="RSF68" s="39"/>
      <c r="RSG68" s="18"/>
      <c r="RSH68" s="39"/>
      <c r="RSI68" s="13"/>
      <c r="RSJ68" s="13"/>
      <c r="RSK68" s="4"/>
      <c r="RSL68" s="13"/>
      <c r="RSM68" s="13"/>
      <c r="RSR68" s="18"/>
      <c r="RSS68" s="18"/>
      <c r="RST68" s="18"/>
      <c r="RSU68" s="39"/>
      <c r="RSV68" s="18"/>
      <c r="RSW68" s="18"/>
      <c r="RSX68" s="39"/>
      <c r="RSY68" s="18"/>
      <c r="RSZ68" s="39"/>
      <c r="RTA68" s="13"/>
      <c r="RTB68" s="13"/>
      <c r="RTC68" s="4"/>
      <c r="RTD68" s="13"/>
      <c r="RTE68" s="13"/>
      <c r="RTJ68" s="18"/>
      <c r="RTK68" s="18"/>
      <c r="RTL68" s="18"/>
      <c r="RTM68" s="39"/>
      <c r="RTN68" s="18"/>
      <c r="RTO68" s="18"/>
      <c r="RTP68" s="39"/>
      <c r="RTQ68" s="18"/>
      <c r="RTR68" s="39"/>
      <c r="RTS68" s="13"/>
      <c r="RTT68" s="13"/>
      <c r="RTU68" s="4"/>
      <c r="RTV68" s="13"/>
      <c r="RTW68" s="13"/>
      <c r="RUB68" s="18"/>
      <c r="RUC68" s="18"/>
      <c r="RUD68" s="18"/>
      <c r="RUE68" s="39"/>
      <c r="RUF68" s="18"/>
      <c r="RUG68" s="18"/>
      <c r="RUH68" s="39"/>
      <c r="RUI68" s="18"/>
      <c r="RUJ68" s="39"/>
      <c r="RUK68" s="13"/>
      <c r="RUL68" s="13"/>
      <c r="RUM68" s="4"/>
      <c r="RUN68" s="13"/>
      <c r="RUO68" s="13"/>
      <c r="RUT68" s="18"/>
      <c r="RUU68" s="18"/>
      <c r="RUV68" s="18"/>
      <c r="RUW68" s="39"/>
      <c r="RUX68" s="18"/>
      <c r="RUY68" s="18"/>
      <c r="RUZ68" s="39"/>
      <c r="RVA68" s="18"/>
      <c r="RVB68" s="39"/>
      <c r="RVC68" s="13"/>
      <c r="RVD68" s="13"/>
      <c r="RVE68" s="4"/>
      <c r="RVF68" s="13"/>
      <c r="RVG68" s="13"/>
      <c r="RVL68" s="18"/>
      <c r="RVM68" s="18"/>
      <c r="RVN68" s="18"/>
      <c r="RVO68" s="39"/>
      <c r="RVP68" s="18"/>
      <c r="RVQ68" s="18"/>
      <c r="RVR68" s="39"/>
      <c r="RVS68" s="18"/>
      <c r="RVT68" s="39"/>
      <c r="RVU68" s="13"/>
      <c r="RVV68" s="13"/>
      <c r="RVW68" s="4"/>
      <c r="RVX68" s="13"/>
      <c r="RVY68" s="13"/>
      <c r="RWD68" s="18"/>
      <c r="RWE68" s="18"/>
      <c r="RWF68" s="18"/>
      <c r="RWG68" s="39"/>
      <c r="RWH68" s="18"/>
      <c r="RWI68" s="18"/>
      <c r="RWJ68" s="39"/>
      <c r="RWK68" s="18"/>
      <c r="RWL68" s="39"/>
      <c r="RWM68" s="13"/>
      <c r="RWN68" s="13"/>
      <c r="RWO68" s="4"/>
      <c r="RWP68" s="13"/>
      <c r="RWQ68" s="13"/>
      <c r="RWV68" s="18"/>
      <c r="RWW68" s="18"/>
      <c r="RWX68" s="18"/>
      <c r="RWY68" s="39"/>
      <c r="RWZ68" s="18"/>
      <c r="RXA68" s="18"/>
      <c r="RXB68" s="39"/>
      <c r="RXC68" s="18"/>
      <c r="RXD68" s="39"/>
      <c r="RXE68" s="13"/>
      <c r="RXF68" s="13"/>
      <c r="RXG68" s="4"/>
      <c r="RXH68" s="13"/>
      <c r="RXI68" s="13"/>
      <c r="RXN68" s="18"/>
      <c r="RXO68" s="18"/>
      <c r="RXP68" s="18"/>
      <c r="RXQ68" s="39"/>
      <c r="RXR68" s="18"/>
      <c r="RXS68" s="18"/>
      <c r="RXT68" s="39"/>
      <c r="RXU68" s="18"/>
      <c r="RXV68" s="39"/>
      <c r="RXW68" s="13"/>
      <c r="RXX68" s="13"/>
      <c r="RXY68" s="4"/>
      <c r="RXZ68" s="13"/>
      <c r="RYA68" s="13"/>
      <c r="RYF68" s="18"/>
      <c r="RYG68" s="18"/>
      <c r="RYH68" s="18"/>
      <c r="RYI68" s="39"/>
      <c r="RYJ68" s="18"/>
      <c r="RYK68" s="18"/>
      <c r="RYL68" s="39"/>
      <c r="RYM68" s="18"/>
      <c r="RYN68" s="39"/>
      <c r="RYO68" s="13"/>
      <c r="RYP68" s="13"/>
      <c r="RYQ68" s="4"/>
      <c r="RYR68" s="13"/>
      <c r="RYS68" s="13"/>
      <c r="RYX68" s="18"/>
      <c r="RYY68" s="18"/>
      <c r="RYZ68" s="18"/>
      <c r="RZA68" s="39"/>
      <c r="RZB68" s="18"/>
      <c r="RZC68" s="18"/>
      <c r="RZD68" s="39"/>
      <c r="RZE68" s="18"/>
      <c r="RZF68" s="39"/>
      <c r="RZG68" s="13"/>
      <c r="RZH68" s="13"/>
      <c r="RZI68" s="4"/>
      <c r="RZJ68" s="13"/>
      <c r="RZK68" s="13"/>
      <c r="RZP68" s="18"/>
      <c r="RZQ68" s="18"/>
      <c r="RZR68" s="18"/>
      <c r="RZS68" s="39"/>
      <c r="RZT68" s="18"/>
      <c r="RZU68" s="18"/>
      <c r="RZV68" s="39"/>
      <c r="RZW68" s="18"/>
      <c r="RZX68" s="39"/>
      <c r="RZY68" s="13"/>
      <c r="RZZ68" s="13"/>
      <c r="SAA68" s="4"/>
      <c r="SAB68" s="13"/>
      <c r="SAC68" s="13"/>
      <c r="SAH68" s="18"/>
      <c r="SAI68" s="18"/>
      <c r="SAJ68" s="18"/>
      <c r="SAK68" s="39"/>
      <c r="SAL68" s="18"/>
      <c r="SAM68" s="18"/>
      <c r="SAN68" s="39"/>
      <c r="SAO68" s="18"/>
      <c r="SAP68" s="39"/>
      <c r="SAQ68" s="13"/>
      <c r="SAR68" s="13"/>
      <c r="SAS68" s="4"/>
      <c r="SAT68" s="13"/>
      <c r="SAU68" s="13"/>
      <c r="SAZ68" s="18"/>
      <c r="SBA68" s="18"/>
      <c r="SBB68" s="18"/>
      <c r="SBC68" s="39"/>
      <c r="SBD68" s="18"/>
      <c r="SBE68" s="18"/>
      <c r="SBF68" s="39"/>
      <c r="SBG68" s="18"/>
      <c r="SBH68" s="39"/>
      <c r="SBI68" s="13"/>
      <c r="SBJ68" s="13"/>
      <c r="SBK68" s="4"/>
      <c r="SBL68" s="13"/>
      <c r="SBM68" s="13"/>
      <c r="SBR68" s="18"/>
      <c r="SBS68" s="18"/>
      <c r="SBT68" s="18"/>
      <c r="SBU68" s="39"/>
      <c r="SBV68" s="18"/>
      <c r="SBW68" s="18"/>
      <c r="SBX68" s="39"/>
      <c r="SBY68" s="18"/>
      <c r="SBZ68" s="39"/>
      <c r="SCA68" s="13"/>
      <c r="SCB68" s="13"/>
      <c r="SCC68" s="4"/>
      <c r="SCD68" s="13"/>
      <c r="SCE68" s="13"/>
      <c r="SCJ68" s="18"/>
      <c r="SCK68" s="18"/>
      <c r="SCL68" s="18"/>
      <c r="SCM68" s="39"/>
      <c r="SCN68" s="18"/>
      <c r="SCO68" s="18"/>
      <c r="SCP68" s="39"/>
      <c r="SCQ68" s="18"/>
      <c r="SCR68" s="39"/>
      <c r="SCS68" s="13"/>
      <c r="SCT68" s="13"/>
      <c r="SCU68" s="4"/>
      <c r="SCV68" s="13"/>
      <c r="SCW68" s="13"/>
      <c r="SDB68" s="18"/>
      <c r="SDC68" s="18"/>
      <c r="SDD68" s="18"/>
      <c r="SDE68" s="39"/>
      <c r="SDF68" s="18"/>
      <c r="SDG68" s="18"/>
      <c r="SDH68" s="39"/>
      <c r="SDI68" s="18"/>
      <c r="SDJ68" s="39"/>
      <c r="SDK68" s="13"/>
      <c r="SDL68" s="13"/>
      <c r="SDM68" s="4"/>
      <c r="SDN68" s="13"/>
      <c r="SDO68" s="13"/>
      <c r="SDT68" s="18"/>
      <c r="SDU68" s="18"/>
      <c r="SDV68" s="18"/>
      <c r="SDW68" s="39"/>
      <c r="SDX68" s="18"/>
      <c r="SDY68" s="18"/>
      <c r="SDZ68" s="39"/>
      <c r="SEA68" s="18"/>
      <c r="SEB68" s="39"/>
      <c r="SEC68" s="13"/>
      <c r="SED68" s="13"/>
      <c r="SEE68" s="4"/>
      <c r="SEF68" s="13"/>
      <c r="SEG68" s="13"/>
      <c r="SEL68" s="18"/>
      <c r="SEM68" s="18"/>
      <c r="SEN68" s="18"/>
      <c r="SEO68" s="39"/>
      <c r="SEP68" s="18"/>
      <c r="SEQ68" s="18"/>
      <c r="SER68" s="39"/>
      <c r="SES68" s="18"/>
      <c r="SET68" s="39"/>
      <c r="SEU68" s="13"/>
      <c r="SEV68" s="13"/>
      <c r="SEW68" s="4"/>
      <c r="SEX68" s="13"/>
      <c r="SEY68" s="13"/>
      <c r="SFD68" s="18"/>
      <c r="SFE68" s="18"/>
      <c r="SFF68" s="18"/>
      <c r="SFG68" s="39"/>
      <c r="SFH68" s="18"/>
      <c r="SFI68" s="18"/>
      <c r="SFJ68" s="39"/>
      <c r="SFK68" s="18"/>
      <c r="SFL68" s="39"/>
      <c r="SFM68" s="13"/>
      <c r="SFN68" s="13"/>
      <c r="SFO68" s="4"/>
      <c r="SFP68" s="13"/>
      <c r="SFQ68" s="13"/>
      <c r="SFV68" s="18"/>
      <c r="SFW68" s="18"/>
      <c r="SFX68" s="18"/>
      <c r="SFY68" s="39"/>
      <c r="SFZ68" s="18"/>
      <c r="SGA68" s="18"/>
      <c r="SGB68" s="39"/>
      <c r="SGC68" s="18"/>
      <c r="SGD68" s="39"/>
      <c r="SGE68" s="13"/>
      <c r="SGF68" s="13"/>
      <c r="SGG68" s="4"/>
      <c r="SGH68" s="13"/>
      <c r="SGI68" s="13"/>
      <c r="SGN68" s="18"/>
      <c r="SGO68" s="18"/>
      <c r="SGP68" s="18"/>
      <c r="SGQ68" s="39"/>
      <c r="SGR68" s="18"/>
      <c r="SGS68" s="18"/>
      <c r="SGT68" s="39"/>
      <c r="SGU68" s="18"/>
      <c r="SGV68" s="39"/>
      <c r="SGW68" s="13"/>
      <c r="SGX68" s="13"/>
      <c r="SGY68" s="4"/>
      <c r="SGZ68" s="13"/>
      <c r="SHA68" s="13"/>
      <c r="SHF68" s="18"/>
      <c r="SHG68" s="18"/>
      <c r="SHH68" s="18"/>
      <c r="SHI68" s="39"/>
      <c r="SHJ68" s="18"/>
      <c r="SHK68" s="18"/>
      <c r="SHL68" s="39"/>
      <c r="SHM68" s="18"/>
      <c r="SHN68" s="39"/>
      <c r="SHO68" s="13"/>
      <c r="SHP68" s="13"/>
      <c r="SHQ68" s="4"/>
      <c r="SHR68" s="13"/>
      <c r="SHS68" s="13"/>
      <c r="SHX68" s="18"/>
      <c r="SHY68" s="18"/>
      <c r="SHZ68" s="18"/>
      <c r="SIA68" s="39"/>
      <c r="SIB68" s="18"/>
      <c r="SIC68" s="18"/>
      <c r="SID68" s="39"/>
      <c r="SIE68" s="18"/>
      <c r="SIF68" s="39"/>
      <c r="SIG68" s="13"/>
      <c r="SIH68" s="13"/>
      <c r="SII68" s="4"/>
      <c r="SIJ68" s="13"/>
      <c r="SIK68" s="13"/>
      <c r="SIP68" s="18"/>
      <c r="SIQ68" s="18"/>
      <c r="SIR68" s="18"/>
      <c r="SIS68" s="39"/>
      <c r="SIT68" s="18"/>
      <c r="SIU68" s="18"/>
      <c r="SIV68" s="39"/>
      <c r="SIW68" s="18"/>
      <c r="SIX68" s="39"/>
      <c r="SIY68" s="13"/>
      <c r="SIZ68" s="13"/>
      <c r="SJA68" s="4"/>
      <c r="SJB68" s="13"/>
      <c r="SJC68" s="13"/>
      <c r="SJH68" s="18"/>
      <c r="SJI68" s="18"/>
      <c r="SJJ68" s="18"/>
      <c r="SJK68" s="39"/>
      <c r="SJL68" s="18"/>
      <c r="SJM68" s="18"/>
      <c r="SJN68" s="39"/>
      <c r="SJO68" s="18"/>
      <c r="SJP68" s="39"/>
      <c r="SJQ68" s="13"/>
      <c r="SJR68" s="13"/>
      <c r="SJS68" s="4"/>
      <c r="SJT68" s="13"/>
      <c r="SJU68" s="13"/>
      <c r="SJZ68" s="18"/>
      <c r="SKA68" s="18"/>
      <c r="SKB68" s="18"/>
      <c r="SKC68" s="39"/>
      <c r="SKD68" s="18"/>
      <c r="SKE68" s="18"/>
      <c r="SKF68" s="39"/>
      <c r="SKG68" s="18"/>
      <c r="SKH68" s="39"/>
      <c r="SKI68" s="13"/>
      <c r="SKJ68" s="13"/>
      <c r="SKK68" s="4"/>
      <c r="SKL68" s="13"/>
      <c r="SKM68" s="13"/>
      <c r="SKR68" s="18"/>
      <c r="SKS68" s="18"/>
      <c r="SKT68" s="18"/>
      <c r="SKU68" s="39"/>
      <c r="SKV68" s="18"/>
      <c r="SKW68" s="18"/>
      <c r="SKX68" s="39"/>
      <c r="SKY68" s="18"/>
      <c r="SKZ68" s="39"/>
      <c r="SLA68" s="13"/>
      <c r="SLB68" s="13"/>
      <c r="SLC68" s="4"/>
      <c r="SLD68" s="13"/>
      <c r="SLE68" s="13"/>
      <c r="SLJ68" s="18"/>
      <c r="SLK68" s="18"/>
      <c r="SLL68" s="18"/>
      <c r="SLM68" s="39"/>
      <c r="SLN68" s="18"/>
      <c r="SLO68" s="18"/>
      <c r="SLP68" s="39"/>
      <c r="SLQ68" s="18"/>
      <c r="SLR68" s="39"/>
      <c r="SLS68" s="13"/>
      <c r="SLT68" s="13"/>
      <c r="SLU68" s="4"/>
      <c r="SLV68" s="13"/>
      <c r="SLW68" s="13"/>
      <c r="SMB68" s="18"/>
      <c r="SMC68" s="18"/>
      <c r="SMD68" s="18"/>
      <c r="SME68" s="39"/>
      <c r="SMF68" s="18"/>
      <c r="SMG68" s="18"/>
      <c r="SMH68" s="39"/>
      <c r="SMI68" s="18"/>
      <c r="SMJ68" s="39"/>
      <c r="SMK68" s="13"/>
      <c r="SML68" s="13"/>
      <c r="SMM68" s="4"/>
      <c r="SMN68" s="13"/>
      <c r="SMO68" s="13"/>
      <c r="SMT68" s="18"/>
      <c r="SMU68" s="18"/>
      <c r="SMV68" s="18"/>
      <c r="SMW68" s="39"/>
      <c r="SMX68" s="18"/>
      <c r="SMY68" s="18"/>
      <c r="SMZ68" s="39"/>
      <c r="SNA68" s="18"/>
      <c r="SNB68" s="39"/>
      <c r="SNC68" s="13"/>
      <c r="SND68" s="13"/>
      <c r="SNE68" s="4"/>
      <c r="SNF68" s="13"/>
      <c r="SNG68" s="13"/>
      <c r="SNL68" s="18"/>
      <c r="SNM68" s="18"/>
      <c r="SNN68" s="18"/>
      <c r="SNO68" s="39"/>
      <c r="SNP68" s="18"/>
      <c r="SNQ68" s="18"/>
      <c r="SNR68" s="39"/>
      <c r="SNS68" s="18"/>
      <c r="SNT68" s="39"/>
      <c r="SNU68" s="13"/>
      <c r="SNV68" s="13"/>
      <c r="SNW68" s="4"/>
      <c r="SNX68" s="13"/>
      <c r="SNY68" s="13"/>
      <c r="SOD68" s="18"/>
      <c r="SOE68" s="18"/>
      <c r="SOF68" s="18"/>
      <c r="SOG68" s="39"/>
      <c r="SOH68" s="18"/>
      <c r="SOI68" s="18"/>
      <c r="SOJ68" s="39"/>
      <c r="SOK68" s="18"/>
      <c r="SOL68" s="39"/>
      <c r="SOM68" s="13"/>
      <c r="SON68" s="13"/>
      <c r="SOO68" s="4"/>
      <c r="SOP68" s="13"/>
      <c r="SOQ68" s="13"/>
      <c r="SOV68" s="18"/>
      <c r="SOW68" s="18"/>
      <c r="SOX68" s="18"/>
      <c r="SOY68" s="39"/>
      <c r="SOZ68" s="18"/>
      <c r="SPA68" s="18"/>
      <c r="SPB68" s="39"/>
      <c r="SPC68" s="18"/>
      <c r="SPD68" s="39"/>
      <c r="SPE68" s="13"/>
      <c r="SPF68" s="13"/>
      <c r="SPG68" s="4"/>
      <c r="SPH68" s="13"/>
      <c r="SPI68" s="13"/>
      <c r="SPN68" s="18"/>
      <c r="SPO68" s="18"/>
      <c r="SPP68" s="18"/>
      <c r="SPQ68" s="39"/>
      <c r="SPR68" s="18"/>
      <c r="SPS68" s="18"/>
      <c r="SPT68" s="39"/>
      <c r="SPU68" s="18"/>
      <c r="SPV68" s="39"/>
      <c r="SPW68" s="13"/>
      <c r="SPX68" s="13"/>
      <c r="SPY68" s="4"/>
      <c r="SPZ68" s="13"/>
      <c r="SQA68" s="13"/>
      <c r="SQF68" s="18"/>
      <c r="SQG68" s="18"/>
      <c r="SQH68" s="18"/>
      <c r="SQI68" s="39"/>
      <c r="SQJ68" s="18"/>
      <c r="SQK68" s="18"/>
      <c r="SQL68" s="39"/>
      <c r="SQM68" s="18"/>
      <c r="SQN68" s="39"/>
      <c r="SQO68" s="13"/>
      <c r="SQP68" s="13"/>
      <c r="SQQ68" s="4"/>
      <c r="SQR68" s="13"/>
      <c r="SQS68" s="13"/>
      <c r="SQX68" s="18"/>
      <c r="SQY68" s="18"/>
      <c r="SQZ68" s="18"/>
      <c r="SRA68" s="39"/>
      <c r="SRB68" s="18"/>
      <c r="SRC68" s="18"/>
      <c r="SRD68" s="39"/>
      <c r="SRE68" s="18"/>
      <c r="SRF68" s="39"/>
      <c r="SRG68" s="13"/>
      <c r="SRH68" s="13"/>
      <c r="SRI68" s="4"/>
      <c r="SRJ68" s="13"/>
      <c r="SRK68" s="13"/>
      <c r="SRP68" s="18"/>
      <c r="SRQ68" s="18"/>
      <c r="SRR68" s="18"/>
      <c r="SRS68" s="39"/>
      <c r="SRT68" s="18"/>
      <c r="SRU68" s="18"/>
      <c r="SRV68" s="39"/>
      <c r="SRW68" s="18"/>
      <c r="SRX68" s="39"/>
      <c r="SRY68" s="13"/>
      <c r="SRZ68" s="13"/>
      <c r="SSA68" s="4"/>
      <c r="SSB68" s="13"/>
      <c r="SSC68" s="13"/>
      <c r="SSH68" s="18"/>
      <c r="SSI68" s="18"/>
      <c r="SSJ68" s="18"/>
      <c r="SSK68" s="39"/>
      <c r="SSL68" s="18"/>
      <c r="SSM68" s="18"/>
      <c r="SSN68" s="39"/>
      <c r="SSO68" s="18"/>
      <c r="SSP68" s="39"/>
      <c r="SSQ68" s="13"/>
      <c r="SSR68" s="13"/>
      <c r="SSS68" s="4"/>
      <c r="SST68" s="13"/>
      <c r="SSU68" s="13"/>
      <c r="SSZ68" s="18"/>
      <c r="STA68" s="18"/>
      <c r="STB68" s="18"/>
      <c r="STC68" s="39"/>
      <c r="STD68" s="18"/>
      <c r="STE68" s="18"/>
      <c r="STF68" s="39"/>
      <c r="STG68" s="18"/>
      <c r="STH68" s="39"/>
      <c r="STI68" s="13"/>
      <c r="STJ68" s="13"/>
      <c r="STK68" s="4"/>
      <c r="STL68" s="13"/>
      <c r="STM68" s="13"/>
      <c r="STR68" s="18"/>
      <c r="STS68" s="18"/>
      <c r="STT68" s="18"/>
      <c r="STU68" s="39"/>
      <c r="STV68" s="18"/>
      <c r="STW68" s="18"/>
      <c r="STX68" s="39"/>
      <c r="STY68" s="18"/>
      <c r="STZ68" s="39"/>
      <c r="SUA68" s="13"/>
      <c r="SUB68" s="13"/>
      <c r="SUC68" s="4"/>
      <c r="SUD68" s="13"/>
      <c r="SUE68" s="13"/>
      <c r="SUJ68" s="18"/>
      <c r="SUK68" s="18"/>
      <c r="SUL68" s="18"/>
      <c r="SUM68" s="39"/>
      <c r="SUN68" s="18"/>
      <c r="SUO68" s="18"/>
      <c r="SUP68" s="39"/>
      <c r="SUQ68" s="18"/>
      <c r="SUR68" s="39"/>
      <c r="SUS68" s="13"/>
      <c r="SUT68" s="13"/>
      <c r="SUU68" s="4"/>
      <c r="SUV68" s="13"/>
      <c r="SUW68" s="13"/>
      <c r="SVB68" s="18"/>
      <c r="SVC68" s="18"/>
      <c r="SVD68" s="18"/>
      <c r="SVE68" s="39"/>
      <c r="SVF68" s="18"/>
      <c r="SVG68" s="18"/>
      <c r="SVH68" s="39"/>
      <c r="SVI68" s="18"/>
      <c r="SVJ68" s="39"/>
      <c r="SVK68" s="13"/>
      <c r="SVL68" s="13"/>
      <c r="SVM68" s="4"/>
      <c r="SVN68" s="13"/>
      <c r="SVO68" s="13"/>
      <c r="SVT68" s="18"/>
      <c r="SVU68" s="18"/>
      <c r="SVV68" s="18"/>
      <c r="SVW68" s="39"/>
      <c r="SVX68" s="18"/>
      <c r="SVY68" s="18"/>
      <c r="SVZ68" s="39"/>
      <c r="SWA68" s="18"/>
      <c r="SWB68" s="39"/>
      <c r="SWC68" s="13"/>
      <c r="SWD68" s="13"/>
      <c r="SWE68" s="4"/>
      <c r="SWF68" s="13"/>
      <c r="SWG68" s="13"/>
      <c r="SWL68" s="18"/>
      <c r="SWM68" s="18"/>
      <c r="SWN68" s="18"/>
      <c r="SWO68" s="39"/>
      <c r="SWP68" s="18"/>
      <c r="SWQ68" s="18"/>
      <c r="SWR68" s="39"/>
      <c r="SWS68" s="18"/>
      <c r="SWT68" s="39"/>
      <c r="SWU68" s="13"/>
      <c r="SWV68" s="13"/>
      <c r="SWW68" s="4"/>
      <c r="SWX68" s="13"/>
      <c r="SWY68" s="13"/>
      <c r="SXD68" s="18"/>
      <c r="SXE68" s="18"/>
      <c r="SXF68" s="18"/>
      <c r="SXG68" s="39"/>
      <c r="SXH68" s="18"/>
      <c r="SXI68" s="18"/>
      <c r="SXJ68" s="39"/>
      <c r="SXK68" s="18"/>
      <c r="SXL68" s="39"/>
      <c r="SXM68" s="13"/>
      <c r="SXN68" s="13"/>
      <c r="SXO68" s="4"/>
      <c r="SXP68" s="13"/>
      <c r="SXQ68" s="13"/>
      <c r="SXV68" s="18"/>
      <c r="SXW68" s="18"/>
      <c r="SXX68" s="18"/>
      <c r="SXY68" s="39"/>
      <c r="SXZ68" s="18"/>
      <c r="SYA68" s="18"/>
      <c r="SYB68" s="39"/>
      <c r="SYC68" s="18"/>
      <c r="SYD68" s="39"/>
      <c r="SYE68" s="13"/>
      <c r="SYF68" s="13"/>
      <c r="SYG68" s="4"/>
      <c r="SYH68" s="13"/>
      <c r="SYI68" s="13"/>
      <c r="SYN68" s="18"/>
      <c r="SYO68" s="18"/>
      <c r="SYP68" s="18"/>
      <c r="SYQ68" s="39"/>
      <c r="SYR68" s="18"/>
      <c r="SYS68" s="18"/>
      <c r="SYT68" s="39"/>
      <c r="SYU68" s="18"/>
      <c r="SYV68" s="39"/>
      <c r="SYW68" s="13"/>
      <c r="SYX68" s="13"/>
      <c r="SYY68" s="4"/>
      <c r="SYZ68" s="13"/>
      <c r="SZA68" s="13"/>
      <c r="SZF68" s="18"/>
      <c r="SZG68" s="18"/>
      <c r="SZH68" s="18"/>
      <c r="SZI68" s="39"/>
      <c r="SZJ68" s="18"/>
      <c r="SZK68" s="18"/>
      <c r="SZL68" s="39"/>
      <c r="SZM68" s="18"/>
      <c r="SZN68" s="39"/>
      <c r="SZO68" s="13"/>
      <c r="SZP68" s="13"/>
      <c r="SZQ68" s="4"/>
      <c r="SZR68" s="13"/>
      <c r="SZS68" s="13"/>
      <c r="SZX68" s="18"/>
      <c r="SZY68" s="18"/>
      <c r="SZZ68" s="18"/>
      <c r="TAA68" s="39"/>
      <c r="TAB68" s="18"/>
      <c r="TAC68" s="18"/>
      <c r="TAD68" s="39"/>
      <c r="TAE68" s="18"/>
      <c r="TAF68" s="39"/>
      <c r="TAG68" s="13"/>
      <c r="TAH68" s="13"/>
      <c r="TAI68" s="4"/>
      <c r="TAJ68" s="13"/>
      <c r="TAK68" s="13"/>
      <c r="TAP68" s="18"/>
      <c r="TAQ68" s="18"/>
      <c r="TAR68" s="18"/>
      <c r="TAS68" s="39"/>
      <c r="TAT68" s="18"/>
      <c r="TAU68" s="18"/>
      <c r="TAV68" s="39"/>
      <c r="TAW68" s="18"/>
      <c r="TAX68" s="39"/>
      <c r="TAY68" s="13"/>
      <c r="TAZ68" s="13"/>
      <c r="TBA68" s="4"/>
      <c r="TBB68" s="13"/>
      <c r="TBC68" s="13"/>
      <c r="TBH68" s="18"/>
      <c r="TBI68" s="18"/>
      <c r="TBJ68" s="18"/>
      <c r="TBK68" s="39"/>
      <c r="TBL68" s="18"/>
      <c r="TBM68" s="18"/>
      <c r="TBN68" s="39"/>
      <c r="TBO68" s="18"/>
      <c r="TBP68" s="39"/>
      <c r="TBQ68" s="13"/>
      <c r="TBR68" s="13"/>
      <c r="TBS68" s="4"/>
      <c r="TBT68" s="13"/>
      <c r="TBU68" s="13"/>
      <c r="TBZ68" s="18"/>
      <c r="TCA68" s="18"/>
      <c r="TCB68" s="18"/>
      <c r="TCC68" s="39"/>
      <c r="TCD68" s="18"/>
      <c r="TCE68" s="18"/>
      <c r="TCF68" s="39"/>
      <c r="TCG68" s="18"/>
      <c r="TCH68" s="39"/>
      <c r="TCI68" s="13"/>
      <c r="TCJ68" s="13"/>
      <c r="TCK68" s="4"/>
      <c r="TCL68" s="13"/>
      <c r="TCM68" s="13"/>
      <c r="TCR68" s="18"/>
      <c r="TCS68" s="18"/>
      <c r="TCT68" s="18"/>
      <c r="TCU68" s="39"/>
      <c r="TCV68" s="18"/>
      <c r="TCW68" s="18"/>
      <c r="TCX68" s="39"/>
      <c r="TCY68" s="18"/>
      <c r="TCZ68" s="39"/>
      <c r="TDA68" s="13"/>
      <c r="TDB68" s="13"/>
      <c r="TDC68" s="4"/>
      <c r="TDD68" s="13"/>
      <c r="TDE68" s="13"/>
      <c r="TDJ68" s="18"/>
      <c r="TDK68" s="18"/>
      <c r="TDL68" s="18"/>
      <c r="TDM68" s="39"/>
      <c r="TDN68" s="18"/>
      <c r="TDO68" s="18"/>
      <c r="TDP68" s="39"/>
      <c r="TDQ68" s="18"/>
      <c r="TDR68" s="39"/>
      <c r="TDS68" s="13"/>
      <c r="TDT68" s="13"/>
      <c r="TDU68" s="4"/>
      <c r="TDV68" s="13"/>
      <c r="TDW68" s="13"/>
      <c r="TEB68" s="18"/>
      <c r="TEC68" s="18"/>
      <c r="TED68" s="18"/>
      <c r="TEE68" s="39"/>
      <c r="TEF68" s="18"/>
      <c r="TEG68" s="18"/>
      <c r="TEH68" s="39"/>
      <c r="TEI68" s="18"/>
      <c r="TEJ68" s="39"/>
      <c r="TEK68" s="13"/>
      <c r="TEL68" s="13"/>
      <c r="TEM68" s="4"/>
      <c r="TEN68" s="13"/>
      <c r="TEO68" s="13"/>
      <c r="TET68" s="18"/>
      <c r="TEU68" s="18"/>
      <c r="TEV68" s="18"/>
      <c r="TEW68" s="39"/>
      <c r="TEX68" s="18"/>
      <c r="TEY68" s="18"/>
      <c r="TEZ68" s="39"/>
      <c r="TFA68" s="18"/>
      <c r="TFB68" s="39"/>
      <c r="TFC68" s="13"/>
      <c r="TFD68" s="13"/>
      <c r="TFE68" s="4"/>
      <c r="TFF68" s="13"/>
      <c r="TFG68" s="13"/>
      <c r="TFL68" s="18"/>
      <c r="TFM68" s="18"/>
      <c r="TFN68" s="18"/>
      <c r="TFO68" s="39"/>
      <c r="TFP68" s="18"/>
      <c r="TFQ68" s="18"/>
      <c r="TFR68" s="39"/>
      <c r="TFS68" s="18"/>
      <c r="TFT68" s="39"/>
      <c r="TFU68" s="13"/>
      <c r="TFV68" s="13"/>
      <c r="TFW68" s="4"/>
      <c r="TFX68" s="13"/>
      <c r="TFY68" s="13"/>
      <c r="TGD68" s="18"/>
      <c r="TGE68" s="18"/>
      <c r="TGF68" s="18"/>
      <c r="TGG68" s="39"/>
      <c r="TGH68" s="18"/>
      <c r="TGI68" s="18"/>
      <c r="TGJ68" s="39"/>
      <c r="TGK68" s="18"/>
      <c r="TGL68" s="39"/>
      <c r="TGM68" s="13"/>
      <c r="TGN68" s="13"/>
      <c r="TGO68" s="4"/>
      <c r="TGP68" s="13"/>
      <c r="TGQ68" s="13"/>
      <c r="TGV68" s="18"/>
      <c r="TGW68" s="18"/>
      <c r="TGX68" s="18"/>
      <c r="TGY68" s="39"/>
      <c r="TGZ68" s="18"/>
      <c r="THA68" s="18"/>
      <c r="THB68" s="39"/>
      <c r="THC68" s="18"/>
      <c r="THD68" s="39"/>
      <c r="THE68" s="13"/>
      <c r="THF68" s="13"/>
      <c r="THG68" s="4"/>
      <c r="THH68" s="13"/>
      <c r="THI68" s="13"/>
      <c r="THN68" s="18"/>
      <c r="THO68" s="18"/>
      <c r="THP68" s="18"/>
      <c r="THQ68" s="39"/>
      <c r="THR68" s="18"/>
      <c r="THS68" s="18"/>
      <c r="THT68" s="39"/>
      <c r="THU68" s="18"/>
      <c r="THV68" s="39"/>
      <c r="THW68" s="13"/>
      <c r="THX68" s="13"/>
      <c r="THY68" s="4"/>
      <c r="THZ68" s="13"/>
      <c r="TIA68" s="13"/>
      <c r="TIF68" s="18"/>
      <c r="TIG68" s="18"/>
      <c r="TIH68" s="18"/>
      <c r="TII68" s="39"/>
      <c r="TIJ68" s="18"/>
      <c r="TIK68" s="18"/>
      <c r="TIL68" s="39"/>
      <c r="TIM68" s="18"/>
      <c r="TIN68" s="39"/>
      <c r="TIO68" s="13"/>
      <c r="TIP68" s="13"/>
      <c r="TIQ68" s="4"/>
      <c r="TIR68" s="13"/>
      <c r="TIS68" s="13"/>
      <c r="TIX68" s="18"/>
      <c r="TIY68" s="18"/>
      <c r="TIZ68" s="18"/>
      <c r="TJA68" s="39"/>
      <c r="TJB68" s="18"/>
      <c r="TJC68" s="18"/>
      <c r="TJD68" s="39"/>
      <c r="TJE68" s="18"/>
      <c r="TJF68" s="39"/>
      <c r="TJG68" s="13"/>
      <c r="TJH68" s="13"/>
      <c r="TJI68" s="4"/>
      <c r="TJJ68" s="13"/>
      <c r="TJK68" s="13"/>
      <c r="TJP68" s="18"/>
      <c r="TJQ68" s="18"/>
      <c r="TJR68" s="18"/>
      <c r="TJS68" s="39"/>
      <c r="TJT68" s="18"/>
      <c r="TJU68" s="18"/>
      <c r="TJV68" s="39"/>
      <c r="TJW68" s="18"/>
      <c r="TJX68" s="39"/>
      <c r="TJY68" s="13"/>
      <c r="TJZ68" s="13"/>
      <c r="TKA68" s="4"/>
      <c r="TKB68" s="13"/>
      <c r="TKC68" s="13"/>
      <c r="TKH68" s="18"/>
      <c r="TKI68" s="18"/>
      <c r="TKJ68" s="18"/>
      <c r="TKK68" s="39"/>
      <c r="TKL68" s="18"/>
      <c r="TKM68" s="18"/>
      <c r="TKN68" s="39"/>
      <c r="TKO68" s="18"/>
      <c r="TKP68" s="39"/>
      <c r="TKQ68" s="13"/>
      <c r="TKR68" s="13"/>
      <c r="TKS68" s="4"/>
      <c r="TKT68" s="13"/>
      <c r="TKU68" s="13"/>
      <c r="TKZ68" s="18"/>
      <c r="TLA68" s="18"/>
      <c r="TLB68" s="18"/>
      <c r="TLC68" s="39"/>
      <c r="TLD68" s="18"/>
      <c r="TLE68" s="18"/>
      <c r="TLF68" s="39"/>
      <c r="TLG68" s="18"/>
      <c r="TLH68" s="39"/>
      <c r="TLI68" s="13"/>
      <c r="TLJ68" s="13"/>
      <c r="TLK68" s="4"/>
      <c r="TLL68" s="13"/>
      <c r="TLM68" s="13"/>
      <c r="TLR68" s="18"/>
      <c r="TLS68" s="18"/>
      <c r="TLT68" s="18"/>
      <c r="TLU68" s="39"/>
      <c r="TLV68" s="18"/>
      <c r="TLW68" s="18"/>
      <c r="TLX68" s="39"/>
      <c r="TLY68" s="18"/>
      <c r="TLZ68" s="39"/>
      <c r="TMA68" s="13"/>
      <c r="TMB68" s="13"/>
      <c r="TMC68" s="4"/>
      <c r="TMD68" s="13"/>
      <c r="TME68" s="13"/>
      <c r="TMJ68" s="18"/>
      <c r="TMK68" s="18"/>
      <c r="TML68" s="18"/>
      <c r="TMM68" s="39"/>
      <c r="TMN68" s="18"/>
      <c r="TMO68" s="18"/>
      <c r="TMP68" s="39"/>
      <c r="TMQ68" s="18"/>
      <c r="TMR68" s="39"/>
      <c r="TMS68" s="13"/>
      <c r="TMT68" s="13"/>
      <c r="TMU68" s="4"/>
      <c r="TMV68" s="13"/>
      <c r="TMW68" s="13"/>
      <c r="TNB68" s="18"/>
      <c r="TNC68" s="18"/>
      <c r="TND68" s="18"/>
      <c r="TNE68" s="39"/>
      <c r="TNF68" s="18"/>
      <c r="TNG68" s="18"/>
      <c r="TNH68" s="39"/>
      <c r="TNI68" s="18"/>
      <c r="TNJ68" s="39"/>
      <c r="TNK68" s="13"/>
      <c r="TNL68" s="13"/>
      <c r="TNM68" s="4"/>
      <c r="TNN68" s="13"/>
      <c r="TNO68" s="13"/>
      <c r="TNT68" s="18"/>
      <c r="TNU68" s="18"/>
      <c r="TNV68" s="18"/>
      <c r="TNW68" s="39"/>
      <c r="TNX68" s="18"/>
      <c r="TNY68" s="18"/>
      <c r="TNZ68" s="39"/>
      <c r="TOA68" s="18"/>
      <c r="TOB68" s="39"/>
      <c r="TOC68" s="13"/>
      <c r="TOD68" s="13"/>
      <c r="TOE68" s="4"/>
      <c r="TOF68" s="13"/>
      <c r="TOG68" s="13"/>
      <c r="TOL68" s="18"/>
      <c r="TOM68" s="18"/>
      <c r="TON68" s="18"/>
      <c r="TOO68" s="39"/>
      <c r="TOP68" s="18"/>
      <c r="TOQ68" s="18"/>
      <c r="TOR68" s="39"/>
      <c r="TOS68" s="18"/>
      <c r="TOT68" s="39"/>
      <c r="TOU68" s="13"/>
      <c r="TOV68" s="13"/>
      <c r="TOW68" s="4"/>
      <c r="TOX68" s="13"/>
      <c r="TOY68" s="13"/>
      <c r="TPD68" s="18"/>
      <c r="TPE68" s="18"/>
      <c r="TPF68" s="18"/>
      <c r="TPG68" s="39"/>
      <c r="TPH68" s="18"/>
      <c r="TPI68" s="18"/>
      <c r="TPJ68" s="39"/>
      <c r="TPK68" s="18"/>
      <c r="TPL68" s="39"/>
      <c r="TPM68" s="13"/>
      <c r="TPN68" s="13"/>
      <c r="TPO68" s="4"/>
      <c r="TPP68" s="13"/>
      <c r="TPQ68" s="13"/>
      <c r="TPV68" s="18"/>
      <c r="TPW68" s="18"/>
      <c r="TPX68" s="18"/>
      <c r="TPY68" s="39"/>
      <c r="TPZ68" s="18"/>
      <c r="TQA68" s="18"/>
      <c r="TQB68" s="39"/>
      <c r="TQC68" s="18"/>
      <c r="TQD68" s="39"/>
      <c r="TQE68" s="13"/>
      <c r="TQF68" s="13"/>
      <c r="TQG68" s="4"/>
      <c r="TQH68" s="13"/>
      <c r="TQI68" s="13"/>
      <c r="TQN68" s="18"/>
      <c r="TQO68" s="18"/>
      <c r="TQP68" s="18"/>
      <c r="TQQ68" s="39"/>
      <c r="TQR68" s="18"/>
      <c r="TQS68" s="18"/>
      <c r="TQT68" s="39"/>
      <c r="TQU68" s="18"/>
      <c r="TQV68" s="39"/>
      <c r="TQW68" s="13"/>
      <c r="TQX68" s="13"/>
      <c r="TQY68" s="4"/>
      <c r="TQZ68" s="13"/>
      <c r="TRA68" s="13"/>
      <c r="TRF68" s="18"/>
      <c r="TRG68" s="18"/>
      <c r="TRH68" s="18"/>
      <c r="TRI68" s="39"/>
      <c r="TRJ68" s="18"/>
      <c r="TRK68" s="18"/>
      <c r="TRL68" s="39"/>
      <c r="TRM68" s="18"/>
      <c r="TRN68" s="39"/>
      <c r="TRO68" s="13"/>
      <c r="TRP68" s="13"/>
      <c r="TRQ68" s="4"/>
      <c r="TRR68" s="13"/>
      <c r="TRS68" s="13"/>
      <c r="TRX68" s="18"/>
      <c r="TRY68" s="18"/>
      <c r="TRZ68" s="18"/>
      <c r="TSA68" s="39"/>
      <c r="TSB68" s="18"/>
      <c r="TSC68" s="18"/>
      <c r="TSD68" s="39"/>
      <c r="TSE68" s="18"/>
      <c r="TSF68" s="39"/>
      <c r="TSG68" s="13"/>
      <c r="TSH68" s="13"/>
      <c r="TSI68" s="4"/>
      <c r="TSJ68" s="13"/>
      <c r="TSK68" s="13"/>
      <c r="TSP68" s="18"/>
      <c r="TSQ68" s="18"/>
      <c r="TSR68" s="18"/>
      <c r="TSS68" s="39"/>
      <c r="TST68" s="18"/>
      <c r="TSU68" s="18"/>
      <c r="TSV68" s="39"/>
      <c r="TSW68" s="18"/>
      <c r="TSX68" s="39"/>
      <c r="TSY68" s="13"/>
      <c r="TSZ68" s="13"/>
      <c r="TTA68" s="4"/>
      <c r="TTB68" s="13"/>
      <c r="TTC68" s="13"/>
      <c r="TTH68" s="18"/>
      <c r="TTI68" s="18"/>
      <c r="TTJ68" s="18"/>
      <c r="TTK68" s="39"/>
      <c r="TTL68" s="18"/>
      <c r="TTM68" s="18"/>
      <c r="TTN68" s="39"/>
      <c r="TTO68" s="18"/>
      <c r="TTP68" s="39"/>
      <c r="TTQ68" s="13"/>
      <c r="TTR68" s="13"/>
      <c r="TTS68" s="4"/>
      <c r="TTT68" s="13"/>
      <c r="TTU68" s="13"/>
      <c r="TTZ68" s="18"/>
      <c r="TUA68" s="18"/>
      <c r="TUB68" s="18"/>
      <c r="TUC68" s="39"/>
      <c r="TUD68" s="18"/>
      <c r="TUE68" s="18"/>
      <c r="TUF68" s="39"/>
      <c r="TUG68" s="18"/>
      <c r="TUH68" s="39"/>
      <c r="TUI68" s="13"/>
      <c r="TUJ68" s="13"/>
      <c r="TUK68" s="4"/>
      <c r="TUL68" s="13"/>
      <c r="TUM68" s="13"/>
      <c r="TUR68" s="18"/>
      <c r="TUS68" s="18"/>
      <c r="TUT68" s="18"/>
      <c r="TUU68" s="39"/>
      <c r="TUV68" s="18"/>
      <c r="TUW68" s="18"/>
      <c r="TUX68" s="39"/>
      <c r="TUY68" s="18"/>
      <c r="TUZ68" s="39"/>
      <c r="TVA68" s="13"/>
      <c r="TVB68" s="13"/>
      <c r="TVC68" s="4"/>
      <c r="TVD68" s="13"/>
      <c r="TVE68" s="13"/>
      <c r="TVJ68" s="18"/>
      <c r="TVK68" s="18"/>
      <c r="TVL68" s="18"/>
      <c r="TVM68" s="39"/>
      <c r="TVN68" s="18"/>
      <c r="TVO68" s="18"/>
      <c r="TVP68" s="39"/>
      <c r="TVQ68" s="18"/>
      <c r="TVR68" s="39"/>
      <c r="TVS68" s="13"/>
      <c r="TVT68" s="13"/>
      <c r="TVU68" s="4"/>
      <c r="TVV68" s="13"/>
      <c r="TVW68" s="13"/>
      <c r="TWB68" s="18"/>
      <c r="TWC68" s="18"/>
      <c r="TWD68" s="18"/>
      <c r="TWE68" s="39"/>
      <c r="TWF68" s="18"/>
      <c r="TWG68" s="18"/>
      <c r="TWH68" s="39"/>
      <c r="TWI68" s="18"/>
      <c r="TWJ68" s="39"/>
      <c r="TWK68" s="13"/>
      <c r="TWL68" s="13"/>
      <c r="TWM68" s="4"/>
      <c r="TWN68" s="13"/>
      <c r="TWO68" s="13"/>
      <c r="TWT68" s="18"/>
      <c r="TWU68" s="18"/>
      <c r="TWV68" s="18"/>
      <c r="TWW68" s="39"/>
      <c r="TWX68" s="18"/>
      <c r="TWY68" s="18"/>
      <c r="TWZ68" s="39"/>
      <c r="TXA68" s="18"/>
      <c r="TXB68" s="39"/>
      <c r="TXC68" s="13"/>
      <c r="TXD68" s="13"/>
      <c r="TXE68" s="4"/>
      <c r="TXF68" s="13"/>
      <c r="TXG68" s="13"/>
      <c r="TXL68" s="18"/>
      <c r="TXM68" s="18"/>
      <c r="TXN68" s="18"/>
      <c r="TXO68" s="39"/>
      <c r="TXP68" s="18"/>
      <c r="TXQ68" s="18"/>
      <c r="TXR68" s="39"/>
      <c r="TXS68" s="18"/>
      <c r="TXT68" s="39"/>
      <c r="TXU68" s="13"/>
      <c r="TXV68" s="13"/>
      <c r="TXW68" s="4"/>
      <c r="TXX68" s="13"/>
      <c r="TXY68" s="13"/>
      <c r="TYD68" s="18"/>
      <c r="TYE68" s="18"/>
      <c r="TYF68" s="18"/>
      <c r="TYG68" s="39"/>
      <c r="TYH68" s="18"/>
      <c r="TYI68" s="18"/>
      <c r="TYJ68" s="39"/>
      <c r="TYK68" s="18"/>
      <c r="TYL68" s="39"/>
      <c r="TYM68" s="13"/>
      <c r="TYN68" s="13"/>
      <c r="TYO68" s="4"/>
      <c r="TYP68" s="13"/>
      <c r="TYQ68" s="13"/>
      <c r="TYV68" s="18"/>
      <c r="TYW68" s="18"/>
      <c r="TYX68" s="18"/>
      <c r="TYY68" s="39"/>
      <c r="TYZ68" s="18"/>
      <c r="TZA68" s="18"/>
      <c r="TZB68" s="39"/>
      <c r="TZC68" s="18"/>
      <c r="TZD68" s="39"/>
      <c r="TZE68" s="13"/>
      <c r="TZF68" s="13"/>
      <c r="TZG68" s="4"/>
      <c r="TZH68" s="13"/>
      <c r="TZI68" s="13"/>
      <c r="TZN68" s="18"/>
      <c r="TZO68" s="18"/>
      <c r="TZP68" s="18"/>
      <c r="TZQ68" s="39"/>
      <c r="TZR68" s="18"/>
      <c r="TZS68" s="18"/>
      <c r="TZT68" s="39"/>
      <c r="TZU68" s="18"/>
      <c r="TZV68" s="39"/>
      <c r="TZW68" s="13"/>
      <c r="TZX68" s="13"/>
      <c r="TZY68" s="4"/>
      <c r="TZZ68" s="13"/>
      <c r="UAA68" s="13"/>
      <c r="UAF68" s="18"/>
      <c r="UAG68" s="18"/>
      <c r="UAH68" s="18"/>
      <c r="UAI68" s="39"/>
      <c r="UAJ68" s="18"/>
      <c r="UAK68" s="18"/>
      <c r="UAL68" s="39"/>
      <c r="UAM68" s="18"/>
      <c r="UAN68" s="39"/>
      <c r="UAO68" s="13"/>
      <c r="UAP68" s="13"/>
      <c r="UAQ68" s="4"/>
      <c r="UAR68" s="13"/>
      <c r="UAS68" s="13"/>
      <c r="UAX68" s="18"/>
      <c r="UAY68" s="18"/>
      <c r="UAZ68" s="18"/>
      <c r="UBA68" s="39"/>
      <c r="UBB68" s="18"/>
      <c r="UBC68" s="18"/>
      <c r="UBD68" s="39"/>
      <c r="UBE68" s="18"/>
      <c r="UBF68" s="39"/>
      <c r="UBG68" s="13"/>
      <c r="UBH68" s="13"/>
      <c r="UBI68" s="4"/>
      <c r="UBJ68" s="13"/>
      <c r="UBK68" s="13"/>
      <c r="UBP68" s="18"/>
      <c r="UBQ68" s="18"/>
      <c r="UBR68" s="18"/>
      <c r="UBS68" s="39"/>
      <c r="UBT68" s="18"/>
      <c r="UBU68" s="18"/>
      <c r="UBV68" s="39"/>
      <c r="UBW68" s="18"/>
      <c r="UBX68" s="39"/>
      <c r="UBY68" s="13"/>
      <c r="UBZ68" s="13"/>
      <c r="UCA68" s="4"/>
      <c r="UCB68" s="13"/>
      <c r="UCC68" s="13"/>
      <c r="UCH68" s="18"/>
      <c r="UCI68" s="18"/>
      <c r="UCJ68" s="18"/>
      <c r="UCK68" s="39"/>
      <c r="UCL68" s="18"/>
      <c r="UCM68" s="18"/>
      <c r="UCN68" s="39"/>
      <c r="UCO68" s="18"/>
      <c r="UCP68" s="39"/>
      <c r="UCQ68" s="13"/>
      <c r="UCR68" s="13"/>
      <c r="UCS68" s="4"/>
      <c r="UCT68" s="13"/>
      <c r="UCU68" s="13"/>
      <c r="UCZ68" s="18"/>
      <c r="UDA68" s="18"/>
      <c r="UDB68" s="18"/>
      <c r="UDC68" s="39"/>
      <c r="UDD68" s="18"/>
      <c r="UDE68" s="18"/>
      <c r="UDF68" s="39"/>
      <c r="UDG68" s="18"/>
      <c r="UDH68" s="39"/>
      <c r="UDI68" s="13"/>
      <c r="UDJ68" s="13"/>
      <c r="UDK68" s="4"/>
      <c r="UDL68" s="13"/>
      <c r="UDM68" s="13"/>
      <c r="UDR68" s="18"/>
      <c r="UDS68" s="18"/>
      <c r="UDT68" s="18"/>
      <c r="UDU68" s="39"/>
      <c r="UDV68" s="18"/>
      <c r="UDW68" s="18"/>
      <c r="UDX68" s="39"/>
      <c r="UDY68" s="18"/>
      <c r="UDZ68" s="39"/>
      <c r="UEA68" s="13"/>
      <c r="UEB68" s="13"/>
      <c r="UEC68" s="4"/>
      <c r="UED68" s="13"/>
      <c r="UEE68" s="13"/>
      <c r="UEJ68" s="18"/>
      <c r="UEK68" s="18"/>
      <c r="UEL68" s="18"/>
      <c r="UEM68" s="39"/>
      <c r="UEN68" s="18"/>
      <c r="UEO68" s="18"/>
      <c r="UEP68" s="39"/>
      <c r="UEQ68" s="18"/>
      <c r="UER68" s="39"/>
      <c r="UES68" s="13"/>
      <c r="UET68" s="13"/>
      <c r="UEU68" s="4"/>
      <c r="UEV68" s="13"/>
      <c r="UEW68" s="13"/>
      <c r="UFB68" s="18"/>
      <c r="UFC68" s="18"/>
      <c r="UFD68" s="18"/>
      <c r="UFE68" s="39"/>
      <c r="UFF68" s="18"/>
      <c r="UFG68" s="18"/>
      <c r="UFH68" s="39"/>
      <c r="UFI68" s="18"/>
      <c r="UFJ68" s="39"/>
      <c r="UFK68" s="13"/>
      <c r="UFL68" s="13"/>
      <c r="UFM68" s="4"/>
      <c r="UFN68" s="13"/>
      <c r="UFO68" s="13"/>
      <c r="UFT68" s="18"/>
      <c r="UFU68" s="18"/>
      <c r="UFV68" s="18"/>
      <c r="UFW68" s="39"/>
      <c r="UFX68" s="18"/>
      <c r="UFY68" s="18"/>
      <c r="UFZ68" s="39"/>
      <c r="UGA68" s="18"/>
      <c r="UGB68" s="39"/>
      <c r="UGC68" s="13"/>
      <c r="UGD68" s="13"/>
      <c r="UGE68" s="4"/>
      <c r="UGF68" s="13"/>
      <c r="UGG68" s="13"/>
      <c r="UGL68" s="18"/>
      <c r="UGM68" s="18"/>
      <c r="UGN68" s="18"/>
      <c r="UGO68" s="39"/>
      <c r="UGP68" s="18"/>
      <c r="UGQ68" s="18"/>
      <c r="UGR68" s="39"/>
      <c r="UGS68" s="18"/>
      <c r="UGT68" s="39"/>
      <c r="UGU68" s="13"/>
      <c r="UGV68" s="13"/>
      <c r="UGW68" s="4"/>
      <c r="UGX68" s="13"/>
      <c r="UGY68" s="13"/>
      <c r="UHD68" s="18"/>
      <c r="UHE68" s="18"/>
      <c r="UHF68" s="18"/>
      <c r="UHG68" s="39"/>
      <c r="UHH68" s="18"/>
      <c r="UHI68" s="18"/>
      <c r="UHJ68" s="39"/>
      <c r="UHK68" s="18"/>
      <c r="UHL68" s="39"/>
      <c r="UHM68" s="13"/>
      <c r="UHN68" s="13"/>
      <c r="UHO68" s="4"/>
      <c r="UHP68" s="13"/>
      <c r="UHQ68" s="13"/>
      <c r="UHV68" s="18"/>
      <c r="UHW68" s="18"/>
      <c r="UHX68" s="18"/>
      <c r="UHY68" s="39"/>
      <c r="UHZ68" s="18"/>
      <c r="UIA68" s="18"/>
      <c r="UIB68" s="39"/>
      <c r="UIC68" s="18"/>
      <c r="UID68" s="39"/>
      <c r="UIE68" s="13"/>
      <c r="UIF68" s="13"/>
      <c r="UIG68" s="4"/>
      <c r="UIH68" s="13"/>
      <c r="UII68" s="13"/>
      <c r="UIN68" s="18"/>
      <c r="UIO68" s="18"/>
      <c r="UIP68" s="18"/>
      <c r="UIQ68" s="39"/>
      <c r="UIR68" s="18"/>
      <c r="UIS68" s="18"/>
      <c r="UIT68" s="39"/>
      <c r="UIU68" s="18"/>
      <c r="UIV68" s="39"/>
      <c r="UIW68" s="13"/>
      <c r="UIX68" s="13"/>
      <c r="UIY68" s="4"/>
      <c r="UIZ68" s="13"/>
      <c r="UJA68" s="13"/>
      <c r="UJF68" s="18"/>
      <c r="UJG68" s="18"/>
      <c r="UJH68" s="18"/>
      <c r="UJI68" s="39"/>
      <c r="UJJ68" s="18"/>
      <c r="UJK68" s="18"/>
      <c r="UJL68" s="39"/>
      <c r="UJM68" s="18"/>
      <c r="UJN68" s="39"/>
      <c r="UJO68" s="13"/>
      <c r="UJP68" s="13"/>
      <c r="UJQ68" s="4"/>
      <c r="UJR68" s="13"/>
      <c r="UJS68" s="13"/>
      <c r="UJX68" s="18"/>
      <c r="UJY68" s="18"/>
      <c r="UJZ68" s="18"/>
      <c r="UKA68" s="39"/>
      <c r="UKB68" s="18"/>
      <c r="UKC68" s="18"/>
      <c r="UKD68" s="39"/>
      <c r="UKE68" s="18"/>
      <c r="UKF68" s="39"/>
      <c r="UKG68" s="13"/>
      <c r="UKH68" s="13"/>
      <c r="UKI68" s="4"/>
      <c r="UKJ68" s="13"/>
      <c r="UKK68" s="13"/>
      <c r="UKP68" s="18"/>
      <c r="UKQ68" s="18"/>
      <c r="UKR68" s="18"/>
      <c r="UKS68" s="39"/>
      <c r="UKT68" s="18"/>
      <c r="UKU68" s="18"/>
      <c r="UKV68" s="39"/>
      <c r="UKW68" s="18"/>
      <c r="UKX68" s="39"/>
      <c r="UKY68" s="13"/>
      <c r="UKZ68" s="13"/>
      <c r="ULA68" s="4"/>
      <c r="ULB68" s="13"/>
      <c r="ULC68" s="13"/>
      <c r="ULH68" s="18"/>
      <c r="ULI68" s="18"/>
      <c r="ULJ68" s="18"/>
      <c r="ULK68" s="39"/>
      <c r="ULL68" s="18"/>
      <c r="ULM68" s="18"/>
      <c r="ULN68" s="39"/>
      <c r="ULO68" s="18"/>
      <c r="ULP68" s="39"/>
      <c r="ULQ68" s="13"/>
      <c r="ULR68" s="13"/>
      <c r="ULS68" s="4"/>
      <c r="ULT68" s="13"/>
      <c r="ULU68" s="13"/>
      <c r="ULZ68" s="18"/>
      <c r="UMA68" s="18"/>
      <c r="UMB68" s="18"/>
      <c r="UMC68" s="39"/>
      <c r="UMD68" s="18"/>
      <c r="UME68" s="18"/>
      <c r="UMF68" s="39"/>
      <c r="UMG68" s="18"/>
      <c r="UMH68" s="39"/>
      <c r="UMI68" s="13"/>
      <c r="UMJ68" s="13"/>
      <c r="UMK68" s="4"/>
      <c r="UML68" s="13"/>
      <c r="UMM68" s="13"/>
      <c r="UMR68" s="18"/>
      <c r="UMS68" s="18"/>
      <c r="UMT68" s="18"/>
      <c r="UMU68" s="39"/>
      <c r="UMV68" s="18"/>
      <c r="UMW68" s="18"/>
      <c r="UMX68" s="39"/>
      <c r="UMY68" s="18"/>
      <c r="UMZ68" s="39"/>
      <c r="UNA68" s="13"/>
      <c r="UNB68" s="13"/>
      <c r="UNC68" s="4"/>
      <c r="UND68" s="13"/>
      <c r="UNE68" s="13"/>
      <c r="UNJ68" s="18"/>
      <c r="UNK68" s="18"/>
      <c r="UNL68" s="18"/>
      <c r="UNM68" s="39"/>
      <c r="UNN68" s="18"/>
      <c r="UNO68" s="18"/>
      <c r="UNP68" s="39"/>
      <c r="UNQ68" s="18"/>
      <c r="UNR68" s="39"/>
      <c r="UNS68" s="13"/>
      <c r="UNT68" s="13"/>
      <c r="UNU68" s="4"/>
      <c r="UNV68" s="13"/>
      <c r="UNW68" s="13"/>
      <c r="UOB68" s="18"/>
      <c r="UOC68" s="18"/>
      <c r="UOD68" s="18"/>
      <c r="UOE68" s="39"/>
      <c r="UOF68" s="18"/>
      <c r="UOG68" s="18"/>
      <c r="UOH68" s="39"/>
      <c r="UOI68" s="18"/>
      <c r="UOJ68" s="39"/>
      <c r="UOK68" s="13"/>
      <c r="UOL68" s="13"/>
      <c r="UOM68" s="4"/>
      <c r="UON68" s="13"/>
      <c r="UOO68" s="13"/>
      <c r="UOT68" s="18"/>
      <c r="UOU68" s="18"/>
      <c r="UOV68" s="18"/>
      <c r="UOW68" s="39"/>
      <c r="UOX68" s="18"/>
      <c r="UOY68" s="18"/>
      <c r="UOZ68" s="39"/>
      <c r="UPA68" s="18"/>
      <c r="UPB68" s="39"/>
      <c r="UPC68" s="13"/>
      <c r="UPD68" s="13"/>
      <c r="UPE68" s="4"/>
      <c r="UPF68" s="13"/>
      <c r="UPG68" s="13"/>
      <c r="UPL68" s="18"/>
      <c r="UPM68" s="18"/>
      <c r="UPN68" s="18"/>
      <c r="UPO68" s="39"/>
      <c r="UPP68" s="18"/>
      <c r="UPQ68" s="18"/>
      <c r="UPR68" s="39"/>
      <c r="UPS68" s="18"/>
      <c r="UPT68" s="39"/>
      <c r="UPU68" s="13"/>
      <c r="UPV68" s="13"/>
      <c r="UPW68" s="4"/>
      <c r="UPX68" s="13"/>
      <c r="UPY68" s="13"/>
      <c r="UQD68" s="18"/>
      <c r="UQE68" s="18"/>
      <c r="UQF68" s="18"/>
      <c r="UQG68" s="39"/>
      <c r="UQH68" s="18"/>
      <c r="UQI68" s="18"/>
      <c r="UQJ68" s="39"/>
      <c r="UQK68" s="18"/>
      <c r="UQL68" s="39"/>
      <c r="UQM68" s="13"/>
      <c r="UQN68" s="13"/>
      <c r="UQO68" s="4"/>
      <c r="UQP68" s="13"/>
      <c r="UQQ68" s="13"/>
      <c r="UQV68" s="18"/>
      <c r="UQW68" s="18"/>
      <c r="UQX68" s="18"/>
      <c r="UQY68" s="39"/>
      <c r="UQZ68" s="18"/>
      <c r="URA68" s="18"/>
      <c r="URB68" s="39"/>
      <c r="URC68" s="18"/>
      <c r="URD68" s="39"/>
      <c r="URE68" s="13"/>
      <c r="URF68" s="13"/>
      <c r="URG68" s="4"/>
      <c r="URH68" s="13"/>
      <c r="URI68" s="13"/>
      <c r="URN68" s="18"/>
      <c r="URO68" s="18"/>
      <c r="URP68" s="18"/>
      <c r="URQ68" s="39"/>
      <c r="URR68" s="18"/>
      <c r="URS68" s="18"/>
      <c r="URT68" s="39"/>
      <c r="URU68" s="18"/>
      <c r="URV68" s="39"/>
      <c r="URW68" s="13"/>
      <c r="URX68" s="13"/>
      <c r="URY68" s="4"/>
      <c r="URZ68" s="13"/>
      <c r="USA68" s="13"/>
      <c r="USF68" s="18"/>
      <c r="USG68" s="18"/>
      <c r="USH68" s="18"/>
      <c r="USI68" s="39"/>
      <c r="USJ68" s="18"/>
      <c r="USK68" s="18"/>
      <c r="USL68" s="39"/>
      <c r="USM68" s="18"/>
      <c r="USN68" s="39"/>
      <c r="USO68" s="13"/>
      <c r="USP68" s="13"/>
      <c r="USQ68" s="4"/>
      <c r="USR68" s="13"/>
      <c r="USS68" s="13"/>
      <c r="USX68" s="18"/>
      <c r="USY68" s="18"/>
      <c r="USZ68" s="18"/>
      <c r="UTA68" s="39"/>
      <c r="UTB68" s="18"/>
      <c r="UTC68" s="18"/>
      <c r="UTD68" s="39"/>
      <c r="UTE68" s="18"/>
      <c r="UTF68" s="39"/>
      <c r="UTG68" s="13"/>
      <c r="UTH68" s="13"/>
      <c r="UTI68" s="4"/>
      <c r="UTJ68" s="13"/>
      <c r="UTK68" s="13"/>
      <c r="UTP68" s="18"/>
      <c r="UTQ68" s="18"/>
      <c r="UTR68" s="18"/>
      <c r="UTS68" s="39"/>
      <c r="UTT68" s="18"/>
      <c r="UTU68" s="18"/>
      <c r="UTV68" s="39"/>
      <c r="UTW68" s="18"/>
      <c r="UTX68" s="39"/>
      <c r="UTY68" s="13"/>
      <c r="UTZ68" s="13"/>
      <c r="UUA68" s="4"/>
      <c r="UUB68" s="13"/>
      <c r="UUC68" s="13"/>
      <c r="UUH68" s="18"/>
      <c r="UUI68" s="18"/>
      <c r="UUJ68" s="18"/>
      <c r="UUK68" s="39"/>
      <c r="UUL68" s="18"/>
      <c r="UUM68" s="18"/>
      <c r="UUN68" s="39"/>
      <c r="UUO68" s="18"/>
      <c r="UUP68" s="39"/>
      <c r="UUQ68" s="13"/>
      <c r="UUR68" s="13"/>
      <c r="UUS68" s="4"/>
      <c r="UUT68" s="13"/>
      <c r="UUU68" s="13"/>
      <c r="UUZ68" s="18"/>
      <c r="UVA68" s="18"/>
      <c r="UVB68" s="18"/>
      <c r="UVC68" s="39"/>
      <c r="UVD68" s="18"/>
      <c r="UVE68" s="18"/>
      <c r="UVF68" s="39"/>
      <c r="UVG68" s="18"/>
      <c r="UVH68" s="39"/>
      <c r="UVI68" s="13"/>
      <c r="UVJ68" s="13"/>
      <c r="UVK68" s="4"/>
      <c r="UVL68" s="13"/>
      <c r="UVM68" s="13"/>
      <c r="UVR68" s="18"/>
      <c r="UVS68" s="18"/>
      <c r="UVT68" s="18"/>
      <c r="UVU68" s="39"/>
      <c r="UVV68" s="18"/>
      <c r="UVW68" s="18"/>
      <c r="UVX68" s="39"/>
      <c r="UVY68" s="18"/>
      <c r="UVZ68" s="39"/>
      <c r="UWA68" s="13"/>
      <c r="UWB68" s="13"/>
      <c r="UWC68" s="4"/>
      <c r="UWD68" s="13"/>
      <c r="UWE68" s="13"/>
      <c r="UWJ68" s="18"/>
      <c r="UWK68" s="18"/>
      <c r="UWL68" s="18"/>
      <c r="UWM68" s="39"/>
      <c r="UWN68" s="18"/>
      <c r="UWO68" s="18"/>
      <c r="UWP68" s="39"/>
      <c r="UWQ68" s="18"/>
      <c r="UWR68" s="39"/>
      <c r="UWS68" s="13"/>
      <c r="UWT68" s="13"/>
      <c r="UWU68" s="4"/>
      <c r="UWV68" s="13"/>
      <c r="UWW68" s="13"/>
      <c r="UXB68" s="18"/>
      <c r="UXC68" s="18"/>
      <c r="UXD68" s="18"/>
      <c r="UXE68" s="39"/>
      <c r="UXF68" s="18"/>
      <c r="UXG68" s="18"/>
      <c r="UXH68" s="39"/>
      <c r="UXI68" s="18"/>
      <c r="UXJ68" s="39"/>
      <c r="UXK68" s="13"/>
      <c r="UXL68" s="13"/>
      <c r="UXM68" s="4"/>
      <c r="UXN68" s="13"/>
      <c r="UXO68" s="13"/>
      <c r="UXT68" s="18"/>
      <c r="UXU68" s="18"/>
      <c r="UXV68" s="18"/>
      <c r="UXW68" s="39"/>
      <c r="UXX68" s="18"/>
      <c r="UXY68" s="18"/>
      <c r="UXZ68" s="39"/>
      <c r="UYA68" s="18"/>
      <c r="UYB68" s="39"/>
      <c r="UYC68" s="13"/>
      <c r="UYD68" s="13"/>
      <c r="UYE68" s="4"/>
      <c r="UYF68" s="13"/>
      <c r="UYG68" s="13"/>
      <c r="UYL68" s="18"/>
      <c r="UYM68" s="18"/>
      <c r="UYN68" s="18"/>
      <c r="UYO68" s="39"/>
      <c r="UYP68" s="18"/>
      <c r="UYQ68" s="18"/>
      <c r="UYR68" s="39"/>
      <c r="UYS68" s="18"/>
      <c r="UYT68" s="39"/>
      <c r="UYU68" s="13"/>
      <c r="UYV68" s="13"/>
      <c r="UYW68" s="4"/>
      <c r="UYX68" s="13"/>
      <c r="UYY68" s="13"/>
      <c r="UZD68" s="18"/>
      <c r="UZE68" s="18"/>
      <c r="UZF68" s="18"/>
      <c r="UZG68" s="39"/>
      <c r="UZH68" s="18"/>
      <c r="UZI68" s="18"/>
      <c r="UZJ68" s="39"/>
      <c r="UZK68" s="18"/>
      <c r="UZL68" s="39"/>
      <c r="UZM68" s="13"/>
      <c r="UZN68" s="13"/>
      <c r="UZO68" s="4"/>
      <c r="UZP68" s="13"/>
      <c r="UZQ68" s="13"/>
      <c r="UZV68" s="18"/>
      <c r="UZW68" s="18"/>
      <c r="UZX68" s="18"/>
      <c r="UZY68" s="39"/>
      <c r="UZZ68" s="18"/>
      <c r="VAA68" s="18"/>
      <c r="VAB68" s="39"/>
      <c r="VAC68" s="18"/>
      <c r="VAD68" s="39"/>
      <c r="VAE68" s="13"/>
      <c r="VAF68" s="13"/>
      <c r="VAG68" s="4"/>
      <c r="VAH68" s="13"/>
      <c r="VAI68" s="13"/>
      <c r="VAN68" s="18"/>
      <c r="VAO68" s="18"/>
      <c r="VAP68" s="18"/>
      <c r="VAQ68" s="39"/>
      <c r="VAR68" s="18"/>
      <c r="VAS68" s="18"/>
      <c r="VAT68" s="39"/>
      <c r="VAU68" s="18"/>
      <c r="VAV68" s="39"/>
      <c r="VAW68" s="13"/>
      <c r="VAX68" s="13"/>
      <c r="VAY68" s="4"/>
      <c r="VAZ68" s="13"/>
      <c r="VBA68" s="13"/>
      <c r="VBF68" s="18"/>
      <c r="VBG68" s="18"/>
      <c r="VBH68" s="18"/>
      <c r="VBI68" s="39"/>
      <c r="VBJ68" s="18"/>
      <c r="VBK68" s="18"/>
      <c r="VBL68" s="39"/>
      <c r="VBM68" s="18"/>
      <c r="VBN68" s="39"/>
      <c r="VBO68" s="13"/>
      <c r="VBP68" s="13"/>
      <c r="VBQ68" s="4"/>
      <c r="VBR68" s="13"/>
      <c r="VBS68" s="13"/>
      <c r="VBX68" s="18"/>
      <c r="VBY68" s="18"/>
      <c r="VBZ68" s="18"/>
      <c r="VCA68" s="39"/>
      <c r="VCB68" s="18"/>
      <c r="VCC68" s="18"/>
      <c r="VCD68" s="39"/>
      <c r="VCE68" s="18"/>
      <c r="VCF68" s="39"/>
      <c r="VCG68" s="13"/>
      <c r="VCH68" s="13"/>
      <c r="VCI68" s="4"/>
      <c r="VCJ68" s="13"/>
      <c r="VCK68" s="13"/>
      <c r="VCP68" s="18"/>
      <c r="VCQ68" s="18"/>
      <c r="VCR68" s="18"/>
      <c r="VCS68" s="39"/>
      <c r="VCT68" s="18"/>
      <c r="VCU68" s="18"/>
      <c r="VCV68" s="39"/>
      <c r="VCW68" s="18"/>
      <c r="VCX68" s="39"/>
      <c r="VCY68" s="13"/>
      <c r="VCZ68" s="13"/>
      <c r="VDA68" s="4"/>
      <c r="VDB68" s="13"/>
      <c r="VDC68" s="13"/>
      <c r="VDH68" s="18"/>
      <c r="VDI68" s="18"/>
      <c r="VDJ68" s="18"/>
      <c r="VDK68" s="39"/>
      <c r="VDL68" s="18"/>
      <c r="VDM68" s="18"/>
      <c r="VDN68" s="39"/>
      <c r="VDO68" s="18"/>
      <c r="VDP68" s="39"/>
      <c r="VDQ68" s="13"/>
      <c r="VDR68" s="13"/>
      <c r="VDS68" s="4"/>
      <c r="VDT68" s="13"/>
      <c r="VDU68" s="13"/>
      <c r="VDZ68" s="18"/>
      <c r="VEA68" s="18"/>
      <c r="VEB68" s="18"/>
      <c r="VEC68" s="39"/>
      <c r="VED68" s="18"/>
      <c r="VEE68" s="18"/>
      <c r="VEF68" s="39"/>
      <c r="VEG68" s="18"/>
      <c r="VEH68" s="39"/>
      <c r="VEI68" s="13"/>
      <c r="VEJ68" s="13"/>
      <c r="VEK68" s="4"/>
      <c r="VEL68" s="13"/>
      <c r="VEM68" s="13"/>
      <c r="VER68" s="18"/>
      <c r="VES68" s="18"/>
      <c r="VET68" s="18"/>
      <c r="VEU68" s="39"/>
      <c r="VEV68" s="18"/>
      <c r="VEW68" s="18"/>
      <c r="VEX68" s="39"/>
      <c r="VEY68" s="18"/>
      <c r="VEZ68" s="39"/>
      <c r="VFA68" s="13"/>
      <c r="VFB68" s="13"/>
      <c r="VFC68" s="4"/>
      <c r="VFD68" s="13"/>
      <c r="VFE68" s="13"/>
      <c r="VFJ68" s="18"/>
      <c r="VFK68" s="18"/>
      <c r="VFL68" s="18"/>
      <c r="VFM68" s="39"/>
      <c r="VFN68" s="18"/>
      <c r="VFO68" s="18"/>
      <c r="VFP68" s="39"/>
      <c r="VFQ68" s="18"/>
      <c r="VFR68" s="39"/>
      <c r="VFS68" s="13"/>
      <c r="VFT68" s="13"/>
      <c r="VFU68" s="4"/>
      <c r="VFV68" s="13"/>
      <c r="VFW68" s="13"/>
      <c r="VGB68" s="18"/>
      <c r="VGC68" s="18"/>
      <c r="VGD68" s="18"/>
      <c r="VGE68" s="39"/>
      <c r="VGF68" s="18"/>
      <c r="VGG68" s="18"/>
      <c r="VGH68" s="39"/>
      <c r="VGI68" s="18"/>
      <c r="VGJ68" s="39"/>
      <c r="VGK68" s="13"/>
      <c r="VGL68" s="13"/>
      <c r="VGM68" s="4"/>
      <c r="VGN68" s="13"/>
      <c r="VGO68" s="13"/>
      <c r="VGT68" s="18"/>
      <c r="VGU68" s="18"/>
      <c r="VGV68" s="18"/>
      <c r="VGW68" s="39"/>
      <c r="VGX68" s="18"/>
      <c r="VGY68" s="18"/>
      <c r="VGZ68" s="39"/>
      <c r="VHA68" s="18"/>
      <c r="VHB68" s="39"/>
      <c r="VHC68" s="13"/>
      <c r="VHD68" s="13"/>
      <c r="VHE68" s="4"/>
      <c r="VHF68" s="13"/>
      <c r="VHG68" s="13"/>
      <c r="VHL68" s="18"/>
      <c r="VHM68" s="18"/>
      <c r="VHN68" s="18"/>
      <c r="VHO68" s="39"/>
      <c r="VHP68" s="18"/>
      <c r="VHQ68" s="18"/>
      <c r="VHR68" s="39"/>
      <c r="VHS68" s="18"/>
      <c r="VHT68" s="39"/>
      <c r="VHU68" s="13"/>
      <c r="VHV68" s="13"/>
      <c r="VHW68" s="4"/>
      <c r="VHX68" s="13"/>
      <c r="VHY68" s="13"/>
      <c r="VID68" s="18"/>
      <c r="VIE68" s="18"/>
      <c r="VIF68" s="18"/>
      <c r="VIG68" s="39"/>
      <c r="VIH68" s="18"/>
      <c r="VII68" s="18"/>
      <c r="VIJ68" s="39"/>
      <c r="VIK68" s="18"/>
      <c r="VIL68" s="39"/>
      <c r="VIM68" s="13"/>
      <c r="VIN68" s="13"/>
      <c r="VIO68" s="4"/>
      <c r="VIP68" s="13"/>
      <c r="VIQ68" s="13"/>
      <c r="VIV68" s="18"/>
      <c r="VIW68" s="18"/>
      <c r="VIX68" s="18"/>
      <c r="VIY68" s="39"/>
      <c r="VIZ68" s="18"/>
      <c r="VJA68" s="18"/>
      <c r="VJB68" s="39"/>
      <c r="VJC68" s="18"/>
      <c r="VJD68" s="39"/>
      <c r="VJE68" s="13"/>
      <c r="VJF68" s="13"/>
      <c r="VJG68" s="4"/>
      <c r="VJH68" s="13"/>
      <c r="VJI68" s="13"/>
      <c r="VJN68" s="18"/>
      <c r="VJO68" s="18"/>
      <c r="VJP68" s="18"/>
      <c r="VJQ68" s="39"/>
      <c r="VJR68" s="18"/>
      <c r="VJS68" s="18"/>
      <c r="VJT68" s="39"/>
      <c r="VJU68" s="18"/>
      <c r="VJV68" s="39"/>
      <c r="VJW68" s="13"/>
      <c r="VJX68" s="13"/>
      <c r="VJY68" s="4"/>
      <c r="VJZ68" s="13"/>
      <c r="VKA68" s="13"/>
      <c r="VKF68" s="18"/>
      <c r="VKG68" s="18"/>
      <c r="VKH68" s="18"/>
      <c r="VKI68" s="39"/>
      <c r="VKJ68" s="18"/>
      <c r="VKK68" s="18"/>
      <c r="VKL68" s="39"/>
      <c r="VKM68" s="18"/>
      <c r="VKN68" s="39"/>
      <c r="VKO68" s="13"/>
      <c r="VKP68" s="13"/>
      <c r="VKQ68" s="4"/>
      <c r="VKR68" s="13"/>
      <c r="VKS68" s="13"/>
      <c r="VKX68" s="18"/>
      <c r="VKY68" s="18"/>
      <c r="VKZ68" s="18"/>
      <c r="VLA68" s="39"/>
      <c r="VLB68" s="18"/>
      <c r="VLC68" s="18"/>
      <c r="VLD68" s="39"/>
      <c r="VLE68" s="18"/>
      <c r="VLF68" s="39"/>
      <c r="VLG68" s="13"/>
      <c r="VLH68" s="13"/>
      <c r="VLI68" s="4"/>
      <c r="VLJ68" s="13"/>
      <c r="VLK68" s="13"/>
      <c r="VLP68" s="18"/>
      <c r="VLQ68" s="18"/>
      <c r="VLR68" s="18"/>
      <c r="VLS68" s="39"/>
      <c r="VLT68" s="18"/>
      <c r="VLU68" s="18"/>
      <c r="VLV68" s="39"/>
      <c r="VLW68" s="18"/>
      <c r="VLX68" s="39"/>
      <c r="VLY68" s="13"/>
      <c r="VLZ68" s="13"/>
      <c r="VMA68" s="4"/>
      <c r="VMB68" s="13"/>
      <c r="VMC68" s="13"/>
      <c r="VMH68" s="18"/>
      <c r="VMI68" s="18"/>
      <c r="VMJ68" s="18"/>
      <c r="VMK68" s="39"/>
      <c r="VML68" s="18"/>
      <c r="VMM68" s="18"/>
      <c r="VMN68" s="39"/>
      <c r="VMO68" s="18"/>
      <c r="VMP68" s="39"/>
      <c r="VMQ68" s="13"/>
      <c r="VMR68" s="13"/>
      <c r="VMS68" s="4"/>
      <c r="VMT68" s="13"/>
      <c r="VMU68" s="13"/>
      <c r="VMZ68" s="18"/>
      <c r="VNA68" s="18"/>
      <c r="VNB68" s="18"/>
      <c r="VNC68" s="39"/>
      <c r="VND68" s="18"/>
      <c r="VNE68" s="18"/>
      <c r="VNF68" s="39"/>
      <c r="VNG68" s="18"/>
      <c r="VNH68" s="39"/>
      <c r="VNI68" s="13"/>
      <c r="VNJ68" s="13"/>
      <c r="VNK68" s="4"/>
      <c r="VNL68" s="13"/>
      <c r="VNM68" s="13"/>
      <c r="VNR68" s="18"/>
      <c r="VNS68" s="18"/>
      <c r="VNT68" s="18"/>
      <c r="VNU68" s="39"/>
      <c r="VNV68" s="18"/>
      <c r="VNW68" s="18"/>
      <c r="VNX68" s="39"/>
      <c r="VNY68" s="18"/>
      <c r="VNZ68" s="39"/>
      <c r="VOA68" s="13"/>
      <c r="VOB68" s="13"/>
      <c r="VOC68" s="4"/>
      <c r="VOD68" s="13"/>
      <c r="VOE68" s="13"/>
      <c r="VOJ68" s="18"/>
      <c r="VOK68" s="18"/>
      <c r="VOL68" s="18"/>
      <c r="VOM68" s="39"/>
      <c r="VON68" s="18"/>
      <c r="VOO68" s="18"/>
      <c r="VOP68" s="39"/>
      <c r="VOQ68" s="18"/>
      <c r="VOR68" s="39"/>
      <c r="VOS68" s="13"/>
      <c r="VOT68" s="13"/>
      <c r="VOU68" s="4"/>
      <c r="VOV68" s="13"/>
      <c r="VOW68" s="13"/>
      <c r="VPB68" s="18"/>
      <c r="VPC68" s="18"/>
      <c r="VPD68" s="18"/>
      <c r="VPE68" s="39"/>
      <c r="VPF68" s="18"/>
      <c r="VPG68" s="18"/>
      <c r="VPH68" s="39"/>
      <c r="VPI68" s="18"/>
      <c r="VPJ68" s="39"/>
      <c r="VPK68" s="13"/>
      <c r="VPL68" s="13"/>
      <c r="VPM68" s="4"/>
      <c r="VPN68" s="13"/>
      <c r="VPO68" s="13"/>
      <c r="VPT68" s="18"/>
      <c r="VPU68" s="18"/>
      <c r="VPV68" s="18"/>
      <c r="VPW68" s="39"/>
      <c r="VPX68" s="18"/>
      <c r="VPY68" s="18"/>
      <c r="VPZ68" s="39"/>
      <c r="VQA68" s="18"/>
      <c r="VQB68" s="39"/>
      <c r="VQC68" s="13"/>
      <c r="VQD68" s="13"/>
      <c r="VQE68" s="4"/>
      <c r="VQF68" s="13"/>
      <c r="VQG68" s="13"/>
      <c r="VQL68" s="18"/>
      <c r="VQM68" s="18"/>
      <c r="VQN68" s="18"/>
      <c r="VQO68" s="39"/>
      <c r="VQP68" s="18"/>
      <c r="VQQ68" s="18"/>
      <c r="VQR68" s="39"/>
      <c r="VQS68" s="18"/>
      <c r="VQT68" s="39"/>
      <c r="VQU68" s="13"/>
      <c r="VQV68" s="13"/>
      <c r="VQW68" s="4"/>
      <c r="VQX68" s="13"/>
      <c r="VQY68" s="13"/>
      <c r="VRD68" s="18"/>
      <c r="VRE68" s="18"/>
      <c r="VRF68" s="18"/>
      <c r="VRG68" s="39"/>
      <c r="VRH68" s="18"/>
      <c r="VRI68" s="18"/>
      <c r="VRJ68" s="39"/>
      <c r="VRK68" s="18"/>
      <c r="VRL68" s="39"/>
      <c r="VRM68" s="13"/>
      <c r="VRN68" s="13"/>
      <c r="VRO68" s="4"/>
      <c r="VRP68" s="13"/>
      <c r="VRQ68" s="13"/>
      <c r="VRV68" s="18"/>
      <c r="VRW68" s="18"/>
      <c r="VRX68" s="18"/>
      <c r="VRY68" s="39"/>
      <c r="VRZ68" s="18"/>
      <c r="VSA68" s="18"/>
      <c r="VSB68" s="39"/>
      <c r="VSC68" s="18"/>
      <c r="VSD68" s="39"/>
      <c r="VSE68" s="13"/>
      <c r="VSF68" s="13"/>
      <c r="VSG68" s="4"/>
      <c r="VSH68" s="13"/>
      <c r="VSI68" s="13"/>
      <c r="VSN68" s="18"/>
      <c r="VSO68" s="18"/>
      <c r="VSP68" s="18"/>
      <c r="VSQ68" s="39"/>
      <c r="VSR68" s="18"/>
      <c r="VSS68" s="18"/>
      <c r="VST68" s="39"/>
      <c r="VSU68" s="18"/>
      <c r="VSV68" s="39"/>
      <c r="VSW68" s="13"/>
      <c r="VSX68" s="13"/>
      <c r="VSY68" s="4"/>
      <c r="VSZ68" s="13"/>
      <c r="VTA68" s="13"/>
      <c r="VTF68" s="18"/>
      <c r="VTG68" s="18"/>
      <c r="VTH68" s="18"/>
      <c r="VTI68" s="39"/>
      <c r="VTJ68" s="18"/>
      <c r="VTK68" s="18"/>
      <c r="VTL68" s="39"/>
      <c r="VTM68" s="18"/>
      <c r="VTN68" s="39"/>
      <c r="VTO68" s="13"/>
      <c r="VTP68" s="13"/>
      <c r="VTQ68" s="4"/>
      <c r="VTR68" s="13"/>
      <c r="VTS68" s="13"/>
      <c r="VTX68" s="18"/>
      <c r="VTY68" s="18"/>
      <c r="VTZ68" s="18"/>
      <c r="VUA68" s="39"/>
      <c r="VUB68" s="18"/>
      <c r="VUC68" s="18"/>
      <c r="VUD68" s="39"/>
      <c r="VUE68" s="18"/>
      <c r="VUF68" s="39"/>
      <c r="VUG68" s="13"/>
      <c r="VUH68" s="13"/>
      <c r="VUI68" s="4"/>
      <c r="VUJ68" s="13"/>
      <c r="VUK68" s="13"/>
      <c r="VUP68" s="18"/>
      <c r="VUQ68" s="18"/>
      <c r="VUR68" s="18"/>
      <c r="VUS68" s="39"/>
      <c r="VUT68" s="18"/>
      <c r="VUU68" s="18"/>
      <c r="VUV68" s="39"/>
      <c r="VUW68" s="18"/>
      <c r="VUX68" s="39"/>
      <c r="VUY68" s="13"/>
      <c r="VUZ68" s="13"/>
      <c r="VVA68" s="4"/>
      <c r="VVB68" s="13"/>
      <c r="VVC68" s="13"/>
      <c r="VVH68" s="18"/>
      <c r="VVI68" s="18"/>
      <c r="VVJ68" s="18"/>
      <c r="VVK68" s="39"/>
      <c r="VVL68" s="18"/>
      <c r="VVM68" s="18"/>
      <c r="VVN68" s="39"/>
      <c r="VVO68" s="18"/>
      <c r="VVP68" s="39"/>
      <c r="VVQ68" s="13"/>
      <c r="VVR68" s="13"/>
      <c r="VVS68" s="4"/>
      <c r="VVT68" s="13"/>
      <c r="VVU68" s="13"/>
      <c r="VVZ68" s="18"/>
      <c r="VWA68" s="18"/>
      <c r="VWB68" s="18"/>
      <c r="VWC68" s="39"/>
      <c r="VWD68" s="18"/>
      <c r="VWE68" s="18"/>
      <c r="VWF68" s="39"/>
      <c r="VWG68" s="18"/>
      <c r="VWH68" s="39"/>
      <c r="VWI68" s="13"/>
      <c r="VWJ68" s="13"/>
      <c r="VWK68" s="4"/>
      <c r="VWL68" s="13"/>
      <c r="VWM68" s="13"/>
      <c r="VWR68" s="18"/>
      <c r="VWS68" s="18"/>
      <c r="VWT68" s="18"/>
      <c r="VWU68" s="39"/>
      <c r="VWV68" s="18"/>
      <c r="VWW68" s="18"/>
      <c r="VWX68" s="39"/>
      <c r="VWY68" s="18"/>
      <c r="VWZ68" s="39"/>
      <c r="VXA68" s="13"/>
      <c r="VXB68" s="13"/>
      <c r="VXC68" s="4"/>
      <c r="VXD68" s="13"/>
      <c r="VXE68" s="13"/>
      <c r="VXJ68" s="18"/>
      <c r="VXK68" s="18"/>
      <c r="VXL68" s="18"/>
      <c r="VXM68" s="39"/>
      <c r="VXN68" s="18"/>
      <c r="VXO68" s="18"/>
      <c r="VXP68" s="39"/>
      <c r="VXQ68" s="18"/>
      <c r="VXR68" s="39"/>
      <c r="VXS68" s="13"/>
      <c r="VXT68" s="13"/>
      <c r="VXU68" s="4"/>
      <c r="VXV68" s="13"/>
      <c r="VXW68" s="13"/>
      <c r="VYB68" s="18"/>
      <c r="VYC68" s="18"/>
      <c r="VYD68" s="18"/>
      <c r="VYE68" s="39"/>
      <c r="VYF68" s="18"/>
      <c r="VYG68" s="18"/>
      <c r="VYH68" s="39"/>
      <c r="VYI68" s="18"/>
      <c r="VYJ68" s="39"/>
      <c r="VYK68" s="13"/>
      <c r="VYL68" s="13"/>
      <c r="VYM68" s="4"/>
      <c r="VYN68" s="13"/>
      <c r="VYO68" s="13"/>
      <c r="VYT68" s="18"/>
      <c r="VYU68" s="18"/>
      <c r="VYV68" s="18"/>
      <c r="VYW68" s="39"/>
      <c r="VYX68" s="18"/>
      <c r="VYY68" s="18"/>
      <c r="VYZ68" s="39"/>
      <c r="VZA68" s="18"/>
      <c r="VZB68" s="39"/>
      <c r="VZC68" s="13"/>
      <c r="VZD68" s="13"/>
      <c r="VZE68" s="4"/>
      <c r="VZF68" s="13"/>
      <c r="VZG68" s="13"/>
      <c r="VZL68" s="18"/>
      <c r="VZM68" s="18"/>
      <c r="VZN68" s="18"/>
      <c r="VZO68" s="39"/>
      <c r="VZP68" s="18"/>
      <c r="VZQ68" s="18"/>
      <c r="VZR68" s="39"/>
      <c r="VZS68" s="18"/>
      <c r="VZT68" s="39"/>
      <c r="VZU68" s="13"/>
      <c r="VZV68" s="13"/>
      <c r="VZW68" s="4"/>
      <c r="VZX68" s="13"/>
      <c r="VZY68" s="13"/>
      <c r="WAD68" s="18"/>
      <c r="WAE68" s="18"/>
      <c r="WAF68" s="18"/>
      <c r="WAG68" s="39"/>
      <c r="WAH68" s="18"/>
      <c r="WAI68" s="18"/>
      <c r="WAJ68" s="39"/>
      <c r="WAK68" s="18"/>
      <c r="WAL68" s="39"/>
      <c r="WAM68" s="13"/>
      <c r="WAN68" s="13"/>
      <c r="WAO68" s="4"/>
      <c r="WAP68" s="13"/>
      <c r="WAQ68" s="13"/>
      <c r="WAV68" s="18"/>
      <c r="WAW68" s="18"/>
      <c r="WAX68" s="18"/>
      <c r="WAY68" s="39"/>
      <c r="WAZ68" s="18"/>
      <c r="WBA68" s="18"/>
      <c r="WBB68" s="39"/>
      <c r="WBC68" s="18"/>
      <c r="WBD68" s="39"/>
      <c r="WBE68" s="13"/>
      <c r="WBF68" s="13"/>
      <c r="WBG68" s="4"/>
      <c r="WBH68" s="13"/>
      <c r="WBI68" s="13"/>
      <c r="WBN68" s="18"/>
      <c r="WBO68" s="18"/>
      <c r="WBP68" s="18"/>
      <c r="WBQ68" s="39"/>
      <c r="WBR68" s="18"/>
      <c r="WBS68" s="18"/>
      <c r="WBT68" s="39"/>
      <c r="WBU68" s="18"/>
      <c r="WBV68" s="39"/>
      <c r="WBW68" s="13"/>
      <c r="WBX68" s="13"/>
      <c r="WBY68" s="4"/>
      <c r="WBZ68" s="13"/>
      <c r="WCA68" s="13"/>
      <c r="WCF68" s="18"/>
      <c r="WCG68" s="18"/>
      <c r="WCH68" s="18"/>
      <c r="WCI68" s="39"/>
      <c r="WCJ68" s="18"/>
      <c r="WCK68" s="18"/>
      <c r="WCL68" s="39"/>
      <c r="WCM68" s="18"/>
      <c r="WCN68" s="39"/>
      <c r="WCO68" s="13"/>
      <c r="WCP68" s="13"/>
      <c r="WCQ68" s="4"/>
      <c r="WCR68" s="13"/>
      <c r="WCS68" s="13"/>
      <c r="WCX68" s="18"/>
      <c r="WCY68" s="18"/>
      <c r="WCZ68" s="18"/>
      <c r="WDA68" s="39"/>
      <c r="WDB68" s="18"/>
      <c r="WDC68" s="18"/>
      <c r="WDD68" s="39"/>
      <c r="WDE68" s="18"/>
      <c r="WDF68" s="39"/>
      <c r="WDG68" s="13"/>
      <c r="WDH68" s="13"/>
      <c r="WDI68" s="4"/>
      <c r="WDJ68" s="13"/>
      <c r="WDK68" s="13"/>
      <c r="WDP68" s="18"/>
      <c r="WDQ68" s="18"/>
      <c r="WDR68" s="18"/>
      <c r="WDS68" s="39"/>
      <c r="WDT68" s="18"/>
      <c r="WDU68" s="18"/>
      <c r="WDV68" s="39"/>
      <c r="WDW68" s="18"/>
      <c r="WDX68" s="39"/>
      <c r="WDY68" s="13"/>
      <c r="WDZ68" s="13"/>
      <c r="WEA68" s="4"/>
      <c r="WEB68" s="13"/>
      <c r="WEC68" s="13"/>
      <c r="WEH68" s="18"/>
      <c r="WEI68" s="18"/>
      <c r="WEJ68" s="18"/>
      <c r="WEK68" s="39"/>
      <c r="WEL68" s="18"/>
      <c r="WEM68" s="18"/>
      <c r="WEN68" s="39"/>
      <c r="WEO68" s="18"/>
      <c r="WEP68" s="39"/>
      <c r="WEQ68" s="13"/>
      <c r="WER68" s="13"/>
      <c r="WES68" s="4"/>
      <c r="WET68" s="13"/>
      <c r="WEU68" s="13"/>
      <c r="WEZ68" s="18"/>
      <c r="WFA68" s="18"/>
      <c r="WFB68" s="18"/>
      <c r="WFC68" s="39"/>
      <c r="WFD68" s="18"/>
      <c r="WFE68" s="18"/>
      <c r="WFF68" s="39"/>
      <c r="WFG68" s="18"/>
      <c r="WFH68" s="39"/>
      <c r="WFI68" s="13"/>
      <c r="WFJ68" s="13"/>
      <c r="WFK68" s="4"/>
      <c r="WFL68" s="13"/>
      <c r="WFM68" s="13"/>
      <c r="WFR68" s="18"/>
      <c r="WFS68" s="18"/>
      <c r="WFT68" s="18"/>
      <c r="WFU68" s="39"/>
      <c r="WFV68" s="18"/>
      <c r="WFW68" s="18"/>
      <c r="WFX68" s="39"/>
      <c r="WFY68" s="18"/>
      <c r="WFZ68" s="39"/>
      <c r="WGA68" s="13"/>
      <c r="WGB68" s="13"/>
      <c r="WGC68" s="4"/>
      <c r="WGD68" s="13"/>
      <c r="WGE68" s="13"/>
      <c r="WGJ68" s="18"/>
      <c r="WGK68" s="18"/>
      <c r="WGL68" s="18"/>
      <c r="WGM68" s="39"/>
      <c r="WGN68" s="18"/>
      <c r="WGO68" s="18"/>
      <c r="WGP68" s="39"/>
      <c r="WGQ68" s="18"/>
      <c r="WGR68" s="39"/>
      <c r="WGS68" s="13"/>
      <c r="WGT68" s="13"/>
      <c r="WGU68" s="4"/>
      <c r="WGV68" s="13"/>
      <c r="WGW68" s="13"/>
      <c r="WHB68" s="18"/>
      <c r="WHC68" s="18"/>
      <c r="WHD68" s="18"/>
      <c r="WHE68" s="39"/>
      <c r="WHF68" s="18"/>
      <c r="WHG68" s="18"/>
      <c r="WHH68" s="39"/>
      <c r="WHI68" s="18"/>
      <c r="WHJ68" s="39"/>
      <c r="WHK68" s="13"/>
      <c r="WHL68" s="13"/>
      <c r="WHM68" s="4"/>
      <c r="WHN68" s="13"/>
      <c r="WHO68" s="13"/>
      <c r="WHT68" s="18"/>
      <c r="WHU68" s="18"/>
      <c r="WHV68" s="18"/>
      <c r="WHW68" s="39"/>
      <c r="WHX68" s="18"/>
      <c r="WHY68" s="18"/>
      <c r="WHZ68" s="39"/>
      <c r="WIA68" s="18"/>
      <c r="WIB68" s="39"/>
      <c r="WIC68" s="13"/>
      <c r="WID68" s="13"/>
      <c r="WIE68" s="4"/>
      <c r="WIF68" s="13"/>
      <c r="WIG68" s="13"/>
      <c r="WIL68" s="18"/>
      <c r="WIM68" s="18"/>
      <c r="WIN68" s="18"/>
      <c r="WIO68" s="39"/>
      <c r="WIP68" s="18"/>
      <c r="WIQ68" s="18"/>
      <c r="WIR68" s="39"/>
      <c r="WIS68" s="18"/>
      <c r="WIT68" s="39"/>
      <c r="WIU68" s="13"/>
      <c r="WIV68" s="13"/>
      <c r="WIW68" s="4"/>
      <c r="WIX68" s="13"/>
      <c r="WIY68" s="13"/>
      <c r="WJD68" s="18"/>
      <c r="WJE68" s="18"/>
      <c r="WJF68" s="18"/>
      <c r="WJG68" s="39"/>
      <c r="WJH68" s="18"/>
      <c r="WJI68" s="18"/>
      <c r="WJJ68" s="39"/>
      <c r="WJK68" s="18"/>
      <c r="WJL68" s="39"/>
      <c r="WJM68" s="13"/>
      <c r="WJN68" s="13"/>
      <c r="WJO68" s="4"/>
      <c r="WJP68" s="13"/>
      <c r="WJQ68" s="13"/>
      <c r="WJV68" s="18"/>
      <c r="WJW68" s="18"/>
      <c r="WJX68" s="18"/>
      <c r="WJY68" s="39"/>
      <c r="WJZ68" s="18"/>
      <c r="WKA68" s="18"/>
      <c r="WKB68" s="39"/>
      <c r="WKC68" s="18"/>
      <c r="WKD68" s="39"/>
      <c r="WKE68" s="13"/>
      <c r="WKF68" s="13"/>
      <c r="WKG68" s="4"/>
      <c r="WKH68" s="13"/>
      <c r="WKI68" s="13"/>
      <c r="WKN68" s="18"/>
      <c r="WKO68" s="18"/>
      <c r="WKP68" s="18"/>
      <c r="WKQ68" s="39"/>
      <c r="WKR68" s="18"/>
      <c r="WKS68" s="18"/>
      <c r="WKT68" s="39"/>
      <c r="WKU68" s="18"/>
      <c r="WKV68" s="39"/>
      <c r="WKW68" s="13"/>
      <c r="WKX68" s="13"/>
      <c r="WKY68" s="4"/>
      <c r="WKZ68" s="13"/>
      <c r="WLA68" s="13"/>
      <c r="WLF68" s="18"/>
      <c r="WLG68" s="18"/>
      <c r="WLH68" s="18"/>
      <c r="WLI68" s="39"/>
      <c r="WLJ68" s="18"/>
      <c r="WLK68" s="18"/>
      <c r="WLL68" s="39"/>
      <c r="WLM68" s="18"/>
      <c r="WLN68" s="39"/>
      <c r="WLO68" s="13"/>
      <c r="WLP68" s="13"/>
      <c r="WLQ68" s="4"/>
      <c r="WLR68" s="13"/>
      <c r="WLS68" s="13"/>
      <c r="WLX68" s="18"/>
      <c r="WLY68" s="18"/>
      <c r="WLZ68" s="18"/>
      <c r="WMA68" s="39"/>
      <c r="WMB68" s="18"/>
      <c r="WMC68" s="18"/>
      <c r="WMD68" s="39"/>
      <c r="WME68" s="18"/>
      <c r="WMF68" s="39"/>
      <c r="WMG68" s="13"/>
      <c r="WMH68" s="13"/>
      <c r="WMI68" s="4"/>
      <c r="WMJ68" s="13"/>
      <c r="WMK68" s="13"/>
      <c r="WMP68" s="18"/>
      <c r="WMQ68" s="18"/>
      <c r="WMR68" s="18"/>
      <c r="WMS68" s="39"/>
      <c r="WMT68" s="18"/>
      <c r="WMU68" s="18"/>
      <c r="WMV68" s="39"/>
      <c r="WMW68" s="18"/>
      <c r="WMX68" s="39"/>
      <c r="WMY68" s="13"/>
      <c r="WMZ68" s="13"/>
      <c r="WNA68" s="4"/>
      <c r="WNB68" s="13"/>
      <c r="WNC68" s="13"/>
      <c r="WNH68" s="18"/>
      <c r="WNI68" s="18"/>
      <c r="WNJ68" s="18"/>
      <c r="WNK68" s="39"/>
      <c r="WNL68" s="18"/>
      <c r="WNM68" s="18"/>
      <c r="WNN68" s="39"/>
      <c r="WNO68" s="18"/>
      <c r="WNP68" s="39"/>
      <c r="WNQ68" s="13"/>
      <c r="WNR68" s="13"/>
      <c r="WNS68" s="4"/>
      <c r="WNT68" s="13"/>
      <c r="WNU68" s="13"/>
      <c r="WNZ68" s="18"/>
      <c r="WOA68" s="18"/>
      <c r="WOB68" s="18"/>
      <c r="WOC68" s="39"/>
      <c r="WOD68" s="18"/>
      <c r="WOE68" s="18"/>
      <c r="WOF68" s="39"/>
      <c r="WOG68" s="18"/>
      <c r="WOH68" s="39"/>
      <c r="WOI68" s="13"/>
      <c r="WOJ68" s="13"/>
      <c r="WOK68" s="4"/>
      <c r="WOL68" s="13"/>
      <c r="WOM68" s="13"/>
      <c r="WOR68" s="18"/>
      <c r="WOS68" s="18"/>
      <c r="WOT68" s="18"/>
      <c r="WOU68" s="39"/>
      <c r="WOV68" s="18"/>
      <c r="WOW68" s="18"/>
      <c r="WOX68" s="39"/>
      <c r="WOY68" s="18"/>
      <c r="WOZ68" s="39"/>
      <c r="WPA68" s="13"/>
      <c r="WPB68" s="13"/>
      <c r="WPC68" s="4"/>
      <c r="WPD68" s="13"/>
      <c r="WPE68" s="13"/>
      <c r="WPJ68" s="18"/>
      <c r="WPK68" s="18"/>
      <c r="WPL68" s="18"/>
      <c r="WPM68" s="39"/>
      <c r="WPN68" s="18"/>
      <c r="WPO68" s="18"/>
      <c r="WPP68" s="39"/>
      <c r="WPQ68" s="18"/>
      <c r="WPR68" s="39"/>
      <c r="WPS68" s="13"/>
      <c r="WPT68" s="13"/>
      <c r="WPU68" s="4"/>
      <c r="WPV68" s="13"/>
      <c r="WPW68" s="13"/>
      <c r="WQB68" s="18"/>
      <c r="WQC68" s="18"/>
      <c r="WQD68" s="18"/>
      <c r="WQE68" s="39"/>
      <c r="WQF68" s="18"/>
      <c r="WQG68" s="18"/>
      <c r="WQH68" s="39"/>
      <c r="WQI68" s="18"/>
      <c r="WQJ68" s="39"/>
      <c r="WQK68" s="13"/>
      <c r="WQL68" s="13"/>
      <c r="WQM68" s="4"/>
      <c r="WQN68" s="13"/>
      <c r="WQO68" s="13"/>
      <c r="WQT68" s="18"/>
      <c r="WQU68" s="18"/>
      <c r="WQV68" s="18"/>
      <c r="WQW68" s="39"/>
      <c r="WQX68" s="18"/>
      <c r="WQY68" s="18"/>
      <c r="WQZ68" s="39"/>
      <c r="WRA68" s="18"/>
      <c r="WRB68" s="39"/>
      <c r="WRC68" s="13"/>
      <c r="WRD68" s="13"/>
      <c r="WRE68" s="4"/>
      <c r="WRF68" s="13"/>
      <c r="WRG68" s="13"/>
      <c r="WRL68" s="18"/>
      <c r="WRM68" s="18"/>
      <c r="WRN68" s="18"/>
      <c r="WRO68" s="39"/>
      <c r="WRP68" s="18"/>
      <c r="WRQ68" s="18"/>
      <c r="WRR68" s="39"/>
      <c r="WRS68" s="18"/>
      <c r="WRT68" s="39"/>
      <c r="WRU68" s="13"/>
      <c r="WRV68" s="13"/>
      <c r="WRW68" s="4"/>
      <c r="WRX68" s="13"/>
      <c r="WRY68" s="13"/>
      <c r="WSD68" s="18"/>
      <c r="WSE68" s="18"/>
      <c r="WSF68" s="18"/>
      <c r="WSG68" s="39"/>
      <c r="WSH68" s="18"/>
      <c r="WSI68" s="18"/>
      <c r="WSJ68" s="39"/>
      <c r="WSK68" s="18"/>
      <c r="WSL68" s="39"/>
      <c r="WSM68" s="13"/>
      <c r="WSN68" s="13"/>
      <c r="WSO68" s="4"/>
      <c r="WSP68" s="13"/>
      <c r="WSQ68" s="13"/>
      <c r="WSV68" s="18"/>
      <c r="WSW68" s="18"/>
      <c r="WSX68" s="18"/>
      <c r="WSY68" s="39"/>
      <c r="WSZ68" s="18"/>
      <c r="WTA68" s="18"/>
      <c r="WTB68" s="39"/>
      <c r="WTC68" s="18"/>
      <c r="WTD68" s="39"/>
      <c r="WTE68" s="13"/>
      <c r="WTF68" s="13"/>
      <c r="WTG68" s="4"/>
      <c r="WTH68" s="13"/>
      <c r="WTI68" s="13"/>
      <c r="WTN68" s="18"/>
      <c r="WTO68" s="18"/>
      <c r="WTP68" s="18"/>
      <c r="WTQ68" s="39"/>
      <c r="WTR68" s="18"/>
      <c r="WTS68" s="18"/>
      <c r="WTT68" s="39"/>
      <c r="WTU68" s="18"/>
      <c r="WTV68" s="39"/>
      <c r="WTW68" s="13"/>
      <c r="WTX68" s="13"/>
      <c r="WTY68" s="4"/>
      <c r="WTZ68" s="13"/>
      <c r="WUA68" s="13"/>
      <c r="WUF68" s="18"/>
      <c r="WUG68" s="18"/>
      <c r="WUH68" s="18"/>
      <c r="WUI68" s="39"/>
      <c r="WUJ68" s="18"/>
      <c r="WUK68" s="18"/>
      <c r="WUL68" s="39"/>
      <c r="WUM68" s="18"/>
      <c r="WUN68" s="39"/>
      <c r="WUO68" s="13"/>
      <c r="WUP68" s="13"/>
      <c r="WUQ68" s="4"/>
      <c r="WUR68" s="13"/>
      <c r="WUS68" s="13"/>
      <c r="WUX68" s="18"/>
      <c r="WUY68" s="18"/>
      <c r="WUZ68" s="18"/>
      <c r="WVA68" s="39"/>
      <c r="WVB68" s="18"/>
      <c r="WVC68" s="18"/>
      <c r="WVD68" s="39"/>
      <c r="WVE68" s="18"/>
      <c r="WVF68" s="39"/>
      <c r="WVG68" s="13"/>
      <c r="WVH68" s="13"/>
      <c r="WVI68" s="4"/>
      <c r="WVJ68" s="13"/>
      <c r="WVK68" s="13"/>
      <c r="WVP68" s="18"/>
      <c r="WVQ68" s="18"/>
      <c r="WVR68" s="18"/>
      <c r="WVS68" s="39"/>
      <c r="WVT68" s="18"/>
      <c r="WVU68" s="18"/>
      <c r="WVV68" s="39"/>
      <c r="WVW68" s="18"/>
      <c r="WVX68" s="39"/>
      <c r="WVY68" s="13"/>
      <c r="WVZ68" s="13"/>
      <c r="WWA68" s="4"/>
      <c r="WWB68" s="13"/>
      <c r="WWC68" s="13"/>
      <c r="WWH68" s="18"/>
      <c r="WWI68" s="18"/>
      <c r="WWJ68" s="18"/>
      <c r="WWK68" s="39"/>
      <c r="WWL68" s="18"/>
      <c r="WWM68" s="18"/>
      <c r="WWN68" s="39"/>
      <c r="WWO68" s="18"/>
      <c r="WWP68" s="39"/>
      <c r="WWQ68" s="13"/>
      <c r="WWR68" s="13"/>
      <c r="WWS68" s="4"/>
      <c r="WWT68" s="13"/>
      <c r="WWU68" s="13"/>
      <c r="WWZ68" s="18"/>
      <c r="WXA68" s="18"/>
      <c r="WXB68" s="18"/>
      <c r="WXC68" s="39"/>
      <c r="WXD68" s="18"/>
      <c r="WXE68" s="18"/>
      <c r="WXF68" s="39"/>
      <c r="WXG68" s="18"/>
      <c r="WXH68" s="39"/>
      <c r="WXI68" s="13"/>
      <c r="WXJ68" s="13"/>
      <c r="WXK68" s="4"/>
      <c r="WXL68" s="13"/>
      <c r="WXM68" s="13"/>
      <c r="WXR68" s="18"/>
      <c r="WXS68" s="18"/>
      <c r="WXT68" s="18"/>
      <c r="WXU68" s="39"/>
      <c r="WXV68" s="18"/>
      <c r="WXW68" s="18"/>
      <c r="WXX68" s="39"/>
      <c r="WXY68" s="18"/>
      <c r="WXZ68" s="39"/>
      <c r="WYA68" s="13"/>
      <c r="WYB68" s="13"/>
      <c r="WYC68" s="4"/>
      <c r="WYD68" s="13"/>
      <c r="WYE68" s="13"/>
      <c r="WYJ68" s="18"/>
      <c r="WYK68" s="18"/>
      <c r="WYL68" s="18"/>
      <c r="WYM68" s="39"/>
      <c r="WYN68" s="18"/>
      <c r="WYO68" s="18"/>
      <c r="WYP68" s="39"/>
      <c r="WYQ68" s="18"/>
      <c r="WYR68" s="39"/>
      <c r="WYS68" s="13"/>
      <c r="WYT68" s="13"/>
      <c r="WYU68" s="4"/>
      <c r="WYV68" s="13"/>
      <c r="WYW68" s="13"/>
      <c r="WZB68" s="18"/>
      <c r="WZC68" s="18"/>
      <c r="WZD68" s="18"/>
      <c r="WZE68" s="39"/>
      <c r="WZF68" s="18"/>
      <c r="WZG68" s="18"/>
      <c r="WZH68" s="39"/>
      <c r="WZI68" s="18"/>
      <c r="WZJ68" s="39"/>
      <c r="WZK68" s="13"/>
      <c r="WZL68" s="13"/>
      <c r="WZM68" s="4"/>
      <c r="WZN68" s="13"/>
      <c r="WZO68" s="13"/>
      <c r="WZT68" s="18"/>
      <c r="WZU68" s="18"/>
      <c r="WZV68" s="18"/>
      <c r="WZW68" s="39"/>
      <c r="WZX68" s="18"/>
      <c r="WZY68" s="18"/>
      <c r="WZZ68" s="39"/>
      <c r="XAA68" s="18"/>
      <c r="XAB68" s="39"/>
      <c r="XAC68" s="13"/>
      <c r="XAD68" s="13"/>
      <c r="XAE68" s="4"/>
      <c r="XAF68" s="13"/>
      <c r="XAG68" s="13"/>
      <c r="XAL68" s="18"/>
      <c r="XAM68" s="18"/>
      <c r="XAN68" s="18"/>
      <c r="XAO68" s="39"/>
      <c r="XAP68" s="18"/>
      <c r="XAQ68" s="18"/>
      <c r="XAR68" s="39"/>
      <c r="XAS68" s="18"/>
      <c r="XAT68" s="39"/>
      <c r="XAU68" s="13"/>
      <c r="XAV68" s="13"/>
      <c r="XAW68" s="4"/>
      <c r="XAX68" s="13"/>
      <c r="XAY68" s="13"/>
      <c r="XBD68" s="18"/>
      <c r="XBE68" s="18"/>
      <c r="XBF68" s="18"/>
      <c r="XBG68" s="39"/>
      <c r="XBH68" s="18"/>
      <c r="XBI68" s="18"/>
      <c r="XBJ68" s="39"/>
      <c r="XBK68" s="18"/>
      <c r="XBL68" s="39"/>
      <c r="XBM68" s="13"/>
      <c r="XBN68" s="13"/>
      <c r="XBO68" s="4"/>
      <c r="XBP68" s="13"/>
      <c r="XBQ68" s="13"/>
      <c r="XBV68" s="18"/>
      <c r="XBW68" s="18"/>
      <c r="XBX68" s="18"/>
      <c r="XBY68" s="39"/>
      <c r="XBZ68" s="18"/>
      <c r="XCA68" s="18"/>
      <c r="XCB68" s="39"/>
      <c r="XCC68" s="18"/>
      <c r="XCD68" s="39"/>
      <c r="XCE68" s="13"/>
      <c r="XCF68" s="13"/>
      <c r="XCG68" s="4"/>
      <c r="XCH68" s="13"/>
      <c r="XCI68" s="13"/>
      <c r="XCN68" s="18"/>
      <c r="XCO68" s="18"/>
      <c r="XCP68" s="18"/>
      <c r="XCQ68" s="39"/>
      <c r="XCR68" s="18"/>
      <c r="XCS68" s="18"/>
      <c r="XCT68" s="39"/>
      <c r="XCU68" s="18"/>
      <c r="XCV68" s="39"/>
      <c r="XCW68" s="13"/>
      <c r="XCX68" s="13"/>
      <c r="XCY68" s="4"/>
      <c r="XCZ68" s="13"/>
      <c r="XDA68" s="13"/>
      <c r="XDF68" s="18"/>
      <c r="XDG68" s="18"/>
      <c r="XDH68" s="18"/>
      <c r="XDI68" s="39"/>
      <c r="XDJ68" s="18"/>
      <c r="XDK68" s="18"/>
      <c r="XDL68" s="39"/>
      <c r="XDM68" s="18"/>
      <c r="XDN68" s="39"/>
      <c r="XDO68" s="13"/>
      <c r="XDP68" s="13"/>
      <c r="XDQ68" s="4"/>
      <c r="XDR68" s="13"/>
      <c r="XDS68" s="13"/>
      <c r="XDX68" s="18"/>
      <c r="XDY68" s="18"/>
      <c r="XDZ68" s="18"/>
      <c r="XEA68" s="39"/>
      <c r="XEB68" s="18"/>
      <c r="XEC68" s="18"/>
      <c r="XED68" s="39"/>
      <c r="XEE68" s="18"/>
      <c r="XEF68" s="39"/>
      <c r="XEG68" s="13"/>
      <c r="XEH68" s="13"/>
      <c r="XEI68" s="4"/>
      <c r="XEJ68" s="13"/>
      <c r="XEK68" s="13"/>
      <c r="XEP68" s="18"/>
      <c r="XEQ68" s="18"/>
      <c r="XER68" s="18"/>
      <c r="XES68" s="39"/>
      <c r="XET68" s="18"/>
      <c r="XEU68" s="18"/>
      <c r="XEV68" s="39"/>
      <c r="XEW68" s="18"/>
      <c r="XEX68" s="39"/>
      <c r="XEY68" s="13"/>
      <c r="XEZ68" s="13"/>
      <c r="XFA68" s="4"/>
      <c r="XFB68" s="13"/>
      <c r="XFC68" s="13"/>
    </row>
    <row r="69" spans="1:6141 6146:7167 7172:15357 15362:16383" x14ac:dyDescent="0.25">
      <c r="B69" s="13" t="e" cm="1">
        <f t="array" ref="B69">SUM(LARGE(H69:Z69,{1,2,3,4}))</f>
        <v>#NUM!</v>
      </c>
      <c r="C69" s="13" t="e" cm="1">
        <f t="array" ref="C69">SUM(LARGE(H69:Z69,{1,2,3}))</f>
        <v>#NUM!</v>
      </c>
      <c r="D69" s="26" t="s">
        <v>985</v>
      </c>
      <c r="E69" s="26" t="s">
        <v>986</v>
      </c>
      <c r="F69" s="26" t="s">
        <v>994</v>
      </c>
      <c r="G69" s="26" t="s">
        <v>636</v>
      </c>
      <c r="H69" s="22"/>
      <c r="I69" s="22"/>
      <c r="J69" s="22"/>
      <c r="K69" s="22"/>
      <c r="L69" s="22"/>
      <c r="S69" s="18">
        <v>62.5</v>
      </c>
      <c r="T69" s="18"/>
      <c r="U69" s="18"/>
    </row>
    <row r="70" spans="1:6141 6146:7167 7172:15357 15362:16383" x14ac:dyDescent="0.25">
      <c r="B70" s="13" t="e" cm="1">
        <f t="array" ref="B70">SUM(LARGE(H70:Z70,{1,2,3,4}))</f>
        <v>#NUM!</v>
      </c>
      <c r="C70" s="13" t="e" cm="1">
        <f t="array" ref="C70">SUM(LARGE(H70:Z70,{1,2,3}))</f>
        <v>#NUM!</v>
      </c>
      <c r="D70" s="26" t="s">
        <v>550</v>
      </c>
      <c r="E70" s="26" t="s">
        <v>551</v>
      </c>
      <c r="F70" s="26" t="s">
        <v>67</v>
      </c>
      <c r="G70" s="26" t="s">
        <v>508</v>
      </c>
      <c r="H70" s="41">
        <f>200/300*100</f>
        <v>66.666666666666657</v>
      </c>
      <c r="I70" s="26"/>
      <c r="J70" s="26"/>
      <c r="K70" s="26"/>
      <c r="L70" s="41">
        <v>70.67</v>
      </c>
      <c r="N70" s="39"/>
      <c r="U70" s="22"/>
    </row>
    <row r="71" spans="1:6141 6146:7167 7172:15357 15362:16383" x14ac:dyDescent="0.25">
      <c r="B71" s="13" t="e" cm="1">
        <f t="array" ref="B71">SUM(LARGE(H71:Z71,{1,2,3,4}))</f>
        <v>#NUM!</v>
      </c>
      <c r="C71" s="13" t="e" cm="1">
        <f t="array" ref="C71">SUM(LARGE(H71:Z71,{1,2,3}))</f>
        <v>#NUM!</v>
      </c>
      <c r="D71" s="26" t="s">
        <v>921</v>
      </c>
      <c r="E71" s="26" t="s">
        <v>922</v>
      </c>
      <c r="F71" s="26" t="s">
        <v>924</v>
      </c>
      <c r="G71" s="26" t="s">
        <v>933</v>
      </c>
      <c r="H71" s="42"/>
      <c r="I71" s="42"/>
      <c r="J71" s="42"/>
      <c r="K71" s="41"/>
      <c r="L71" s="42"/>
      <c r="M71" s="42"/>
      <c r="N71" s="39"/>
      <c r="O71" s="42"/>
      <c r="P71" s="41"/>
      <c r="Q71" s="22"/>
      <c r="R71" s="22">
        <v>60.167000000000002</v>
      </c>
      <c r="S71" s="24"/>
      <c r="T71" s="24"/>
      <c r="U71" s="24"/>
      <c r="V71" s="18">
        <v>62.67</v>
      </c>
    </row>
    <row r="72" spans="1:6141 6146:7167 7172:15357 15362:16383" x14ac:dyDescent="0.25">
      <c r="B72" s="13" t="e" cm="1">
        <f t="array" ref="B72">SUM(LARGE(H72:Z72,{1,2,3,4}))</f>
        <v>#NUM!</v>
      </c>
      <c r="C72" s="13" t="e" cm="1">
        <f t="array" ref="C72">SUM(LARGE(H72:Z72,{1,2,3}))</f>
        <v>#NUM!</v>
      </c>
      <c r="D72" s="26" t="s">
        <v>744</v>
      </c>
      <c r="E72" s="26" t="s">
        <v>745</v>
      </c>
      <c r="F72" s="26" t="s">
        <v>749</v>
      </c>
      <c r="G72" s="26" t="s">
        <v>751</v>
      </c>
      <c r="K72" s="22"/>
      <c r="N72" s="39">
        <v>65.332999999999998</v>
      </c>
      <c r="Q72" s="22"/>
      <c r="R72" s="13">
        <v>59.5</v>
      </c>
    </row>
    <row r="73" spans="1:6141 6146:7167 7172:15357 15362:16383" x14ac:dyDescent="0.25">
      <c r="B73" s="13" t="e" cm="1">
        <f t="array" ref="B73">SUM(LARGE(H73:Z73,{1,2,3,4}))</f>
        <v>#NUM!</v>
      </c>
      <c r="C73" s="13" t="e" cm="1">
        <f t="array" ref="C73">SUM(LARGE(H73:Z73,{1,2,3}))</f>
        <v>#NUM!</v>
      </c>
      <c r="D73" s="26" t="s">
        <v>571</v>
      </c>
      <c r="E73" s="26" t="s">
        <v>572</v>
      </c>
      <c r="F73" s="26" t="s">
        <v>90</v>
      </c>
      <c r="G73" s="26" t="s">
        <v>577</v>
      </c>
      <c r="H73" s="39">
        <f>176/300*100</f>
        <v>58.666666666666664</v>
      </c>
      <c r="I73" s="5"/>
      <c r="J73" s="5"/>
      <c r="K73" s="26"/>
      <c r="L73" s="39">
        <v>50.83</v>
      </c>
      <c r="M73" s="90"/>
      <c r="N73" s="39"/>
      <c r="O73" s="14"/>
      <c r="P73" s="14"/>
      <c r="Q73" s="14"/>
      <c r="R73" s="14"/>
      <c r="S73" s="14"/>
      <c r="T73" s="14"/>
      <c r="U73" s="14"/>
    </row>
    <row r="74" spans="1:6141 6146:7167 7172:15357 15362:16383" x14ac:dyDescent="0.25">
      <c r="A74" s="25"/>
      <c r="B74" s="13" t="e" cm="1">
        <f t="array" ref="B74">SUM(LARGE(H74:Z74,{1,2,3,4}))</f>
        <v>#NUM!</v>
      </c>
      <c r="C74" s="13" t="e" cm="1">
        <f t="array" ref="C74">SUM(LARGE(H74:Z74,{1,2,3}))</f>
        <v>#NUM!</v>
      </c>
      <c r="D74" s="26" t="s">
        <v>295</v>
      </c>
      <c r="E74" s="26" t="s">
        <v>296</v>
      </c>
      <c r="F74" s="26" t="s">
        <v>326</v>
      </c>
      <c r="G74" s="26" t="s">
        <v>465</v>
      </c>
      <c r="J74" s="39">
        <v>61.332999999999998</v>
      </c>
      <c r="K74" s="22"/>
      <c r="N74" s="39"/>
    </row>
    <row r="75" spans="1:6141 6146:7167 7172:15357 15362:16383" x14ac:dyDescent="0.25">
      <c r="A75" s="25"/>
      <c r="B75" s="13" t="e" cm="1">
        <f t="array" ref="B75">SUM(LARGE(H75:Z75,{1,2,3,4}))</f>
        <v>#NUM!</v>
      </c>
      <c r="C75" s="13" t="e" cm="1">
        <f t="array" ref="C75">SUM(LARGE(H75:Z75,{1,2,3}))</f>
        <v>#NUM!</v>
      </c>
      <c r="D75" s="26" t="s">
        <v>151</v>
      </c>
      <c r="E75" s="26" t="s">
        <v>157</v>
      </c>
      <c r="F75" s="26" t="s">
        <v>164</v>
      </c>
      <c r="G75" s="26" t="s">
        <v>171</v>
      </c>
      <c r="I75" s="39">
        <v>58.832999999999998</v>
      </c>
      <c r="J75" s="18"/>
      <c r="K75" s="42"/>
      <c r="L75" s="18"/>
      <c r="M75" s="18"/>
      <c r="N75" s="39"/>
      <c r="O75" s="18"/>
      <c r="P75" s="18"/>
      <c r="Q75" s="18"/>
      <c r="R75" s="18"/>
      <c r="S75" s="18"/>
      <c r="T75" s="18"/>
      <c r="U75" s="18"/>
    </row>
    <row r="76" spans="1:6141 6146:7167 7172:15357 15362:16383" x14ac:dyDescent="0.25">
      <c r="A76" s="25"/>
      <c r="B76" s="13" t="e" cm="1">
        <f t="array" ref="B76">SUM(LARGE(H76:Z76,{1,2,3,4}))</f>
        <v>#NUM!</v>
      </c>
      <c r="C76" s="13" t="e" cm="1">
        <f t="array" ref="C76">SUM(LARGE(H76:Z76,{1,2,3}))</f>
        <v>#NUM!</v>
      </c>
      <c r="D76" s="26" t="s">
        <v>875</v>
      </c>
      <c r="E76" s="26" t="s">
        <v>864</v>
      </c>
      <c r="F76" s="26" t="s">
        <v>876</v>
      </c>
      <c r="G76" s="26" t="s">
        <v>871</v>
      </c>
      <c r="H76" s="18"/>
      <c r="I76" s="18"/>
      <c r="J76" s="18"/>
      <c r="K76" s="41"/>
      <c r="L76" s="18"/>
      <c r="M76" s="18"/>
      <c r="N76" s="39"/>
      <c r="O76" s="18"/>
      <c r="P76" s="18"/>
      <c r="Q76" s="18">
        <v>63.67</v>
      </c>
      <c r="R76" s="18"/>
      <c r="S76" s="18"/>
      <c r="T76" s="18"/>
      <c r="U76" s="18"/>
    </row>
    <row r="77" spans="1:6141 6146:7167 7172:15357 15362:16383" x14ac:dyDescent="0.25">
      <c r="B77" s="13" t="e" cm="1">
        <f t="array" ref="B77">SUM(LARGE(H77:Z77,{1,2,3,4}))</f>
        <v>#NUM!</v>
      </c>
      <c r="C77" s="13" t="e" cm="1">
        <f t="array" ref="C77">SUM(LARGE(H77:Z77,{1,2,3}))</f>
        <v>#NUM!</v>
      </c>
      <c r="D77" s="26" t="s">
        <v>981</v>
      </c>
      <c r="E77" s="26" t="s">
        <v>982</v>
      </c>
      <c r="F77" s="26" t="s">
        <v>992</v>
      </c>
      <c r="G77" s="26" t="s">
        <v>291</v>
      </c>
      <c r="K77" s="22"/>
      <c r="S77" s="18">
        <v>65.832999999999998</v>
      </c>
      <c r="T77" s="18"/>
      <c r="U77" s="18"/>
    </row>
    <row r="78" spans="1:6141 6146:7167 7172:15357 15362:16383" x14ac:dyDescent="0.25">
      <c r="B78" s="13" t="e" cm="1">
        <f t="array" ref="B78">SUM(LARGE(H78:Z78,{1,2,3,4}))</f>
        <v>#NUM!</v>
      </c>
      <c r="C78" s="13" t="e" cm="1">
        <f t="array" ref="C78">SUM(LARGE(H78:Z78,{1,2,3}))</f>
        <v>#NUM!</v>
      </c>
      <c r="D78" s="5" t="s">
        <v>984</v>
      </c>
      <c r="E78" s="26" t="s">
        <v>606</v>
      </c>
      <c r="F78" s="26" t="s">
        <v>993</v>
      </c>
      <c r="G78" s="26" t="s">
        <v>286</v>
      </c>
      <c r="S78" s="18">
        <v>57.832999999999998</v>
      </c>
      <c r="T78" s="18"/>
      <c r="U78" s="18"/>
      <c r="W78" s="5"/>
      <c r="X78" s="5"/>
      <c r="Y78" s="5"/>
      <c r="Z78" s="18"/>
      <c r="AA78" s="18"/>
      <c r="AB78" s="18"/>
      <c r="AC78" s="39"/>
      <c r="AD78" s="18"/>
      <c r="AE78" s="18"/>
      <c r="AF78" s="39"/>
      <c r="AG78" s="18"/>
      <c r="AH78" s="39"/>
      <c r="AI78" s="13"/>
      <c r="AJ78" s="13"/>
      <c r="AK78" s="4"/>
      <c r="AL78" s="13"/>
      <c r="AM78" s="13"/>
      <c r="AR78" s="18"/>
      <c r="AS78" s="18"/>
      <c r="AT78" s="18"/>
      <c r="AU78" s="39"/>
      <c r="AV78" s="18"/>
      <c r="AW78" s="18"/>
      <c r="AX78" s="39"/>
      <c r="AY78" s="18"/>
      <c r="AZ78" s="39"/>
      <c r="BA78" s="13"/>
      <c r="BB78" s="13"/>
      <c r="BC78" s="4"/>
      <c r="BD78" s="13"/>
      <c r="BE78" s="13"/>
      <c r="BJ78" s="18"/>
      <c r="BK78" s="18"/>
      <c r="BL78" s="18"/>
      <c r="BM78" s="39"/>
      <c r="BN78" s="18"/>
      <c r="BO78" s="18"/>
      <c r="BP78" s="39"/>
      <c r="BQ78" s="18"/>
      <c r="BR78" s="39"/>
      <c r="BS78" s="13"/>
      <c r="BT78" s="13"/>
      <c r="BU78" s="4"/>
      <c r="BV78" s="13"/>
      <c r="BW78" s="13"/>
      <c r="CB78" s="18"/>
      <c r="CC78" s="18"/>
      <c r="CD78" s="18"/>
      <c r="CE78" s="39"/>
      <c r="CF78" s="18"/>
      <c r="CG78" s="18"/>
      <c r="CH78" s="39"/>
      <c r="CI78" s="18"/>
      <c r="CJ78" s="39"/>
      <c r="CK78" s="13"/>
      <c r="CL78" s="13"/>
      <c r="CM78" s="4"/>
      <c r="CN78" s="13"/>
      <c r="CO78" s="13"/>
      <c r="CT78" s="18"/>
      <c r="CU78" s="18"/>
      <c r="CV78" s="18"/>
      <c r="CW78" s="39"/>
      <c r="CX78" s="18"/>
      <c r="CY78" s="18"/>
      <c r="CZ78" s="39"/>
      <c r="DA78" s="18"/>
      <c r="DB78" s="39"/>
      <c r="DC78" s="13"/>
      <c r="DD78" s="13"/>
      <c r="DE78" s="4"/>
      <c r="DF78" s="13"/>
      <c r="DG78" s="13"/>
      <c r="DL78" s="18"/>
      <c r="DM78" s="18"/>
      <c r="DN78" s="18"/>
      <c r="DO78" s="39"/>
      <c r="DP78" s="18"/>
      <c r="DQ78" s="18"/>
      <c r="DR78" s="39"/>
      <c r="DS78" s="18"/>
      <c r="DT78" s="39"/>
      <c r="DU78" s="13"/>
      <c r="DV78" s="13"/>
      <c r="DW78" s="4"/>
      <c r="DX78" s="13"/>
      <c r="DY78" s="13"/>
      <c r="ED78" s="18"/>
      <c r="EE78" s="18"/>
      <c r="EF78" s="18"/>
      <c r="EG78" s="39"/>
      <c r="EH78" s="18"/>
      <c r="EI78" s="18"/>
      <c r="EJ78" s="39"/>
      <c r="EK78" s="18"/>
      <c r="EL78" s="39"/>
      <c r="EM78" s="13"/>
      <c r="EN78" s="13"/>
      <c r="EO78" s="4"/>
      <c r="EP78" s="13"/>
      <c r="EQ78" s="13"/>
      <c r="EV78" s="18"/>
      <c r="EW78" s="18"/>
      <c r="EX78" s="18"/>
      <c r="EY78" s="39"/>
      <c r="EZ78" s="18"/>
      <c r="FA78" s="18"/>
      <c r="FB78" s="39"/>
      <c r="FC78" s="18"/>
      <c r="FD78" s="39"/>
      <c r="FE78" s="13"/>
      <c r="FF78" s="13"/>
      <c r="FG78" s="4"/>
      <c r="FH78" s="13"/>
      <c r="FI78" s="13"/>
      <c r="FN78" s="18"/>
      <c r="FO78" s="18"/>
      <c r="FP78" s="18"/>
      <c r="FQ78" s="39"/>
      <c r="FR78" s="18"/>
      <c r="FS78" s="18"/>
      <c r="FT78" s="39"/>
      <c r="FU78" s="18"/>
      <c r="FV78" s="39"/>
      <c r="FW78" s="13"/>
      <c r="FX78" s="13"/>
      <c r="FY78" s="4"/>
      <c r="FZ78" s="13"/>
      <c r="GA78" s="13"/>
      <c r="GF78" s="18"/>
      <c r="GG78" s="18"/>
      <c r="GH78" s="18"/>
      <c r="GI78" s="39"/>
      <c r="GJ78" s="18"/>
      <c r="GK78" s="18"/>
      <c r="GL78" s="39"/>
      <c r="GM78" s="18"/>
      <c r="GN78" s="39"/>
      <c r="GO78" s="13"/>
      <c r="GP78" s="13"/>
      <c r="GQ78" s="4"/>
      <c r="GR78" s="13"/>
      <c r="GS78" s="13"/>
      <c r="GX78" s="18"/>
      <c r="GY78" s="18"/>
      <c r="GZ78" s="18"/>
      <c r="HA78" s="39"/>
      <c r="HB78" s="18"/>
      <c r="HC78" s="18"/>
      <c r="HD78" s="39"/>
      <c r="HE78" s="18"/>
      <c r="HF78" s="39"/>
      <c r="HG78" s="13"/>
      <c r="HH78" s="13"/>
      <c r="HI78" s="4"/>
      <c r="HJ78" s="13"/>
      <c r="HK78" s="13"/>
      <c r="HP78" s="18"/>
      <c r="HQ78" s="18"/>
      <c r="HR78" s="18"/>
      <c r="HS78" s="39"/>
      <c r="HT78" s="18"/>
      <c r="HU78" s="18"/>
      <c r="HV78" s="39"/>
      <c r="HW78" s="18"/>
      <c r="HX78" s="39"/>
      <c r="HY78" s="13"/>
      <c r="HZ78" s="13"/>
      <c r="IA78" s="4"/>
      <c r="IB78" s="13"/>
      <c r="IC78" s="13"/>
      <c r="IH78" s="18"/>
      <c r="II78" s="18"/>
      <c r="IJ78" s="18"/>
      <c r="IK78" s="39"/>
      <c r="IL78" s="18"/>
      <c r="IM78" s="18"/>
      <c r="IN78" s="39"/>
      <c r="IO78" s="18"/>
      <c r="IP78" s="39"/>
      <c r="IQ78" s="13"/>
      <c r="IR78" s="13"/>
      <c r="IS78" s="4"/>
      <c r="IT78" s="13"/>
      <c r="IU78" s="13"/>
      <c r="IZ78" s="18"/>
      <c r="JA78" s="18"/>
      <c r="JB78" s="18"/>
      <c r="JC78" s="39"/>
      <c r="JD78" s="18"/>
      <c r="JE78" s="18"/>
      <c r="JF78" s="39"/>
      <c r="JG78" s="18"/>
      <c r="JH78" s="39"/>
      <c r="JI78" s="13"/>
      <c r="JJ78" s="13"/>
      <c r="JK78" s="4"/>
      <c r="JL78" s="13"/>
      <c r="JM78" s="13"/>
      <c r="JR78" s="18"/>
      <c r="JS78" s="18"/>
      <c r="JT78" s="18"/>
      <c r="JU78" s="39"/>
      <c r="JV78" s="18"/>
      <c r="JW78" s="18"/>
      <c r="JX78" s="39"/>
      <c r="JY78" s="18"/>
      <c r="JZ78" s="39"/>
      <c r="KA78" s="13"/>
      <c r="KB78" s="13"/>
      <c r="KC78" s="4"/>
      <c r="KD78" s="13"/>
      <c r="KE78" s="13"/>
      <c r="KJ78" s="18"/>
      <c r="KK78" s="18"/>
      <c r="KL78" s="18"/>
      <c r="KM78" s="39"/>
      <c r="KN78" s="18"/>
      <c r="KO78" s="18"/>
      <c r="KP78" s="39"/>
      <c r="KQ78" s="18"/>
      <c r="KR78" s="39"/>
      <c r="KS78" s="13"/>
      <c r="KT78" s="13"/>
      <c r="KU78" s="4"/>
      <c r="KV78" s="13"/>
      <c r="KW78" s="13"/>
      <c r="LB78" s="18"/>
      <c r="LC78" s="18"/>
      <c r="LD78" s="18"/>
      <c r="LE78" s="39"/>
      <c r="LF78" s="18"/>
      <c r="LG78" s="18"/>
      <c r="LH78" s="39"/>
      <c r="LI78" s="18"/>
      <c r="LJ78" s="39"/>
      <c r="LK78" s="13"/>
      <c r="LL78" s="13"/>
      <c r="LM78" s="4"/>
      <c r="LN78" s="13"/>
      <c r="LO78" s="13"/>
      <c r="LT78" s="18"/>
      <c r="LU78" s="18"/>
      <c r="LV78" s="18"/>
      <c r="LW78" s="39"/>
      <c r="LX78" s="18"/>
      <c r="LY78" s="18"/>
      <c r="LZ78" s="39"/>
      <c r="MA78" s="18"/>
      <c r="MB78" s="39"/>
      <c r="MC78" s="13"/>
      <c r="MD78" s="13"/>
      <c r="ME78" s="4"/>
      <c r="MF78" s="13"/>
      <c r="MG78" s="13"/>
      <c r="ML78" s="18"/>
      <c r="MM78" s="18"/>
      <c r="MN78" s="18"/>
      <c r="MO78" s="39"/>
      <c r="MP78" s="18"/>
      <c r="MQ78" s="18"/>
      <c r="MR78" s="39"/>
      <c r="MS78" s="18"/>
      <c r="MT78" s="39"/>
      <c r="MU78" s="13"/>
      <c r="MV78" s="13"/>
      <c r="MW78" s="4"/>
      <c r="MX78" s="13"/>
      <c r="MY78" s="13"/>
      <c r="ND78" s="18"/>
      <c r="NE78" s="18"/>
      <c r="NF78" s="18"/>
      <c r="NG78" s="39"/>
      <c r="NH78" s="18"/>
      <c r="NI78" s="18"/>
      <c r="NJ78" s="39"/>
      <c r="NK78" s="18"/>
      <c r="NL78" s="39"/>
      <c r="NM78" s="13"/>
      <c r="NN78" s="13"/>
      <c r="NO78" s="4"/>
      <c r="NP78" s="13"/>
      <c r="NQ78" s="13"/>
      <c r="NV78" s="18"/>
      <c r="NW78" s="18"/>
      <c r="NX78" s="18"/>
      <c r="NY78" s="39"/>
      <c r="NZ78" s="18"/>
      <c r="OA78" s="18"/>
      <c r="OB78" s="39"/>
      <c r="OC78" s="18"/>
      <c r="OD78" s="39"/>
      <c r="OE78" s="13"/>
      <c r="OF78" s="13"/>
      <c r="OG78" s="4"/>
      <c r="OH78" s="13"/>
      <c r="OI78" s="13"/>
      <c r="ON78" s="18"/>
      <c r="OO78" s="18"/>
      <c r="OP78" s="18"/>
      <c r="OQ78" s="39"/>
      <c r="OR78" s="18"/>
      <c r="OS78" s="18"/>
      <c r="OT78" s="39"/>
      <c r="OU78" s="18"/>
      <c r="OV78" s="39"/>
      <c r="OW78" s="13"/>
      <c r="OX78" s="13"/>
      <c r="OY78" s="4"/>
      <c r="OZ78" s="13"/>
      <c r="PA78" s="13"/>
      <c r="PF78" s="18"/>
      <c r="PG78" s="18"/>
      <c r="PH78" s="18"/>
      <c r="PI78" s="39"/>
      <c r="PJ78" s="18"/>
      <c r="PK78" s="18"/>
      <c r="PL78" s="39"/>
      <c r="PM78" s="18"/>
      <c r="PN78" s="39"/>
      <c r="PO78" s="13"/>
      <c r="PP78" s="13"/>
      <c r="PQ78" s="4"/>
      <c r="PR78" s="13"/>
      <c r="PS78" s="13"/>
      <c r="PX78" s="18"/>
      <c r="PY78" s="18"/>
      <c r="PZ78" s="18"/>
      <c r="QA78" s="39"/>
      <c r="QB78" s="18"/>
      <c r="QC78" s="18"/>
      <c r="QD78" s="39"/>
      <c r="QE78" s="18"/>
      <c r="QF78" s="39"/>
      <c r="QG78" s="13"/>
      <c r="QH78" s="13"/>
      <c r="QI78" s="4"/>
      <c r="QJ78" s="13"/>
      <c r="QK78" s="13"/>
      <c r="QP78" s="18"/>
      <c r="QQ78" s="18"/>
      <c r="QR78" s="18"/>
      <c r="QS78" s="39"/>
      <c r="QT78" s="18"/>
      <c r="QU78" s="18"/>
      <c r="QV78" s="39"/>
      <c r="QW78" s="18"/>
      <c r="QX78" s="39"/>
      <c r="QY78" s="13"/>
      <c r="QZ78" s="13"/>
      <c r="RA78" s="4"/>
      <c r="RB78" s="13"/>
      <c r="RC78" s="13"/>
      <c r="RH78" s="18"/>
      <c r="RI78" s="18"/>
      <c r="RJ78" s="18"/>
      <c r="RK78" s="39"/>
      <c r="RL78" s="18"/>
      <c r="RM78" s="18"/>
      <c r="RN78" s="39"/>
      <c r="RO78" s="18"/>
      <c r="RP78" s="39"/>
      <c r="RQ78" s="13"/>
      <c r="RR78" s="13"/>
      <c r="RS78" s="4"/>
      <c r="RT78" s="13"/>
      <c r="RU78" s="13"/>
      <c r="RZ78" s="18"/>
      <c r="SA78" s="18"/>
      <c r="SB78" s="18"/>
      <c r="SC78" s="39"/>
      <c r="SD78" s="18"/>
      <c r="SE78" s="18"/>
      <c r="SF78" s="39"/>
      <c r="SG78" s="18"/>
      <c r="SH78" s="39"/>
      <c r="SI78" s="13"/>
      <c r="SJ78" s="13"/>
      <c r="SK78" s="4"/>
      <c r="SL78" s="13"/>
      <c r="SM78" s="13"/>
      <c r="SR78" s="18"/>
      <c r="SS78" s="18"/>
      <c r="ST78" s="18"/>
      <c r="SU78" s="39"/>
      <c r="SV78" s="18"/>
      <c r="SW78" s="18"/>
      <c r="SX78" s="39"/>
      <c r="SY78" s="18"/>
      <c r="SZ78" s="39"/>
      <c r="TA78" s="13"/>
      <c r="TB78" s="13"/>
      <c r="TC78" s="4"/>
      <c r="TD78" s="13"/>
      <c r="TE78" s="13"/>
      <c r="TJ78" s="18"/>
      <c r="TK78" s="18"/>
      <c r="TL78" s="18"/>
      <c r="TM78" s="39"/>
      <c r="TN78" s="18"/>
      <c r="TO78" s="18"/>
      <c r="TP78" s="39"/>
      <c r="TQ78" s="18"/>
      <c r="TR78" s="39"/>
      <c r="TS78" s="13"/>
      <c r="TT78" s="13"/>
      <c r="TU78" s="4"/>
      <c r="TV78" s="13"/>
      <c r="TW78" s="13"/>
      <c r="UB78" s="18"/>
      <c r="UC78" s="18"/>
      <c r="UD78" s="18"/>
      <c r="UE78" s="39"/>
      <c r="UF78" s="18"/>
      <c r="UG78" s="18"/>
      <c r="UH78" s="39"/>
      <c r="UI78" s="18"/>
      <c r="UJ78" s="39"/>
      <c r="UK78" s="13"/>
      <c r="UL78" s="13"/>
      <c r="UM78" s="4"/>
      <c r="UN78" s="13"/>
      <c r="UO78" s="13"/>
      <c r="UT78" s="18"/>
      <c r="UU78" s="18"/>
      <c r="UV78" s="18"/>
      <c r="UW78" s="39"/>
      <c r="UX78" s="18"/>
      <c r="UY78" s="18"/>
      <c r="UZ78" s="39"/>
      <c r="VA78" s="18"/>
      <c r="VB78" s="39"/>
      <c r="VC78" s="13"/>
      <c r="VD78" s="13"/>
      <c r="VE78" s="4"/>
      <c r="VF78" s="13"/>
      <c r="VG78" s="13"/>
      <c r="VL78" s="18"/>
      <c r="VM78" s="18"/>
      <c r="VN78" s="18"/>
      <c r="VO78" s="39"/>
      <c r="VP78" s="18"/>
      <c r="VQ78" s="18"/>
      <c r="VR78" s="39"/>
      <c r="VS78" s="18"/>
      <c r="VT78" s="39"/>
      <c r="VU78" s="13"/>
      <c r="VV78" s="13"/>
      <c r="VW78" s="4"/>
      <c r="VX78" s="13"/>
      <c r="VY78" s="13"/>
      <c r="WD78" s="18"/>
      <c r="WE78" s="18"/>
      <c r="WF78" s="18"/>
      <c r="WG78" s="39"/>
      <c r="WH78" s="18"/>
      <c r="WI78" s="18"/>
      <c r="WJ78" s="39"/>
      <c r="WK78" s="18"/>
      <c r="WL78" s="39"/>
      <c r="WM78" s="13"/>
      <c r="WN78" s="13"/>
      <c r="WO78" s="4"/>
      <c r="WP78" s="13"/>
      <c r="WQ78" s="13"/>
      <c r="WV78" s="18"/>
      <c r="WW78" s="18"/>
      <c r="WX78" s="18"/>
      <c r="WY78" s="39"/>
      <c r="WZ78" s="18"/>
      <c r="XA78" s="18"/>
      <c r="XB78" s="39"/>
      <c r="XC78" s="18"/>
      <c r="XD78" s="39"/>
      <c r="XE78" s="13"/>
      <c r="XF78" s="13"/>
      <c r="XG78" s="4"/>
      <c r="XH78" s="13"/>
      <c r="XI78" s="13"/>
      <c r="XN78" s="18"/>
      <c r="XO78" s="18"/>
      <c r="XP78" s="18"/>
      <c r="XQ78" s="39"/>
      <c r="XR78" s="18"/>
      <c r="XS78" s="18"/>
      <c r="XT78" s="39"/>
      <c r="XU78" s="18"/>
      <c r="XV78" s="39"/>
      <c r="XW78" s="13"/>
      <c r="XX78" s="13"/>
      <c r="XY78" s="4"/>
      <c r="XZ78" s="13"/>
      <c r="YA78" s="13"/>
      <c r="YF78" s="18"/>
      <c r="YG78" s="18"/>
      <c r="YH78" s="18"/>
      <c r="YI78" s="39"/>
      <c r="YJ78" s="18"/>
      <c r="YK78" s="18"/>
      <c r="YL78" s="39"/>
      <c r="YM78" s="18"/>
      <c r="YN78" s="39"/>
      <c r="YO78" s="13"/>
      <c r="YP78" s="13"/>
      <c r="YQ78" s="4"/>
      <c r="YR78" s="13"/>
      <c r="YS78" s="13"/>
      <c r="YX78" s="18"/>
      <c r="YY78" s="18"/>
      <c r="YZ78" s="18"/>
      <c r="ZA78" s="39"/>
      <c r="ZB78" s="18"/>
      <c r="ZC78" s="18"/>
      <c r="ZD78" s="39"/>
      <c r="ZE78" s="18"/>
      <c r="ZF78" s="39"/>
      <c r="ZG78" s="13"/>
      <c r="ZH78" s="13"/>
      <c r="ZI78" s="4"/>
      <c r="ZJ78" s="13"/>
      <c r="ZK78" s="13"/>
      <c r="ZP78" s="18"/>
      <c r="ZQ78" s="18"/>
      <c r="ZR78" s="18"/>
      <c r="ZS78" s="39"/>
      <c r="ZT78" s="18"/>
      <c r="ZU78" s="18"/>
      <c r="ZV78" s="39"/>
      <c r="ZW78" s="18"/>
      <c r="ZX78" s="39"/>
      <c r="ZY78" s="13"/>
      <c r="ZZ78" s="13"/>
      <c r="AAA78" s="4"/>
      <c r="AAB78" s="13"/>
      <c r="AAC78" s="13"/>
      <c r="AAH78" s="18"/>
      <c r="AAI78" s="18"/>
      <c r="AAJ78" s="18"/>
      <c r="AAK78" s="39"/>
      <c r="AAL78" s="18"/>
      <c r="AAM78" s="18"/>
      <c r="AAN78" s="39"/>
      <c r="AAO78" s="18"/>
      <c r="AAP78" s="39"/>
      <c r="AAQ78" s="13"/>
      <c r="AAR78" s="13"/>
      <c r="AAS78" s="4"/>
      <c r="AAT78" s="13"/>
      <c r="AAU78" s="13"/>
      <c r="AAZ78" s="18"/>
      <c r="ABA78" s="18"/>
      <c r="ABB78" s="18"/>
      <c r="ABC78" s="39"/>
      <c r="ABD78" s="18"/>
      <c r="ABE78" s="18"/>
      <c r="ABF78" s="39"/>
      <c r="ABG78" s="18"/>
      <c r="ABH78" s="39"/>
      <c r="ABI78" s="13"/>
      <c r="ABJ78" s="13"/>
      <c r="ABK78" s="4"/>
      <c r="ABL78" s="13"/>
      <c r="ABM78" s="13"/>
      <c r="ABR78" s="18"/>
      <c r="ABS78" s="18"/>
      <c r="ABT78" s="18"/>
      <c r="ABU78" s="39"/>
      <c r="ABV78" s="18"/>
      <c r="ABW78" s="18"/>
      <c r="ABX78" s="39"/>
      <c r="ABY78" s="18"/>
      <c r="ABZ78" s="39"/>
      <c r="ACA78" s="13"/>
      <c r="ACB78" s="13"/>
      <c r="ACC78" s="4"/>
      <c r="ACD78" s="13"/>
      <c r="ACE78" s="13"/>
      <c r="ACJ78" s="18"/>
      <c r="ACK78" s="18"/>
      <c r="ACL78" s="18"/>
      <c r="ACM78" s="39"/>
      <c r="ACN78" s="18"/>
      <c r="ACO78" s="18"/>
      <c r="ACP78" s="39"/>
      <c r="ACQ78" s="18"/>
      <c r="ACR78" s="39"/>
      <c r="ACS78" s="13"/>
      <c r="ACT78" s="13"/>
      <c r="ACU78" s="4"/>
      <c r="ACV78" s="13"/>
      <c r="ACW78" s="13"/>
      <c r="ADB78" s="18"/>
      <c r="ADC78" s="18"/>
      <c r="ADD78" s="18"/>
      <c r="ADE78" s="39"/>
      <c r="ADF78" s="18"/>
      <c r="ADG78" s="18"/>
      <c r="ADH78" s="39"/>
      <c r="ADI78" s="18"/>
      <c r="ADJ78" s="39"/>
      <c r="ADK78" s="13"/>
      <c r="ADL78" s="13"/>
      <c r="ADM78" s="4"/>
      <c r="ADN78" s="13"/>
      <c r="ADO78" s="13"/>
      <c r="ADT78" s="18"/>
      <c r="ADU78" s="18"/>
      <c r="ADV78" s="18"/>
      <c r="ADW78" s="39"/>
      <c r="ADX78" s="18"/>
      <c r="ADY78" s="18"/>
      <c r="ADZ78" s="39"/>
      <c r="AEA78" s="18"/>
      <c r="AEB78" s="39"/>
      <c r="AEC78" s="13"/>
      <c r="AED78" s="13"/>
      <c r="AEE78" s="4"/>
      <c r="AEF78" s="13"/>
      <c r="AEG78" s="13"/>
      <c r="AEL78" s="18"/>
      <c r="AEM78" s="18"/>
      <c r="AEN78" s="18"/>
      <c r="AEO78" s="39"/>
      <c r="AEP78" s="18"/>
      <c r="AEQ78" s="18"/>
      <c r="AER78" s="39"/>
      <c r="AES78" s="18"/>
      <c r="AET78" s="39"/>
      <c r="AEU78" s="13"/>
      <c r="AEV78" s="13"/>
      <c r="AEW78" s="4"/>
      <c r="AEX78" s="13"/>
      <c r="AEY78" s="13"/>
      <c r="AFD78" s="18"/>
      <c r="AFE78" s="18"/>
      <c r="AFF78" s="18"/>
      <c r="AFG78" s="39"/>
      <c r="AFH78" s="18"/>
      <c r="AFI78" s="18"/>
      <c r="AFJ78" s="39"/>
      <c r="AFK78" s="18"/>
      <c r="AFL78" s="39"/>
      <c r="AFM78" s="13"/>
      <c r="AFN78" s="13"/>
      <c r="AFO78" s="4"/>
      <c r="AFP78" s="13"/>
      <c r="AFQ78" s="13"/>
      <c r="AFV78" s="18"/>
      <c r="AFW78" s="18"/>
      <c r="AFX78" s="18"/>
      <c r="AFY78" s="39"/>
      <c r="AFZ78" s="18"/>
      <c r="AGA78" s="18"/>
      <c r="AGB78" s="39"/>
      <c r="AGC78" s="18"/>
      <c r="AGD78" s="39"/>
      <c r="AGE78" s="13"/>
      <c r="AGF78" s="13"/>
      <c r="AGG78" s="4"/>
      <c r="AGH78" s="13"/>
      <c r="AGI78" s="13"/>
      <c r="AGN78" s="18"/>
      <c r="AGO78" s="18"/>
      <c r="AGP78" s="18"/>
      <c r="AGQ78" s="39"/>
      <c r="AGR78" s="18"/>
      <c r="AGS78" s="18"/>
      <c r="AGT78" s="39"/>
      <c r="AGU78" s="18"/>
      <c r="AGV78" s="39"/>
      <c r="AGW78" s="13"/>
      <c r="AGX78" s="13"/>
      <c r="AGY78" s="4"/>
      <c r="AGZ78" s="13"/>
      <c r="AHA78" s="13"/>
      <c r="AHF78" s="18"/>
      <c r="AHG78" s="18"/>
      <c r="AHH78" s="18"/>
      <c r="AHI78" s="39"/>
      <c r="AHJ78" s="18"/>
      <c r="AHK78" s="18"/>
      <c r="AHL78" s="39"/>
      <c r="AHM78" s="18"/>
      <c r="AHN78" s="39"/>
      <c r="AHO78" s="13"/>
      <c r="AHP78" s="13"/>
      <c r="AHQ78" s="4"/>
      <c r="AHR78" s="13"/>
      <c r="AHS78" s="13"/>
      <c r="AHX78" s="18"/>
      <c r="AHY78" s="18"/>
      <c r="AHZ78" s="18"/>
      <c r="AIA78" s="39"/>
      <c r="AIB78" s="18"/>
      <c r="AIC78" s="18"/>
      <c r="AID78" s="39"/>
      <c r="AIE78" s="18"/>
      <c r="AIF78" s="39"/>
      <c r="AIG78" s="13"/>
      <c r="AIH78" s="13"/>
      <c r="AII78" s="4"/>
      <c r="AIJ78" s="13"/>
      <c r="AIK78" s="13"/>
      <c r="AIP78" s="18"/>
      <c r="AIQ78" s="18"/>
      <c r="AIR78" s="18"/>
      <c r="AIS78" s="39"/>
      <c r="AIT78" s="18"/>
      <c r="AIU78" s="18"/>
      <c r="AIV78" s="39"/>
      <c r="AIW78" s="18"/>
      <c r="AIX78" s="39"/>
      <c r="AIY78" s="13"/>
      <c r="AIZ78" s="13"/>
      <c r="AJA78" s="4"/>
      <c r="AJB78" s="13"/>
      <c r="AJC78" s="13"/>
      <c r="AJH78" s="18"/>
      <c r="AJI78" s="18"/>
      <c r="AJJ78" s="18"/>
      <c r="AJK78" s="39"/>
      <c r="AJL78" s="18"/>
      <c r="AJM78" s="18"/>
      <c r="AJN78" s="39"/>
      <c r="AJO78" s="18"/>
      <c r="AJP78" s="39"/>
      <c r="AJQ78" s="13"/>
      <c r="AJR78" s="13"/>
      <c r="AJS78" s="4"/>
      <c r="AJT78" s="13"/>
      <c r="AJU78" s="13"/>
      <c r="AJZ78" s="18"/>
      <c r="AKA78" s="18"/>
      <c r="AKB78" s="18"/>
      <c r="AKC78" s="39"/>
      <c r="AKD78" s="18"/>
      <c r="AKE78" s="18"/>
      <c r="AKF78" s="39"/>
      <c r="AKG78" s="18"/>
      <c r="AKH78" s="39"/>
      <c r="AKI78" s="13"/>
      <c r="AKJ78" s="13"/>
      <c r="AKK78" s="4"/>
      <c r="AKL78" s="13"/>
      <c r="AKM78" s="13"/>
      <c r="AKR78" s="18"/>
      <c r="AKS78" s="18"/>
      <c r="AKT78" s="18"/>
      <c r="AKU78" s="39"/>
      <c r="AKV78" s="18"/>
      <c r="AKW78" s="18"/>
      <c r="AKX78" s="39"/>
      <c r="AKY78" s="18"/>
      <c r="AKZ78" s="39"/>
      <c r="ALA78" s="13"/>
      <c r="ALB78" s="13"/>
      <c r="ALC78" s="4"/>
      <c r="ALD78" s="13"/>
      <c r="ALE78" s="13"/>
      <c r="ALJ78" s="18"/>
      <c r="ALK78" s="18"/>
      <c r="ALL78" s="18"/>
      <c r="ALM78" s="39"/>
      <c r="ALN78" s="18"/>
      <c r="ALO78" s="18"/>
      <c r="ALP78" s="39"/>
      <c r="ALQ78" s="18"/>
      <c r="ALR78" s="39"/>
      <c r="ALS78" s="13"/>
      <c r="ALT78" s="13"/>
      <c r="ALU78" s="4"/>
      <c r="ALV78" s="13"/>
      <c r="ALW78" s="13"/>
      <c r="AMB78" s="18"/>
      <c r="AMC78" s="18"/>
      <c r="AMD78" s="18"/>
      <c r="AME78" s="39"/>
      <c r="AMF78" s="18"/>
      <c r="AMG78" s="18"/>
      <c r="AMH78" s="39"/>
      <c r="AMI78" s="18"/>
      <c r="AMJ78" s="39"/>
      <c r="AMK78" s="13"/>
      <c r="AML78" s="13"/>
      <c r="AMM78" s="4"/>
      <c r="AMN78" s="13"/>
      <c r="AMO78" s="13"/>
      <c r="AMT78" s="18"/>
      <c r="AMU78" s="18"/>
      <c r="AMV78" s="18"/>
      <c r="AMW78" s="39"/>
      <c r="AMX78" s="18"/>
      <c r="AMY78" s="18"/>
      <c r="AMZ78" s="39"/>
      <c r="ANA78" s="18"/>
      <c r="ANB78" s="39"/>
      <c r="ANC78" s="13"/>
      <c r="AND78" s="13"/>
      <c r="ANE78" s="4"/>
      <c r="ANF78" s="13"/>
      <c r="ANG78" s="13"/>
      <c r="ANL78" s="18"/>
      <c r="ANM78" s="18"/>
      <c r="ANN78" s="18"/>
      <c r="ANO78" s="39"/>
      <c r="ANP78" s="18"/>
      <c r="ANQ78" s="18"/>
      <c r="ANR78" s="39"/>
      <c r="ANS78" s="18"/>
      <c r="ANT78" s="39"/>
      <c r="ANU78" s="13"/>
      <c r="ANV78" s="13"/>
      <c r="ANW78" s="4"/>
      <c r="ANX78" s="13"/>
      <c r="ANY78" s="13"/>
      <c r="AOD78" s="18"/>
      <c r="AOE78" s="18"/>
      <c r="AOF78" s="18"/>
      <c r="AOG78" s="39"/>
      <c r="AOH78" s="18"/>
      <c r="AOI78" s="18"/>
      <c r="AOJ78" s="39"/>
      <c r="AOK78" s="18"/>
      <c r="AOL78" s="39"/>
      <c r="AOM78" s="13"/>
      <c r="AON78" s="13"/>
      <c r="AOO78" s="4"/>
      <c r="AOP78" s="13"/>
      <c r="AOQ78" s="13"/>
      <c r="AOV78" s="18"/>
      <c r="AOW78" s="18"/>
      <c r="AOX78" s="18"/>
      <c r="AOY78" s="39"/>
      <c r="AOZ78" s="18"/>
      <c r="APA78" s="18"/>
      <c r="APB78" s="39"/>
      <c r="APC78" s="18"/>
      <c r="APD78" s="39"/>
      <c r="APE78" s="13"/>
      <c r="APF78" s="13"/>
      <c r="APG78" s="4"/>
      <c r="APH78" s="13"/>
      <c r="API78" s="13"/>
      <c r="APN78" s="18"/>
      <c r="APO78" s="18"/>
      <c r="APP78" s="18"/>
      <c r="APQ78" s="39"/>
      <c r="APR78" s="18"/>
      <c r="APS78" s="18"/>
      <c r="APT78" s="39"/>
      <c r="APU78" s="18"/>
      <c r="APV78" s="39"/>
      <c r="APW78" s="13"/>
      <c r="APX78" s="13"/>
      <c r="APY78" s="4"/>
      <c r="APZ78" s="13"/>
      <c r="AQA78" s="13"/>
      <c r="AQF78" s="18"/>
      <c r="AQG78" s="18"/>
      <c r="AQH78" s="18"/>
      <c r="AQI78" s="39"/>
      <c r="AQJ78" s="18"/>
      <c r="AQK78" s="18"/>
      <c r="AQL78" s="39"/>
      <c r="AQM78" s="18"/>
      <c r="AQN78" s="39"/>
      <c r="AQO78" s="13"/>
      <c r="AQP78" s="13"/>
      <c r="AQQ78" s="4"/>
      <c r="AQR78" s="13"/>
      <c r="AQS78" s="13"/>
      <c r="AQX78" s="18"/>
      <c r="AQY78" s="18"/>
      <c r="AQZ78" s="18"/>
      <c r="ARA78" s="39"/>
      <c r="ARB78" s="18"/>
      <c r="ARC78" s="18"/>
      <c r="ARD78" s="39"/>
      <c r="ARE78" s="18"/>
      <c r="ARF78" s="39"/>
      <c r="ARG78" s="13"/>
      <c r="ARH78" s="13"/>
      <c r="ARI78" s="4"/>
      <c r="ARJ78" s="13"/>
      <c r="ARK78" s="13"/>
      <c r="ARP78" s="18"/>
      <c r="ARQ78" s="18"/>
      <c r="ARR78" s="18"/>
      <c r="ARS78" s="39"/>
      <c r="ART78" s="18"/>
      <c r="ARU78" s="18"/>
      <c r="ARV78" s="39"/>
      <c r="ARW78" s="18"/>
      <c r="ARX78" s="39"/>
      <c r="ARY78" s="13"/>
      <c r="ARZ78" s="13"/>
      <c r="ASA78" s="4"/>
      <c r="ASB78" s="13"/>
      <c r="ASC78" s="13"/>
      <c r="ASH78" s="18"/>
      <c r="ASI78" s="18"/>
      <c r="ASJ78" s="18"/>
      <c r="ASK78" s="39"/>
      <c r="ASL78" s="18"/>
      <c r="ASM78" s="18"/>
      <c r="ASN78" s="39"/>
      <c r="ASO78" s="18"/>
      <c r="ASP78" s="39"/>
      <c r="ASQ78" s="13"/>
      <c r="ASR78" s="13"/>
      <c r="ASS78" s="4"/>
      <c r="AST78" s="13"/>
      <c r="ASU78" s="13"/>
      <c r="ASZ78" s="18"/>
      <c r="ATA78" s="18"/>
      <c r="ATB78" s="18"/>
      <c r="ATC78" s="39"/>
      <c r="ATD78" s="18"/>
      <c r="ATE78" s="18"/>
      <c r="ATF78" s="39"/>
      <c r="ATG78" s="18"/>
      <c r="ATH78" s="39"/>
      <c r="ATI78" s="13"/>
      <c r="ATJ78" s="13"/>
      <c r="ATK78" s="4"/>
      <c r="ATL78" s="13"/>
      <c r="ATM78" s="13"/>
      <c r="ATR78" s="18"/>
      <c r="ATS78" s="18"/>
      <c r="ATT78" s="18"/>
      <c r="ATU78" s="39"/>
      <c r="ATV78" s="18"/>
      <c r="ATW78" s="18"/>
      <c r="ATX78" s="39"/>
      <c r="ATY78" s="18"/>
      <c r="ATZ78" s="39"/>
      <c r="AUA78" s="13"/>
      <c r="AUB78" s="13"/>
      <c r="AUC78" s="4"/>
      <c r="AUD78" s="13"/>
      <c r="AUE78" s="13"/>
      <c r="AUJ78" s="18"/>
      <c r="AUK78" s="18"/>
      <c r="AUL78" s="18"/>
      <c r="AUM78" s="39"/>
      <c r="AUN78" s="18"/>
      <c r="AUO78" s="18"/>
      <c r="AUP78" s="39"/>
      <c r="AUQ78" s="18"/>
      <c r="AUR78" s="39"/>
      <c r="AUS78" s="13"/>
      <c r="AUT78" s="13"/>
      <c r="AUU78" s="4"/>
      <c r="AUV78" s="13"/>
      <c r="AUW78" s="13"/>
      <c r="AVB78" s="18"/>
      <c r="AVC78" s="18"/>
      <c r="AVD78" s="18"/>
      <c r="AVE78" s="39"/>
      <c r="AVF78" s="18"/>
      <c r="AVG78" s="18"/>
      <c r="AVH78" s="39"/>
      <c r="AVI78" s="18"/>
      <c r="AVJ78" s="39"/>
      <c r="AVK78" s="13"/>
      <c r="AVL78" s="13"/>
      <c r="AVM78" s="4"/>
      <c r="AVN78" s="13"/>
      <c r="AVO78" s="13"/>
      <c r="AVT78" s="18"/>
      <c r="AVU78" s="18"/>
      <c r="AVV78" s="18"/>
      <c r="AVW78" s="39"/>
      <c r="AVX78" s="18"/>
      <c r="AVY78" s="18"/>
      <c r="AVZ78" s="39"/>
      <c r="AWA78" s="18"/>
      <c r="AWB78" s="39"/>
      <c r="AWC78" s="13"/>
      <c r="AWD78" s="13"/>
      <c r="AWE78" s="4"/>
      <c r="AWF78" s="13"/>
      <c r="AWG78" s="13"/>
      <c r="AWL78" s="18"/>
      <c r="AWM78" s="18"/>
      <c r="AWN78" s="18"/>
      <c r="AWO78" s="39"/>
      <c r="AWP78" s="18"/>
      <c r="AWQ78" s="18"/>
      <c r="AWR78" s="39"/>
      <c r="AWS78" s="18"/>
      <c r="AWT78" s="39"/>
      <c r="AWU78" s="13"/>
      <c r="AWV78" s="13"/>
      <c r="AWW78" s="4"/>
      <c r="AWX78" s="13"/>
      <c r="AWY78" s="13"/>
      <c r="AXD78" s="18"/>
      <c r="AXE78" s="18"/>
      <c r="AXF78" s="18"/>
      <c r="AXG78" s="39"/>
      <c r="AXH78" s="18"/>
      <c r="AXI78" s="18"/>
      <c r="AXJ78" s="39"/>
      <c r="AXK78" s="18"/>
      <c r="AXL78" s="39"/>
      <c r="AXM78" s="13"/>
      <c r="AXN78" s="13"/>
      <c r="AXO78" s="4"/>
      <c r="AXP78" s="13"/>
      <c r="AXQ78" s="13"/>
      <c r="AXV78" s="18"/>
      <c r="AXW78" s="18"/>
      <c r="AXX78" s="18"/>
      <c r="AXY78" s="39"/>
      <c r="AXZ78" s="18"/>
      <c r="AYA78" s="18"/>
      <c r="AYB78" s="39"/>
      <c r="AYC78" s="18"/>
      <c r="AYD78" s="39"/>
      <c r="AYE78" s="13"/>
      <c r="AYF78" s="13"/>
      <c r="AYG78" s="4"/>
      <c r="AYH78" s="13"/>
      <c r="AYI78" s="13"/>
      <c r="AYN78" s="18"/>
      <c r="AYO78" s="18"/>
      <c r="AYP78" s="18"/>
      <c r="AYQ78" s="39"/>
      <c r="AYR78" s="18"/>
      <c r="AYS78" s="18"/>
      <c r="AYT78" s="39"/>
      <c r="AYU78" s="18"/>
      <c r="AYV78" s="39"/>
      <c r="AYW78" s="13"/>
      <c r="AYX78" s="13"/>
      <c r="AYY78" s="4"/>
      <c r="AYZ78" s="13"/>
      <c r="AZA78" s="13"/>
      <c r="AZF78" s="18"/>
      <c r="AZG78" s="18"/>
      <c r="AZH78" s="18"/>
      <c r="AZI78" s="39"/>
      <c r="AZJ78" s="18"/>
      <c r="AZK78" s="18"/>
      <c r="AZL78" s="39"/>
      <c r="AZM78" s="18"/>
      <c r="AZN78" s="39"/>
      <c r="AZO78" s="13"/>
      <c r="AZP78" s="13"/>
      <c r="AZQ78" s="4"/>
      <c r="AZR78" s="13"/>
      <c r="AZS78" s="13"/>
      <c r="AZX78" s="18"/>
      <c r="AZY78" s="18"/>
      <c r="AZZ78" s="18"/>
      <c r="BAA78" s="39"/>
      <c r="BAB78" s="18"/>
      <c r="BAC78" s="18"/>
      <c r="BAD78" s="39"/>
      <c r="BAE78" s="18"/>
      <c r="BAF78" s="39"/>
      <c r="BAG78" s="13"/>
      <c r="BAH78" s="13"/>
      <c r="BAI78" s="4"/>
      <c r="BAJ78" s="13"/>
      <c r="BAK78" s="13"/>
      <c r="BAP78" s="18"/>
      <c r="BAQ78" s="18"/>
      <c r="BAR78" s="18"/>
      <c r="BAS78" s="39"/>
      <c r="BAT78" s="18"/>
      <c r="BAU78" s="18"/>
      <c r="BAV78" s="39"/>
      <c r="BAW78" s="18"/>
      <c r="BAX78" s="39"/>
      <c r="BAY78" s="13"/>
      <c r="BAZ78" s="13"/>
      <c r="BBA78" s="4"/>
      <c r="BBB78" s="13"/>
      <c r="BBC78" s="13"/>
      <c r="BBH78" s="18"/>
      <c r="BBI78" s="18"/>
      <c r="BBJ78" s="18"/>
      <c r="BBK78" s="39"/>
      <c r="BBL78" s="18"/>
      <c r="BBM78" s="18"/>
      <c r="BBN78" s="39"/>
      <c r="BBO78" s="18"/>
      <c r="BBP78" s="39"/>
      <c r="BBQ78" s="13"/>
      <c r="BBR78" s="13"/>
      <c r="BBS78" s="4"/>
      <c r="BBT78" s="13"/>
      <c r="BBU78" s="13"/>
      <c r="BBZ78" s="18"/>
      <c r="BCA78" s="18"/>
      <c r="BCB78" s="18"/>
      <c r="BCC78" s="39"/>
      <c r="BCD78" s="18"/>
      <c r="BCE78" s="18"/>
      <c r="BCF78" s="39"/>
      <c r="BCG78" s="18"/>
      <c r="BCH78" s="39"/>
      <c r="BCI78" s="13"/>
      <c r="BCJ78" s="13"/>
      <c r="BCK78" s="4"/>
      <c r="BCL78" s="13"/>
      <c r="BCM78" s="13"/>
      <c r="BCR78" s="18"/>
      <c r="BCS78" s="18"/>
      <c r="BCT78" s="18"/>
      <c r="BCU78" s="39"/>
      <c r="BCV78" s="18"/>
      <c r="BCW78" s="18"/>
      <c r="BCX78" s="39"/>
      <c r="BCY78" s="18"/>
      <c r="BCZ78" s="39"/>
      <c r="BDA78" s="13"/>
      <c r="BDB78" s="13"/>
      <c r="BDC78" s="4"/>
      <c r="BDD78" s="13"/>
      <c r="BDE78" s="13"/>
      <c r="BDJ78" s="18"/>
      <c r="BDK78" s="18"/>
      <c r="BDL78" s="18"/>
      <c r="BDM78" s="39"/>
      <c r="BDN78" s="18"/>
      <c r="BDO78" s="18"/>
      <c r="BDP78" s="39"/>
      <c r="BDQ78" s="18"/>
      <c r="BDR78" s="39"/>
      <c r="BDS78" s="13"/>
      <c r="BDT78" s="13"/>
      <c r="BDU78" s="4"/>
      <c r="BDV78" s="13"/>
      <c r="BDW78" s="13"/>
      <c r="BEB78" s="18"/>
      <c r="BEC78" s="18"/>
      <c r="BED78" s="18"/>
      <c r="BEE78" s="39"/>
      <c r="BEF78" s="18"/>
      <c r="BEG78" s="18"/>
      <c r="BEH78" s="39"/>
      <c r="BEI78" s="18"/>
      <c r="BEJ78" s="39"/>
      <c r="BEK78" s="13"/>
      <c r="BEL78" s="13"/>
      <c r="BEM78" s="4"/>
      <c r="BEN78" s="13"/>
      <c r="BEO78" s="13"/>
      <c r="BET78" s="18"/>
      <c r="BEU78" s="18"/>
      <c r="BEV78" s="18"/>
      <c r="BEW78" s="39"/>
      <c r="BEX78" s="18"/>
      <c r="BEY78" s="18"/>
      <c r="BEZ78" s="39"/>
      <c r="BFA78" s="18"/>
      <c r="BFB78" s="39"/>
      <c r="BFC78" s="13"/>
      <c r="BFD78" s="13"/>
      <c r="BFE78" s="4"/>
      <c r="BFF78" s="13"/>
      <c r="BFG78" s="13"/>
      <c r="BFL78" s="18"/>
      <c r="BFM78" s="18"/>
      <c r="BFN78" s="18"/>
      <c r="BFO78" s="39"/>
      <c r="BFP78" s="18"/>
      <c r="BFQ78" s="18"/>
      <c r="BFR78" s="39"/>
      <c r="BFS78" s="18"/>
      <c r="BFT78" s="39"/>
      <c r="BFU78" s="13"/>
      <c r="BFV78" s="13"/>
      <c r="BFW78" s="4"/>
      <c r="BFX78" s="13"/>
      <c r="BFY78" s="13"/>
      <c r="BGD78" s="18"/>
      <c r="BGE78" s="18"/>
      <c r="BGF78" s="18"/>
      <c r="BGG78" s="39"/>
      <c r="BGH78" s="18"/>
      <c r="BGI78" s="18"/>
      <c r="BGJ78" s="39"/>
      <c r="BGK78" s="18"/>
      <c r="BGL78" s="39"/>
      <c r="BGM78" s="13"/>
      <c r="BGN78" s="13"/>
      <c r="BGO78" s="4"/>
      <c r="BGP78" s="13"/>
      <c r="BGQ78" s="13"/>
      <c r="BGV78" s="18"/>
      <c r="BGW78" s="18"/>
      <c r="BGX78" s="18"/>
      <c r="BGY78" s="39"/>
      <c r="BGZ78" s="18"/>
      <c r="BHA78" s="18"/>
      <c r="BHB78" s="39"/>
      <c r="BHC78" s="18"/>
      <c r="BHD78" s="39"/>
      <c r="BHE78" s="13"/>
      <c r="BHF78" s="13"/>
      <c r="BHG78" s="4"/>
      <c r="BHH78" s="13"/>
      <c r="BHI78" s="13"/>
      <c r="BHN78" s="18"/>
      <c r="BHO78" s="18"/>
      <c r="BHP78" s="18"/>
      <c r="BHQ78" s="39"/>
      <c r="BHR78" s="18"/>
      <c r="BHS78" s="18"/>
      <c r="BHT78" s="39"/>
      <c r="BHU78" s="18"/>
      <c r="BHV78" s="39"/>
      <c r="BHW78" s="13"/>
      <c r="BHX78" s="13"/>
      <c r="BHY78" s="4"/>
      <c r="BHZ78" s="13"/>
      <c r="BIA78" s="13"/>
      <c r="BIF78" s="18"/>
      <c r="BIG78" s="18"/>
      <c r="BIH78" s="18"/>
      <c r="BII78" s="39"/>
      <c r="BIJ78" s="18"/>
      <c r="BIK78" s="18"/>
      <c r="BIL78" s="39"/>
      <c r="BIM78" s="18"/>
      <c r="BIN78" s="39"/>
      <c r="BIO78" s="13"/>
      <c r="BIP78" s="13"/>
      <c r="BIQ78" s="4"/>
      <c r="BIR78" s="13"/>
      <c r="BIS78" s="13"/>
      <c r="BIX78" s="18"/>
      <c r="BIY78" s="18"/>
      <c r="BIZ78" s="18"/>
      <c r="BJA78" s="39"/>
      <c r="BJB78" s="18"/>
      <c r="BJC78" s="18"/>
      <c r="BJD78" s="39"/>
      <c r="BJE78" s="18"/>
      <c r="BJF78" s="39"/>
      <c r="BJG78" s="13"/>
      <c r="BJH78" s="13"/>
      <c r="BJI78" s="4"/>
      <c r="BJJ78" s="13"/>
      <c r="BJK78" s="13"/>
      <c r="BJP78" s="18"/>
      <c r="BJQ78" s="18"/>
      <c r="BJR78" s="18"/>
      <c r="BJS78" s="39"/>
      <c r="BJT78" s="18"/>
      <c r="BJU78" s="18"/>
      <c r="BJV78" s="39"/>
      <c r="BJW78" s="18"/>
      <c r="BJX78" s="39"/>
      <c r="BJY78" s="13"/>
      <c r="BJZ78" s="13"/>
      <c r="BKA78" s="4"/>
      <c r="BKB78" s="13"/>
      <c r="BKC78" s="13"/>
      <c r="BKH78" s="18"/>
      <c r="BKI78" s="18"/>
      <c r="BKJ78" s="18"/>
      <c r="BKK78" s="39"/>
      <c r="BKL78" s="18"/>
      <c r="BKM78" s="18"/>
      <c r="BKN78" s="39"/>
      <c r="BKO78" s="18"/>
      <c r="BKP78" s="39"/>
      <c r="BKQ78" s="13"/>
      <c r="BKR78" s="13"/>
      <c r="BKS78" s="4"/>
      <c r="BKT78" s="13"/>
      <c r="BKU78" s="13"/>
      <c r="BKZ78" s="18"/>
      <c r="BLA78" s="18"/>
      <c r="BLB78" s="18"/>
      <c r="BLC78" s="39"/>
      <c r="BLD78" s="18"/>
      <c r="BLE78" s="18"/>
      <c r="BLF78" s="39"/>
      <c r="BLG78" s="18"/>
      <c r="BLH78" s="39"/>
      <c r="BLI78" s="13"/>
      <c r="BLJ78" s="13"/>
      <c r="BLK78" s="4"/>
      <c r="BLL78" s="13"/>
      <c r="BLM78" s="13"/>
      <c r="BLR78" s="18"/>
      <c r="BLS78" s="18"/>
      <c r="BLT78" s="18"/>
      <c r="BLU78" s="39"/>
      <c r="BLV78" s="18"/>
      <c r="BLW78" s="18"/>
      <c r="BLX78" s="39"/>
      <c r="BLY78" s="18"/>
      <c r="BLZ78" s="39"/>
      <c r="BMA78" s="13"/>
      <c r="BMB78" s="13"/>
      <c r="BMC78" s="4"/>
      <c r="BMD78" s="13"/>
      <c r="BME78" s="13"/>
      <c r="BMJ78" s="18"/>
      <c r="BMK78" s="18"/>
      <c r="BML78" s="18"/>
      <c r="BMM78" s="39"/>
      <c r="BMN78" s="18"/>
      <c r="BMO78" s="18"/>
      <c r="BMP78" s="39"/>
      <c r="BMQ78" s="18"/>
      <c r="BMR78" s="39"/>
      <c r="BMS78" s="13"/>
      <c r="BMT78" s="13"/>
      <c r="BMU78" s="4"/>
      <c r="BMV78" s="13"/>
      <c r="BMW78" s="13"/>
      <c r="BNB78" s="18"/>
      <c r="BNC78" s="18"/>
      <c r="BND78" s="18"/>
      <c r="BNE78" s="39"/>
      <c r="BNF78" s="18"/>
      <c r="BNG78" s="18"/>
      <c r="BNH78" s="39"/>
      <c r="BNI78" s="18"/>
      <c r="BNJ78" s="39"/>
      <c r="BNK78" s="13"/>
      <c r="BNL78" s="13"/>
      <c r="BNM78" s="4"/>
      <c r="BNN78" s="13"/>
      <c r="BNO78" s="13"/>
      <c r="BNT78" s="18"/>
      <c r="BNU78" s="18"/>
      <c r="BNV78" s="18"/>
      <c r="BNW78" s="39"/>
      <c r="BNX78" s="18"/>
      <c r="BNY78" s="18"/>
      <c r="BNZ78" s="39"/>
      <c r="BOA78" s="18"/>
      <c r="BOB78" s="39"/>
      <c r="BOC78" s="13"/>
      <c r="BOD78" s="13"/>
      <c r="BOE78" s="4"/>
      <c r="BOF78" s="13"/>
      <c r="BOG78" s="13"/>
      <c r="BOL78" s="18"/>
      <c r="BOM78" s="18"/>
      <c r="BON78" s="18"/>
      <c r="BOO78" s="39"/>
      <c r="BOP78" s="18"/>
      <c r="BOQ78" s="18"/>
      <c r="BOR78" s="39"/>
      <c r="BOS78" s="18"/>
      <c r="BOT78" s="39"/>
      <c r="BOU78" s="13"/>
      <c r="BOV78" s="13"/>
      <c r="BOW78" s="4"/>
      <c r="BOX78" s="13"/>
      <c r="BOY78" s="13"/>
      <c r="BPD78" s="18"/>
      <c r="BPE78" s="18"/>
      <c r="BPF78" s="18"/>
      <c r="BPG78" s="39"/>
      <c r="BPH78" s="18"/>
      <c r="BPI78" s="18"/>
      <c r="BPJ78" s="39"/>
      <c r="BPK78" s="18"/>
      <c r="BPL78" s="39"/>
      <c r="BPM78" s="13"/>
      <c r="BPN78" s="13"/>
      <c r="BPO78" s="4"/>
      <c r="BPP78" s="13"/>
      <c r="BPQ78" s="13"/>
      <c r="BPV78" s="18"/>
      <c r="BPW78" s="18"/>
      <c r="BPX78" s="18"/>
      <c r="BPY78" s="39"/>
      <c r="BPZ78" s="18"/>
      <c r="BQA78" s="18"/>
      <c r="BQB78" s="39"/>
      <c r="BQC78" s="18"/>
      <c r="BQD78" s="39"/>
      <c r="BQE78" s="13"/>
      <c r="BQF78" s="13"/>
      <c r="BQG78" s="4"/>
      <c r="BQH78" s="13"/>
      <c r="BQI78" s="13"/>
      <c r="BQN78" s="18"/>
      <c r="BQO78" s="18"/>
      <c r="BQP78" s="18"/>
      <c r="BQQ78" s="39"/>
      <c r="BQR78" s="18"/>
      <c r="BQS78" s="18"/>
      <c r="BQT78" s="39"/>
      <c r="BQU78" s="18"/>
      <c r="BQV78" s="39"/>
      <c r="BQW78" s="13"/>
      <c r="BQX78" s="13"/>
      <c r="BQY78" s="4"/>
      <c r="BQZ78" s="13"/>
      <c r="BRA78" s="13"/>
      <c r="BRF78" s="18"/>
      <c r="BRG78" s="18"/>
      <c r="BRH78" s="18"/>
      <c r="BRI78" s="39"/>
      <c r="BRJ78" s="18"/>
      <c r="BRK78" s="18"/>
      <c r="BRL78" s="39"/>
      <c r="BRM78" s="18"/>
      <c r="BRN78" s="39"/>
      <c r="BRO78" s="13"/>
      <c r="BRP78" s="13"/>
      <c r="BRQ78" s="4"/>
      <c r="BRR78" s="13"/>
      <c r="BRS78" s="13"/>
      <c r="BRX78" s="18"/>
      <c r="BRY78" s="18"/>
      <c r="BRZ78" s="18"/>
      <c r="BSA78" s="39"/>
      <c r="BSB78" s="18"/>
      <c r="BSC78" s="18"/>
      <c r="BSD78" s="39"/>
      <c r="BSE78" s="18"/>
      <c r="BSF78" s="39"/>
      <c r="BSG78" s="13"/>
      <c r="BSH78" s="13"/>
      <c r="BSI78" s="4"/>
      <c r="BSJ78" s="13"/>
      <c r="BSK78" s="13"/>
      <c r="BSP78" s="18"/>
      <c r="BSQ78" s="18"/>
      <c r="BSR78" s="18"/>
      <c r="BSS78" s="39"/>
      <c r="BST78" s="18"/>
      <c r="BSU78" s="18"/>
      <c r="BSV78" s="39"/>
      <c r="BSW78" s="18"/>
      <c r="BSX78" s="39"/>
      <c r="BSY78" s="13"/>
      <c r="BSZ78" s="13"/>
      <c r="BTA78" s="4"/>
      <c r="BTB78" s="13"/>
      <c r="BTC78" s="13"/>
      <c r="BTH78" s="18"/>
      <c r="BTI78" s="18"/>
      <c r="BTJ78" s="18"/>
      <c r="BTK78" s="39"/>
      <c r="BTL78" s="18"/>
      <c r="BTM78" s="18"/>
      <c r="BTN78" s="39"/>
      <c r="BTO78" s="18"/>
      <c r="BTP78" s="39"/>
      <c r="BTQ78" s="13"/>
      <c r="BTR78" s="13"/>
      <c r="BTS78" s="4"/>
      <c r="BTT78" s="13"/>
      <c r="BTU78" s="13"/>
      <c r="BTZ78" s="18"/>
      <c r="BUA78" s="18"/>
      <c r="BUB78" s="18"/>
      <c r="BUC78" s="39"/>
      <c r="BUD78" s="18"/>
      <c r="BUE78" s="18"/>
      <c r="BUF78" s="39"/>
      <c r="BUG78" s="18"/>
      <c r="BUH78" s="39"/>
      <c r="BUI78" s="13"/>
      <c r="BUJ78" s="13"/>
      <c r="BUK78" s="4"/>
      <c r="BUL78" s="13"/>
      <c r="BUM78" s="13"/>
      <c r="BUR78" s="18"/>
      <c r="BUS78" s="18"/>
      <c r="BUT78" s="18"/>
      <c r="BUU78" s="39"/>
      <c r="BUV78" s="18"/>
      <c r="BUW78" s="18"/>
      <c r="BUX78" s="39"/>
      <c r="BUY78" s="18"/>
      <c r="BUZ78" s="39"/>
      <c r="BVA78" s="13"/>
      <c r="BVB78" s="13"/>
      <c r="BVC78" s="4"/>
      <c r="BVD78" s="13"/>
      <c r="BVE78" s="13"/>
      <c r="BVJ78" s="18"/>
      <c r="BVK78" s="18"/>
      <c r="BVL78" s="18"/>
      <c r="BVM78" s="39"/>
      <c r="BVN78" s="18"/>
      <c r="BVO78" s="18"/>
      <c r="BVP78" s="39"/>
      <c r="BVQ78" s="18"/>
      <c r="BVR78" s="39"/>
      <c r="BVS78" s="13"/>
      <c r="BVT78" s="13"/>
      <c r="BVU78" s="4"/>
      <c r="BVV78" s="13"/>
      <c r="BVW78" s="13"/>
      <c r="BWB78" s="18"/>
      <c r="BWC78" s="18"/>
      <c r="BWD78" s="18"/>
      <c r="BWE78" s="39"/>
      <c r="BWF78" s="18"/>
      <c r="BWG78" s="18"/>
      <c r="BWH78" s="39"/>
      <c r="BWI78" s="18"/>
      <c r="BWJ78" s="39"/>
      <c r="BWK78" s="13"/>
      <c r="BWL78" s="13"/>
      <c r="BWM78" s="4"/>
      <c r="BWN78" s="13"/>
      <c r="BWO78" s="13"/>
      <c r="BWT78" s="18"/>
      <c r="BWU78" s="18"/>
      <c r="BWV78" s="18"/>
      <c r="BWW78" s="39"/>
      <c r="BWX78" s="18"/>
      <c r="BWY78" s="18"/>
      <c r="BWZ78" s="39"/>
      <c r="BXA78" s="18"/>
      <c r="BXB78" s="39"/>
      <c r="BXC78" s="13"/>
      <c r="BXD78" s="13"/>
      <c r="BXE78" s="4"/>
      <c r="BXF78" s="13"/>
      <c r="BXG78" s="13"/>
      <c r="BXL78" s="18"/>
      <c r="BXM78" s="18"/>
      <c r="BXN78" s="18"/>
      <c r="BXO78" s="39"/>
      <c r="BXP78" s="18"/>
      <c r="BXQ78" s="18"/>
      <c r="BXR78" s="39"/>
      <c r="BXS78" s="18"/>
      <c r="BXT78" s="39"/>
      <c r="BXU78" s="13"/>
      <c r="BXV78" s="13"/>
      <c r="BXW78" s="4"/>
      <c r="BXX78" s="13"/>
      <c r="BXY78" s="13"/>
      <c r="BYD78" s="18"/>
      <c r="BYE78" s="18"/>
      <c r="BYF78" s="18"/>
      <c r="BYG78" s="39"/>
      <c r="BYH78" s="18"/>
      <c r="BYI78" s="18"/>
      <c r="BYJ78" s="39"/>
      <c r="BYK78" s="18"/>
      <c r="BYL78" s="39"/>
      <c r="BYM78" s="13"/>
      <c r="BYN78" s="13"/>
      <c r="BYO78" s="4"/>
      <c r="BYP78" s="13"/>
      <c r="BYQ78" s="13"/>
      <c r="BYV78" s="18"/>
      <c r="BYW78" s="18"/>
      <c r="BYX78" s="18"/>
      <c r="BYY78" s="39"/>
      <c r="BYZ78" s="18"/>
      <c r="BZA78" s="18"/>
      <c r="BZB78" s="39"/>
      <c r="BZC78" s="18"/>
      <c r="BZD78" s="39"/>
      <c r="BZE78" s="13"/>
      <c r="BZF78" s="13"/>
      <c r="BZG78" s="4"/>
      <c r="BZH78" s="13"/>
      <c r="BZI78" s="13"/>
      <c r="BZN78" s="18"/>
      <c r="BZO78" s="18"/>
      <c r="BZP78" s="18"/>
      <c r="BZQ78" s="39"/>
      <c r="BZR78" s="18"/>
      <c r="BZS78" s="18"/>
      <c r="BZT78" s="39"/>
      <c r="BZU78" s="18"/>
      <c r="BZV78" s="39"/>
      <c r="BZW78" s="13"/>
      <c r="BZX78" s="13"/>
      <c r="BZY78" s="4"/>
      <c r="BZZ78" s="13"/>
      <c r="CAA78" s="13"/>
      <c r="CAF78" s="18"/>
      <c r="CAG78" s="18"/>
      <c r="CAH78" s="18"/>
      <c r="CAI78" s="39"/>
      <c r="CAJ78" s="18"/>
      <c r="CAK78" s="18"/>
      <c r="CAL78" s="39"/>
      <c r="CAM78" s="18"/>
      <c r="CAN78" s="39"/>
      <c r="CAO78" s="13"/>
      <c r="CAP78" s="13"/>
      <c r="CAQ78" s="4"/>
      <c r="CAR78" s="13"/>
      <c r="CAS78" s="13"/>
      <c r="CAX78" s="18"/>
      <c r="CAY78" s="18"/>
      <c r="CAZ78" s="18"/>
      <c r="CBA78" s="39"/>
      <c r="CBB78" s="18"/>
      <c r="CBC78" s="18"/>
      <c r="CBD78" s="39"/>
      <c r="CBE78" s="18"/>
      <c r="CBF78" s="39"/>
      <c r="CBG78" s="13"/>
      <c r="CBH78" s="13"/>
      <c r="CBI78" s="4"/>
      <c r="CBJ78" s="13"/>
      <c r="CBK78" s="13"/>
      <c r="CBP78" s="18"/>
      <c r="CBQ78" s="18"/>
      <c r="CBR78" s="18"/>
      <c r="CBS78" s="39"/>
      <c r="CBT78" s="18"/>
      <c r="CBU78" s="18"/>
      <c r="CBV78" s="39"/>
      <c r="CBW78" s="18"/>
      <c r="CBX78" s="39"/>
      <c r="CBY78" s="13"/>
      <c r="CBZ78" s="13"/>
      <c r="CCA78" s="4"/>
      <c r="CCB78" s="13"/>
      <c r="CCC78" s="13"/>
      <c r="CCH78" s="18"/>
      <c r="CCI78" s="18"/>
      <c r="CCJ78" s="18"/>
      <c r="CCK78" s="39"/>
      <c r="CCL78" s="18"/>
      <c r="CCM78" s="18"/>
      <c r="CCN78" s="39"/>
      <c r="CCO78" s="18"/>
      <c r="CCP78" s="39"/>
      <c r="CCQ78" s="13"/>
      <c r="CCR78" s="13"/>
      <c r="CCS78" s="4"/>
      <c r="CCT78" s="13"/>
      <c r="CCU78" s="13"/>
      <c r="CCZ78" s="18"/>
      <c r="CDA78" s="18"/>
      <c r="CDB78" s="18"/>
      <c r="CDC78" s="39"/>
      <c r="CDD78" s="18"/>
      <c r="CDE78" s="18"/>
      <c r="CDF78" s="39"/>
      <c r="CDG78" s="18"/>
      <c r="CDH78" s="39"/>
      <c r="CDI78" s="13"/>
      <c r="CDJ78" s="13"/>
      <c r="CDK78" s="4"/>
      <c r="CDL78" s="13"/>
      <c r="CDM78" s="13"/>
      <c r="CDR78" s="18"/>
      <c r="CDS78" s="18"/>
      <c r="CDT78" s="18"/>
      <c r="CDU78" s="39"/>
      <c r="CDV78" s="18"/>
      <c r="CDW78" s="18"/>
      <c r="CDX78" s="39"/>
      <c r="CDY78" s="18"/>
      <c r="CDZ78" s="39"/>
      <c r="CEA78" s="13"/>
      <c r="CEB78" s="13"/>
      <c r="CEC78" s="4"/>
      <c r="CED78" s="13"/>
      <c r="CEE78" s="13"/>
      <c r="CEJ78" s="18"/>
      <c r="CEK78" s="18"/>
      <c r="CEL78" s="18"/>
      <c r="CEM78" s="39"/>
      <c r="CEN78" s="18"/>
      <c r="CEO78" s="18"/>
      <c r="CEP78" s="39"/>
      <c r="CEQ78" s="18"/>
      <c r="CER78" s="39"/>
      <c r="CES78" s="13"/>
      <c r="CET78" s="13"/>
      <c r="CEU78" s="4"/>
      <c r="CEV78" s="13"/>
      <c r="CEW78" s="13"/>
      <c r="CFB78" s="18"/>
      <c r="CFC78" s="18"/>
      <c r="CFD78" s="18"/>
      <c r="CFE78" s="39"/>
      <c r="CFF78" s="18"/>
      <c r="CFG78" s="18"/>
      <c r="CFH78" s="39"/>
      <c r="CFI78" s="18"/>
      <c r="CFJ78" s="39"/>
      <c r="CFK78" s="13"/>
      <c r="CFL78" s="13"/>
      <c r="CFM78" s="4"/>
      <c r="CFN78" s="13"/>
      <c r="CFO78" s="13"/>
      <c r="CFT78" s="18"/>
      <c r="CFU78" s="18"/>
      <c r="CFV78" s="18"/>
      <c r="CFW78" s="39"/>
      <c r="CFX78" s="18"/>
      <c r="CFY78" s="18"/>
      <c r="CFZ78" s="39"/>
      <c r="CGA78" s="18"/>
      <c r="CGB78" s="39"/>
      <c r="CGC78" s="13"/>
      <c r="CGD78" s="13"/>
      <c r="CGE78" s="4"/>
      <c r="CGF78" s="13"/>
      <c r="CGG78" s="13"/>
      <c r="CGL78" s="18"/>
      <c r="CGM78" s="18"/>
      <c r="CGN78" s="18"/>
      <c r="CGO78" s="39"/>
      <c r="CGP78" s="18"/>
      <c r="CGQ78" s="18"/>
      <c r="CGR78" s="39"/>
      <c r="CGS78" s="18"/>
      <c r="CGT78" s="39"/>
      <c r="CGU78" s="13"/>
      <c r="CGV78" s="13"/>
      <c r="CGW78" s="4"/>
      <c r="CGX78" s="13"/>
      <c r="CGY78" s="13"/>
      <c r="CHD78" s="18"/>
      <c r="CHE78" s="18"/>
      <c r="CHF78" s="18"/>
      <c r="CHG78" s="39"/>
      <c r="CHH78" s="18"/>
      <c r="CHI78" s="18"/>
      <c r="CHJ78" s="39"/>
      <c r="CHK78" s="18"/>
      <c r="CHL78" s="39"/>
      <c r="CHM78" s="13"/>
      <c r="CHN78" s="13"/>
      <c r="CHO78" s="4"/>
      <c r="CHP78" s="13"/>
      <c r="CHQ78" s="13"/>
      <c r="CHV78" s="18"/>
      <c r="CHW78" s="18"/>
      <c r="CHX78" s="18"/>
      <c r="CHY78" s="39"/>
      <c r="CHZ78" s="18"/>
      <c r="CIA78" s="18"/>
      <c r="CIB78" s="39"/>
      <c r="CIC78" s="18"/>
      <c r="CID78" s="39"/>
      <c r="CIE78" s="13"/>
      <c r="CIF78" s="13"/>
      <c r="CIG78" s="4"/>
      <c r="CIH78" s="13"/>
      <c r="CII78" s="13"/>
      <c r="CIN78" s="18"/>
      <c r="CIO78" s="18"/>
      <c r="CIP78" s="18"/>
      <c r="CIQ78" s="39"/>
      <c r="CIR78" s="18"/>
      <c r="CIS78" s="18"/>
      <c r="CIT78" s="39"/>
      <c r="CIU78" s="18"/>
      <c r="CIV78" s="39"/>
      <c r="CIW78" s="13"/>
      <c r="CIX78" s="13"/>
      <c r="CIY78" s="4"/>
      <c r="CIZ78" s="13"/>
      <c r="CJA78" s="13"/>
      <c r="CJF78" s="18"/>
      <c r="CJG78" s="18"/>
      <c r="CJH78" s="18"/>
      <c r="CJI78" s="39"/>
      <c r="CJJ78" s="18"/>
      <c r="CJK78" s="18"/>
      <c r="CJL78" s="39"/>
      <c r="CJM78" s="18"/>
      <c r="CJN78" s="39"/>
      <c r="CJO78" s="13"/>
      <c r="CJP78" s="13"/>
      <c r="CJQ78" s="4"/>
      <c r="CJR78" s="13"/>
      <c r="CJS78" s="13"/>
      <c r="CJX78" s="18"/>
      <c r="CJY78" s="18"/>
      <c r="CJZ78" s="18"/>
      <c r="CKA78" s="39"/>
      <c r="CKB78" s="18"/>
      <c r="CKC78" s="18"/>
      <c r="CKD78" s="39"/>
      <c r="CKE78" s="18"/>
      <c r="CKF78" s="39"/>
      <c r="CKG78" s="13"/>
      <c r="CKH78" s="13"/>
      <c r="CKI78" s="4"/>
      <c r="CKJ78" s="13"/>
      <c r="CKK78" s="13"/>
      <c r="CKP78" s="18"/>
      <c r="CKQ78" s="18"/>
      <c r="CKR78" s="18"/>
      <c r="CKS78" s="39"/>
      <c r="CKT78" s="18"/>
      <c r="CKU78" s="18"/>
      <c r="CKV78" s="39"/>
      <c r="CKW78" s="18"/>
      <c r="CKX78" s="39"/>
      <c r="CKY78" s="13"/>
      <c r="CKZ78" s="13"/>
      <c r="CLA78" s="4"/>
      <c r="CLB78" s="13"/>
      <c r="CLC78" s="13"/>
      <c r="CLH78" s="18"/>
      <c r="CLI78" s="18"/>
      <c r="CLJ78" s="18"/>
      <c r="CLK78" s="39"/>
      <c r="CLL78" s="18"/>
      <c r="CLM78" s="18"/>
      <c r="CLN78" s="39"/>
      <c r="CLO78" s="18"/>
      <c r="CLP78" s="39"/>
      <c r="CLQ78" s="13"/>
      <c r="CLR78" s="13"/>
      <c r="CLS78" s="4"/>
      <c r="CLT78" s="13"/>
      <c r="CLU78" s="13"/>
      <c r="CLZ78" s="18"/>
      <c r="CMA78" s="18"/>
      <c r="CMB78" s="18"/>
      <c r="CMC78" s="39"/>
      <c r="CMD78" s="18"/>
      <c r="CME78" s="18"/>
      <c r="CMF78" s="39"/>
      <c r="CMG78" s="18"/>
      <c r="CMH78" s="39"/>
      <c r="CMI78" s="13"/>
      <c r="CMJ78" s="13"/>
      <c r="CMK78" s="4"/>
      <c r="CML78" s="13"/>
      <c r="CMM78" s="13"/>
      <c r="CMR78" s="18"/>
      <c r="CMS78" s="18"/>
      <c r="CMT78" s="18"/>
      <c r="CMU78" s="39"/>
      <c r="CMV78" s="18"/>
      <c r="CMW78" s="18"/>
      <c r="CMX78" s="39"/>
      <c r="CMY78" s="18"/>
      <c r="CMZ78" s="39"/>
      <c r="CNA78" s="13"/>
      <c r="CNB78" s="13"/>
      <c r="CNC78" s="4"/>
      <c r="CND78" s="13"/>
      <c r="CNE78" s="13"/>
      <c r="CNJ78" s="18"/>
      <c r="CNK78" s="18"/>
      <c r="CNL78" s="18"/>
      <c r="CNM78" s="39"/>
      <c r="CNN78" s="18"/>
      <c r="CNO78" s="18"/>
      <c r="CNP78" s="39"/>
      <c r="CNQ78" s="18"/>
      <c r="CNR78" s="39"/>
      <c r="CNS78" s="13"/>
      <c r="CNT78" s="13"/>
      <c r="CNU78" s="4"/>
      <c r="CNV78" s="13"/>
      <c r="CNW78" s="13"/>
      <c r="COB78" s="18"/>
      <c r="COC78" s="18"/>
      <c r="COD78" s="18"/>
      <c r="COE78" s="39"/>
      <c r="COF78" s="18"/>
      <c r="COG78" s="18"/>
      <c r="COH78" s="39"/>
      <c r="COI78" s="18"/>
      <c r="COJ78" s="39"/>
      <c r="COK78" s="13"/>
      <c r="COL78" s="13"/>
      <c r="COM78" s="4"/>
      <c r="CON78" s="13"/>
      <c r="COO78" s="13"/>
      <c r="COT78" s="18"/>
      <c r="COU78" s="18"/>
      <c r="COV78" s="18"/>
      <c r="COW78" s="39"/>
      <c r="COX78" s="18"/>
      <c r="COY78" s="18"/>
      <c r="COZ78" s="39"/>
      <c r="CPA78" s="18"/>
      <c r="CPB78" s="39"/>
      <c r="CPC78" s="13"/>
      <c r="CPD78" s="13"/>
      <c r="CPE78" s="4"/>
      <c r="CPF78" s="13"/>
      <c r="CPG78" s="13"/>
      <c r="CPL78" s="18"/>
      <c r="CPM78" s="18"/>
      <c r="CPN78" s="18"/>
      <c r="CPO78" s="39"/>
      <c r="CPP78" s="18"/>
      <c r="CPQ78" s="18"/>
      <c r="CPR78" s="39"/>
      <c r="CPS78" s="18"/>
      <c r="CPT78" s="39"/>
      <c r="CPU78" s="13"/>
      <c r="CPV78" s="13"/>
      <c r="CPW78" s="4"/>
      <c r="CPX78" s="13"/>
      <c r="CPY78" s="13"/>
      <c r="CQD78" s="18"/>
      <c r="CQE78" s="18"/>
      <c r="CQF78" s="18"/>
      <c r="CQG78" s="39"/>
      <c r="CQH78" s="18"/>
      <c r="CQI78" s="18"/>
      <c r="CQJ78" s="39"/>
      <c r="CQK78" s="18"/>
      <c r="CQL78" s="39"/>
      <c r="CQM78" s="13"/>
      <c r="CQN78" s="13"/>
      <c r="CQO78" s="4"/>
      <c r="CQP78" s="13"/>
      <c r="CQQ78" s="13"/>
      <c r="CQV78" s="18"/>
      <c r="CQW78" s="18"/>
      <c r="CQX78" s="18"/>
      <c r="CQY78" s="39"/>
      <c r="CQZ78" s="18"/>
      <c r="CRA78" s="18"/>
      <c r="CRB78" s="39"/>
      <c r="CRC78" s="18"/>
      <c r="CRD78" s="39"/>
      <c r="CRE78" s="13"/>
      <c r="CRF78" s="13"/>
      <c r="CRG78" s="4"/>
      <c r="CRH78" s="13"/>
      <c r="CRI78" s="13"/>
      <c r="CRN78" s="18"/>
      <c r="CRO78" s="18"/>
      <c r="CRP78" s="18"/>
      <c r="CRQ78" s="39"/>
      <c r="CRR78" s="18"/>
      <c r="CRS78" s="18"/>
      <c r="CRT78" s="39"/>
      <c r="CRU78" s="18"/>
      <c r="CRV78" s="39"/>
      <c r="CRW78" s="13"/>
      <c r="CRX78" s="13"/>
      <c r="CRY78" s="4"/>
      <c r="CRZ78" s="13"/>
      <c r="CSA78" s="13"/>
      <c r="CSF78" s="18"/>
      <c r="CSG78" s="18"/>
      <c r="CSH78" s="18"/>
      <c r="CSI78" s="39"/>
      <c r="CSJ78" s="18"/>
      <c r="CSK78" s="18"/>
      <c r="CSL78" s="39"/>
      <c r="CSM78" s="18"/>
      <c r="CSN78" s="39"/>
      <c r="CSO78" s="13"/>
      <c r="CSP78" s="13"/>
      <c r="CSQ78" s="4"/>
      <c r="CSR78" s="13"/>
      <c r="CSS78" s="13"/>
      <c r="CSX78" s="18"/>
      <c r="CSY78" s="18"/>
      <c r="CSZ78" s="18"/>
      <c r="CTA78" s="39"/>
      <c r="CTB78" s="18"/>
      <c r="CTC78" s="18"/>
      <c r="CTD78" s="39"/>
      <c r="CTE78" s="18"/>
      <c r="CTF78" s="39"/>
      <c r="CTG78" s="13"/>
      <c r="CTH78" s="13"/>
      <c r="CTI78" s="4"/>
      <c r="CTJ78" s="13"/>
      <c r="CTK78" s="13"/>
      <c r="CTP78" s="18"/>
      <c r="CTQ78" s="18"/>
      <c r="CTR78" s="18"/>
      <c r="CTS78" s="39"/>
      <c r="CTT78" s="18"/>
      <c r="CTU78" s="18"/>
      <c r="CTV78" s="39"/>
      <c r="CTW78" s="18"/>
      <c r="CTX78" s="39"/>
      <c r="CTY78" s="13"/>
      <c r="CTZ78" s="13"/>
      <c r="CUA78" s="4"/>
      <c r="CUB78" s="13"/>
      <c r="CUC78" s="13"/>
      <c r="CUH78" s="18"/>
      <c r="CUI78" s="18"/>
      <c r="CUJ78" s="18"/>
      <c r="CUK78" s="39"/>
      <c r="CUL78" s="18"/>
      <c r="CUM78" s="18"/>
      <c r="CUN78" s="39"/>
      <c r="CUO78" s="18"/>
      <c r="CUP78" s="39"/>
      <c r="CUQ78" s="13"/>
      <c r="CUR78" s="13"/>
      <c r="CUS78" s="4"/>
      <c r="CUT78" s="13"/>
      <c r="CUU78" s="13"/>
      <c r="CUZ78" s="18"/>
      <c r="CVA78" s="18"/>
      <c r="CVB78" s="18"/>
      <c r="CVC78" s="39"/>
      <c r="CVD78" s="18"/>
      <c r="CVE78" s="18"/>
      <c r="CVF78" s="39"/>
      <c r="CVG78" s="18"/>
      <c r="CVH78" s="39"/>
      <c r="CVI78" s="13"/>
      <c r="CVJ78" s="13"/>
      <c r="CVK78" s="4"/>
      <c r="CVL78" s="13"/>
      <c r="CVM78" s="13"/>
      <c r="CVR78" s="18"/>
      <c r="CVS78" s="18"/>
      <c r="CVT78" s="18"/>
      <c r="CVU78" s="39"/>
      <c r="CVV78" s="18"/>
      <c r="CVW78" s="18"/>
      <c r="CVX78" s="39"/>
      <c r="CVY78" s="18"/>
      <c r="CVZ78" s="39"/>
      <c r="CWA78" s="13"/>
      <c r="CWB78" s="13"/>
      <c r="CWC78" s="4"/>
      <c r="CWD78" s="13"/>
      <c r="CWE78" s="13"/>
      <c r="CWJ78" s="18"/>
      <c r="CWK78" s="18"/>
      <c r="CWL78" s="18"/>
      <c r="CWM78" s="39"/>
      <c r="CWN78" s="18"/>
      <c r="CWO78" s="18"/>
      <c r="CWP78" s="39"/>
      <c r="CWQ78" s="18"/>
      <c r="CWR78" s="39"/>
      <c r="CWS78" s="13"/>
      <c r="CWT78" s="13"/>
      <c r="CWU78" s="4"/>
      <c r="CWV78" s="13"/>
      <c r="CWW78" s="13"/>
      <c r="CXB78" s="18"/>
      <c r="CXC78" s="18"/>
      <c r="CXD78" s="18"/>
      <c r="CXE78" s="39"/>
      <c r="CXF78" s="18"/>
      <c r="CXG78" s="18"/>
      <c r="CXH78" s="39"/>
      <c r="CXI78" s="18"/>
      <c r="CXJ78" s="39"/>
      <c r="CXK78" s="13"/>
      <c r="CXL78" s="13"/>
      <c r="CXM78" s="4"/>
      <c r="CXN78" s="13"/>
      <c r="CXO78" s="13"/>
      <c r="CXT78" s="18"/>
      <c r="CXU78" s="18"/>
      <c r="CXV78" s="18"/>
      <c r="CXW78" s="39"/>
      <c r="CXX78" s="18"/>
      <c r="CXY78" s="18"/>
      <c r="CXZ78" s="39"/>
      <c r="CYA78" s="18"/>
      <c r="CYB78" s="39"/>
      <c r="CYC78" s="13"/>
      <c r="CYD78" s="13"/>
      <c r="CYE78" s="4"/>
      <c r="CYF78" s="13"/>
      <c r="CYG78" s="13"/>
      <c r="CYL78" s="18"/>
      <c r="CYM78" s="18"/>
      <c r="CYN78" s="18"/>
      <c r="CYO78" s="39"/>
      <c r="CYP78" s="18"/>
      <c r="CYQ78" s="18"/>
      <c r="CYR78" s="39"/>
      <c r="CYS78" s="18"/>
      <c r="CYT78" s="39"/>
      <c r="CYU78" s="13"/>
      <c r="CYV78" s="13"/>
      <c r="CYW78" s="4"/>
      <c r="CYX78" s="13"/>
      <c r="CYY78" s="13"/>
      <c r="CZD78" s="18"/>
      <c r="CZE78" s="18"/>
      <c r="CZF78" s="18"/>
      <c r="CZG78" s="39"/>
      <c r="CZH78" s="18"/>
      <c r="CZI78" s="18"/>
      <c r="CZJ78" s="39"/>
      <c r="CZK78" s="18"/>
      <c r="CZL78" s="39"/>
      <c r="CZM78" s="13"/>
      <c r="CZN78" s="13"/>
      <c r="CZO78" s="4"/>
      <c r="CZP78" s="13"/>
      <c r="CZQ78" s="13"/>
      <c r="CZV78" s="18"/>
      <c r="CZW78" s="18"/>
      <c r="CZX78" s="18"/>
      <c r="CZY78" s="39"/>
      <c r="CZZ78" s="18"/>
      <c r="DAA78" s="18"/>
      <c r="DAB78" s="39"/>
      <c r="DAC78" s="18"/>
      <c r="DAD78" s="39"/>
      <c r="DAE78" s="13"/>
      <c r="DAF78" s="13"/>
      <c r="DAG78" s="4"/>
      <c r="DAH78" s="13"/>
      <c r="DAI78" s="13"/>
      <c r="DAN78" s="18"/>
      <c r="DAO78" s="18"/>
      <c r="DAP78" s="18"/>
      <c r="DAQ78" s="39"/>
      <c r="DAR78" s="18"/>
      <c r="DAS78" s="18"/>
      <c r="DAT78" s="39"/>
      <c r="DAU78" s="18"/>
      <c r="DAV78" s="39"/>
      <c r="DAW78" s="13"/>
      <c r="DAX78" s="13"/>
      <c r="DAY78" s="4"/>
      <c r="DAZ78" s="13"/>
      <c r="DBA78" s="13"/>
      <c r="DBF78" s="18"/>
      <c r="DBG78" s="18"/>
      <c r="DBH78" s="18"/>
      <c r="DBI78" s="39"/>
      <c r="DBJ78" s="18"/>
      <c r="DBK78" s="18"/>
      <c r="DBL78" s="39"/>
      <c r="DBM78" s="18"/>
      <c r="DBN78" s="39"/>
      <c r="DBO78" s="13"/>
      <c r="DBP78" s="13"/>
      <c r="DBQ78" s="4"/>
      <c r="DBR78" s="13"/>
      <c r="DBS78" s="13"/>
      <c r="DBX78" s="18"/>
      <c r="DBY78" s="18"/>
      <c r="DBZ78" s="18"/>
      <c r="DCA78" s="39"/>
      <c r="DCB78" s="18"/>
      <c r="DCC78" s="18"/>
      <c r="DCD78" s="39"/>
      <c r="DCE78" s="18"/>
      <c r="DCF78" s="39"/>
      <c r="DCG78" s="13"/>
      <c r="DCH78" s="13"/>
      <c r="DCI78" s="4"/>
      <c r="DCJ78" s="13"/>
      <c r="DCK78" s="13"/>
      <c r="DCP78" s="18"/>
      <c r="DCQ78" s="18"/>
      <c r="DCR78" s="18"/>
      <c r="DCS78" s="39"/>
      <c r="DCT78" s="18"/>
      <c r="DCU78" s="18"/>
      <c r="DCV78" s="39"/>
      <c r="DCW78" s="18"/>
      <c r="DCX78" s="39"/>
      <c r="DCY78" s="13"/>
      <c r="DCZ78" s="13"/>
      <c r="DDA78" s="4"/>
      <c r="DDB78" s="13"/>
      <c r="DDC78" s="13"/>
      <c r="DDH78" s="18"/>
      <c r="DDI78" s="18"/>
      <c r="DDJ78" s="18"/>
      <c r="DDK78" s="39"/>
      <c r="DDL78" s="18"/>
      <c r="DDM78" s="18"/>
      <c r="DDN78" s="39"/>
      <c r="DDO78" s="18"/>
      <c r="DDP78" s="39"/>
      <c r="DDQ78" s="13"/>
      <c r="DDR78" s="13"/>
      <c r="DDS78" s="4"/>
      <c r="DDT78" s="13"/>
      <c r="DDU78" s="13"/>
      <c r="DDZ78" s="18"/>
      <c r="DEA78" s="18"/>
      <c r="DEB78" s="18"/>
      <c r="DEC78" s="39"/>
      <c r="DED78" s="18"/>
      <c r="DEE78" s="18"/>
      <c r="DEF78" s="39"/>
      <c r="DEG78" s="18"/>
      <c r="DEH78" s="39"/>
      <c r="DEI78" s="13"/>
      <c r="DEJ78" s="13"/>
      <c r="DEK78" s="4"/>
      <c r="DEL78" s="13"/>
      <c r="DEM78" s="13"/>
      <c r="DER78" s="18"/>
      <c r="DES78" s="18"/>
      <c r="DET78" s="18"/>
      <c r="DEU78" s="39"/>
      <c r="DEV78" s="18"/>
      <c r="DEW78" s="18"/>
      <c r="DEX78" s="39"/>
      <c r="DEY78" s="18"/>
      <c r="DEZ78" s="39"/>
      <c r="DFA78" s="13"/>
      <c r="DFB78" s="13"/>
      <c r="DFC78" s="4"/>
      <c r="DFD78" s="13"/>
      <c r="DFE78" s="13"/>
      <c r="DFJ78" s="18"/>
      <c r="DFK78" s="18"/>
      <c r="DFL78" s="18"/>
      <c r="DFM78" s="39"/>
      <c r="DFN78" s="18"/>
      <c r="DFO78" s="18"/>
      <c r="DFP78" s="39"/>
      <c r="DFQ78" s="18"/>
      <c r="DFR78" s="39"/>
      <c r="DFS78" s="13"/>
      <c r="DFT78" s="13"/>
      <c r="DFU78" s="4"/>
      <c r="DFV78" s="13"/>
      <c r="DFW78" s="13"/>
      <c r="DGB78" s="18"/>
      <c r="DGC78" s="18"/>
      <c r="DGD78" s="18"/>
      <c r="DGE78" s="39"/>
      <c r="DGF78" s="18"/>
      <c r="DGG78" s="18"/>
      <c r="DGH78" s="39"/>
      <c r="DGI78" s="18"/>
      <c r="DGJ78" s="39"/>
      <c r="DGK78" s="13"/>
      <c r="DGL78" s="13"/>
      <c r="DGM78" s="4"/>
      <c r="DGN78" s="13"/>
      <c r="DGO78" s="13"/>
      <c r="DGT78" s="18"/>
      <c r="DGU78" s="18"/>
      <c r="DGV78" s="18"/>
      <c r="DGW78" s="39"/>
      <c r="DGX78" s="18"/>
      <c r="DGY78" s="18"/>
      <c r="DGZ78" s="39"/>
      <c r="DHA78" s="18"/>
      <c r="DHB78" s="39"/>
      <c r="DHC78" s="13"/>
      <c r="DHD78" s="13"/>
      <c r="DHE78" s="4"/>
      <c r="DHF78" s="13"/>
      <c r="DHG78" s="13"/>
      <c r="DHL78" s="18"/>
      <c r="DHM78" s="18"/>
      <c r="DHN78" s="18"/>
      <c r="DHO78" s="39"/>
      <c r="DHP78" s="18"/>
      <c r="DHQ78" s="18"/>
      <c r="DHR78" s="39"/>
      <c r="DHS78" s="18"/>
      <c r="DHT78" s="39"/>
      <c r="DHU78" s="13"/>
      <c r="DHV78" s="13"/>
      <c r="DHW78" s="4"/>
      <c r="DHX78" s="13"/>
      <c r="DHY78" s="13"/>
      <c r="DID78" s="18"/>
      <c r="DIE78" s="18"/>
      <c r="DIF78" s="18"/>
      <c r="DIG78" s="39"/>
      <c r="DIH78" s="18"/>
      <c r="DII78" s="18"/>
      <c r="DIJ78" s="39"/>
      <c r="DIK78" s="18"/>
      <c r="DIL78" s="39"/>
      <c r="DIM78" s="13"/>
      <c r="DIN78" s="13"/>
      <c r="DIO78" s="4"/>
      <c r="DIP78" s="13"/>
      <c r="DIQ78" s="13"/>
      <c r="DIV78" s="18"/>
      <c r="DIW78" s="18"/>
      <c r="DIX78" s="18"/>
      <c r="DIY78" s="39"/>
      <c r="DIZ78" s="18"/>
      <c r="DJA78" s="18"/>
      <c r="DJB78" s="39"/>
      <c r="DJC78" s="18"/>
      <c r="DJD78" s="39"/>
      <c r="DJE78" s="13"/>
      <c r="DJF78" s="13"/>
      <c r="DJG78" s="4"/>
      <c r="DJH78" s="13"/>
      <c r="DJI78" s="13"/>
      <c r="DJN78" s="18"/>
      <c r="DJO78" s="18"/>
      <c r="DJP78" s="18"/>
      <c r="DJQ78" s="39"/>
      <c r="DJR78" s="18"/>
      <c r="DJS78" s="18"/>
      <c r="DJT78" s="39"/>
      <c r="DJU78" s="18"/>
      <c r="DJV78" s="39"/>
      <c r="DJW78" s="13"/>
      <c r="DJX78" s="13"/>
      <c r="DJY78" s="4"/>
      <c r="DJZ78" s="13"/>
      <c r="DKA78" s="13"/>
      <c r="DKF78" s="18"/>
      <c r="DKG78" s="18"/>
      <c r="DKH78" s="18"/>
      <c r="DKI78" s="39"/>
      <c r="DKJ78" s="18"/>
      <c r="DKK78" s="18"/>
      <c r="DKL78" s="39"/>
      <c r="DKM78" s="18"/>
      <c r="DKN78" s="39"/>
      <c r="DKO78" s="13"/>
      <c r="DKP78" s="13"/>
      <c r="DKQ78" s="4"/>
      <c r="DKR78" s="13"/>
      <c r="DKS78" s="13"/>
      <c r="DKX78" s="18"/>
      <c r="DKY78" s="18"/>
      <c r="DKZ78" s="18"/>
      <c r="DLA78" s="39"/>
      <c r="DLB78" s="18"/>
      <c r="DLC78" s="18"/>
      <c r="DLD78" s="39"/>
      <c r="DLE78" s="18"/>
      <c r="DLF78" s="39"/>
      <c r="DLG78" s="13"/>
      <c r="DLH78" s="13"/>
      <c r="DLI78" s="4"/>
      <c r="DLJ78" s="13"/>
      <c r="DLK78" s="13"/>
      <c r="DLP78" s="18"/>
      <c r="DLQ78" s="18"/>
      <c r="DLR78" s="18"/>
      <c r="DLS78" s="39"/>
      <c r="DLT78" s="18"/>
      <c r="DLU78" s="18"/>
      <c r="DLV78" s="39"/>
      <c r="DLW78" s="18"/>
      <c r="DLX78" s="39"/>
      <c r="DLY78" s="13"/>
      <c r="DLZ78" s="13"/>
      <c r="DMA78" s="4"/>
      <c r="DMB78" s="13"/>
      <c r="DMC78" s="13"/>
      <c r="DMH78" s="18"/>
      <c r="DMI78" s="18"/>
      <c r="DMJ78" s="18"/>
      <c r="DMK78" s="39"/>
      <c r="DML78" s="18"/>
      <c r="DMM78" s="18"/>
      <c r="DMN78" s="39"/>
      <c r="DMO78" s="18"/>
      <c r="DMP78" s="39"/>
      <c r="DMQ78" s="13"/>
      <c r="DMR78" s="13"/>
      <c r="DMS78" s="4"/>
      <c r="DMT78" s="13"/>
      <c r="DMU78" s="13"/>
      <c r="DMZ78" s="18"/>
      <c r="DNA78" s="18"/>
      <c r="DNB78" s="18"/>
      <c r="DNC78" s="39"/>
      <c r="DND78" s="18"/>
      <c r="DNE78" s="18"/>
      <c r="DNF78" s="39"/>
      <c r="DNG78" s="18"/>
      <c r="DNH78" s="39"/>
      <c r="DNI78" s="13"/>
      <c r="DNJ78" s="13"/>
      <c r="DNK78" s="4"/>
      <c r="DNL78" s="13"/>
      <c r="DNM78" s="13"/>
      <c r="DNR78" s="18"/>
      <c r="DNS78" s="18"/>
      <c r="DNT78" s="18"/>
      <c r="DNU78" s="39"/>
      <c r="DNV78" s="18"/>
      <c r="DNW78" s="18"/>
      <c r="DNX78" s="39"/>
      <c r="DNY78" s="18"/>
      <c r="DNZ78" s="39"/>
      <c r="DOA78" s="13"/>
      <c r="DOB78" s="13"/>
      <c r="DOC78" s="4"/>
      <c r="DOD78" s="13"/>
      <c r="DOE78" s="13"/>
      <c r="DOJ78" s="18"/>
      <c r="DOK78" s="18"/>
      <c r="DOL78" s="18"/>
      <c r="DOM78" s="39"/>
      <c r="DON78" s="18"/>
      <c r="DOO78" s="18"/>
      <c r="DOP78" s="39"/>
      <c r="DOQ78" s="18"/>
      <c r="DOR78" s="39"/>
      <c r="DOS78" s="13"/>
      <c r="DOT78" s="13"/>
      <c r="DOU78" s="4"/>
      <c r="DOV78" s="13"/>
      <c r="DOW78" s="13"/>
      <c r="DPB78" s="18"/>
      <c r="DPC78" s="18"/>
      <c r="DPD78" s="18"/>
      <c r="DPE78" s="39"/>
      <c r="DPF78" s="18"/>
      <c r="DPG78" s="18"/>
      <c r="DPH78" s="39"/>
      <c r="DPI78" s="18"/>
      <c r="DPJ78" s="39"/>
      <c r="DPK78" s="13"/>
      <c r="DPL78" s="13"/>
      <c r="DPM78" s="4"/>
      <c r="DPN78" s="13"/>
      <c r="DPO78" s="13"/>
      <c r="DPT78" s="18"/>
      <c r="DPU78" s="18"/>
      <c r="DPV78" s="18"/>
      <c r="DPW78" s="39"/>
      <c r="DPX78" s="18"/>
      <c r="DPY78" s="18"/>
      <c r="DPZ78" s="39"/>
      <c r="DQA78" s="18"/>
      <c r="DQB78" s="39"/>
      <c r="DQC78" s="13"/>
      <c r="DQD78" s="13"/>
      <c r="DQE78" s="4"/>
      <c r="DQF78" s="13"/>
      <c r="DQG78" s="13"/>
      <c r="DQL78" s="18"/>
      <c r="DQM78" s="18"/>
      <c r="DQN78" s="18"/>
      <c r="DQO78" s="39"/>
      <c r="DQP78" s="18"/>
      <c r="DQQ78" s="18"/>
      <c r="DQR78" s="39"/>
      <c r="DQS78" s="18"/>
      <c r="DQT78" s="39"/>
      <c r="DQU78" s="13"/>
      <c r="DQV78" s="13"/>
      <c r="DQW78" s="4"/>
      <c r="DQX78" s="13"/>
      <c r="DQY78" s="13"/>
      <c r="DRD78" s="18"/>
      <c r="DRE78" s="18"/>
      <c r="DRF78" s="18"/>
      <c r="DRG78" s="39"/>
      <c r="DRH78" s="18"/>
      <c r="DRI78" s="18"/>
      <c r="DRJ78" s="39"/>
      <c r="DRK78" s="18"/>
      <c r="DRL78" s="39"/>
      <c r="DRM78" s="13"/>
      <c r="DRN78" s="13"/>
      <c r="DRO78" s="4"/>
      <c r="DRP78" s="13"/>
      <c r="DRQ78" s="13"/>
      <c r="DRV78" s="18"/>
      <c r="DRW78" s="18"/>
      <c r="DRX78" s="18"/>
      <c r="DRY78" s="39"/>
      <c r="DRZ78" s="18"/>
      <c r="DSA78" s="18"/>
      <c r="DSB78" s="39"/>
      <c r="DSC78" s="18"/>
      <c r="DSD78" s="39"/>
      <c r="DSE78" s="13"/>
      <c r="DSF78" s="13"/>
      <c r="DSG78" s="4"/>
      <c r="DSH78" s="13"/>
      <c r="DSI78" s="13"/>
      <c r="DSN78" s="18"/>
      <c r="DSO78" s="18"/>
      <c r="DSP78" s="18"/>
      <c r="DSQ78" s="39"/>
      <c r="DSR78" s="18"/>
      <c r="DSS78" s="18"/>
      <c r="DST78" s="39"/>
      <c r="DSU78" s="18"/>
      <c r="DSV78" s="39"/>
      <c r="DSW78" s="13"/>
      <c r="DSX78" s="13"/>
      <c r="DSY78" s="4"/>
      <c r="DSZ78" s="13"/>
      <c r="DTA78" s="13"/>
      <c r="DTF78" s="18"/>
      <c r="DTG78" s="18"/>
      <c r="DTH78" s="18"/>
      <c r="DTI78" s="39"/>
      <c r="DTJ78" s="18"/>
      <c r="DTK78" s="18"/>
      <c r="DTL78" s="39"/>
      <c r="DTM78" s="18"/>
      <c r="DTN78" s="39"/>
      <c r="DTO78" s="13"/>
      <c r="DTP78" s="13"/>
      <c r="DTQ78" s="4"/>
      <c r="DTR78" s="13"/>
      <c r="DTS78" s="13"/>
      <c r="DTX78" s="18"/>
      <c r="DTY78" s="18"/>
      <c r="DTZ78" s="18"/>
      <c r="DUA78" s="39"/>
      <c r="DUB78" s="18"/>
      <c r="DUC78" s="18"/>
      <c r="DUD78" s="39"/>
      <c r="DUE78" s="18"/>
      <c r="DUF78" s="39"/>
      <c r="DUG78" s="13"/>
      <c r="DUH78" s="13"/>
      <c r="DUI78" s="4"/>
      <c r="DUJ78" s="13"/>
      <c r="DUK78" s="13"/>
      <c r="DUP78" s="18"/>
      <c r="DUQ78" s="18"/>
      <c r="DUR78" s="18"/>
      <c r="DUS78" s="39"/>
      <c r="DUT78" s="18"/>
      <c r="DUU78" s="18"/>
      <c r="DUV78" s="39"/>
      <c r="DUW78" s="18"/>
      <c r="DUX78" s="39"/>
      <c r="DUY78" s="13"/>
      <c r="DUZ78" s="13"/>
      <c r="DVA78" s="4"/>
      <c r="DVB78" s="13"/>
      <c r="DVC78" s="13"/>
      <c r="DVH78" s="18"/>
      <c r="DVI78" s="18"/>
      <c r="DVJ78" s="18"/>
      <c r="DVK78" s="39"/>
      <c r="DVL78" s="18"/>
      <c r="DVM78" s="18"/>
      <c r="DVN78" s="39"/>
      <c r="DVO78" s="18"/>
      <c r="DVP78" s="39"/>
      <c r="DVQ78" s="13"/>
      <c r="DVR78" s="13"/>
      <c r="DVS78" s="4"/>
      <c r="DVT78" s="13"/>
      <c r="DVU78" s="13"/>
      <c r="DVZ78" s="18"/>
      <c r="DWA78" s="18"/>
      <c r="DWB78" s="18"/>
      <c r="DWC78" s="39"/>
      <c r="DWD78" s="18"/>
      <c r="DWE78" s="18"/>
      <c r="DWF78" s="39"/>
      <c r="DWG78" s="18"/>
      <c r="DWH78" s="39"/>
      <c r="DWI78" s="13"/>
      <c r="DWJ78" s="13"/>
      <c r="DWK78" s="4"/>
      <c r="DWL78" s="13"/>
      <c r="DWM78" s="13"/>
      <c r="DWR78" s="18"/>
      <c r="DWS78" s="18"/>
      <c r="DWT78" s="18"/>
      <c r="DWU78" s="39"/>
      <c r="DWV78" s="18"/>
      <c r="DWW78" s="18"/>
      <c r="DWX78" s="39"/>
      <c r="DWY78" s="18"/>
      <c r="DWZ78" s="39"/>
      <c r="DXA78" s="13"/>
      <c r="DXB78" s="13"/>
      <c r="DXC78" s="4"/>
      <c r="DXD78" s="13"/>
      <c r="DXE78" s="13"/>
      <c r="DXJ78" s="18"/>
      <c r="DXK78" s="18"/>
      <c r="DXL78" s="18"/>
      <c r="DXM78" s="39"/>
      <c r="DXN78" s="18"/>
      <c r="DXO78" s="18"/>
      <c r="DXP78" s="39"/>
      <c r="DXQ78" s="18"/>
      <c r="DXR78" s="39"/>
      <c r="DXS78" s="13"/>
      <c r="DXT78" s="13"/>
      <c r="DXU78" s="4"/>
      <c r="DXV78" s="13"/>
      <c r="DXW78" s="13"/>
      <c r="DYB78" s="18"/>
      <c r="DYC78" s="18"/>
      <c r="DYD78" s="18"/>
      <c r="DYE78" s="39"/>
      <c r="DYF78" s="18"/>
      <c r="DYG78" s="18"/>
      <c r="DYH78" s="39"/>
      <c r="DYI78" s="18"/>
      <c r="DYJ78" s="39"/>
      <c r="DYK78" s="13"/>
      <c r="DYL78" s="13"/>
      <c r="DYM78" s="4"/>
      <c r="DYN78" s="13"/>
      <c r="DYO78" s="13"/>
      <c r="DYT78" s="18"/>
      <c r="DYU78" s="18"/>
      <c r="DYV78" s="18"/>
      <c r="DYW78" s="39"/>
      <c r="DYX78" s="18"/>
      <c r="DYY78" s="18"/>
      <c r="DYZ78" s="39"/>
      <c r="DZA78" s="18"/>
      <c r="DZB78" s="39"/>
      <c r="DZC78" s="13"/>
      <c r="DZD78" s="13"/>
      <c r="DZE78" s="4"/>
      <c r="DZF78" s="13"/>
      <c r="DZG78" s="13"/>
      <c r="DZL78" s="18"/>
      <c r="DZM78" s="18"/>
      <c r="DZN78" s="18"/>
      <c r="DZO78" s="39"/>
      <c r="DZP78" s="18"/>
      <c r="DZQ78" s="18"/>
      <c r="DZR78" s="39"/>
      <c r="DZS78" s="18"/>
      <c r="DZT78" s="39"/>
      <c r="DZU78" s="13"/>
      <c r="DZV78" s="13"/>
      <c r="DZW78" s="4"/>
      <c r="DZX78" s="13"/>
      <c r="DZY78" s="13"/>
      <c r="EAD78" s="18"/>
      <c r="EAE78" s="18"/>
      <c r="EAF78" s="18"/>
      <c r="EAG78" s="39"/>
      <c r="EAH78" s="18"/>
      <c r="EAI78" s="18"/>
      <c r="EAJ78" s="39"/>
      <c r="EAK78" s="18"/>
      <c r="EAL78" s="39"/>
      <c r="EAM78" s="13"/>
      <c r="EAN78" s="13"/>
      <c r="EAO78" s="4"/>
      <c r="EAP78" s="13"/>
      <c r="EAQ78" s="13"/>
      <c r="EAV78" s="18"/>
      <c r="EAW78" s="18"/>
      <c r="EAX78" s="18"/>
      <c r="EAY78" s="39"/>
      <c r="EAZ78" s="18"/>
      <c r="EBA78" s="18"/>
      <c r="EBB78" s="39"/>
      <c r="EBC78" s="18"/>
      <c r="EBD78" s="39"/>
      <c r="EBE78" s="13"/>
      <c r="EBF78" s="13"/>
      <c r="EBG78" s="4"/>
      <c r="EBH78" s="13"/>
      <c r="EBI78" s="13"/>
      <c r="EBN78" s="18"/>
      <c r="EBO78" s="18"/>
      <c r="EBP78" s="18"/>
      <c r="EBQ78" s="39"/>
      <c r="EBR78" s="18"/>
      <c r="EBS78" s="18"/>
      <c r="EBT78" s="39"/>
      <c r="EBU78" s="18"/>
      <c r="EBV78" s="39"/>
      <c r="EBW78" s="13"/>
      <c r="EBX78" s="13"/>
      <c r="EBY78" s="4"/>
      <c r="EBZ78" s="13"/>
      <c r="ECA78" s="13"/>
      <c r="ECF78" s="18"/>
      <c r="ECG78" s="18"/>
      <c r="ECH78" s="18"/>
      <c r="ECI78" s="39"/>
      <c r="ECJ78" s="18"/>
      <c r="ECK78" s="18"/>
      <c r="ECL78" s="39"/>
      <c r="ECM78" s="18"/>
      <c r="ECN78" s="39"/>
      <c r="ECO78" s="13"/>
      <c r="ECP78" s="13"/>
      <c r="ECQ78" s="4"/>
      <c r="ECR78" s="13"/>
      <c r="ECS78" s="13"/>
      <c r="ECX78" s="18"/>
      <c r="ECY78" s="18"/>
      <c r="ECZ78" s="18"/>
      <c r="EDA78" s="39"/>
      <c r="EDB78" s="18"/>
      <c r="EDC78" s="18"/>
      <c r="EDD78" s="39"/>
      <c r="EDE78" s="18"/>
      <c r="EDF78" s="39"/>
      <c r="EDG78" s="13"/>
      <c r="EDH78" s="13"/>
      <c r="EDI78" s="4"/>
      <c r="EDJ78" s="13"/>
      <c r="EDK78" s="13"/>
      <c r="EDP78" s="18"/>
      <c r="EDQ78" s="18"/>
      <c r="EDR78" s="18"/>
      <c r="EDS78" s="39"/>
      <c r="EDT78" s="18"/>
      <c r="EDU78" s="18"/>
      <c r="EDV78" s="39"/>
      <c r="EDW78" s="18"/>
      <c r="EDX78" s="39"/>
      <c r="EDY78" s="13"/>
      <c r="EDZ78" s="13"/>
      <c r="EEA78" s="4"/>
      <c r="EEB78" s="13"/>
      <c r="EEC78" s="13"/>
      <c r="EEH78" s="18"/>
      <c r="EEI78" s="18"/>
      <c r="EEJ78" s="18"/>
      <c r="EEK78" s="39"/>
      <c r="EEL78" s="18"/>
      <c r="EEM78" s="18"/>
      <c r="EEN78" s="39"/>
      <c r="EEO78" s="18"/>
      <c r="EEP78" s="39"/>
      <c r="EEQ78" s="13"/>
      <c r="EER78" s="13"/>
      <c r="EES78" s="4"/>
      <c r="EET78" s="13"/>
      <c r="EEU78" s="13"/>
      <c r="EEZ78" s="18"/>
      <c r="EFA78" s="18"/>
      <c r="EFB78" s="18"/>
      <c r="EFC78" s="39"/>
      <c r="EFD78" s="18"/>
      <c r="EFE78" s="18"/>
      <c r="EFF78" s="39"/>
      <c r="EFG78" s="18"/>
      <c r="EFH78" s="39"/>
      <c r="EFI78" s="13"/>
      <c r="EFJ78" s="13"/>
      <c r="EFK78" s="4"/>
      <c r="EFL78" s="13"/>
      <c r="EFM78" s="13"/>
      <c r="EFR78" s="18"/>
      <c r="EFS78" s="18"/>
      <c r="EFT78" s="18"/>
      <c r="EFU78" s="39"/>
      <c r="EFV78" s="18"/>
      <c r="EFW78" s="18"/>
      <c r="EFX78" s="39"/>
      <c r="EFY78" s="18"/>
      <c r="EFZ78" s="39"/>
      <c r="EGA78" s="13"/>
      <c r="EGB78" s="13"/>
      <c r="EGC78" s="4"/>
      <c r="EGD78" s="13"/>
      <c r="EGE78" s="13"/>
      <c r="EGJ78" s="18"/>
      <c r="EGK78" s="18"/>
      <c r="EGL78" s="18"/>
      <c r="EGM78" s="39"/>
      <c r="EGN78" s="18"/>
      <c r="EGO78" s="18"/>
      <c r="EGP78" s="39"/>
      <c r="EGQ78" s="18"/>
      <c r="EGR78" s="39"/>
      <c r="EGS78" s="13"/>
      <c r="EGT78" s="13"/>
      <c r="EGU78" s="4"/>
      <c r="EGV78" s="13"/>
      <c r="EGW78" s="13"/>
      <c r="EHB78" s="18"/>
      <c r="EHC78" s="18"/>
      <c r="EHD78" s="18"/>
      <c r="EHE78" s="39"/>
      <c r="EHF78" s="18"/>
      <c r="EHG78" s="18"/>
      <c r="EHH78" s="39"/>
      <c r="EHI78" s="18"/>
      <c r="EHJ78" s="39"/>
      <c r="EHK78" s="13"/>
      <c r="EHL78" s="13"/>
      <c r="EHM78" s="4"/>
      <c r="EHN78" s="13"/>
      <c r="EHO78" s="13"/>
      <c r="EHT78" s="18"/>
      <c r="EHU78" s="18"/>
      <c r="EHV78" s="18"/>
      <c r="EHW78" s="39"/>
      <c r="EHX78" s="18"/>
      <c r="EHY78" s="18"/>
      <c r="EHZ78" s="39"/>
      <c r="EIA78" s="18"/>
      <c r="EIB78" s="39"/>
      <c r="EIC78" s="13"/>
      <c r="EID78" s="13"/>
      <c r="EIE78" s="4"/>
      <c r="EIF78" s="13"/>
      <c r="EIG78" s="13"/>
      <c r="EIL78" s="18"/>
      <c r="EIM78" s="18"/>
      <c r="EIN78" s="18"/>
      <c r="EIO78" s="39"/>
      <c r="EIP78" s="18"/>
      <c r="EIQ78" s="18"/>
      <c r="EIR78" s="39"/>
      <c r="EIS78" s="18"/>
      <c r="EIT78" s="39"/>
      <c r="EIU78" s="13"/>
      <c r="EIV78" s="13"/>
      <c r="EIW78" s="4"/>
      <c r="EIX78" s="13"/>
      <c r="EIY78" s="13"/>
      <c r="EJD78" s="18"/>
      <c r="EJE78" s="18"/>
      <c r="EJF78" s="18"/>
      <c r="EJG78" s="39"/>
      <c r="EJH78" s="18"/>
      <c r="EJI78" s="18"/>
      <c r="EJJ78" s="39"/>
      <c r="EJK78" s="18"/>
      <c r="EJL78" s="39"/>
      <c r="EJM78" s="13"/>
      <c r="EJN78" s="13"/>
      <c r="EJO78" s="4"/>
      <c r="EJP78" s="13"/>
      <c r="EJQ78" s="13"/>
      <c r="EJV78" s="18"/>
      <c r="EJW78" s="18"/>
      <c r="EJX78" s="18"/>
      <c r="EJY78" s="39"/>
      <c r="EJZ78" s="18"/>
      <c r="EKA78" s="18"/>
      <c r="EKB78" s="39"/>
      <c r="EKC78" s="18"/>
      <c r="EKD78" s="39"/>
      <c r="EKE78" s="13"/>
      <c r="EKF78" s="13"/>
      <c r="EKG78" s="4"/>
      <c r="EKH78" s="13"/>
      <c r="EKI78" s="13"/>
      <c r="EKN78" s="18"/>
      <c r="EKO78" s="18"/>
      <c r="EKP78" s="18"/>
      <c r="EKQ78" s="39"/>
      <c r="EKR78" s="18"/>
      <c r="EKS78" s="18"/>
      <c r="EKT78" s="39"/>
      <c r="EKU78" s="18"/>
      <c r="EKV78" s="39"/>
      <c r="EKW78" s="13"/>
      <c r="EKX78" s="13"/>
      <c r="EKY78" s="4"/>
      <c r="EKZ78" s="13"/>
      <c r="ELA78" s="13"/>
      <c r="ELF78" s="18"/>
      <c r="ELG78" s="18"/>
      <c r="ELH78" s="18"/>
      <c r="ELI78" s="39"/>
      <c r="ELJ78" s="18"/>
      <c r="ELK78" s="18"/>
      <c r="ELL78" s="39"/>
      <c r="ELM78" s="18"/>
      <c r="ELN78" s="39"/>
      <c r="ELO78" s="13"/>
      <c r="ELP78" s="13"/>
      <c r="ELQ78" s="4"/>
      <c r="ELR78" s="13"/>
      <c r="ELS78" s="13"/>
      <c r="ELX78" s="18"/>
      <c r="ELY78" s="18"/>
      <c r="ELZ78" s="18"/>
      <c r="EMA78" s="39"/>
      <c r="EMB78" s="18"/>
      <c r="EMC78" s="18"/>
      <c r="EMD78" s="39"/>
      <c r="EME78" s="18"/>
      <c r="EMF78" s="39"/>
      <c r="EMG78" s="13"/>
      <c r="EMH78" s="13"/>
      <c r="EMI78" s="4"/>
      <c r="EMJ78" s="13"/>
      <c r="EMK78" s="13"/>
      <c r="EMP78" s="18"/>
      <c r="EMQ78" s="18"/>
      <c r="EMR78" s="18"/>
      <c r="EMS78" s="39"/>
      <c r="EMT78" s="18"/>
      <c r="EMU78" s="18"/>
      <c r="EMV78" s="39"/>
      <c r="EMW78" s="18"/>
      <c r="EMX78" s="39"/>
      <c r="EMY78" s="13"/>
      <c r="EMZ78" s="13"/>
      <c r="ENA78" s="4"/>
      <c r="ENB78" s="13"/>
      <c r="ENC78" s="13"/>
      <c r="ENH78" s="18"/>
      <c r="ENI78" s="18"/>
      <c r="ENJ78" s="18"/>
      <c r="ENK78" s="39"/>
      <c r="ENL78" s="18"/>
      <c r="ENM78" s="18"/>
      <c r="ENN78" s="39"/>
      <c r="ENO78" s="18"/>
      <c r="ENP78" s="39"/>
      <c r="ENQ78" s="13"/>
      <c r="ENR78" s="13"/>
      <c r="ENS78" s="4"/>
      <c r="ENT78" s="13"/>
      <c r="ENU78" s="13"/>
      <c r="ENZ78" s="18"/>
      <c r="EOA78" s="18"/>
      <c r="EOB78" s="18"/>
      <c r="EOC78" s="39"/>
      <c r="EOD78" s="18"/>
      <c r="EOE78" s="18"/>
      <c r="EOF78" s="39"/>
      <c r="EOG78" s="18"/>
      <c r="EOH78" s="39"/>
      <c r="EOI78" s="13"/>
      <c r="EOJ78" s="13"/>
      <c r="EOK78" s="4"/>
      <c r="EOL78" s="13"/>
      <c r="EOM78" s="13"/>
      <c r="EOR78" s="18"/>
      <c r="EOS78" s="18"/>
      <c r="EOT78" s="18"/>
      <c r="EOU78" s="39"/>
      <c r="EOV78" s="18"/>
      <c r="EOW78" s="18"/>
      <c r="EOX78" s="39"/>
      <c r="EOY78" s="18"/>
      <c r="EOZ78" s="39"/>
      <c r="EPA78" s="13"/>
      <c r="EPB78" s="13"/>
      <c r="EPC78" s="4"/>
      <c r="EPD78" s="13"/>
      <c r="EPE78" s="13"/>
      <c r="EPJ78" s="18"/>
      <c r="EPK78" s="18"/>
      <c r="EPL78" s="18"/>
      <c r="EPM78" s="39"/>
      <c r="EPN78" s="18"/>
      <c r="EPO78" s="18"/>
      <c r="EPP78" s="39"/>
      <c r="EPQ78" s="18"/>
      <c r="EPR78" s="39"/>
      <c r="EPS78" s="13"/>
      <c r="EPT78" s="13"/>
      <c r="EPU78" s="4"/>
      <c r="EPV78" s="13"/>
      <c r="EPW78" s="13"/>
      <c r="EQB78" s="18"/>
      <c r="EQC78" s="18"/>
      <c r="EQD78" s="18"/>
      <c r="EQE78" s="39"/>
      <c r="EQF78" s="18"/>
      <c r="EQG78" s="18"/>
      <c r="EQH78" s="39"/>
      <c r="EQI78" s="18"/>
      <c r="EQJ78" s="39"/>
      <c r="EQK78" s="13"/>
      <c r="EQL78" s="13"/>
      <c r="EQM78" s="4"/>
      <c r="EQN78" s="13"/>
      <c r="EQO78" s="13"/>
      <c r="EQT78" s="18"/>
      <c r="EQU78" s="18"/>
      <c r="EQV78" s="18"/>
      <c r="EQW78" s="39"/>
      <c r="EQX78" s="18"/>
      <c r="EQY78" s="18"/>
      <c r="EQZ78" s="39"/>
      <c r="ERA78" s="18"/>
      <c r="ERB78" s="39"/>
      <c r="ERC78" s="13"/>
      <c r="ERD78" s="13"/>
      <c r="ERE78" s="4"/>
      <c r="ERF78" s="13"/>
      <c r="ERG78" s="13"/>
      <c r="ERL78" s="18"/>
      <c r="ERM78" s="18"/>
      <c r="ERN78" s="18"/>
      <c r="ERO78" s="39"/>
      <c r="ERP78" s="18"/>
      <c r="ERQ78" s="18"/>
      <c r="ERR78" s="39"/>
      <c r="ERS78" s="18"/>
      <c r="ERT78" s="39"/>
      <c r="ERU78" s="13"/>
      <c r="ERV78" s="13"/>
      <c r="ERW78" s="4"/>
      <c r="ERX78" s="13"/>
      <c r="ERY78" s="13"/>
      <c r="ESD78" s="18"/>
      <c r="ESE78" s="18"/>
      <c r="ESF78" s="18"/>
      <c r="ESG78" s="39"/>
      <c r="ESH78" s="18"/>
      <c r="ESI78" s="18"/>
      <c r="ESJ78" s="39"/>
      <c r="ESK78" s="18"/>
      <c r="ESL78" s="39"/>
      <c r="ESM78" s="13"/>
      <c r="ESN78" s="13"/>
      <c r="ESO78" s="4"/>
      <c r="ESP78" s="13"/>
      <c r="ESQ78" s="13"/>
      <c r="ESV78" s="18"/>
      <c r="ESW78" s="18"/>
      <c r="ESX78" s="18"/>
      <c r="ESY78" s="39"/>
      <c r="ESZ78" s="18"/>
      <c r="ETA78" s="18"/>
      <c r="ETB78" s="39"/>
      <c r="ETC78" s="18"/>
      <c r="ETD78" s="39"/>
      <c r="ETE78" s="13"/>
      <c r="ETF78" s="13"/>
      <c r="ETG78" s="4"/>
      <c r="ETH78" s="13"/>
      <c r="ETI78" s="13"/>
      <c r="ETN78" s="18"/>
      <c r="ETO78" s="18"/>
      <c r="ETP78" s="18"/>
      <c r="ETQ78" s="39"/>
      <c r="ETR78" s="18"/>
      <c r="ETS78" s="18"/>
      <c r="ETT78" s="39"/>
      <c r="ETU78" s="18"/>
      <c r="ETV78" s="39"/>
      <c r="ETW78" s="13"/>
      <c r="ETX78" s="13"/>
      <c r="ETY78" s="4"/>
      <c r="ETZ78" s="13"/>
      <c r="EUA78" s="13"/>
      <c r="EUF78" s="18"/>
      <c r="EUG78" s="18"/>
      <c r="EUH78" s="18"/>
      <c r="EUI78" s="39"/>
      <c r="EUJ78" s="18"/>
      <c r="EUK78" s="18"/>
      <c r="EUL78" s="39"/>
      <c r="EUM78" s="18"/>
      <c r="EUN78" s="39"/>
      <c r="EUO78" s="13"/>
      <c r="EUP78" s="13"/>
      <c r="EUQ78" s="4"/>
      <c r="EUR78" s="13"/>
      <c r="EUS78" s="13"/>
      <c r="EUX78" s="18"/>
      <c r="EUY78" s="18"/>
      <c r="EUZ78" s="18"/>
      <c r="EVA78" s="39"/>
      <c r="EVB78" s="18"/>
      <c r="EVC78" s="18"/>
      <c r="EVD78" s="39"/>
      <c r="EVE78" s="18"/>
      <c r="EVF78" s="39"/>
      <c r="EVG78" s="13"/>
      <c r="EVH78" s="13"/>
      <c r="EVI78" s="4"/>
      <c r="EVJ78" s="13"/>
      <c r="EVK78" s="13"/>
      <c r="EVP78" s="18"/>
      <c r="EVQ78" s="18"/>
      <c r="EVR78" s="18"/>
      <c r="EVS78" s="39"/>
      <c r="EVT78" s="18"/>
      <c r="EVU78" s="18"/>
      <c r="EVV78" s="39"/>
      <c r="EVW78" s="18"/>
      <c r="EVX78" s="39"/>
      <c r="EVY78" s="13"/>
      <c r="EVZ78" s="13"/>
      <c r="EWA78" s="4"/>
      <c r="EWB78" s="13"/>
      <c r="EWC78" s="13"/>
      <c r="EWH78" s="18"/>
      <c r="EWI78" s="18"/>
      <c r="EWJ78" s="18"/>
      <c r="EWK78" s="39"/>
      <c r="EWL78" s="18"/>
      <c r="EWM78" s="18"/>
      <c r="EWN78" s="39"/>
      <c r="EWO78" s="18"/>
      <c r="EWP78" s="39"/>
      <c r="EWQ78" s="13"/>
      <c r="EWR78" s="13"/>
      <c r="EWS78" s="4"/>
      <c r="EWT78" s="13"/>
      <c r="EWU78" s="13"/>
      <c r="EWZ78" s="18"/>
      <c r="EXA78" s="18"/>
      <c r="EXB78" s="18"/>
      <c r="EXC78" s="39"/>
      <c r="EXD78" s="18"/>
      <c r="EXE78" s="18"/>
      <c r="EXF78" s="39"/>
      <c r="EXG78" s="18"/>
      <c r="EXH78" s="39"/>
      <c r="EXI78" s="13"/>
      <c r="EXJ78" s="13"/>
      <c r="EXK78" s="4"/>
      <c r="EXL78" s="13"/>
      <c r="EXM78" s="13"/>
      <c r="EXR78" s="18"/>
      <c r="EXS78" s="18"/>
      <c r="EXT78" s="18"/>
      <c r="EXU78" s="39"/>
      <c r="EXV78" s="18"/>
      <c r="EXW78" s="18"/>
      <c r="EXX78" s="39"/>
      <c r="EXY78" s="18"/>
      <c r="EXZ78" s="39"/>
      <c r="EYA78" s="13"/>
      <c r="EYB78" s="13"/>
      <c r="EYC78" s="4"/>
      <c r="EYD78" s="13"/>
      <c r="EYE78" s="13"/>
      <c r="EYJ78" s="18"/>
      <c r="EYK78" s="18"/>
      <c r="EYL78" s="18"/>
      <c r="EYM78" s="39"/>
      <c r="EYN78" s="18"/>
      <c r="EYO78" s="18"/>
      <c r="EYP78" s="39"/>
      <c r="EYQ78" s="18"/>
      <c r="EYR78" s="39"/>
      <c r="EYS78" s="13"/>
      <c r="EYT78" s="13"/>
      <c r="EYU78" s="4"/>
      <c r="EYV78" s="13"/>
      <c r="EYW78" s="13"/>
      <c r="EZB78" s="18"/>
      <c r="EZC78" s="18"/>
      <c r="EZD78" s="18"/>
      <c r="EZE78" s="39"/>
      <c r="EZF78" s="18"/>
      <c r="EZG78" s="18"/>
      <c r="EZH78" s="39"/>
      <c r="EZI78" s="18"/>
      <c r="EZJ78" s="39"/>
      <c r="EZK78" s="13"/>
      <c r="EZL78" s="13"/>
      <c r="EZM78" s="4"/>
      <c r="EZN78" s="13"/>
      <c r="EZO78" s="13"/>
      <c r="EZT78" s="18"/>
      <c r="EZU78" s="18"/>
      <c r="EZV78" s="18"/>
      <c r="EZW78" s="39"/>
      <c r="EZX78" s="18"/>
      <c r="EZY78" s="18"/>
      <c r="EZZ78" s="39"/>
      <c r="FAA78" s="18"/>
      <c r="FAB78" s="39"/>
      <c r="FAC78" s="13"/>
      <c r="FAD78" s="13"/>
      <c r="FAE78" s="4"/>
      <c r="FAF78" s="13"/>
      <c r="FAG78" s="13"/>
      <c r="FAL78" s="18"/>
      <c r="FAM78" s="18"/>
      <c r="FAN78" s="18"/>
      <c r="FAO78" s="39"/>
      <c r="FAP78" s="18"/>
      <c r="FAQ78" s="18"/>
      <c r="FAR78" s="39"/>
      <c r="FAS78" s="18"/>
      <c r="FAT78" s="39"/>
      <c r="FAU78" s="13"/>
      <c r="FAV78" s="13"/>
      <c r="FAW78" s="4"/>
      <c r="FAX78" s="13"/>
      <c r="FAY78" s="13"/>
      <c r="FBD78" s="18"/>
      <c r="FBE78" s="18"/>
      <c r="FBF78" s="18"/>
      <c r="FBG78" s="39"/>
      <c r="FBH78" s="18"/>
      <c r="FBI78" s="18"/>
      <c r="FBJ78" s="39"/>
      <c r="FBK78" s="18"/>
      <c r="FBL78" s="39"/>
      <c r="FBM78" s="13"/>
      <c r="FBN78" s="13"/>
      <c r="FBO78" s="4"/>
      <c r="FBP78" s="13"/>
      <c r="FBQ78" s="13"/>
      <c r="FBV78" s="18"/>
      <c r="FBW78" s="18"/>
      <c r="FBX78" s="18"/>
      <c r="FBY78" s="39"/>
      <c r="FBZ78" s="18"/>
      <c r="FCA78" s="18"/>
      <c r="FCB78" s="39"/>
      <c r="FCC78" s="18"/>
      <c r="FCD78" s="39"/>
      <c r="FCE78" s="13"/>
      <c r="FCF78" s="13"/>
      <c r="FCG78" s="4"/>
      <c r="FCH78" s="13"/>
      <c r="FCI78" s="13"/>
      <c r="FCN78" s="18"/>
      <c r="FCO78" s="18"/>
      <c r="FCP78" s="18"/>
      <c r="FCQ78" s="39"/>
      <c r="FCR78" s="18"/>
      <c r="FCS78" s="18"/>
      <c r="FCT78" s="39"/>
      <c r="FCU78" s="18"/>
      <c r="FCV78" s="39"/>
      <c r="FCW78" s="13"/>
      <c r="FCX78" s="13"/>
      <c r="FCY78" s="4"/>
      <c r="FCZ78" s="13"/>
      <c r="FDA78" s="13"/>
      <c r="FDF78" s="18"/>
      <c r="FDG78" s="18"/>
      <c r="FDH78" s="18"/>
      <c r="FDI78" s="39"/>
      <c r="FDJ78" s="18"/>
      <c r="FDK78" s="18"/>
      <c r="FDL78" s="39"/>
      <c r="FDM78" s="18"/>
      <c r="FDN78" s="39"/>
      <c r="FDO78" s="13"/>
      <c r="FDP78" s="13"/>
      <c r="FDQ78" s="4"/>
      <c r="FDR78" s="13"/>
      <c r="FDS78" s="13"/>
      <c r="FDX78" s="18"/>
      <c r="FDY78" s="18"/>
      <c r="FDZ78" s="18"/>
      <c r="FEA78" s="39"/>
      <c r="FEB78" s="18"/>
      <c r="FEC78" s="18"/>
      <c r="FED78" s="39"/>
      <c r="FEE78" s="18"/>
      <c r="FEF78" s="39"/>
      <c r="FEG78" s="13"/>
      <c r="FEH78" s="13"/>
      <c r="FEI78" s="4"/>
      <c r="FEJ78" s="13"/>
      <c r="FEK78" s="13"/>
      <c r="FEP78" s="18"/>
      <c r="FEQ78" s="18"/>
      <c r="FER78" s="18"/>
      <c r="FES78" s="39"/>
      <c r="FET78" s="18"/>
      <c r="FEU78" s="18"/>
      <c r="FEV78" s="39"/>
      <c r="FEW78" s="18"/>
      <c r="FEX78" s="39"/>
      <c r="FEY78" s="13"/>
      <c r="FEZ78" s="13"/>
      <c r="FFA78" s="4"/>
      <c r="FFB78" s="13"/>
      <c r="FFC78" s="13"/>
      <c r="FFH78" s="18"/>
      <c r="FFI78" s="18"/>
      <c r="FFJ78" s="18"/>
      <c r="FFK78" s="39"/>
      <c r="FFL78" s="18"/>
      <c r="FFM78" s="18"/>
      <c r="FFN78" s="39"/>
      <c r="FFO78" s="18"/>
      <c r="FFP78" s="39"/>
      <c r="FFQ78" s="13"/>
      <c r="FFR78" s="13"/>
      <c r="FFS78" s="4"/>
      <c r="FFT78" s="13"/>
      <c r="FFU78" s="13"/>
      <c r="FFZ78" s="18"/>
      <c r="FGA78" s="18"/>
      <c r="FGB78" s="18"/>
      <c r="FGC78" s="39"/>
      <c r="FGD78" s="18"/>
      <c r="FGE78" s="18"/>
      <c r="FGF78" s="39"/>
      <c r="FGG78" s="18"/>
      <c r="FGH78" s="39"/>
      <c r="FGI78" s="13"/>
      <c r="FGJ78" s="13"/>
      <c r="FGK78" s="4"/>
      <c r="FGL78" s="13"/>
      <c r="FGM78" s="13"/>
      <c r="FGR78" s="18"/>
      <c r="FGS78" s="18"/>
      <c r="FGT78" s="18"/>
      <c r="FGU78" s="39"/>
      <c r="FGV78" s="18"/>
      <c r="FGW78" s="18"/>
      <c r="FGX78" s="39"/>
      <c r="FGY78" s="18"/>
      <c r="FGZ78" s="39"/>
      <c r="FHA78" s="13"/>
      <c r="FHB78" s="13"/>
      <c r="FHC78" s="4"/>
      <c r="FHD78" s="13"/>
      <c r="FHE78" s="13"/>
      <c r="FHJ78" s="18"/>
      <c r="FHK78" s="18"/>
      <c r="FHL78" s="18"/>
      <c r="FHM78" s="39"/>
      <c r="FHN78" s="18"/>
      <c r="FHO78" s="18"/>
      <c r="FHP78" s="39"/>
      <c r="FHQ78" s="18"/>
      <c r="FHR78" s="39"/>
      <c r="FHS78" s="13"/>
      <c r="FHT78" s="13"/>
      <c r="FHU78" s="4"/>
      <c r="FHV78" s="13"/>
      <c r="FHW78" s="13"/>
      <c r="FIB78" s="18"/>
      <c r="FIC78" s="18"/>
      <c r="FID78" s="18"/>
      <c r="FIE78" s="39"/>
      <c r="FIF78" s="18"/>
      <c r="FIG78" s="18"/>
      <c r="FIH78" s="39"/>
      <c r="FII78" s="18"/>
      <c r="FIJ78" s="39"/>
      <c r="FIK78" s="13"/>
      <c r="FIL78" s="13"/>
      <c r="FIM78" s="4"/>
      <c r="FIN78" s="13"/>
      <c r="FIO78" s="13"/>
      <c r="FIT78" s="18"/>
      <c r="FIU78" s="18"/>
      <c r="FIV78" s="18"/>
      <c r="FIW78" s="39"/>
      <c r="FIX78" s="18"/>
      <c r="FIY78" s="18"/>
      <c r="FIZ78" s="39"/>
      <c r="FJA78" s="18"/>
      <c r="FJB78" s="39"/>
      <c r="FJC78" s="13"/>
      <c r="FJD78" s="13"/>
      <c r="FJE78" s="4"/>
      <c r="FJF78" s="13"/>
      <c r="FJG78" s="13"/>
      <c r="FJL78" s="18"/>
      <c r="FJM78" s="18"/>
      <c r="FJN78" s="18"/>
      <c r="FJO78" s="39"/>
      <c r="FJP78" s="18"/>
      <c r="FJQ78" s="18"/>
      <c r="FJR78" s="39"/>
      <c r="FJS78" s="18"/>
      <c r="FJT78" s="39"/>
      <c r="FJU78" s="13"/>
      <c r="FJV78" s="13"/>
      <c r="FJW78" s="4"/>
      <c r="FJX78" s="13"/>
      <c r="FJY78" s="13"/>
      <c r="FKD78" s="18"/>
      <c r="FKE78" s="18"/>
      <c r="FKF78" s="18"/>
      <c r="FKG78" s="39"/>
      <c r="FKH78" s="18"/>
      <c r="FKI78" s="18"/>
      <c r="FKJ78" s="39"/>
      <c r="FKK78" s="18"/>
      <c r="FKL78" s="39"/>
      <c r="FKM78" s="13"/>
      <c r="FKN78" s="13"/>
      <c r="FKO78" s="4"/>
      <c r="FKP78" s="13"/>
      <c r="FKQ78" s="13"/>
      <c r="FKV78" s="18"/>
      <c r="FKW78" s="18"/>
      <c r="FKX78" s="18"/>
      <c r="FKY78" s="39"/>
      <c r="FKZ78" s="18"/>
      <c r="FLA78" s="18"/>
      <c r="FLB78" s="39"/>
      <c r="FLC78" s="18"/>
      <c r="FLD78" s="39"/>
      <c r="FLE78" s="13"/>
      <c r="FLF78" s="13"/>
      <c r="FLG78" s="4"/>
      <c r="FLH78" s="13"/>
      <c r="FLI78" s="13"/>
      <c r="FLN78" s="18"/>
      <c r="FLO78" s="18"/>
      <c r="FLP78" s="18"/>
      <c r="FLQ78" s="39"/>
      <c r="FLR78" s="18"/>
      <c r="FLS78" s="18"/>
      <c r="FLT78" s="39"/>
      <c r="FLU78" s="18"/>
      <c r="FLV78" s="39"/>
      <c r="FLW78" s="13"/>
      <c r="FLX78" s="13"/>
      <c r="FLY78" s="4"/>
      <c r="FLZ78" s="13"/>
      <c r="FMA78" s="13"/>
      <c r="FMF78" s="18"/>
      <c r="FMG78" s="18"/>
      <c r="FMH78" s="18"/>
      <c r="FMI78" s="39"/>
      <c r="FMJ78" s="18"/>
      <c r="FMK78" s="18"/>
      <c r="FML78" s="39"/>
      <c r="FMM78" s="18"/>
      <c r="FMN78" s="39"/>
      <c r="FMO78" s="13"/>
      <c r="FMP78" s="13"/>
      <c r="FMQ78" s="4"/>
      <c r="FMR78" s="13"/>
      <c r="FMS78" s="13"/>
      <c r="FMX78" s="18"/>
      <c r="FMY78" s="18"/>
      <c r="FMZ78" s="18"/>
      <c r="FNA78" s="39"/>
      <c r="FNB78" s="18"/>
      <c r="FNC78" s="18"/>
      <c r="FND78" s="39"/>
      <c r="FNE78" s="18"/>
      <c r="FNF78" s="39"/>
      <c r="FNG78" s="13"/>
      <c r="FNH78" s="13"/>
      <c r="FNI78" s="4"/>
      <c r="FNJ78" s="13"/>
      <c r="FNK78" s="13"/>
      <c r="FNP78" s="18"/>
      <c r="FNQ78" s="18"/>
      <c r="FNR78" s="18"/>
      <c r="FNS78" s="39"/>
      <c r="FNT78" s="18"/>
      <c r="FNU78" s="18"/>
      <c r="FNV78" s="39"/>
      <c r="FNW78" s="18"/>
      <c r="FNX78" s="39"/>
      <c r="FNY78" s="13"/>
      <c r="FNZ78" s="13"/>
      <c r="FOA78" s="4"/>
      <c r="FOB78" s="13"/>
      <c r="FOC78" s="13"/>
      <c r="FOH78" s="18"/>
      <c r="FOI78" s="18"/>
      <c r="FOJ78" s="18"/>
      <c r="FOK78" s="39"/>
      <c r="FOL78" s="18"/>
      <c r="FOM78" s="18"/>
      <c r="FON78" s="39"/>
      <c r="FOO78" s="18"/>
      <c r="FOP78" s="39"/>
      <c r="FOQ78" s="13"/>
      <c r="FOR78" s="13"/>
      <c r="FOS78" s="4"/>
      <c r="FOT78" s="13"/>
      <c r="FOU78" s="13"/>
      <c r="FOZ78" s="18"/>
      <c r="FPA78" s="18"/>
      <c r="FPB78" s="18"/>
      <c r="FPC78" s="39"/>
      <c r="FPD78" s="18"/>
      <c r="FPE78" s="18"/>
      <c r="FPF78" s="39"/>
      <c r="FPG78" s="18"/>
      <c r="FPH78" s="39"/>
      <c r="FPI78" s="13"/>
      <c r="FPJ78" s="13"/>
      <c r="FPK78" s="4"/>
      <c r="FPL78" s="13"/>
      <c r="FPM78" s="13"/>
      <c r="FPR78" s="18"/>
      <c r="FPS78" s="18"/>
      <c r="FPT78" s="18"/>
      <c r="FPU78" s="39"/>
      <c r="FPV78" s="18"/>
      <c r="FPW78" s="18"/>
      <c r="FPX78" s="39"/>
      <c r="FPY78" s="18"/>
      <c r="FPZ78" s="39"/>
      <c r="FQA78" s="13"/>
      <c r="FQB78" s="13"/>
      <c r="FQC78" s="4"/>
      <c r="FQD78" s="13"/>
      <c r="FQE78" s="13"/>
      <c r="FQJ78" s="18"/>
      <c r="FQK78" s="18"/>
      <c r="FQL78" s="18"/>
      <c r="FQM78" s="39"/>
      <c r="FQN78" s="18"/>
      <c r="FQO78" s="18"/>
      <c r="FQP78" s="39"/>
      <c r="FQQ78" s="18"/>
      <c r="FQR78" s="39"/>
      <c r="FQS78" s="13"/>
      <c r="FQT78" s="13"/>
      <c r="FQU78" s="4"/>
      <c r="FQV78" s="13"/>
      <c r="FQW78" s="13"/>
      <c r="FRB78" s="18"/>
      <c r="FRC78" s="18"/>
      <c r="FRD78" s="18"/>
      <c r="FRE78" s="39"/>
      <c r="FRF78" s="18"/>
      <c r="FRG78" s="18"/>
      <c r="FRH78" s="39"/>
      <c r="FRI78" s="18"/>
      <c r="FRJ78" s="39"/>
      <c r="FRK78" s="13"/>
      <c r="FRL78" s="13"/>
      <c r="FRM78" s="4"/>
      <c r="FRN78" s="13"/>
      <c r="FRO78" s="13"/>
      <c r="FRT78" s="18"/>
      <c r="FRU78" s="18"/>
      <c r="FRV78" s="18"/>
      <c r="FRW78" s="39"/>
      <c r="FRX78" s="18"/>
      <c r="FRY78" s="18"/>
      <c r="FRZ78" s="39"/>
      <c r="FSA78" s="18"/>
      <c r="FSB78" s="39"/>
      <c r="FSC78" s="13"/>
      <c r="FSD78" s="13"/>
      <c r="FSE78" s="4"/>
      <c r="FSF78" s="13"/>
      <c r="FSG78" s="13"/>
      <c r="FSL78" s="18"/>
      <c r="FSM78" s="18"/>
      <c r="FSN78" s="18"/>
      <c r="FSO78" s="39"/>
      <c r="FSP78" s="18"/>
      <c r="FSQ78" s="18"/>
      <c r="FSR78" s="39"/>
      <c r="FSS78" s="18"/>
      <c r="FST78" s="39"/>
      <c r="FSU78" s="13"/>
      <c r="FSV78" s="13"/>
      <c r="FSW78" s="4"/>
      <c r="FSX78" s="13"/>
      <c r="FSY78" s="13"/>
      <c r="FTD78" s="18"/>
      <c r="FTE78" s="18"/>
      <c r="FTF78" s="18"/>
      <c r="FTG78" s="39"/>
      <c r="FTH78" s="18"/>
      <c r="FTI78" s="18"/>
      <c r="FTJ78" s="39"/>
      <c r="FTK78" s="18"/>
      <c r="FTL78" s="39"/>
      <c r="FTM78" s="13"/>
      <c r="FTN78" s="13"/>
      <c r="FTO78" s="4"/>
      <c r="FTP78" s="13"/>
      <c r="FTQ78" s="13"/>
      <c r="FTV78" s="18"/>
      <c r="FTW78" s="18"/>
      <c r="FTX78" s="18"/>
      <c r="FTY78" s="39"/>
      <c r="FTZ78" s="18"/>
      <c r="FUA78" s="18"/>
      <c r="FUB78" s="39"/>
      <c r="FUC78" s="18"/>
      <c r="FUD78" s="39"/>
      <c r="FUE78" s="13"/>
      <c r="FUF78" s="13"/>
      <c r="FUG78" s="4"/>
      <c r="FUH78" s="13"/>
      <c r="FUI78" s="13"/>
      <c r="FUN78" s="18"/>
      <c r="FUO78" s="18"/>
      <c r="FUP78" s="18"/>
      <c r="FUQ78" s="39"/>
      <c r="FUR78" s="18"/>
      <c r="FUS78" s="18"/>
      <c r="FUT78" s="39"/>
      <c r="FUU78" s="18"/>
      <c r="FUV78" s="39"/>
      <c r="FUW78" s="13"/>
      <c r="FUX78" s="13"/>
      <c r="FUY78" s="4"/>
      <c r="FUZ78" s="13"/>
      <c r="FVA78" s="13"/>
      <c r="FVF78" s="18"/>
      <c r="FVG78" s="18"/>
      <c r="FVH78" s="18"/>
      <c r="FVI78" s="39"/>
      <c r="FVJ78" s="18"/>
      <c r="FVK78" s="18"/>
      <c r="FVL78" s="39"/>
      <c r="FVM78" s="18"/>
      <c r="FVN78" s="39"/>
      <c r="FVO78" s="13"/>
      <c r="FVP78" s="13"/>
      <c r="FVQ78" s="4"/>
      <c r="FVR78" s="13"/>
      <c r="FVS78" s="13"/>
      <c r="FVX78" s="18"/>
      <c r="FVY78" s="18"/>
      <c r="FVZ78" s="18"/>
      <c r="FWA78" s="39"/>
      <c r="FWB78" s="18"/>
      <c r="FWC78" s="18"/>
      <c r="FWD78" s="39"/>
      <c r="FWE78" s="18"/>
      <c r="FWF78" s="39"/>
      <c r="FWG78" s="13"/>
      <c r="FWH78" s="13"/>
      <c r="FWI78" s="4"/>
      <c r="FWJ78" s="13"/>
      <c r="FWK78" s="13"/>
      <c r="FWP78" s="18"/>
      <c r="FWQ78" s="18"/>
      <c r="FWR78" s="18"/>
      <c r="FWS78" s="39"/>
      <c r="FWT78" s="18"/>
      <c r="FWU78" s="18"/>
      <c r="FWV78" s="39"/>
      <c r="FWW78" s="18"/>
      <c r="FWX78" s="39"/>
      <c r="FWY78" s="13"/>
      <c r="FWZ78" s="13"/>
      <c r="FXA78" s="4"/>
      <c r="FXB78" s="13"/>
      <c r="FXC78" s="13"/>
      <c r="FXH78" s="18"/>
      <c r="FXI78" s="18"/>
      <c r="FXJ78" s="18"/>
      <c r="FXK78" s="39"/>
      <c r="FXL78" s="18"/>
      <c r="FXM78" s="18"/>
      <c r="FXN78" s="39"/>
      <c r="FXO78" s="18"/>
      <c r="FXP78" s="39"/>
      <c r="FXQ78" s="13"/>
      <c r="FXR78" s="13"/>
      <c r="FXS78" s="4"/>
      <c r="FXT78" s="13"/>
      <c r="FXU78" s="13"/>
      <c r="FXZ78" s="18"/>
      <c r="FYA78" s="18"/>
      <c r="FYB78" s="18"/>
      <c r="FYC78" s="39"/>
      <c r="FYD78" s="18"/>
      <c r="FYE78" s="18"/>
      <c r="FYF78" s="39"/>
      <c r="FYG78" s="18"/>
      <c r="FYH78" s="39"/>
      <c r="FYI78" s="13"/>
      <c r="FYJ78" s="13"/>
      <c r="FYK78" s="4"/>
      <c r="FYL78" s="13"/>
      <c r="FYM78" s="13"/>
      <c r="FYR78" s="18"/>
      <c r="FYS78" s="18"/>
      <c r="FYT78" s="18"/>
      <c r="FYU78" s="39"/>
      <c r="FYV78" s="18"/>
      <c r="FYW78" s="18"/>
      <c r="FYX78" s="39"/>
      <c r="FYY78" s="18"/>
      <c r="FYZ78" s="39"/>
      <c r="FZA78" s="13"/>
      <c r="FZB78" s="13"/>
      <c r="FZC78" s="4"/>
      <c r="FZD78" s="13"/>
      <c r="FZE78" s="13"/>
      <c r="FZJ78" s="18"/>
      <c r="FZK78" s="18"/>
      <c r="FZL78" s="18"/>
      <c r="FZM78" s="39"/>
      <c r="FZN78" s="18"/>
      <c r="FZO78" s="18"/>
      <c r="FZP78" s="39"/>
      <c r="FZQ78" s="18"/>
      <c r="FZR78" s="39"/>
      <c r="FZS78" s="13"/>
      <c r="FZT78" s="13"/>
      <c r="FZU78" s="4"/>
      <c r="FZV78" s="13"/>
      <c r="FZW78" s="13"/>
      <c r="GAB78" s="18"/>
      <c r="GAC78" s="18"/>
      <c r="GAD78" s="18"/>
      <c r="GAE78" s="39"/>
      <c r="GAF78" s="18"/>
      <c r="GAG78" s="18"/>
      <c r="GAH78" s="39"/>
      <c r="GAI78" s="18"/>
      <c r="GAJ78" s="39"/>
      <c r="GAK78" s="13"/>
      <c r="GAL78" s="13"/>
      <c r="GAM78" s="4"/>
      <c r="GAN78" s="13"/>
      <c r="GAO78" s="13"/>
      <c r="GAT78" s="18"/>
      <c r="GAU78" s="18"/>
      <c r="GAV78" s="18"/>
      <c r="GAW78" s="39"/>
      <c r="GAX78" s="18"/>
      <c r="GAY78" s="18"/>
      <c r="GAZ78" s="39"/>
      <c r="GBA78" s="18"/>
      <c r="GBB78" s="39"/>
      <c r="GBC78" s="13"/>
      <c r="GBD78" s="13"/>
      <c r="GBE78" s="4"/>
      <c r="GBF78" s="13"/>
      <c r="GBG78" s="13"/>
      <c r="GBL78" s="18"/>
      <c r="GBM78" s="18"/>
      <c r="GBN78" s="18"/>
      <c r="GBO78" s="39"/>
      <c r="GBP78" s="18"/>
      <c r="GBQ78" s="18"/>
      <c r="GBR78" s="39"/>
      <c r="GBS78" s="18"/>
      <c r="GBT78" s="39"/>
      <c r="GBU78" s="13"/>
      <c r="GBV78" s="13"/>
      <c r="GBW78" s="4"/>
      <c r="GBX78" s="13"/>
      <c r="GBY78" s="13"/>
      <c r="GCD78" s="18"/>
      <c r="GCE78" s="18"/>
      <c r="GCF78" s="18"/>
      <c r="GCG78" s="39"/>
      <c r="GCH78" s="18"/>
      <c r="GCI78" s="18"/>
      <c r="GCJ78" s="39"/>
      <c r="GCK78" s="18"/>
      <c r="GCL78" s="39"/>
      <c r="GCM78" s="13"/>
      <c r="GCN78" s="13"/>
      <c r="GCO78" s="4"/>
      <c r="GCP78" s="13"/>
      <c r="GCQ78" s="13"/>
      <c r="GCV78" s="18"/>
      <c r="GCW78" s="18"/>
      <c r="GCX78" s="18"/>
      <c r="GCY78" s="39"/>
      <c r="GCZ78" s="18"/>
      <c r="GDA78" s="18"/>
      <c r="GDB78" s="39"/>
      <c r="GDC78" s="18"/>
      <c r="GDD78" s="39"/>
      <c r="GDE78" s="13"/>
      <c r="GDF78" s="13"/>
      <c r="GDG78" s="4"/>
      <c r="GDH78" s="13"/>
      <c r="GDI78" s="13"/>
      <c r="GDN78" s="18"/>
      <c r="GDO78" s="18"/>
      <c r="GDP78" s="18"/>
      <c r="GDQ78" s="39"/>
      <c r="GDR78" s="18"/>
      <c r="GDS78" s="18"/>
      <c r="GDT78" s="39"/>
      <c r="GDU78" s="18"/>
      <c r="GDV78" s="39"/>
      <c r="GDW78" s="13"/>
      <c r="GDX78" s="13"/>
      <c r="GDY78" s="4"/>
      <c r="GDZ78" s="13"/>
      <c r="GEA78" s="13"/>
      <c r="GEF78" s="18"/>
      <c r="GEG78" s="18"/>
      <c r="GEH78" s="18"/>
      <c r="GEI78" s="39"/>
      <c r="GEJ78" s="18"/>
      <c r="GEK78" s="18"/>
      <c r="GEL78" s="39"/>
      <c r="GEM78" s="18"/>
      <c r="GEN78" s="39"/>
      <c r="GEO78" s="13"/>
      <c r="GEP78" s="13"/>
      <c r="GEQ78" s="4"/>
      <c r="GER78" s="13"/>
      <c r="GES78" s="13"/>
      <c r="GEX78" s="18"/>
      <c r="GEY78" s="18"/>
      <c r="GEZ78" s="18"/>
      <c r="GFA78" s="39"/>
      <c r="GFB78" s="18"/>
      <c r="GFC78" s="18"/>
      <c r="GFD78" s="39"/>
      <c r="GFE78" s="18"/>
      <c r="GFF78" s="39"/>
      <c r="GFG78" s="13"/>
      <c r="GFH78" s="13"/>
      <c r="GFI78" s="4"/>
      <c r="GFJ78" s="13"/>
      <c r="GFK78" s="13"/>
      <c r="GFP78" s="18"/>
      <c r="GFQ78" s="18"/>
      <c r="GFR78" s="18"/>
      <c r="GFS78" s="39"/>
      <c r="GFT78" s="18"/>
      <c r="GFU78" s="18"/>
      <c r="GFV78" s="39"/>
      <c r="GFW78" s="18"/>
      <c r="GFX78" s="39"/>
      <c r="GFY78" s="13"/>
      <c r="GFZ78" s="13"/>
      <c r="GGA78" s="4"/>
      <c r="GGB78" s="13"/>
      <c r="GGC78" s="13"/>
      <c r="GGH78" s="18"/>
      <c r="GGI78" s="18"/>
      <c r="GGJ78" s="18"/>
      <c r="GGK78" s="39"/>
      <c r="GGL78" s="18"/>
      <c r="GGM78" s="18"/>
      <c r="GGN78" s="39"/>
      <c r="GGO78" s="18"/>
      <c r="GGP78" s="39"/>
      <c r="GGQ78" s="13"/>
      <c r="GGR78" s="13"/>
      <c r="GGS78" s="4"/>
      <c r="GGT78" s="13"/>
      <c r="GGU78" s="13"/>
      <c r="GGZ78" s="18"/>
      <c r="GHA78" s="18"/>
      <c r="GHB78" s="18"/>
      <c r="GHC78" s="39"/>
      <c r="GHD78" s="18"/>
      <c r="GHE78" s="18"/>
      <c r="GHF78" s="39"/>
      <c r="GHG78" s="18"/>
      <c r="GHH78" s="39"/>
      <c r="GHI78" s="13"/>
      <c r="GHJ78" s="13"/>
      <c r="GHK78" s="4"/>
      <c r="GHL78" s="13"/>
      <c r="GHM78" s="13"/>
      <c r="GHR78" s="18"/>
      <c r="GHS78" s="18"/>
      <c r="GHT78" s="18"/>
      <c r="GHU78" s="39"/>
      <c r="GHV78" s="18"/>
      <c r="GHW78" s="18"/>
      <c r="GHX78" s="39"/>
      <c r="GHY78" s="18"/>
      <c r="GHZ78" s="39"/>
      <c r="GIA78" s="13"/>
      <c r="GIB78" s="13"/>
      <c r="GIC78" s="4"/>
      <c r="GID78" s="13"/>
      <c r="GIE78" s="13"/>
      <c r="GIJ78" s="18"/>
      <c r="GIK78" s="18"/>
      <c r="GIL78" s="18"/>
      <c r="GIM78" s="39"/>
      <c r="GIN78" s="18"/>
      <c r="GIO78" s="18"/>
      <c r="GIP78" s="39"/>
      <c r="GIQ78" s="18"/>
      <c r="GIR78" s="39"/>
      <c r="GIS78" s="13"/>
      <c r="GIT78" s="13"/>
      <c r="GIU78" s="4"/>
      <c r="GIV78" s="13"/>
      <c r="GIW78" s="13"/>
      <c r="GJB78" s="18"/>
      <c r="GJC78" s="18"/>
      <c r="GJD78" s="18"/>
      <c r="GJE78" s="39"/>
      <c r="GJF78" s="18"/>
      <c r="GJG78" s="18"/>
      <c r="GJH78" s="39"/>
      <c r="GJI78" s="18"/>
      <c r="GJJ78" s="39"/>
      <c r="GJK78" s="13"/>
      <c r="GJL78" s="13"/>
      <c r="GJM78" s="4"/>
      <c r="GJN78" s="13"/>
      <c r="GJO78" s="13"/>
      <c r="GJT78" s="18"/>
      <c r="GJU78" s="18"/>
      <c r="GJV78" s="18"/>
      <c r="GJW78" s="39"/>
      <c r="GJX78" s="18"/>
      <c r="GJY78" s="18"/>
      <c r="GJZ78" s="39"/>
      <c r="GKA78" s="18"/>
      <c r="GKB78" s="39"/>
      <c r="GKC78" s="13"/>
      <c r="GKD78" s="13"/>
      <c r="GKE78" s="4"/>
      <c r="GKF78" s="13"/>
      <c r="GKG78" s="13"/>
      <c r="GKL78" s="18"/>
      <c r="GKM78" s="18"/>
      <c r="GKN78" s="18"/>
      <c r="GKO78" s="39"/>
      <c r="GKP78" s="18"/>
      <c r="GKQ78" s="18"/>
      <c r="GKR78" s="39"/>
      <c r="GKS78" s="18"/>
      <c r="GKT78" s="39"/>
      <c r="GKU78" s="13"/>
      <c r="GKV78" s="13"/>
      <c r="GKW78" s="4"/>
      <c r="GKX78" s="13"/>
      <c r="GKY78" s="13"/>
      <c r="GLD78" s="18"/>
      <c r="GLE78" s="18"/>
      <c r="GLF78" s="18"/>
      <c r="GLG78" s="39"/>
      <c r="GLH78" s="18"/>
      <c r="GLI78" s="18"/>
      <c r="GLJ78" s="39"/>
      <c r="GLK78" s="18"/>
      <c r="GLL78" s="39"/>
      <c r="GLM78" s="13"/>
      <c r="GLN78" s="13"/>
      <c r="GLO78" s="4"/>
      <c r="GLP78" s="13"/>
      <c r="GLQ78" s="13"/>
      <c r="GLV78" s="18"/>
      <c r="GLW78" s="18"/>
      <c r="GLX78" s="18"/>
      <c r="GLY78" s="39"/>
      <c r="GLZ78" s="18"/>
      <c r="GMA78" s="18"/>
      <c r="GMB78" s="39"/>
      <c r="GMC78" s="18"/>
      <c r="GMD78" s="39"/>
      <c r="GME78" s="13"/>
      <c r="GMF78" s="13"/>
      <c r="GMG78" s="4"/>
      <c r="GMH78" s="13"/>
      <c r="GMI78" s="13"/>
      <c r="GMN78" s="18"/>
      <c r="GMO78" s="18"/>
      <c r="GMP78" s="18"/>
      <c r="GMQ78" s="39"/>
      <c r="GMR78" s="18"/>
      <c r="GMS78" s="18"/>
      <c r="GMT78" s="39"/>
      <c r="GMU78" s="18"/>
      <c r="GMV78" s="39"/>
      <c r="GMW78" s="13"/>
      <c r="GMX78" s="13"/>
      <c r="GMY78" s="4"/>
      <c r="GMZ78" s="13"/>
      <c r="GNA78" s="13"/>
      <c r="GNF78" s="18"/>
      <c r="GNG78" s="18"/>
      <c r="GNH78" s="18"/>
      <c r="GNI78" s="39"/>
      <c r="GNJ78" s="18"/>
      <c r="GNK78" s="18"/>
      <c r="GNL78" s="39"/>
      <c r="GNM78" s="18"/>
      <c r="GNN78" s="39"/>
      <c r="GNO78" s="13"/>
      <c r="GNP78" s="13"/>
      <c r="GNQ78" s="4"/>
      <c r="GNR78" s="13"/>
      <c r="GNS78" s="13"/>
      <c r="GNX78" s="18"/>
      <c r="GNY78" s="18"/>
      <c r="GNZ78" s="18"/>
      <c r="GOA78" s="39"/>
      <c r="GOB78" s="18"/>
      <c r="GOC78" s="18"/>
      <c r="GOD78" s="39"/>
      <c r="GOE78" s="18"/>
      <c r="GOF78" s="39"/>
      <c r="GOG78" s="13"/>
      <c r="GOH78" s="13"/>
      <c r="GOI78" s="4"/>
      <c r="GOJ78" s="13"/>
      <c r="GOK78" s="13"/>
      <c r="GOP78" s="18"/>
      <c r="GOQ78" s="18"/>
      <c r="GOR78" s="18"/>
      <c r="GOS78" s="39"/>
      <c r="GOT78" s="18"/>
      <c r="GOU78" s="18"/>
      <c r="GOV78" s="39"/>
      <c r="GOW78" s="18"/>
      <c r="GOX78" s="39"/>
      <c r="GOY78" s="13"/>
      <c r="GOZ78" s="13"/>
      <c r="GPA78" s="4"/>
      <c r="GPB78" s="13"/>
      <c r="GPC78" s="13"/>
      <c r="GPH78" s="18"/>
      <c r="GPI78" s="18"/>
      <c r="GPJ78" s="18"/>
      <c r="GPK78" s="39"/>
      <c r="GPL78" s="18"/>
      <c r="GPM78" s="18"/>
      <c r="GPN78" s="39"/>
      <c r="GPO78" s="18"/>
      <c r="GPP78" s="39"/>
      <c r="GPQ78" s="13"/>
      <c r="GPR78" s="13"/>
      <c r="GPS78" s="4"/>
      <c r="GPT78" s="13"/>
      <c r="GPU78" s="13"/>
      <c r="GPZ78" s="18"/>
      <c r="GQA78" s="18"/>
      <c r="GQB78" s="18"/>
      <c r="GQC78" s="39"/>
      <c r="GQD78" s="18"/>
      <c r="GQE78" s="18"/>
      <c r="GQF78" s="39"/>
      <c r="GQG78" s="18"/>
      <c r="GQH78" s="39"/>
      <c r="GQI78" s="13"/>
      <c r="GQJ78" s="13"/>
      <c r="GQK78" s="4"/>
      <c r="GQL78" s="13"/>
      <c r="GQM78" s="13"/>
      <c r="GQR78" s="18"/>
      <c r="GQS78" s="18"/>
      <c r="GQT78" s="18"/>
      <c r="GQU78" s="39"/>
      <c r="GQV78" s="18"/>
      <c r="GQW78" s="18"/>
      <c r="GQX78" s="39"/>
      <c r="GQY78" s="18"/>
      <c r="GQZ78" s="39"/>
      <c r="GRA78" s="13"/>
      <c r="GRB78" s="13"/>
      <c r="GRC78" s="4"/>
      <c r="GRD78" s="13"/>
      <c r="GRE78" s="13"/>
      <c r="GRJ78" s="18"/>
      <c r="GRK78" s="18"/>
      <c r="GRL78" s="18"/>
      <c r="GRM78" s="39"/>
      <c r="GRN78" s="18"/>
      <c r="GRO78" s="18"/>
      <c r="GRP78" s="39"/>
      <c r="GRQ78" s="18"/>
      <c r="GRR78" s="39"/>
      <c r="GRS78" s="13"/>
      <c r="GRT78" s="13"/>
      <c r="GRU78" s="4"/>
      <c r="GRV78" s="13"/>
      <c r="GRW78" s="13"/>
      <c r="GSB78" s="18"/>
      <c r="GSC78" s="18"/>
      <c r="GSD78" s="18"/>
      <c r="GSE78" s="39"/>
      <c r="GSF78" s="18"/>
      <c r="GSG78" s="18"/>
      <c r="GSH78" s="39"/>
      <c r="GSI78" s="18"/>
      <c r="GSJ78" s="39"/>
      <c r="GSK78" s="13"/>
      <c r="GSL78" s="13"/>
      <c r="GSM78" s="4"/>
      <c r="GSN78" s="13"/>
      <c r="GSO78" s="13"/>
      <c r="GST78" s="18"/>
      <c r="GSU78" s="18"/>
      <c r="GSV78" s="18"/>
      <c r="GSW78" s="39"/>
      <c r="GSX78" s="18"/>
      <c r="GSY78" s="18"/>
      <c r="GSZ78" s="39"/>
      <c r="GTA78" s="18"/>
      <c r="GTB78" s="39"/>
      <c r="GTC78" s="13"/>
      <c r="GTD78" s="13"/>
      <c r="GTE78" s="4"/>
      <c r="GTF78" s="13"/>
      <c r="GTG78" s="13"/>
      <c r="GTL78" s="18"/>
      <c r="GTM78" s="18"/>
      <c r="GTN78" s="18"/>
      <c r="GTO78" s="39"/>
      <c r="GTP78" s="18"/>
      <c r="GTQ78" s="18"/>
      <c r="GTR78" s="39"/>
      <c r="GTS78" s="18"/>
      <c r="GTT78" s="39"/>
      <c r="GTU78" s="13"/>
      <c r="GTV78" s="13"/>
      <c r="GTW78" s="4"/>
      <c r="GTX78" s="13"/>
      <c r="GTY78" s="13"/>
      <c r="GUD78" s="18"/>
      <c r="GUE78" s="18"/>
      <c r="GUF78" s="18"/>
      <c r="GUG78" s="39"/>
      <c r="GUH78" s="18"/>
      <c r="GUI78" s="18"/>
      <c r="GUJ78" s="39"/>
      <c r="GUK78" s="18"/>
      <c r="GUL78" s="39"/>
      <c r="GUM78" s="13"/>
      <c r="GUN78" s="13"/>
      <c r="GUO78" s="4"/>
      <c r="GUP78" s="13"/>
      <c r="GUQ78" s="13"/>
      <c r="GUV78" s="18"/>
      <c r="GUW78" s="18"/>
      <c r="GUX78" s="18"/>
      <c r="GUY78" s="39"/>
      <c r="GUZ78" s="18"/>
      <c r="GVA78" s="18"/>
      <c r="GVB78" s="39"/>
      <c r="GVC78" s="18"/>
      <c r="GVD78" s="39"/>
      <c r="GVE78" s="13"/>
      <c r="GVF78" s="13"/>
      <c r="GVG78" s="4"/>
      <c r="GVH78" s="13"/>
      <c r="GVI78" s="13"/>
      <c r="GVN78" s="18"/>
      <c r="GVO78" s="18"/>
      <c r="GVP78" s="18"/>
      <c r="GVQ78" s="39"/>
      <c r="GVR78" s="18"/>
      <c r="GVS78" s="18"/>
      <c r="GVT78" s="39"/>
      <c r="GVU78" s="18"/>
      <c r="GVV78" s="39"/>
      <c r="GVW78" s="13"/>
      <c r="GVX78" s="13"/>
      <c r="GVY78" s="4"/>
      <c r="GVZ78" s="13"/>
      <c r="GWA78" s="13"/>
      <c r="GWF78" s="18"/>
      <c r="GWG78" s="18"/>
      <c r="GWH78" s="18"/>
      <c r="GWI78" s="39"/>
      <c r="GWJ78" s="18"/>
      <c r="GWK78" s="18"/>
      <c r="GWL78" s="39"/>
      <c r="GWM78" s="18"/>
      <c r="GWN78" s="39"/>
      <c r="GWO78" s="13"/>
      <c r="GWP78" s="13"/>
      <c r="GWQ78" s="4"/>
      <c r="GWR78" s="13"/>
      <c r="GWS78" s="13"/>
      <c r="GWX78" s="18"/>
      <c r="GWY78" s="18"/>
      <c r="GWZ78" s="18"/>
      <c r="GXA78" s="39"/>
      <c r="GXB78" s="18"/>
      <c r="GXC78" s="18"/>
      <c r="GXD78" s="39"/>
      <c r="GXE78" s="18"/>
      <c r="GXF78" s="39"/>
      <c r="GXG78" s="13"/>
      <c r="GXH78" s="13"/>
      <c r="GXI78" s="4"/>
      <c r="GXJ78" s="13"/>
      <c r="GXK78" s="13"/>
      <c r="GXP78" s="18"/>
      <c r="GXQ78" s="18"/>
      <c r="GXR78" s="18"/>
      <c r="GXS78" s="39"/>
      <c r="GXT78" s="18"/>
      <c r="GXU78" s="18"/>
      <c r="GXV78" s="39"/>
      <c r="GXW78" s="18"/>
      <c r="GXX78" s="39"/>
      <c r="GXY78" s="13"/>
      <c r="GXZ78" s="13"/>
      <c r="GYA78" s="4"/>
      <c r="GYB78" s="13"/>
      <c r="GYC78" s="13"/>
      <c r="GYH78" s="18"/>
      <c r="GYI78" s="18"/>
      <c r="GYJ78" s="18"/>
      <c r="GYK78" s="39"/>
      <c r="GYL78" s="18"/>
      <c r="GYM78" s="18"/>
      <c r="GYN78" s="39"/>
      <c r="GYO78" s="18"/>
      <c r="GYP78" s="39"/>
      <c r="GYQ78" s="13"/>
      <c r="GYR78" s="13"/>
      <c r="GYS78" s="4"/>
      <c r="GYT78" s="13"/>
      <c r="GYU78" s="13"/>
      <c r="GYZ78" s="18"/>
      <c r="GZA78" s="18"/>
      <c r="GZB78" s="18"/>
      <c r="GZC78" s="39"/>
      <c r="GZD78" s="18"/>
      <c r="GZE78" s="18"/>
      <c r="GZF78" s="39"/>
      <c r="GZG78" s="18"/>
      <c r="GZH78" s="39"/>
      <c r="GZI78" s="13"/>
      <c r="GZJ78" s="13"/>
      <c r="GZK78" s="4"/>
      <c r="GZL78" s="13"/>
      <c r="GZM78" s="13"/>
      <c r="GZR78" s="18"/>
      <c r="GZS78" s="18"/>
      <c r="GZT78" s="18"/>
      <c r="GZU78" s="39"/>
      <c r="GZV78" s="18"/>
      <c r="GZW78" s="18"/>
      <c r="GZX78" s="39"/>
      <c r="GZY78" s="18"/>
      <c r="GZZ78" s="39"/>
      <c r="HAA78" s="13"/>
      <c r="HAB78" s="13"/>
      <c r="HAC78" s="4"/>
      <c r="HAD78" s="13"/>
      <c r="HAE78" s="13"/>
      <c r="HAJ78" s="18"/>
      <c r="HAK78" s="18"/>
      <c r="HAL78" s="18"/>
      <c r="HAM78" s="39"/>
      <c r="HAN78" s="18"/>
      <c r="HAO78" s="18"/>
      <c r="HAP78" s="39"/>
      <c r="HAQ78" s="18"/>
      <c r="HAR78" s="39"/>
      <c r="HAS78" s="13"/>
      <c r="HAT78" s="13"/>
      <c r="HAU78" s="4"/>
      <c r="HAV78" s="13"/>
      <c r="HAW78" s="13"/>
      <c r="HBB78" s="18"/>
      <c r="HBC78" s="18"/>
      <c r="HBD78" s="18"/>
      <c r="HBE78" s="39"/>
      <c r="HBF78" s="18"/>
      <c r="HBG78" s="18"/>
      <c r="HBH78" s="39"/>
      <c r="HBI78" s="18"/>
      <c r="HBJ78" s="39"/>
      <c r="HBK78" s="13"/>
      <c r="HBL78" s="13"/>
      <c r="HBM78" s="4"/>
      <c r="HBN78" s="13"/>
      <c r="HBO78" s="13"/>
      <c r="HBT78" s="18"/>
      <c r="HBU78" s="18"/>
      <c r="HBV78" s="18"/>
      <c r="HBW78" s="39"/>
      <c r="HBX78" s="18"/>
      <c r="HBY78" s="18"/>
      <c r="HBZ78" s="39"/>
      <c r="HCA78" s="18"/>
      <c r="HCB78" s="39"/>
      <c r="HCC78" s="13"/>
      <c r="HCD78" s="13"/>
      <c r="HCE78" s="4"/>
      <c r="HCF78" s="13"/>
      <c r="HCG78" s="13"/>
      <c r="HCL78" s="18"/>
      <c r="HCM78" s="18"/>
      <c r="HCN78" s="18"/>
      <c r="HCO78" s="39"/>
      <c r="HCP78" s="18"/>
      <c r="HCQ78" s="18"/>
      <c r="HCR78" s="39"/>
      <c r="HCS78" s="18"/>
      <c r="HCT78" s="39"/>
      <c r="HCU78" s="13"/>
      <c r="HCV78" s="13"/>
      <c r="HCW78" s="4"/>
      <c r="HCX78" s="13"/>
      <c r="HCY78" s="13"/>
      <c r="HDD78" s="18"/>
      <c r="HDE78" s="18"/>
      <c r="HDF78" s="18"/>
      <c r="HDG78" s="39"/>
      <c r="HDH78" s="18"/>
      <c r="HDI78" s="18"/>
      <c r="HDJ78" s="39"/>
      <c r="HDK78" s="18"/>
      <c r="HDL78" s="39"/>
      <c r="HDM78" s="13"/>
      <c r="HDN78" s="13"/>
      <c r="HDO78" s="4"/>
      <c r="HDP78" s="13"/>
      <c r="HDQ78" s="13"/>
      <c r="HDV78" s="18"/>
      <c r="HDW78" s="18"/>
      <c r="HDX78" s="18"/>
      <c r="HDY78" s="39"/>
      <c r="HDZ78" s="18"/>
      <c r="HEA78" s="18"/>
      <c r="HEB78" s="39"/>
      <c r="HEC78" s="18"/>
      <c r="HED78" s="39"/>
      <c r="HEE78" s="13"/>
      <c r="HEF78" s="13"/>
      <c r="HEG78" s="4"/>
      <c r="HEH78" s="13"/>
      <c r="HEI78" s="13"/>
      <c r="HEN78" s="18"/>
      <c r="HEO78" s="18"/>
      <c r="HEP78" s="18"/>
      <c r="HEQ78" s="39"/>
      <c r="HER78" s="18"/>
      <c r="HES78" s="18"/>
      <c r="HET78" s="39"/>
      <c r="HEU78" s="18"/>
      <c r="HEV78" s="39"/>
      <c r="HEW78" s="13"/>
      <c r="HEX78" s="13"/>
      <c r="HEY78" s="4"/>
      <c r="HEZ78" s="13"/>
      <c r="HFA78" s="13"/>
      <c r="HFF78" s="18"/>
      <c r="HFG78" s="18"/>
      <c r="HFH78" s="18"/>
      <c r="HFI78" s="39"/>
      <c r="HFJ78" s="18"/>
      <c r="HFK78" s="18"/>
      <c r="HFL78" s="39"/>
      <c r="HFM78" s="18"/>
      <c r="HFN78" s="39"/>
      <c r="HFO78" s="13"/>
      <c r="HFP78" s="13"/>
      <c r="HFQ78" s="4"/>
      <c r="HFR78" s="13"/>
      <c r="HFS78" s="13"/>
      <c r="HFX78" s="18"/>
      <c r="HFY78" s="18"/>
      <c r="HFZ78" s="18"/>
      <c r="HGA78" s="39"/>
      <c r="HGB78" s="18"/>
      <c r="HGC78" s="18"/>
      <c r="HGD78" s="39"/>
      <c r="HGE78" s="18"/>
      <c r="HGF78" s="39"/>
      <c r="HGG78" s="13"/>
      <c r="HGH78" s="13"/>
      <c r="HGI78" s="4"/>
      <c r="HGJ78" s="13"/>
      <c r="HGK78" s="13"/>
      <c r="HGP78" s="18"/>
      <c r="HGQ78" s="18"/>
      <c r="HGR78" s="18"/>
      <c r="HGS78" s="39"/>
      <c r="HGT78" s="18"/>
      <c r="HGU78" s="18"/>
      <c r="HGV78" s="39"/>
      <c r="HGW78" s="18"/>
      <c r="HGX78" s="39"/>
      <c r="HGY78" s="13"/>
      <c r="HGZ78" s="13"/>
      <c r="HHA78" s="4"/>
      <c r="HHB78" s="13"/>
      <c r="HHC78" s="13"/>
      <c r="HHH78" s="18"/>
      <c r="HHI78" s="18"/>
      <c r="HHJ78" s="18"/>
      <c r="HHK78" s="39"/>
      <c r="HHL78" s="18"/>
      <c r="HHM78" s="18"/>
      <c r="HHN78" s="39"/>
      <c r="HHO78" s="18"/>
      <c r="HHP78" s="39"/>
      <c r="HHQ78" s="13"/>
      <c r="HHR78" s="13"/>
      <c r="HHS78" s="4"/>
      <c r="HHT78" s="13"/>
      <c r="HHU78" s="13"/>
      <c r="HHZ78" s="18"/>
      <c r="HIA78" s="18"/>
      <c r="HIB78" s="18"/>
      <c r="HIC78" s="39"/>
      <c r="HID78" s="18"/>
      <c r="HIE78" s="18"/>
      <c r="HIF78" s="39"/>
      <c r="HIG78" s="18"/>
      <c r="HIH78" s="39"/>
      <c r="HII78" s="13"/>
      <c r="HIJ78" s="13"/>
      <c r="HIK78" s="4"/>
      <c r="HIL78" s="13"/>
      <c r="HIM78" s="13"/>
      <c r="HIR78" s="18"/>
      <c r="HIS78" s="18"/>
      <c r="HIT78" s="18"/>
      <c r="HIU78" s="39"/>
      <c r="HIV78" s="18"/>
      <c r="HIW78" s="18"/>
      <c r="HIX78" s="39"/>
      <c r="HIY78" s="18"/>
      <c r="HIZ78" s="39"/>
      <c r="HJA78" s="13"/>
      <c r="HJB78" s="13"/>
      <c r="HJC78" s="4"/>
      <c r="HJD78" s="13"/>
      <c r="HJE78" s="13"/>
      <c r="HJJ78" s="18"/>
      <c r="HJK78" s="18"/>
      <c r="HJL78" s="18"/>
      <c r="HJM78" s="39"/>
      <c r="HJN78" s="18"/>
      <c r="HJO78" s="18"/>
      <c r="HJP78" s="39"/>
      <c r="HJQ78" s="18"/>
      <c r="HJR78" s="39"/>
      <c r="HJS78" s="13"/>
      <c r="HJT78" s="13"/>
      <c r="HJU78" s="4"/>
      <c r="HJV78" s="13"/>
      <c r="HJW78" s="13"/>
      <c r="HKB78" s="18"/>
      <c r="HKC78" s="18"/>
      <c r="HKD78" s="18"/>
      <c r="HKE78" s="39"/>
      <c r="HKF78" s="18"/>
      <c r="HKG78" s="18"/>
      <c r="HKH78" s="39"/>
      <c r="HKI78" s="18"/>
      <c r="HKJ78" s="39"/>
      <c r="HKK78" s="13"/>
      <c r="HKL78" s="13"/>
      <c r="HKM78" s="4"/>
      <c r="HKN78" s="13"/>
      <c r="HKO78" s="13"/>
      <c r="HKT78" s="18"/>
      <c r="HKU78" s="18"/>
      <c r="HKV78" s="18"/>
      <c r="HKW78" s="39"/>
      <c r="HKX78" s="18"/>
      <c r="HKY78" s="18"/>
      <c r="HKZ78" s="39"/>
      <c r="HLA78" s="18"/>
      <c r="HLB78" s="39"/>
      <c r="HLC78" s="13"/>
      <c r="HLD78" s="13"/>
      <c r="HLE78" s="4"/>
      <c r="HLF78" s="13"/>
      <c r="HLG78" s="13"/>
      <c r="HLL78" s="18"/>
      <c r="HLM78" s="18"/>
      <c r="HLN78" s="18"/>
      <c r="HLO78" s="39"/>
      <c r="HLP78" s="18"/>
      <c r="HLQ78" s="18"/>
      <c r="HLR78" s="39"/>
      <c r="HLS78" s="18"/>
      <c r="HLT78" s="39"/>
      <c r="HLU78" s="13"/>
      <c r="HLV78" s="13"/>
      <c r="HLW78" s="4"/>
      <c r="HLX78" s="13"/>
      <c r="HLY78" s="13"/>
      <c r="HMD78" s="18"/>
      <c r="HME78" s="18"/>
      <c r="HMF78" s="18"/>
      <c r="HMG78" s="39"/>
      <c r="HMH78" s="18"/>
      <c r="HMI78" s="18"/>
      <c r="HMJ78" s="39"/>
      <c r="HMK78" s="18"/>
      <c r="HML78" s="39"/>
      <c r="HMM78" s="13"/>
      <c r="HMN78" s="13"/>
      <c r="HMO78" s="4"/>
      <c r="HMP78" s="13"/>
      <c r="HMQ78" s="13"/>
      <c r="HMV78" s="18"/>
      <c r="HMW78" s="18"/>
      <c r="HMX78" s="18"/>
      <c r="HMY78" s="39"/>
      <c r="HMZ78" s="18"/>
      <c r="HNA78" s="18"/>
      <c r="HNB78" s="39"/>
      <c r="HNC78" s="18"/>
      <c r="HND78" s="39"/>
      <c r="HNE78" s="13"/>
      <c r="HNF78" s="13"/>
      <c r="HNG78" s="4"/>
      <c r="HNH78" s="13"/>
      <c r="HNI78" s="13"/>
      <c r="HNN78" s="18"/>
      <c r="HNO78" s="18"/>
      <c r="HNP78" s="18"/>
      <c r="HNQ78" s="39"/>
      <c r="HNR78" s="18"/>
      <c r="HNS78" s="18"/>
      <c r="HNT78" s="39"/>
      <c r="HNU78" s="18"/>
      <c r="HNV78" s="39"/>
      <c r="HNW78" s="13"/>
      <c r="HNX78" s="13"/>
      <c r="HNY78" s="4"/>
      <c r="HNZ78" s="13"/>
      <c r="HOA78" s="13"/>
      <c r="HOF78" s="18"/>
      <c r="HOG78" s="18"/>
      <c r="HOH78" s="18"/>
      <c r="HOI78" s="39"/>
      <c r="HOJ78" s="18"/>
      <c r="HOK78" s="18"/>
      <c r="HOL78" s="39"/>
      <c r="HOM78" s="18"/>
      <c r="HON78" s="39"/>
      <c r="HOO78" s="13"/>
      <c r="HOP78" s="13"/>
      <c r="HOQ78" s="4"/>
      <c r="HOR78" s="13"/>
      <c r="HOS78" s="13"/>
      <c r="HOX78" s="18"/>
      <c r="HOY78" s="18"/>
      <c r="HOZ78" s="18"/>
      <c r="HPA78" s="39"/>
      <c r="HPB78" s="18"/>
      <c r="HPC78" s="18"/>
      <c r="HPD78" s="39"/>
      <c r="HPE78" s="18"/>
      <c r="HPF78" s="39"/>
      <c r="HPG78" s="13"/>
      <c r="HPH78" s="13"/>
      <c r="HPI78" s="4"/>
      <c r="HPJ78" s="13"/>
      <c r="HPK78" s="13"/>
      <c r="HPP78" s="18"/>
      <c r="HPQ78" s="18"/>
      <c r="HPR78" s="18"/>
      <c r="HPS78" s="39"/>
      <c r="HPT78" s="18"/>
      <c r="HPU78" s="18"/>
      <c r="HPV78" s="39"/>
      <c r="HPW78" s="18"/>
      <c r="HPX78" s="39"/>
      <c r="HPY78" s="13"/>
      <c r="HPZ78" s="13"/>
      <c r="HQA78" s="4"/>
      <c r="HQB78" s="13"/>
      <c r="HQC78" s="13"/>
      <c r="HQH78" s="18"/>
      <c r="HQI78" s="18"/>
      <c r="HQJ78" s="18"/>
      <c r="HQK78" s="39"/>
      <c r="HQL78" s="18"/>
      <c r="HQM78" s="18"/>
      <c r="HQN78" s="39"/>
      <c r="HQO78" s="18"/>
      <c r="HQP78" s="39"/>
      <c r="HQQ78" s="13"/>
      <c r="HQR78" s="13"/>
      <c r="HQS78" s="4"/>
      <c r="HQT78" s="13"/>
      <c r="HQU78" s="13"/>
      <c r="HQZ78" s="18"/>
      <c r="HRA78" s="18"/>
      <c r="HRB78" s="18"/>
      <c r="HRC78" s="39"/>
      <c r="HRD78" s="18"/>
      <c r="HRE78" s="18"/>
      <c r="HRF78" s="39"/>
      <c r="HRG78" s="18"/>
      <c r="HRH78" s="39"/>
      <c r="HRI78" s="13"/>
      <c r="HRJ78" s="13"/>
      <c r="HRK78" s="4"/>
      <c r="HRL78" s="13"/>
      <c r="HRM78" s="13"/>
      <c r="HRR78" s="18"/>
      <c r="HRS78" s="18"/>
      <c r="HRT78" s="18"/>
      <c r="HRU78" s="39"/>
      <c r="HRV78" s="18"/>
      <c r="HRW78" s="18"/>
      <c r="HRX78" s="39"/>
      <c r="HRY78" s="18"/>
      <c r="HRZ78" s="39"/>
      <c r="HSA78" s="13"/>
      <c r="HSB78" s="13"/>
      <c r="HSC78" s="4"/>
      <c r="HSD78" s="13"/>
      <c r="HSE78" s="13"/>
      <c r="HSJ78" s="18"/>
      <c r="HSK78" s="18"/>
      <c r="HSL78" s="18"/>
      <c r="HSM78" s="39"/>
      <c r="HSN78" s="18"/>
      <c r="HSO78" s="18"/>
      <c r="HSP78" s="39"/>
      <c r="HSQ78" s="18"/>
      <c r="HSR78" s="39"/>
      <c r="HSS78" s="13"/>
      <c r="HST78" s="13"/>
      <c r="HSU78" s="4"/>
      <c r="HSV78" s="13"/>
      <c r="HSW78" s="13"/>
      <c r="HTB78" s="18"/>
      <c r="HTC78" s="18"/>
      <c r="HTD78" s="18"/>
      <c r="HTE78" s="39"/>
      <c r="HTF78" s="18"/>
      <c r="HTG78" s="18"/>
      <c r="HTH78" s="39"/>
      <c r="HTI78" s="18"/>
      <c r="HTJ78" s="39"/>
      <c r="HTK78" s="13"/>
      <c r="HTL78" s="13"/>
      <c r="HTM78" s="4"/>
      <c r="HTN78" s="13"/>
      <c r="HTO78" s="13"/>
      <c r="HTT78" s="18"/>
      <c r="HTU78" s="18"/>
      <c r="HTV78" s="18"/>
      <c r="HTW78" s="39"/>
      <c r="HTX78" s="18"/>
      <c r="HTY78" s="18"/>
      <c r="HTZ78" s="39"/>
      <c r="HUA78" s="18"/>
      <c r="HUB78" s="39"/>
      <c r="HUC78" s="13"/>
      <c r="HUD78" s="13"/>
      <c r="HUE78" s="4"/>
      <c r="HUF78" s="13"/>
      <c r="HUG78" s="13"/>
      <c r="HUL78" s="18"/>
      <c r="HUM78" s="18"/>
      <c r="HUN78" s="18"/>
      <c r="HUO78" s="39"/>
      <c r="HUP78" s="18"/>
      <c r="HUQ78" s="18"/>
      <c r="HUR78" s="39"/>
      <c r="HUS78" s="18"/>
      <c r="HUT78" s="39"/>
      <c r="HUU78" s="13"/>
      <c r="HUV78" s="13"/>
      <c r="HUW78" s="4"/>
      <c r="HUX78" s="13"/>
      <c r="HUY78" s="13"/>
      <c r="HVD78" s="18"/>
      <c r="HVE78" s="18"/>
      <c r="HVF78" s="18"/>
      <c r="HVG78" s="39"/>
      <c r="HVH78" s="18"/>
      <c r="HVI78" s="18"/>
      <c r="HVJ78" s="39"/>
      <c r="HVK78" s="18"/>
      <c r="HVL78" s="39"/>
      <c r="HVM78" s="13"/>
      <c r="HVN78" s="13"/>
      <c r="HVO78" s="4"/>
      <c r="HVP78" s="13"/>
      <c r="HVQ78" s="13"/>
      <c r="HVV78" s="18"/>
      <c r="HVW78" s="18"/>
      <c r="HVX78" s="18"/>
      <c r="HVY78" s="39"/>
      <c r="HVZ78" s="18"/>
      <c r="HWA78" s="18"/>
      <c r="HWB78" s="39"/>
      <c r="HWC78" s="18"/>
      <c r="HWD78" s="39"/>
      <c r="HWE78" s="13"/>
      <c r="HWF78" s="13"/>
      <c r="HWG78" s="4"/>
      <c r="HWH78" s="13"/>
      <c r="HWI78" s="13"/>
      <c r="HWN78" s="18"/>
      <c r="HWO78" s="18"/>
      <c r="HWP78" s="18"/>
      <c r="HWQ78" s="39"/>
      <c r="HWR78" s="18"/>
      <c r="HWS78" s="18"/>
      <c r="HWT78" s="39"/>
      <c r="HWU78" s="18"/>
      <c r="HWV78" s="39"/>
      <c r="HWW78" s="13"/>
      <c r="HWX78" s="13"/>
      <c r="HWY78" s="4"/>
      <c r="HWZ78" s="13"/>
      <c r="HXA78" s="13"/>
      <c r="HXF78" s="18"/>
      <c r="HXG78" s="18"/>
      <c r="HXH78" s="18"/>
      <c r="HXI78" s="39"/>
      <c r="HXJ78" s="18"/>
      <c r="HXK78" s="18"/>
      <c r="HXL78" s="39"/>
      <c r="HXM78" s="18"/>
      <c r="HXN78" s="39"/>
      <c r="HXO78" s="13"/>
      <c r="HXP78" s="13"/>
      <c r="HXQ78" s="4"/>
      <c r="HXR78" s="13"/>
      <c r="HXS78" s="13"/>
      <c r="HXX78" s="18"/>
      <c r="HXY78" s="18"/>
      <c r="HXZ78" s="18"/>
      <c r="HYA78" s="39"/>
      <c r="HYB78" s="18"/>
      <c r="HYC78" s="18"/>
      <c r="HYD78" s="39"/>
      <c r="HYE78" s="18"/>
      <c r="HYF78" s="39"/>
      <c r="HYG78" s="13"/>
      <c r="HYH78" s="13"/>
      <c r="HYI78" s="4"/>
      <c r="HYJ78" s="13"/>
      <c r="HYK78" s="13"/>
      <c r="HYP78" s="18"/>
      <c r="HYQ78" s="18"/>
      <c r="HYR78" s="18"/>
      <c r="HYS78" s="39"/>
      <c r="HYT78" s="18"/>
      <c r="HYU78" s="18"/>
      <c r="HYV78" s="39"/>
      <c r="HYW78" s="18"/>
      <c r="HYX78" s="39"/>
      <c r="HYY78" s="13"/>
      <c r="HYZ78" s="13"/>
      <c r="HZA78" s="4"/>
      <c r="HZB78" s="13"/>
      <c r="HZC78" s="13"/>
      <c r="HZH78" s="18"/>
      <c r="HZI78" s="18"/>
      <c r="HZJ78" s="18"/>
      <c r="HZK78" s="39"/>
      <c r="HZL78" s="18"/>
      <c r="HZM78" s="18"/>
      <c r="HZN78" s="39"/>
      <c r="HZO78" s="18"/>
      <c r="HZP78" s="39"/>
      <c r="HZQ78" s="13"/>
      <c r="HZR78" s="13"/>
      <c r="HZS78" s="4"/>
      <c r="HZT78" s="13"/>
      <c r="HZU78" s="13"/>
      <c r="HZZ78" s="18"/>
      <c r="IAA78" s="18"/>
      <c r="IAB78" s="18"/>
      <c r="IAC78" s="39"/>
      <c r="IAD78" s="18"/>
      <c r="IAE78" s="18"/>
      <c r="IAF78" s="39"/>
      <c r="IAG78" s="18"/>
      <c r="IAH78" s="39"/>
      <c r="IAI78" s="13"/>
      <c r="IAJ78" s="13"/>
      <c r="IAK78" s="4"/>
      <c r="IAL78" s="13"/>
      <c r="IAM78" s="13"/>
      <c r="IAR78" s="18"/>
      <c r="IAS78" s="18"/>
      <c r="IAT78" s="18"/>
      <c r="IAU78" s="39"/>
      <c r="IAV78" s="18"/>
      <c r="IAW78" s="18"/>
      <c r="IAX78" s="39"/>
      <c r="IAY78" s="18"/>
      <c r="IAZ78" s="39"/>
      <c r="IBA78" s="13"/>
      <c r="IBB78" s="13"/>
      <c r="IBC78" s="4"/>
      <c r="IBD78" s="13"/>
      <c r="IBE78" s="13"/>
      <c r="IBJ78" s="18"/>
      <c r="IBK78" s="18"/>
      <c r="IBL78" s="18"/>
      <c r="IBM78" s="39"/>
      <c r="IBN78" s="18"/>
      <c r="IBO78" s="18"/>
      <c r="IBP78" s="39"/>
      <c r="IBQ78" s="18"/>
      <c r="IBR78" s="39"/>
      <c r="IBS78" s="13"/>
      <c r="IBT78" s="13"/>
      <c r="IBU78" s="4"/>
      <c r="IBV78" s="13"/>
      <c r="IBW78" s="13"/>
      <c r="ICB78" s="18"/>
      <c r="ICC78" s="18"/>
      <c r="ICD78" s="18"/>
      <c r="ICE78" s="39"/>
      <c r="ICF78" s="18"/>
      <c r="ICG78" s="18"/>
      <c r="ICH78" s="39"/>
      <c r="ICI78" s="18"/>
      <c r="ICJ78" s="39"/>
      <c r="ICK78" s="13"/>
      <c r="ICL78" s="13"/>
      <c r="ICM78" s="4"/>
      <c r="ICN78" s="13"/>
      <c r="ICO78" s="13"/>
      <c r="ICT78" s="18"/>
      <c r="ICU78" s="18"/>
      <c r="ICV78" s="18"/>
      <c r="ICW78" s="39"/>
      <c r="ICX78" s="18"/>
      <c r="ICY78" s="18"/>
      <c r="ICZ78" s="39"/>
      <c r="IDA78" s="18"/>
      <c r="IDB78" s="39"/>
      <c r="IDC78" s="13"/>
      <c r="IDD78" s="13"/>
      <c r="IDE78" s="4"/>
      <c r="IDF78" s="13"/>
      <c r="IDG78" s="13"/>
      <c r="IDL78" s="18"/>
      <c r="IDM78" s="18"/>
      <c r="IDN78" s="18"/>
      <c r="IDO78" s="39"/>
      <c r="IDP78" s="18"/>
      <c r="IDQ78" s="18"/>
      <c r="IDR78" s="39"/>
      <c r="IDS78" s="18"/>
      <c r="IDT78" s="39"/>
      <c r="IDU78" s="13"/>
      <c r="IDV78" s="13"/>
      <c r="IDW78" s="4"/>
      <c r="IDX78" s="13"/>
      <c r="IDY78" s="13"/>
      <c r="IED78" s="18"/>
      <c r="IEE78" s="18"/>
      <c r="IEF78" s="18"/>
      <c r="IEG78" s="39"/>
      <c r="IEH78" s="18"/>
      <c r="IEI78" s="18"/>
      <c r="IEJ78" s="39"/>
      <c r="IEK78" s="18"/>
      <c r="IEL78" s="39"/>
      <c r="IEM78" s="13"/>
      <c r="IEN78" s="13"/>
      <c r="IEO78" s="4"/>
      <c r="IEP78" s="13"/>
      <c r="IEQ78" s="13"/>
      <c r="IEV78" s="18"/>
      <c r="IEW78" s="18"/>
      <c r="IEX78" s="18"/>
      <c r="IEY78" s="39"/>
      <c r="IEZ78" s="18"/>
      <c r="IFA78" s="18"/>
      <c r="IFB78" s="39"/>
      <c r="IFC78" s="18"/>
      <c r="IFD78" s="39"/>
      <c r="IFE78" s="13"/>
      <c r="IFF78" s="13"/>
      <c r="IFG78" s="4"/>
      <c r="IFH78" s="13"/>
      <c r="IFI78" s="13"/>
      <c r="IFN78" s="18"/>
      <c r="IFO78" s="18"/>
      <c r="IFP78" s="18"/>
      <c r="IFQ78" s="39"/>
      <c r="IFR78" s="18"/>
      <c r="IFS78" s="18"/>
      <c r="IFT78" s="39"/>
      <c r="IFU78" s="18"/>
      <c r="IFV78" s="39"/>
      <c r="IFW78" s="13"/>
      <c r="IFX78" s="13"/>
      <c r="IFY78" s="4"/>
      <c r="IFZ78" s="13"/>
      <c r="IGA78" s="13"/>
      <c r="IGF78" s="18"/>
      <c r="IGG78" s="18"/>
      <c r="IGH78" s="18"/>
      <c r="IGI78" s="39"/>
      <c r="IGJ78" s="18"/>
      <c r="IGK78" s="18"/>
      <c r="IGL78" s="39"/>
      <c r="IGM78" s="18"/>
      <c r="IGN78" s="39"/>
      <c r="IGO78" s="13"/>
      <c r="IGP78" s="13"/>
      <c r="IGQ78" s="4"/>
      <c r="IGR78" s="13"/>
      <c r="IGS78" s="13"/>
      <c r="IGX78" s="18"/>
      <c r="IGY78" s="18"/>
      <c r="IGZ78" s="18"/>
      <c r="IHA78" s="39"/>
      <c r="IHB78" s="18"/>
      <c r="IHC78" s="18"/>
      <c r="IHD78" s="39"/>
      <c r="IHE78" s="18"/>
      <c r="IHF78" s="39"/>
      <c r="IHG78" s="13"/>
      <c r="IHH78" s="13"/>
      <c r="IHI78" s="4"/>
      <c r="IHJ78" s="13"/>
      <c r="IHK78" s="13"/>
      <c r="IHP78" s="18"/>
      <c r="IHQ78" s="18"/>
      <c r="IHR78" s="18"/>
      <c r="IHS78" s="39"/>
      <c r="IHT78" s="18"/>
      <c r="IHU78" s="18"/>
      <c r="IHV78" s="39"/>
      <c r="IHW78" s="18"/>
      <c r="IHX78" s="39"/>
      <c r="IHY78" s="13"/>
      <c r="IHZ78" s="13"/>
      <c r="IIA78" s="4"/>
      <c r="IIB78" s="13"/>
      <c r="IIC78" s="13"/>
      <c r="IIH78" s="18"/>
      <c r="III78" s="18"/>
      <c r="IIJ78" s="18"/>
      <c r="IIK78" s="39"/>
      <c r="IIL78" s="18"/>
      <c r="IIM78" s="18"/>
      <c r="IIN78" s="39"/>
      <c r="IIO78" s="18"/>
      <c r="IIP78" s="39"/>
      <c r="IIQ78" s="13"/>
      <c r="IIR78" s="13"/>
      <c r="IIS78" s="4"/>
      <c r="IIT78" s="13"/>
      <c r="IIU78" s="13"/>
      <c r="IIZ78" s="18"/>
      <c r="IJA78" s="18"/>
      <c r="IJB78" s="18"/>
      <c r="IJC78" s="39"/>
      <c r="IJD78" s="18"/>
      <c r="IJE78" s="18"/>
      <c r="IJF78" s="39"/>
      <c r="IJG78" s="18"/>
      <c r="IJH78" s="39"/>
      <c r="IJI78" s="13"/>
      <c r="IJJ78" s="13"/>
      <c r="IJK78" s="4"/>
      <c r="IJL78" s="13"/>
      <c r="IJM78" s="13"/>
      <c r="IJR78" s="18"/>
      <c r="IJS78" s="18"/>
      <c r="IJT78" s="18"/>
      <c r="IJU78" s="39"/>
      <c r="IJV78" s="18"/>
      <c r="IJW78" s="18"/>
      <c r="IJX78" s="39"/>
      <c r="IJY78" s="18"/>
      <c r="IJZ78" s="39"/>
      <c r="IKA78" s="13"/>
      <c r="IKB78" s="13"/>
      <c r="IKC78" s="4"/>
      <c r="IKD78" s="13"/>
      <c r="IKE78" s="13"/>
      <c r="IKJ78" s="18"/>
      <c r="IKK78" s="18"/>
      <c r="IKL78" s="18"/>
      <c r="IKM78" s="39"/>
      <c r="IKN78" s="18"/>
      <c r="IKO78" s="18"/>
      <c r="IKP78" s="39"/>
      <c r="IKQ78" s="18"/>
      <c r="IKR78" s="39"/>
      <c r="IKS78" s="13"/>
      <c r="IKT78" s="13"/>
      <c r="IKU78" s="4"/>
      <c r="IKV78" s="13"/>
      <c r="IKW78" s="13"/>
      <c r="ILB78" s="18"/>
      <c r="ILC78" s="18"/>
      <c r="ILD78" s="18"/>
      <c r="ILE78" s="39"/>
      <c r="ILF78" s="18"/>
      <c r="ILG78" s="18"/>
      <c r="ILH78" s="39"/>
      <c r="ILI78" s="18"/>
      <c r="ILJ78" s="39"/>
      <c r="ILK78" s="13"/>
      <c r="ILL78" s="13"/>
      <c r="ILM78" s="4"/>
      <c r="ILN78" s="13"/>
      <c r="ILO78" s="13"/>
      <c r="ILT78" s="18"/>
      <c r="ILU78" s="18"/>
      <c r="ILV78" s="18"/>
      <c r="ILW78" s="39"/>
      <c r="ILX78" s="18"/>
      <c r="ILY78" s="18"/>
      <c r="ILZ78" s="39"/>
      <c r="IMA78" s="18"/>
      <c r="IMB78" s="39"/>
      <c r="IMC78" s="13"/>
      <c r="IMD78" s="13"/>
      <c r="IME78" s="4"/>
      <c r="IMF78" s="13"/>
      <c r="IMG78" s="13"/>
      <c r="IML78" s="18"/>
      <c r="IMM78" s="18"/>
      <c r="IMN78" s="18"/>
      <c r="IMO78" s="39"/>
      <c r="IMP78" s="18"/>
      <c r="IMQ78" s="18"/>
      <c r="IMR78" s="39"/>
      <c r="IMS78" s="18"/>
      <c r="IMT78" s="39"/>
      <c r="IMU78" s="13"/>
      <c r="IMV78" s="13"/>
      <c r="IMW78" s="4"/>
      <c r="IMX78" s="13"/>
      <c r="IMY78" s="13"/>
      <c r="IND78" s="18"/>
      <c r="INE78" s="18"/>
      <c r="INF78" s="18"/>
      <c r="ING78" s="39"/>
      <c r="INH78" s="18"/>
      <c r="INI78" s="18"/>
      <c r="INJ78" s="39"/>
      <c r="INK78" s="18"/>
      <c r="INL78" s="39"/>
      <c r="INM78" s="13"/>
      <c r="INN78" s="13"/>
      <c r="INO78" s="4"/>
      <c r="INP78" s="13"/>
      <c r="INQ78" s="13"/>
      <c r="INV78" s="18"/>
      <c r="INW78" s="18"/>
      <c r="INX78" s="18"/>
      <c r="INY78" s="39"/>
      <c r="INZ78" s="18"/>
      <c r="IOA78" s="18"/>
      <c r="IOB78" s="39"/>
      <c r="IOC78" s="18"/>
      <c r="IOD78" s="39"/>
      <c r="IOE78" s="13"/>
      <c r="IOF78" s="13"/>
      <c r="IOG78" s="4"/>
      <c r="IOH78" s="13"/>
      <c r="IOI78" s="13"/>
      <c r="ION78" s="18"/>
      <c r="IOO78" s="18"/>
      <c r="IOP78" s="18"/>
      <c r="IOQ78" s="39"/>
      <c r="IOR78" s="18"/>
      <c r="IOS78" s="18"/>
      <c r="IOT78" s="39"/>
      <c r="IOU78" s="18"/>
      <c r="IOV78" s="39"/>
      <c r="IOW78" s="13"/>
      <c r="IOX78" s="13"/>
      <c r="IOY78" s="4"/>
      <c r="IOZ78" s="13"/>
      <c r="IPA78" s="13"/>
      <c r="IPF78" s="18"/>
      <c r="IPG78" s="18"/>
      <c r="IPH78" s="18"/>
      <c r="IPI78" s="39"/>
      <c r="IPJ78" s="18"/>
      <c r="IPK78" s="18"/>
      <c r="IPL78" s="39"/>
      <c r="IPM78" s="18"/>
      <c r="IPN78" s="39"/>
      <c r="IPO78" s="13"/>
      <c r="IPP78" s="13"/>
      <c r="IPQ78" s="4"/>
      <c r="IPR78" s="13"/>
      <c r="IPS78" s="13"/>
      <c r="IPX78" s="18"/>
      <c r="IPY78" s="18"/>
      <c r="IPZ78" s="18"/>
      <c r="IQA78" s="39"/>
      <c r="IQB78" s="18"/>
      <c r="IQC78" s="18"/>
      <c r="IQD78" s="39"/>
      <c r="IQE78" s="18"/>
      <c r="IQF78" s="39"/>
      <c r="IQG78" s="13"/>
      <c r="IQH78" s="13"/>
      <c r="IQI78" s="4"/>
      <c r="IQJ78" s="13"/>
      <c r="IQK78" s="13"/>
      <c r="IQP78" s="18"/>
      <c r="IQQ78" s="18"/>
      <c r="IQR78" s="18"/>
      <c r="IQS78" s="39"/>
      <c r="IQT78" s="18"/>
      <c r="IQU78" s="18"/>
      <c r="IQV78" s="39"/>
      <c r="IQW78" s="18"/>
      <c r="IQX78" s="39"/>
      <c r="IQY78" s="13"/>
      <c r="IQZ78" s="13"/>
      <c r="IRA78" s="4"/>
      <c r="IRB78" s="13"/>
      <c r="IRC78" s="13"/>
      <c r="IRH78" s="18"/>
      <c r="IRI78" s="18"/>
      <c r="IRJ78" s="18"/>
      <c r="IRK78" s="39"/>
      <c r="IRL78" s="18"/>
      <c r="IRM78" s="18"/>
      <c r="IRN78" s="39"/>
      <c r="IRO78" s="18"/>
      <c r="IRP78" s="39"/>
      <c r="IRQ78" s="13"/>
      <c r="IRR78" s="13"/>
      <c r="IRS78" s="4"/>
      <c r="IRT78" s="13"/>
      <c r="IRU78" s="13"/>
      <c r="IRZ78" s="18"/>
      <c r="ISA78" s="18"/>
      <c r="ISB78" s="18"/>
      <c r="ISC78" s="39"/>
      <c r="ISD78" s="18"/>
      <c r="ISE78" s="18"/>
      <c r="ISF78" s="39"/>
      <c r="ISG78" s="18"/>
      <c r="ISH78" s="39"/>
      <c r="ISI78" s="13"/>
      <c r="ISJ78" s="13"/>
      <c r="ISK78" s="4"/>
      <c r="ISL78" s="13"/>
      <c r="ISM78" s="13"/>
      <c r="ISR78" s="18"/>
      <c r="ISS78" s="18"/>
      <c r="IST78" s="18"/>
      <c r="ISU78" s="39"/>
      <c r="ISV78" s="18"/>
      <c r="ISW78" s="18"/>
      <c r="ISX78" s="39"/>
      <c r="ISY78" s="18"/>
      <c r="ISZ78" s="39"/>
      <c r="ITA78" s="13"/>
      <c r="ITB78" s="13"/>
      <c r="ITC78" s="4"/>
      <c r="ITD78" s="13"/>
      <c r="ITE78" s="13"/>
      <c r="ITJ78" s="18"/>
      <c r="ITK78" s="18"/>
      <c r="ITL78" s="18"/>
      <c r="ITM78" s="39"/>
      <c r="ITN78" s="18"/>
      <c r="ITO78" s="18"/>
      <c r="ITP78" s="39"/>
      <c r="ITQ78" s="18"/>
      <c r="ITR78" s="39"/>
      <c r="ITS78" s="13"/>
      <c r="ITT78" s="13"/>
      <c r="ITU78" s="4"/>
      <c r="ITV78" s="13"/>
      <c r="ITW78" s="13"/>
      <c r="IUB78" s="18"/>
      <c r="IUC78" s="18"/>
      <c r="IUD78" s="18"/>
      <c r="IUE78" s="39"/>
      <c r="IUF78" s="18"/>
      <c r="IUG78" s="18"/>
      <c r="IUH78" s="39"/>
      <c r="IUI78" s="18"/>
      <c r="IUJ78" s="39"/>
      <c r="IUK78" s="13"/>
      <c r="IUL78" s="13"/>
      <c r="IUM78" s="4"/>
      <c r="IUN78" s="13"/>
      <c r="IUO78" s="13"/>
      <c r="IUT78" s="18"/>
      <c r="IUU78" s="18"/>
      <c r="IUV78" s="18"/>
      <c r="IUW78" s="39"/>
      <c r="IUX78" s="18"/>
      <c r="IUY78" s="18"/>
      <c r="IUZ78" s="39"/>
      <c r="IVA78" s="18"/>
      <c r="IVB78" s="39"/>
      <c r="IVC78" s="13"/>
      <c r="IVD78" s="13"/>
      <c r="IVE78" s="4"/>
      <c r="IVF78" s="13"/>
      <c r="IVG78" s="13"/>
      <c r="IVL78" s="18"/>
      <c r="IVM78" s="18"/>
      <c r="IVN78" s="18"/>
      <c r="IVO78" s="39"/>
      <c r="IVP78" s="18"/>
      <c r="IVQ78" s="18"/>
      <c r="IVR78" s="39"/>
      <c r="IVS78" s="18"/>
      <c r="IVT78" s="39"/>
      <c r="IVU78" s="13"/>
      <c r="IVV78" s="13"/>
      <c r="IVW78" s="4"/>
      <c r="IVX78" s="13"/>
      <c r="IVY78" s="13"/>
      <c r="IWD78" s="18"/>
      <c r="IWE78" s="18"/>
      <c r="IWF78" s="18"/>
      <c r="IWG78" s="39"/>
      <c r="IWH78" s="18"/>
      <c r="IWI78" s="18"/>
      <c r="IWJ78" s="39"/>
      <c r="IWK78" s="18"/>
      <c r="IWL78" s="39"/>
      <c r="IWM78" s="13"/>
      <c r="IWN78" s="13"/>
      <c r="IWO78" s="4"/>
      <c r="IWP78" s="13"/>
      <c r="IWQ78" s="13"/>
      <c r="IWV78" s="18"/>
      <c r="IWW78" s="18"/>
      <c r="IWX78" s="18"/>
      <c r="IWY78" s="39"/>
      <c r="IWZ78" s="18"/>
      <c r="IXA78" s="18"/>
      <c r="IXB78" s="39"/>
      <c r="IXC78" s="18"/>
      <c r="IXD78" s="39"/>
      <c r="IXE78" s="13"/>
      <c r="IXF78" s="13"/>
      <c r="IXG78" s="4"/>
      <c r="IXH78" s="13"/>
      <c r="IXI78" s="13"/>
      <c r="IXN78" s="18"/>
      <c r="IXO78" s="18"/>
      <c r="IXP78" s="18"/>
      <c r="IXQ78" s="39"/>
      <c r="IXR78" s="18"/>
      <c r="IXS78" s="18"/>
      <c r="IXT78" s="39"/>
      <c r="IXU78" s="18"/>
      <c r="IXV78" s="39"/>
      <c r="IXW78" s="13"/>
      <c r="IXX78" s="13"/>
      <c r="IXY78" s="4"/>
      <c r="IXZ78" s="13"/>
      <c r="IYA78" s="13"/>
      <c r="IYF78" s="18"/>
      <c r="IYG78" s="18"/>
      <c r="IYH78" s="18"/>
      <c r="IYI78" s="39"/>
      <c r="IYJ78" s="18"/>
      <c r="IYK78" s="18"/>
      <c r="IYL78" s="39"/>
      <c r="IYM78" s="18"/>
      <c r="IYN78" s="39"/>
      <c r="IYO78" s="13"/>
      <c r="IYP78" s="13"/>
      <c r="IYQ78" s="4"/>
      <c r="IYR78" s="13"/>
      <c r="IYS78" s="13"/>
      <c r="IYX78" s="18"/>
      <c r="IYY78" s="18"/>
      <c r="IYZ78" s="18"/>
      <c r="IZA78" s="39"/>
      <c r="IZB78" s="18"/>
      <c r="IZC78" s="18"/>
      <c r="IZD78" s="39"/>
      <c r="IZE78" s="18"/>
      <c r="IZF78" s="39"/>
      <c r="IZG78" s="13"/>
      <c r="IZH78" s="13"/>
      <c r="IZI78" s="4"/>
      <c r="IZJ78" s="13"/>
      <c r="IZK78" s="13"/>
      <c r="IZP78" s="18"/>
      <c r="IZQ78" s="18"/>
      <c r="IZR78" s="18"/>
      <c r="IZS78" s="39"/>
      <c r="IZT78" s="18"/>
      <c r="IZU78" s="18"/>
      <c r="IZV78" s="39"/>
      <c r="IZW78" s="18"/>
      <c r="IZX78" s="39"/>
      <c r="IZY78" s="13"/>
      <c r="IZZ78" s="13"/>
      <c r="JAA78" s="4"/>
      <c r="JAB78" s="13"/>
      <c r="JAC78" s="13"/>
      <c r="JAH78" s="18"/>
      <c r="JAI78" s="18"/>
      <c r="JAJ78" s="18"/>
      <c r="JAK78" s="39"/>
      <c r="JAL78" s="18"/>
      <c r="JAM78" s="18"/>
      <c r="JAN78" s="39"/>
      <c r="JAO78" s="18"/>
      <c r="JAP78" s="39"/>
      <c r="JAQ78" s="13"/>
      <c r="JAR78" s="13"/>
      <c r="JAS78" s="4"/>
      <c r="JAT78" s="13"/>
      <c r="JAU78" s="13"/>
      <c r="JAZ78" s="18"/>
      <c r="JBA78" s="18"/>
      <c r="JBB78" s="18"/>
      <c r="JBC78" s="39"/>
      <c r="JBD78" s="18"/>
      <c r="JBE78" s="18"/>
      <c r="JBF78" s="39"/>
      <c r="JBG78" s="18"/>
      <c r="JBH78" s="39"/>
      <c r="JBI78" s="13"/>
      <c r="JBJ78" s="13"/>
      <c r="JBK78" s="4"/>
      <c r="JBL78" s="13"/>
      <c r="JBM78" s="13"/>
      <c r="JBR78" s="18"/>
      <c r="JBS78" s="18"/>
      <c r="JBT78" s="18"/>
      <c r="JBU78" s="39"/>
      <c r="JBV78" s="18"/>
      <c r="JBW78" s="18"/>
      <c r="JBX78" s="39"/>
      <c r="JBY78" s="18"/>
      <c r="JBZ78" s="39"/>
      <c r="JCA78" s="13"/>
      <c r="JCB78" s="13"/>
      <c r="JCC78" s="4"/>
      <c r="JCD78" s="13"/>
      <c r="JCE78" s="13"/>
      <c r="JCJ78" s="18"/>
      <c r="JCK78" s="18"/>
      <c r="JCL78" s="18"/>
      <c r="JCM78" s="39"/>
      <c r="JCN78" s="18"/>
      <c r="JCO78" s="18"/>
      <c r="JCP78" s="39"/>
      <c r="JCQ78" s="18"/>
      <c r="JCR78" s="39"/>
      <c r="JCS78" s="13"/>
      <c r="JCT78" s="13"/>
      <c r="JCU78" s="4"/>
      <c r="JCV78" s="13"/>
      <c r="JCW78" s="13"/>
      <c r="JDB78" s="18"/>
      <c r="JDC78" s="18"/>
      <c r="JDD78" s="18"/>
      <c r="JDE78" s="39"/>
      <c r="JDF78" s="18"/>
      <c r="JDG78" s="18"/>
      <c r="JDH78" s="39"/>
      <c r="JDI78" s="18"/>
      <c r="JDJ78" s="39"/>
      <c r="JDK78" s="13"/>
      <c r="JDL78" s="13"/>
      <c r="JDM78" s="4"/>
      <c r="JDN78" s="13"/>
      <c r="JDO78" s="13"/>
      <c r="JDT78" s="18"/>
      <c r="JDU78" s="18"/>
      <c r="JDV78" s="18"/>
      <c r="JDW78" s="39"/>
      <c r="JDX78" s="18"/>
      <c r="JDY78" s="18"/>
      <c r="JDZ78" s="39"/>
      <c r="JEA78" s="18"/>
      <c r="JEB78" s="39"/>
      <c r="JEC78" s="13"/>
      <c r="JED78" s="13"/>
      <c r="JEE78" s="4"/>
      <c r="JEF78" s="13"/>
      <c r="JEG78" s="13"/>
      <c r="JEL78" s="18"/>
      <c r="JEM78" s="18"/>
      <c r="JEN78" s="18"/>
      <c r="JEO78" s="39"/>
      <c r="JEP78" s="18"/>
      <c r="JEQ78" s="18"/>
      <c r="JER78" s="39"/>
      <c r="JES78" s="18"/>
      <c r="JET78" s="39"/>
      <c r="JEU78" s="13"/>
      <c r="JEV78" s="13"/>
      <c r="JEW78" s="4"/>
      <c r="JEX78" s="13"/>
      <c r="JEY78" s="13"/>
      <c r="JFD78" s="18"/>
      <c r="JFE78" s="18"/>
      <c r="JFF78" s="18"/>
      <c r="JFG78" s="39"/>
      <c r="JFH78" s="18"/>
      <c r="JFI78" s="18"/>
      <c r="JFJ78" s="39"/>
      <c r="JFK78" s="18"/>
      <c r="JFL78" s="39"/>
      <c r="JFM78" s="13"/>
      <c r="JFN78" s="13"/>
      <c r="JFO78" s="4"/>
      <c r="JFP78" s="13"/>
      <c r="JFQ78" s="13"/>
      <c r="JFV78" s="18"/>
      <c r="JFW78" s="18"/>
      <c r="JFX78" s="18"/>
      <c r="JFY78" s="39"/>
      <c r="JFZ78" s="18"/>
      <c r="JGA78" s="18"/>
      <c r="JGB78" s="39"/>
      <c r="JGC78" s="18"/>
      <c r="JGD78" s="39"/>
      <c r="JGE78" s="13"/>
      <c r="JGF78" s="13"/>
      <c r="JGG78" s="4"/>
      <c r="JGH78" s="13"/>
      <c r="JGI78" s="13"/>
      <c r="JGN78" s="18"/>
      <c r="JGO78" s="18"/>
      <c r="JGP78" s="18"/>
      <c r="JGQ78" s="39"/>
      <c r="JGR78" s="18"/>
      <c r="JGS78" s="18"/>
      <c r="JGT78" s="39"/>
      <c r="JGU78" s="18"/>
      <c r="JGV78" s="39"/>
      <c r="JGW78" s="13"/>
      <c r="JGX78" s="13"/>
      <c r="JGY78" s="4"/>
      <c r="JGZ78" s="13"/>
      <c r="JHA78" s="13"/>
      <c r="JHF78" s="18"/>
      <c r="JHG78" s="18"/>
      <c r="JHH78" s="18"/>
      <c r="JHI78" s="39"/>
      <c r="JHJ78" s="18"/>
      <c r="JHK78" s="18"/>
      <c r="JHL78" s="39"/>
      <c r="JHM78" s="18"/>
      <c r="JHN78" s="39"/>
      <c r="JHO78" s="13"/>
      <c r="JHP78" s="13"/>
      <c r="JHQ78" s="4"/>
      <c r="JHR78" s="13"/>
      <c r="JHS78" s="13"/>
      <c r="JHX78" s="18"/>
      <c r="JHY78" s="18"/>
      <c r="JHZ78" s="18"/>
      <c r="JIA78" s="39"/>
      <c r="JIB78" s="18"/>
      <c r="JIC78" s="18"/>
      <c r="JID78" s="39"/>
      <c r="JIE78" s="18"/>
      <c r="JIF78" s="39"/>
      <c r="JIG78" s="13"/>
      <c r="JIH78" s="13"/>
      <c r="JII78" s="4"/>
      <c r="JIJ78" s="13"/>
      <c r="JIK78" s="13"/>
      <c r="JIP78" s="18"/>
      <c r="JIQ78" s="18"/>
      <c r="JIR78" s="18"/>
      <c r="JIS78" s="39"/>
      <c r="JIT78" s="18"/>
      <c r="JIU78" s="18"/>
      <c r="JIV78" s="39"/>
      <c r="JIW78" s="18"/>
      <c r="JIX78" s="39"/>
      <c r="JIY78" s="13"/>
      <c r="JIZ78" s="13"/>
      <c r="JJA78" s="4"/>
      <c r="JJB78" s="13"/>
      <c r="JJC78" s="13"/>
      <c r="JJH78" s="18"/>
      <c r="JJI78" s="18"/>
      <c r="JJJ78" s="18"/>
      <c r="JJK78" s="39"/>
      <c r="JJL78" s="18"/>
      <c r="JJM78" s="18"/>
      <c r="JJN78" s="39"/>
      <c r="JJO78" s="18"/>
      <c r="JJP78" s="39"/>
      <c r="JJQ78" s="13"/>
      <c r="JJR78" s="13"/>
      <c r="JJS78" s="4"/>
      <c r="JJT78" s="13"/>
      <c r="JJU78" s="13"/>
      <c r="JJZ78" s="18"/>
      <c r="JKA78" s="18"/>
      <c r="JKB78" s="18"/>
      <c r="JKC78" s="39"/>
      <c r="JKD78" s="18"/>
      <c r="JKE78" s="18"/>
      <c r="JKF78" s="39"/>
      <c r="JKG78" s="18"/>
      <c r="JKH78" s="39"/>
      <c r="JKI78" s="13"/>
      <c r="JKJ78" s="13"/>
      <c r="JKK78" s="4"/>
      <c r="JKL78" s="13"/>
      <c r="JKM78" s="13"/>
      <c r="JKR78" s="18"/>
      <c r="JKS78" s="18"/>
      <c r="JKT78" s="18"/>
      <c r="JKU78" s="39"/>
      <c r="JKV78" s="18"/>
      <c r="JKW78" s="18"/>
      <c r="JKX78" s="39"/>
      <c r="JKY78" s="18"/>
      <c r="JKZ78" s="39"/>
      <c r="JLA78" s="13"/>
      <c r="JLB78" s="13"/>
      <c r="JLC78" s="4"/>
      <c r="JLD78" s="13"/>
      <c r="JLE78" s="13"/>
      <c r="JLJ78" s="18"/>
      <c r="JLK78" s="18"/>
      <c r="JLL78" s="18"/>
      <c r="JLM78" s="39"/>
      <c r="JLN78" s="18"/>
      <c r="JLO78" s="18"/>
      <c r="JLP78" s="39"/>
      <c r="JLQ78" s="18"/>
      <c r="JLR78" s="39"/>
      <c r="JLS78" s="13"/>
      <c r="JLT78" s="13"/>
      <c r="JLU78" s="4"/>
      <c r="JLV78" s="13"/>
      <c r="JLW78" s="13"/>
      <c r="JMB78" s="18"/>
      <c r="JMC78" s="18"/>
      <c r="JMD78" s="18"/>
      <c r="JME78" s="39"/>
      <c r="JMF78" s="18"/>
      <c r="JMG78" s="18"/>
      <c r="JMH78" s="39"/>
      <c r="JMI78" s="18"/>
      <c r="JMJ78" s="39"/>
      <c r="JMK78" s="13"/>
      <c r="JML78" s="13"/>
      <c r="JMM78" s="4"/>
      <c r="JMN78" s="13"/>
      <c r="JMO78" s="13"/>
      <c r="JMT78" s="18"/>
      <c r="JMU78" s="18"/>
      <c r="JMV78" s="18"/>
      <c r="JMW78" s="39"/>
      <c r="JMX78" s="18"/>
      <c r="JMY78" s="18"/>
      <c r="JMZ78" s="39"/>
      <c r="JNA78" s="18"/>
      <c r="JNB78" s="39"/>
      <c r="JNC78" s="13"/>
      <c r="JND78" s="13"/>
      <c r="JNE78" s="4"/>
      <c r="JNF78" s="13"/>
      <c r="JNG78" s="13"/>
      <c r="JNL78" s="18"/>
      <c r="JNM78" s="18"/>
      <c r="JNN78" s="18"/>
      <c r="JNO78" s="39"/>
      <c r="JNP78" s="18"/>
      <c r="JNQ78" s="18"/>
      <c r="JNR78" s="39"/>
      <c r="JNS78" s="18"/>
      <c r="JNT78" s="39"/>
      <c r="JNU78" s="13"/>
      <c r="JNV78" s="13"/>
      <c r="JNW78" s="4"/>
      <c r="JNX78" s="13"/>
      <c r="JNY78" s="13"/>
      <c r="JOD78" s="18"/>
      <c r="JOE78" s="18"/>
      <c r="JOF78" s="18"/>
      <c r="JOG78" s="39"/>
      <c r="JOH78" s="18"/>
      <c r="JOI78" s="18"/>
      <c r="JOJ78" s="39"/>
      <c r="JOK78" s="18"/>
      <c r="JOL78" s="39"/>
      <c r="JOM78" s="13"/>
      <c r="JON78" s="13"/>
      <c r="JOO78" s="4"/>
      <c r="JOP78" s="13"/>
      <c r="JOQ78" s="13"/>
      <c r="JOV78" s="18"/>
      <c r="JOW78" s="18"/>
      <c r="JOX78" s="18"/>
      <c r="JOY78" s="39"/>
      <c r="JOZ78" s="18"/>
      <c r="JPA78" s="18"/>
      <c r="JPB78" s="39"/>
      <c r="JPC78" s="18"/>
      <c r="JPD78" s="39"/>
      <c r="JPE78" s="13"/>
      <c r="JPF78" s="13"/>
      <c r="JPG78" s="4"/>
      <c r="JPH78" s="13"/>
      <c r="JPI78" s="13"/>
      <c r="JPN78" s="18"/>
      <c r="JPO78" s="18"/>
      <c r="JPP78" s="18"/>
      <c r="JPQ78" s="39"/>
      <c r="JPR78" s="18"/>
      <c r="JPS78" s="18"/>
      <c r="JPT78" s="39"/>
      <c r="JPU78" s="18"/>
      <c r="JPV78" s="39"/>
      <c r="JPW78" s="13"/>
      <c r="JPX78" s="13"/>
      <c r="JPY78" s="4"/>
      <c r="JPZ78" s="13"/>
      <c r="JQA78" s="13"/>
      <c r="JQF78" s="18"/>
      <c r="JQG78" s="18"/>
      <c r="JQH78" s="18"/>
      <c r="JQI78" s="39"/>
      <c r="JQJ78" s="18"/>
      <c r="JQK78" s="18"/>
      <c r="JQL78" s="39"/>
      <c r="JQM78" s="18"/>
      <c r="JQN78" s="39"/>
      <c r="JQO78" s="13"/>
      <c r="JQP78" s="13"/>
      <c r="JQQ78" s="4"/>
      <c r="JQR78" s="13"/>
      <c r="JQS78" s="13"/>
      <c r="JQX78" s="18"/>
      <c r="JQY78" s="18"/>
      <c r="JQZ78" s="18"/>
      <c r="JRA78" s="39"/>
      <c r="JRB78" s="18"/>
      <c r="JRC78" s="18"/>
      <c r="JRD78" s="39"/>
      <c r="JRE78" s="18"/>
      <c r="JRF78" s="39"/>
      <c r="JRG78" s="13"/>
      <c r="JRH78" s="13"/>
      <c r="JRI78" s="4"/>
      <c r="JRJ78" s="13"/>
      <c r="JRK78" s="13"/>
      <c r="JRP78" s="18"/>
      <c r="JRQ78" s="18"/>
      <c r="JRR78" s="18"/>
      <c r="JRS78" s="39"/>
      <c r="JRT78" s="18"/>
      <c r="JRU78" s="18"/>
      <c r="JRV78" s="39"/>
      <c r="JRW78" s="18"/>
      <c r="JRX78" s="39"/>
      <c r="JRY78" s="13"/>
      <c r="JRZ78" s="13"/>
      <c r="JSA78" s="4"/>
      <c r="JSB78" s="13"/>
      <c r="JSC78" s="13"/>
      <c r="JSH78" s="18"/>
      <c r="JSI78" s="18"/>
      <c r="JSJ78" s="18"/>
      <c r="JSK78" s="39"/>
      <c r="JSL78" s="18"/>
      <c r="JSM78" s="18"/>
      <c r="JSN78" s="39"/>
      <c r="JSO78" s="18"/>
      <c r="JSP78" s="39"/>
      <c r="JSQ78" s="13"/>
      <c r="JSR78" s="13"/>
      <c r="JSS78" s="4"/>
      <c r="JST78" s="13"/>
      <c r="JSU78" s="13"/>
      <c r="JSZ78" s="18"/>
      <c r="JTA78" s="18"/>
      <c r="JTB78" s="18"/>
      <c r="JTC78" s="39"/>
      <c r="JTD78" s="18"/>
      <c r="JTE78" s="18"/>
      <c r="JTF78" s="39"/>
      <c r="JTG78" s="18"/>
      <c r="JTH78" s="39"/>
      <c r="JTI78" s="13"/>
      <c r="JTJ78" s="13"/>
      <c r="JTK78" s="4"/>
      <c r="JTL78" s="13"/>
      <c r="JTM78" s="13"/>
      <c r="JTR78" s="18"/>
      <c r="JTS78" s="18"/>
      <c r="JTT78" s="18"/>
      <c r="JTU78" s="39"/>
      <c r="JTV78" s="18"/>
      <c r="JTW78" s="18"/>
      <c r="JTX78" s="39"/>
      <c r="JTY78" s="18"/>
      <c r="JTZ78" s="39"/>
      <c r="JUA78" s="13"/>
      <c r="JUB78" s="13"/>
      <c r="JUC78" s="4"/>
      <c r="JUD78" s="13"/>
      <c r="JUE78" s="13"/>
      <c r="JUJ78" s="18"/>
      <c r="JUK78" s="18"/>
      <c r="JUL78" s="18"/>
      <c r="JUM78" s="39"/>
      <c r="JUN78" s="18"/>
      <c r="JUO78" s="18"/>
      <c r="JUP78" s="39"/>
      <c r="JUQ78" s="18"/>
      <c r="JUR78" s="39"/>
      <c r="JUS78" s="13"/>
      <c r="JUT78" s="13"/>
      <c r="JUU78" s="4"/>
      <c r="JUV78" s="13"/>
      <c r="JUW78" s="13"/>
      <c r="JVB78" s="18"/>
      <c r="JVC78" s="18"/>
      <c r="JVD78" s="18"/>
      <c r="JVE78" s="39"/>
      <c r="JVF78" s="18"/>
      <c r="JVG78" s="18"/>
      <c r="JVH78" s="39"/>
      <c r="JVI78" s="18"/>
      <c r="JVJ78" s="39"/>
      <c r="JVK78" s="13"/>
      <c r="JVL78" s="13"/>
      <c r="JVM78" s="4"/>
      <c r="JVN78" s="13"/>
      <c r="JVO78" s="13"/>
      <c r="JVT78" s="18"/>
      <c r="JVU78" s="18"/>
      <c r="JVV78" s="18"/>
      <c r="JVW78" s="39"/>
      <c r="JVX78" s="18"/>
      <c r="JVY78" s="18"/>
      <c r="JVZ78" s="39"/>
      <c r="JWA78" s="18"/>
      <c r="JWB78" s="39"/>
      <c r="JWC78" s="13"/>
      <c r="JWD78" s="13"/>
      <c r="JWE78" s="4"/>
      <c r="JWF78" s="13"/>
      <c r="JWG78" s="13"/>
      <c r="JWL78" s="18"/>
      <c r="JWM78" s="18"/>
      <c r="JWN78" s="18"/>
      <c r="JWO78" s="39"/>
      <c r="JWP78" s="18"/>
      <c r="JWQ78" s="18"/>
      <c r="JWR78" s="39"/>
      <c r="JWS78" s="18"/>
      <c r="JWT78" s="39"/>
      <c r="JWU78" s="13"/>
      <c r="JWV78" s="13"/>
      <c r="JWW78" s="4"/>
      <c r="JWX78" s="13"/>
      <c r="JWY78" s="13"/>
      <c r="JXD78" s="18"/>
      <c r="JXE78" s="18"/>
      <c r="JXF78" s="18"/>
      <c r="JXG78" s="39"/>
      <c r="JXH78" s="18"/>
      <c r="JXI78" s="18"/>
      <c r="JXJ78" s="39"/>
      <c r="JXK78" s="18"/>
      <c r="JXL78" s="39"/>
      <c r="JXM78" s="13"/>
      <c r="JXN78" s="13"/>
      <c r="JXO78" s="4"/>
      <c r="JXP78" s="13"/>
      <c r="JXQ78" s="13"/>
      <c r="JXV78" s="18"/>
      <c r="JXW78" s="18"/>
      <c r="JXX78" s="18"/>
      <c r="JXY78" s="39"/>
      <c r="JXZ78" s="18"/>
      <c r="JYA78" s="18"/>
      <c r="JYB78" s="39"/>
      <c r="JYC78" s="18"/>
      <c r="JYD78" s="39"/>
      <c r="JYE78" s="13"/>
      <c r="JYF78" s="13"/>
      <c r="JYG78" s="4"/>
      <c r="JYH78" s="13"/>
      <c r="JYI78" s="13"/>
      <c r="JYN78" s="18"/>
      <c r="JYO78" s="18"/>
      <c r="JYP78" s="18"/>
      <c r="JYQ78" s="39"/>
      <c r="JYR78" s="18"/>
      <c r="JYS78" s="18"/>
      <c r="JYT78" s="39"/>
      <c r="JYU78" s="18"/>
      <c r="JYV78" s="39"/>
      <c r="JYW78" s="13"/>
      <c r="JYX78" s="13"/>
      <c r="JYY78" s="4"/>
      <c r="JYZ78" s="13"/>
      <c r="JZA78" s="13"/>
      <c r="JZF78" s="18"/>
      <c r="JZG78" s="18"/>
      <c r="JZH78" s="18"/>
      <c r="JZI78" s="39"/>
      <c r="JZJ78" s="18"/>
      <c r="JZK78" s="18"/>
      <c r="JZL78" s="39"/>
      <c r="JZM78" s="18"/>
      <c r="JZN78" s="39"/>
      <c r="JZO78" s="13"/>
      <c r="JZP78" s="13"/>
      <c r="JZQ78" s="4"/>
      <c r="JZR78" s="13"/>
      <c r="JZS78" s="13"/>
      <c r="JZX78" s="18"/>
      <c r="JZY78" s="18"/>
      <c r="JZZ78" s="18"/>
      <c r="KAA78" s="39"/>
      <c r="KAB78" s="18"/>
      <c r="KAC78" s="18"/>
      <c r="KAD78" s="39"/>
      <c r="KAE78" s="18"/>
      <c r="KAF78" s="39"/>
      <c r="KAG78" s="13"/>
      <c r="KAH78" s="13"/>
      <c r="KAI78" s="4"/>
      <c r="KAJ78" s="13"/>
      <c r="KAK78" s="13"/>
      <c r="KAP78" s="18"/>
      <c r="KAQ78" s="18"/>
      <c r="KAR78" s="18"/>
      <c r="KAS78" s="39"/>
      <c r="KAT78" s="18"/>
      <c r="KAU78" s="18"/>
      <c r="KAV78" s="39"/>
      <c r="KAW78" s="18"/>
      <c r="KAX78" s="39"/>
      <c r="KAY78" s="13"/>
      <c r="KAZ78" s="13"/>
      <c r="KBA78" s="4"/>
      <c r="KBB78" s="13"/>
      <c r="KBC78" s="13"/>
      <c r="KBH78" s="18"/>
      <c r="KBI78" s="18"/>
      <c r="KBJ78" s="18"/>
      <c r="KBK78" s="39"/>
      <c r="KBL78" s="18"/>
      <c r="KBM78" s="18"/>
      <c r="KBN78" s="39"/>
      <c r="KBO78" s="18"/>
      <c r="KBP78" s="39"/>
      <c r="KBQ78" s="13"/>
      <c r="KBR78" s="13"/>
      <c r="KBS78" s="4"/>
      <c r="KBT78" s="13"/>
      <c r="KBU78" s="13"/>
      <c r="KBZ78" s="18"/>
      <c r="KCA78" s="18"/>
      <c r="KCB78" s="18"/>
      <c r="KCC78" s="39"/>
      <c r="KCD78" s="18"/>
      <c r="KCE78" s="18"/>
      <c r="KCF78" s="39"/>
      <c r="KCG78" s="18"/>
      <c r="KCH78" s="39"/>
      <c r="KCI78" s="13"/>
      <c r="KCJ78" s="13"/>
      <c r="KCK78" s="4"/>
      <c r="KCL78" s="13"/>
      <c r="KCM78" s="13"/>
      <c r="KCR78" s="18"/>
      <c r="KCS78" s="18"/>
      <c r="KCT78" s="18"/>
      <c r="KCU78" s="39"/>
      <c r="KCV78" s="18"/>
      <c r="KCW78" s="18"/>
      <c r="KCX78" s="39"/>
      <c r="KCY78" s="18"/>
      <c r="KCZ78" s="39"/>
      <c r="KDA78" s="13"/>
      <c r="KDB78" s="13"/>
      <c r="KDC78" s="4"/>
      <c r="KDD78" s="13"/>
      <c r="KDE78" s="13"/>
      <c r="KDJ78" s="18"/>
      <c r="KDK78" s="18"/>
      <c r="KDL78" s="18"/>
      <c r="KDM78" s="39"/>
      <c r="KDN78" s="18"/>
      <c r="KDO78" s="18"/>
      <c r="KDP78" s="39"/>
      <c r="KDQ78" s="18"/>
      <c r="KDR78" s="39"/>
      <c r="KDS78" s="13"/>
      <c r="KDT78" s="13"/>
      <c r="KDU78" s="4"/>
      <c r="KDV78" s="13"/>
      <c r="KDW78" s="13"/>
      <c r="KEB78" s="18"/>
      <c r="KEC78" s="18"/>
      <c r="KED78" s="18"/>
      <c r="KEE78" s="39"/>
      <c r="KEF78" s="18"/>
      <c r="KEG78" s="18"/>
      <c r="KEH78" s="39"/>
      <c r="KEI78" s="18"/>
      <c r="KEJ78" s="39"/>
      <c r="KEK78" s="13"/>
      <c r="KEL78" s="13"/>
      <c r="KEM78" s="4"/>
      <c r="KEN78" s="13"/>
      <c r="KEO78" s="13"/>
      <c r="KET78" s="18"/>
      <c r="KEU78" s="18"/>
      <c r="KEV78" s="18"/>
      <c r="KEW78" s="39"/>
      <c r="KEX78" s="18"/>
      <c r="KEY78" s="18"/>
      <c r="KEZ78" s="39"/>
      <c r="KFA78" s="18"/>
      <c r="KFB78" s="39"/>
      <c r="KFC78" s="13"/>
      <c r="KFD78" s="13"/>
      <c r="KFE78" s="4"/>
      <c r="KFF78" s="13"/>
      <c r="KFG78" s="13"/>
      <c r="KFL78" s="18"/>
      <c r="KFM78" s="18"/>
      <c r="KFN78" s="18"/>
      <c r="KFO78" s="39"/>
      <c r="KFP78" s="18"/>
      <c r="KFQ78" s="18"/>
      <c r="KFR78" s="39"/>
      <c r="KFS78" s="18"/>
      <c r="KFT78" s="39"/>
      <c r="KFU78" s="13"/>
      <c r="KFV78" s="13"/>
      <c r="KFW78" s="4"/>
      <c r="KFX78" s="13"/>
      <c r="KFY78" s="13"/>
      <c r="KGD78" s="18"/>
      <c r="KGE78" s="18"/>
      <c r="KGF78" s="18"/>
      <c r="KGG78" s="39"/>
      <c r="KGH78" s="18"/>
      <c r="KGI78" s="18"/>
      <c r="KGJ78" s="39"/>
      <c r="KGK78" s="18"/>
      <c r="KGL78" s="39"/>
      <c r="KGM78" s="13"/>
      <c r="KGN78" s="13"/>
      <c r="KGO78" s="4"/>
      <c r="KGP78" s="13"/>
      <c r="KGQ78" s="13"/>
      <c r="KGV78" s="18"/>
      <c r="KGW78" s="18"/>
      <c r="KGX78" s="18"/>
      <c r="KGY78" s="39"/>
      <c r="KGZ78" s="18"/>
      <c r="KHA78" s="18"/>
      <c r="KHB78" s="39"/>
      <c r="KHC78" s="18"/>
      <c r="KHD78" s="39"/>
      <c r="KHE78" s="13"/>
      <c r="KHF78" s="13"/>
      <c r="KHG78" s="4"/>
      <c r="KHH78" s="13"/>
      <c r="KHI78" s="13"/>
      <c r="KHN78" s="18"/>
      <c r="KHO78" s="18"/>
      <c r="KHP78" s="18"/>
      <c r="KHQ78" s="39"/>
      <c r="KHR78" s="18"/>
      <c r="KHS78" s="18"/>
      <c r="KHT78" s="39"/>
      <c r="KHU78" s="18"/>
      <c r="KHV78" s="39"/>
      <c r="KHW78" s="13"/>
      <c r="KHX78" s="13"/>
      <c r="KHY78" s="4"/>
      <c r="KHZ78" s="13"/>
      <c r="KIA78" s="13"/>
      <c r="KIF78" s="18"/>
      <c r="KIG78" s="18"/>
      <c r="KIH78" s="18"/>
      <c r="KII78" s="39"/>
      <c r="KIJ78" s="18"/>
      <c r="KIK78" s="18"/>
      <c r="KIL78" s="39"/>
      <c r="KIM78" s="18"/>
      <c r="KIN78" s="39"/>
      <c r="KIO78" s="13"/>
      <c r="KIP78" s="13"/>
      <c r="KIQ78" s="4"/>
      <c r="KIR78" s="13"/>
      <c r="KIS78" s="13"/>
      <c r="KIX78" s="18"/>
      <c r="KIY78" s="18"/>
      <c r="KIZ78" s="18"/>
      <c r="KJA78" s="39"/>
      <c r="KJB78" s="18"/>
      <c r="KJC78" s="18"/>
      <c r="KJD78" s="39"/>
      <c r="KJE78" s="18"/>
      <c r="KJF78" s="39"/>
      <c r="KJG78" s="13"/>
      <c r="KJH78" s="13"/>
      <c r="KJI78" s="4"/>
      <c r="KJJ78" s="13"/>
      <c r="KJK78" s="13"/>
      <c r="KJP78" s="18"/>
      <c r="KJQ78" s="18"/>
      <c r="KJR78" s="18"/>
      <c r="KJS78" s="39"/>
      <c r="KJT78" s="18"/>
      <c r="KJU78" s="18"/>
      <c r="KJV78" s="39"/>
      <c r="KJW78" s="18"/>
      <c r="KJX78" s="39"/>
      <c r="KJY78" s="13"/>
      <c r="KJZ78" s="13"/>
      <c r="KKA78" s="4"/>
      <c r="KKB78" s="13"/>
      <c r="KKC78" s="13"/>
      <c r="KKH78" s="18"/>
      <c r="KKI78" s="18"/>
      <c r="KKJ78" s="18"/>
      <c r="KKK78" s="39"/>
      <c r="KKL78" s="18"/>
      <c r="KKM78" s="18"/>
      <c r="KKN78" s="39"/>
      <c r="KKO78" s="18"/>
      <c r="KKP78" s="39"/>
      <c r="KKQ78" s="13"/>
      <c r="KKR78" s="13"/>
      <c r="KKS78" s="4"/>
      <c r="KKT78" s="13"/>
      <c r="KKU78" s="13"/>
      <c r="KKZ78" s="18"/>
      <c r="KLA78" s="18"/>
      <c r="KLB78" s="18"/>
      <c r="KLC78" s="39"/>
      <c r="KLD78" s="18"/>
      <c r="KLE78" s="18"/>
      <c r="KLF78" s="39"/>
      <c r="KLG78" s="18"/>
      <c r="KLH78" s="39"/>
      <c r="KLI78" s="13"/>
      <c r="KLJ78" s="13"/>
      <c r="KLK78" s="4"/>
      <c r="KLL78" s="13"/>
      <c r="KLM78" s="13"/>
      <c r="KLR78" s="18"/>
      <c r="KLS78" s="18"/>
      <c r="KLT78" s="18"/>
      <c r="KLU78" s="39"/>
      <c r="KLV78" s="18"/>
      <c r="KLW78" s="18"/>
      <c r="KLX78" s="39"/>
      <c r="KLY78" s="18"/>
      <c r="KLZ78" s="39"/>
      <c r="KMA78" s="13"/>
      <c r="KMB78" s="13"/>
      <c r="KMC78" s="4"/>
      <c r="KMD78" s="13"/>
      <c r="KME78" s="13"/>
      <c r="KMJ78" s="18"/>
      <c r="KMK78" s="18"/>
      <c r="KML78" s="18"/>
      <c r="KMM78" s="39"/>
      <c r="KMN78" s="18"/>
      <c r="KMO78" s="18"/>
      <c r="KMP78" s="39"/>
      <c r="KMQ78" s="18"/>
      <c r="KMR78" s="39"/>
      <c r="KMS78" s="13"/>
      <c r="KMT78" s="13"/>
      <c r="KMU78" s="4"/>
      <c r="KMV78" s="13"/>
      <c r="KMW78" s="13"/>
      <c r="KNB78" s="18"/>
      <c r="KNC78" s="18"/>
      <c r="KND78" s="18"/>
      <c r="KNE78" s="39"/>
      <c r="KNF78" s="18"/>
      <c r="KNG78" s="18"/>
      <c r="KNH78" s="39"/>
      <c r="KNI78" s="18"/>
      <c r="KNJ78" s="39"/>
      <c r="KNK78" s="13"/>
      <c r="KNL78" s="13"/>
      <c r="KNM78" s="4"/>
      <c r="KNN78" s="13"/>
      <c r="KNO78" s="13"/>
      <c r="KNT78" s="18"/>
      <c r="KNU78" s="18"/>
      <c r="KNV78" s="18"/>
      <c r="KNW78" s="39"/>
      <c r="KNX78" s="18"/>
      <c r="KNY78" s="18"/>
      <c r="KNZ78" s="39"/>
      <c r="KOA78" s="18"/>
      <c r="KOB78" s="39"/>
      <c r="KOC78" s="13"/>
      <c r="KOD78" s="13"/>
      <c r="KOE78" s="4"/>
      <c r="KOF78" s="13"/>
      <c r="KOG78" s="13"/>
      <c r="KOL78" s="18"/>
      <c r="KOM78" s="18"/>
      <c r="KON78" s="18"/>
      <c r="KOO78" s="39"/>
      <c r="KOP78" s="18"/>
      <c r="KOQ78" s="18"/>
      <c r="KOR78" s="39"/>
      <c r="KOS78" s="18"/>
      <c r="KOT78" s="39"/>
      <c r="KOU78" s="13"/>
      <c r="KOV78" s="13"/>
      <c r="KOW78" s="4"/>
      <c r="KOX78" s="13"/>
      <c r="KOY78" s="13"/>
      <c r="KPD78" s="18"/>
      <c r="KPE78" s="18"/>
      <c r="KPF78" s="18"/>
      <c r="KPG78" s="39"/>
      <c r="KPH78" s="18"/>
      <c r="KPI78" s="18"/>
      <c r="KPJ78" s="39"/>
      <c r="KPK78" s="18"/>
      <c r="KPL78" s="39"/>
      <c r="KPM78" s="13"/>
      <c r="KPN78" s="13"/>
      <c r="KPO78" s="4"/>
      <c r="KPP78" s="13"/>
      <c r="KPQ78" s="13"/>
      <c r="KPV78" s="18"/>
      <c r="KPW78" s="18"/>
      <c r="KPX78" s="18"/>
      <c r="KPY78" s="39"/>
      <c r="KPZ78" s="18"/>
      <c r="KQA78" s="18"/>
      <c r="KQB78" s="39"/>
      <c r="KQC78" s="18"/>
      <c r="KQD78" s="39"/>
      <c r="KQE78" s="13"/>
      <c r="KQF78" s="13"/>
      <c r="KQG78" s="4"/>
      <c r="KQH78" s="13"/>
      <c r="KQI78" s="13"/>
      <c r="KQN78" s="18"/>
      <c r="KQO78" s="18"/>
      <c r="KQP78" s="18"/>
      <c r="KQQ78" s="39"/>
      <c r="KQR78" s="18"/>
      <c r="KQS78" s="18"/>
      <c r="KQT78" s="39"/>
      <c r="KQU78" s="18"/>
      <c r="KQV78" s="39"/>
      <c r="KQW78" s="13"/>
      <c r="KQX78" s="13"/>
      <c r="KQY78" s="4"/>
      <c r="KQZ78" s="13"/>
      <c r="KRA78" s="13"/>
      <c r="KRF78" s="18"/>
      <c r="KRG78" s="18"/>
      <c r="KRH78" s="18"/>
      <c r="KRI78" s="39"/>
      <c r="KRJ78" s="18"/>
      <c r="KRK78" s="18"/>
      <c r="KRL78" s="39"/>
      <c r="KRM78" s="18"/>
      <c r="KRN78" s="39"/>
      <c r="KRO78" s="13"/>
      <c r="KRP78" s="13"/>
      <c r="KRQ78" s="4"/>
      <c r="KRR78" s="13"/>
      <c r="KRS78" s="13"/>
      <c r="KRX78" s="18"/>
      <c r="KRY78" s="18"/>
      <c r="KRZ78" s="18"/>
      <c r="KSA78" s="39"/>
      <c r="KSB78" s="18"/>
      <c r="KSC78" s="18"/>
      <c r="KSD78" s="39"/>
      <c r="KSE78" s="18"/>
      <c r="KSF78" s="39"/>
      <c r="KSG78" s="13"/>
      <c r="KSH78" s="13"/>
      <c r="KSI78" s="4"/>
      <c r="KSJ78" s="13"/>
      <c r="KSK78" s="13"/>
      <c r="KSP78" s="18"/>
      <c r="KSQ78" s="18"/>
      <c r="KSR78" s="18"/>
      <c r="KSS78" s="39"/>
      <c r="KST78" s="18"/>
      <c r="KSU78" s="18"/>
      <c r="KSV78" s="39"/>
      <c r="KSW78" s="18"/>
      <c r="KSX78" s="39"/>
      <c r="KSY78" s="13"/>
      <c r="KSZ78" s="13"/>
      <c r="KTA78" s="4"/>
      <c r="KTB78" s="13"/>
      <c r="KTC78" s="13"/>
      <c r="KTH78" s="18"/>
      <c r="KTI78" s="18"/>
      <c r="KTJ78" s="18"/>
      <c r="KTK78" s="39"/>
      <c r="KTL78" s="18"/>
      <c r="KTM78" s="18"/>
      <c r="KTN78" s="39"/>
      <c r="KTO78" s="18"/>
      <c r="KTP78" s="39"/>
      <c r="KTQ78" s="13"/>
      <c r="KTR78" s="13"/>
      <c r="KTS78" s="4"/>
      <c r="KTT78" s="13"/>
      <c r="KTU78" s="13"/>
      <c r="KTZ78" s="18"/>
      <c r="KUA78" s="18"/>
      <c r="KUB78" s="18"/>
      <c r="KUC78" s="39"/>
      <c r="KUD78" s="18"/>
      <c r="KUE78" s="18"/>
      <c r="KUF78" s="39"/>
      <c r="KUG78" s="18"/>
      <c r="KUH78" s="39"/>
      <c r="KUI78" s="13"/>
      <c r="KUJ78" s="13"/>
      <c r="KUK78" s="4"/>
      <c r="KUL78" s="13"/>
      <c r="KUM78" s="13"/>
      <c r="KUR78" s="18"/>
      <c r="KUS78" s="18"/>
      <c r="KUT78" s="18"/>
      <c r="KUU78" s="39"/>
      <c r="KUV78" s="18"/>
      <c r="KUW78" s="18"/>
      <c r="KUX78" s="39"/>
      <c r="KUY78" s="18"/>
      <c r="KUZ78" s="39"/>
      <c r="KVA78" s="13"/>
      <c r="KVB78" s="13"/>
      <c r="KVC78" s="4"/>
      <c r="KVD78" s="13"/>
      <c r="KVE78" s="13"/>
      <c r="KVJ78" s="18"/>
      <c r="KVK78" s="18"/>
      <c r="KVL78" s="18"/>
      <c r="KVM78" s="39"/>
      <c r="KVN78" s="18"/>
      <c r="KVO78" s="18"/>
      <c r="KVP78" s="39"/>
      <c r="KVQ78" s="18"/>
      <c r="KVR78" s="39"/>
      <c r="KVS78" s="13"/>
      <c r="KVT78" s="13"/>
      <c r="KVU78" s="4"/>
      <c r="KVV78" s="13"/>
      <c r="KVW78" s="13"/>
      <c r="KWB78" s="18"/>
      <c r="KWC78" s="18"/>
      <c r="KWD78" s="18"/>
      <c r="KWE78" s="39"/>
      <c r="KWF78" s="18"/>
      <c r="KWG78" s="18"/>
      <c r="KWH78" s="39"/>
      <c r="KWI78" s="18"/>
      <c r="KWJ78" s="39"/>
      <c r="KWK78" s="13"/>
      <c r="KWL78" s="13"/>
      <c r="KWM78" s="4"/>
      <c r="KWN78" s="13"/>
      <c r="KWO78" s="13"/>
      <c r="KWT78" s="18"/>
      <c r="KWU78" s="18"/>
      <c r="KWV78" s="18"/>
      <c r="KWW78" s="39"/>
      <c r="KWX78" s="18"/>
      <c r="KWY78" s="18"/>
      <c r="KWZ78" s="39"/>
      <c r="KXA78" s="18"/>
      <c r="KXB78" s="39"/>
      <c r="KXC78" s="13"/>
      <c r="KXD78" s="13"/>
      <c r="KXE78" s="4"/>
      <c r="KXF78" s="13"/>
      <c r="KXG78" s="13"/>
      <c r="KXL78" s="18"/>
      <c r="KXM78" s="18"/>
      <c r="KXN78" s="18"/>
      <c r="KXO78" s="39"/>
      <c r="KXP78" s="18"/>
      <c r="KXQ78" s="18"/>
      <c r="KXR78" s="39"/>
      <c r="KXS78" s="18"/>
      <c r="KXT78" s="39"/>
      <c r="KXU78" s="13"/>
      <c r="KXV78" s="13"/>
      <c r="KXW78" s="4"/>
      <c r="KXX78" s="13"/>
      <c r="KXY78" s="13"/>
      <c r="KYD78" s="18"/>
      <c r="KYE78" s="18"/>
      <c r="KYF78" s="18"/>
      <c r="KYG78" s="39"/>
      <c r="KYH78" s="18"/>
      <c r="KYI78" s="18"/>
      <c r="KYJ78" s="39"/>
      <c r="KYK78" s="18"/>
      <c r="KYL78" s="39"/>
      <c r="KYM78" s="13"/>
      <c r="KYN78" s="13"/>
      <c r="KYO78" s="4"/>
      <c r="KYP78" s="13"/>
      <c r="KYQ78" s="13"/>
      <c r="KYV78" s="18"/>
      <c r="KYW78" s="18"/>
      <c r="KYX78" s="18"/>
      <c r="KYY78" s="39"/>
      <c r="KYZ78" s="18"/>
      <c r="KZA78" s="18"/>
      <c r="KZB78" s="39"/>
      <c r="KZC78" s="18"/>
      <c r="KZD78" s="39"/>
      <c r="KZE78" s="13"/>
      <c r="KZF78" s="13"/>
      <c r="KZG78" s="4"/>
      <c r="KZH78" s="13"/>
      <c r="KZI78" s="13"/>
      <c r="KZN78" s="18"/>
      <c r="KZO78" s="18"/>
      <c r="KZP78" s="18"/>
      <c r="KZQ78" s="39"/>
      <c r="KZR78" s="18"/>
      <c r="KZS78" s="18"/>
      <c r="KZT78" s="39"/>
      <c r="KZU78" s="18"/>
      <c r="KZV78" s="39"/>
      <c r="KZW78" s="13"/>
      <c r="KZX78" s="13"/>
      <c r="KZY78" s="4"/>
      <c r="KZZ78" s="13"/>
      <c r="LAA78" s="13"/>
      <c r="LAF78" s="18"/>
      <c r="LAG78" s="18"/>
      <c r="LAH78" s="18"/>
      <c r="LAI78" s="39"/>
      <c r="LAJ78" s="18"/>
      <c r="LAK78" s="18"/>
      <c r="LAL78" s="39"/>
      <c r="LAM78" s="18"/>
      <c r="LAN78" s="39"/>
      <c r="LAO78" s="13"/>
      <c r="LAP78" s="13"/>
      <c r="LAQ78" s="4"/>
      <c r="LAR78" s="13"/>
      <c r="LAS78" s="13"/>
      <c r="LAX78" s="18"/>
      <c r="LAY78" s="18"/>
      <c r="LAZ78" s="18"/>
      <c r="LBA78" s="39"/>
      <c r="LBB78" s="18"/>
      <c r="LBC78" s="18"/>
      <c r="LBD78" s="39"/>
      <c r="LBE78" s="18"/>
      <c r="LBF78" s="39"/>
      <c r="LBG78" s="13"/>
      <c r="LBH78" s="13"/>
      <c r="LBI78" s="4"/>
      <c r="LBJ78" s="13"/>
      <c r="LBK78" s="13"/>
      <c r="LBP78" s="18"/>
      <c r="LBQ78" s="18"/>
      <c r="LBR78" s="18"/>
      <c r="LBS78" s="39"/>
      <c r="LBT78" s="18"/>
      <c r="LBU78" s="18"/>
      <c r="LBV78" s="39"/>
      <c r="LBW78" s="18"/>
      <c r="LBX78" s="39"/>
      <c r="LBY78" s="13"/>
      <c r="LBZ78" s="13"/>
      <c r="LCA78" s="4"/>
      <c r="LCB78" s="13"/>
      <c r="LCC78" s="13"/>
      <c r="LCH78" s="18"/>
      <c r="LCI78" s="18"/>
      <c r="LCJ78" s="18"/>
      <c r="LCK78" s="39"/>
      <c r="LCL78" s="18"/>
      <c r="LCM78" s="18"/>
      <c r="LCN78" s="39"/>
      <c r="LCO78" s="18"/>
      <c r="LCP78" s="39"/>
      <c r="LCQ78" s="13"/>
      <c r="LCR78" s="13"/>
      <c r="LCS78" s="4"/>
      <c r="LCT78" s="13"/>
      <c r="LCU78" s="13"/>
      <c r="LCZ78" s="18"/>
      <c r="LDA78" s="18"/>
      <c r="LDB78" s="18"/>
      <c r="LDC78" s="39"/>
      <c r="LDD78" s="18"/>
      <c r="LDE78" s="18"/>
      <c r="LDF78" s="39"/>
      <c r="LDG78" s="18"/>
      <c r="LDH78" s="39"/>
      <c r="LDI78" s="13"/>
      <c r="LDJ78" s="13"/>
      <c r="LDK78" s="4"/>
      <c r="LDL78" s="13"/>
      <c r="LDM78" s="13"/>
      <c r="LDR78" s="18"/>
      <c r="LDS78" s="18"/>
      <c r="LDT78" s="18"/>
      <c r="LDU78" s="39"/>
      <c r="LDV78" s="18"/>
      <c r="LDW78" s="18"/>
      <c r="LDX78" s="39"/>
      <c r="LDY78" s="18"/>
      <c r="LDZ78" s="39"/>
      <c r="LEA78" s="13"/>
      <c r="LEB78" s="13"/>
      <c r="LEC78" s="4"/>
      <c r="LED78" s="13"/>
      <c r="LEE78" s="13"/>
      <c r="LEJ78" s="18"/>
      <c r="LEK78" s="18"/>
      <c r="LEL78" s="18"/>
      <c r="LEM78" s="39"/>
      <c r="LEN78" s="18"/>
      <c r="LEO78" s="18"/>
      <c r="LEP78" s="39"/>
      <c r="LEQ78" s="18"/>
      <c r="LER78" s="39"/>
      <c r="LES78" s="13"/>
      <c r="LET78" s="13"/>
      <c r="LEU78" s="4"/>
      <c r="LEV78" s="13"/>
      <c r="LEW78" s="13"/>
      <c r="LFB78" s="18"/>
      <c r="LFC78" s="18"/>
      <c r="LFD78" s="18"/>
      <c r="LFE78" s="39"/>
      <c r="LFF78" s="18"/>
      <c r="LFG78" s="18"/>
      <c r="LFH78" s="39"/>
      <c r="LFI78" s="18"/>
      <c r="LFJ78" s="39"/>
      <c r="LFK78" s="13"/>
      <c r="LFL78" s="13"/>
      <c r="LFM78" s="4"/>
      <c r="LFN78" s="13"/>
      <c r="LFO78" s="13"/>
      <c r="LFT78" s="18"/>
      <c r="LFU78" s="18"/>
      <c r="LFV78" s="18"/>
      <c r="LFW78" s="39"/>
      <c r="LFX78" s="18"/>
      <c r="LFY78" s="18"/>
      <c r="LFZ78" s="39"/>
      <c r="LGA78" s="18"/>
      <c r="LGB78" s="39"/>
      <c r="LGC78" s="13"/>
      <c r="LGD78" s="13"/>
      <c r="LGE78" s="4"/>
      <c r="LGF78" s="13"/>
      <c r="LGG78" s="13"/>
      <c r="LGL78" s="18"/>
      <c r="LGM78" s="18"/>
      <c r="LGN78" s="18"/>
      <c r="LGO78" s="39"/>
      <c r="LGP78" s="18"/>
      <c r="LGQ78" s="18"/>
      <c r="LGR78" s="39"/>
      <c r="LGS78" s="18"/>
      <c r="LGT78" s="39"/>
      <c r="LGU78" s="13"/>
      <c r="LGV78" s="13"/>
      <c r="LGW78" s="4"/>
      <c r="LGX78" s="13"/>
      <c r="LGY78" s="13"/>
      <c r="LHD78" s="18"/>
      <c r="LHE78" s="18"/>
      <c r="LHF78" s="18"/>
      <c r="LHG78" s="39"/>
      <c r="LHH78" s="18"/>
      <c r="LHI78" s="18"/>
      <c r="LHJ78" s="39"/>
      <c r="LHK78" s="18"/>
      <c r="LHL78" s="39"/>
      <c r="LHM78" s="13"/>
      <c r="LHN78" s="13"/>
      <c r="LHO78" s="4"/>
      <c r="LHP78" s="13"/>
      <c r="LHQ78" s="13"/>
      <c r="LHV78" s="18"/>
      <c r="LHW78" s="18"/>
      <c r="LHX78" s="18"/>
      <c r="LHY78" s="39"/>
      <c r="LHZ78" s="18"/>
      <c r="LIA78" s="18"/>
      <c r="LIB78" s="39"/>
      <c r="LIC78" s="18"/>
      <c r="LID78" s="39"/>
      <c r="LIE78" s="13"/>
      <c r="LIF78" s="13"/>
      <c r="LIG78" s="4"/>
      <c r="LIH78" s="13"/>
      <c r="LII78" s="13"/>
      <c r="LIN78" s="18"/>
      <c r="LIO78" s="18"/>
      <c r="LIP78" s="18"/>
      <c r="LIQ78" s="39"/>
      <c r="LIR78" s="18"/>
      <c r="LIS78" s="18"/>
      <c r="LIT78" s="39"/>
      <c r="LIU78" s="18"/>
      <c r="LIV78" s="39"/>
      <c r="LIW78" s="13"/>
      <c r="LIX78" s="13"/>
      <c r="LIY78" s="4"/>
      <c r="LIZ78" s="13"/>
      <c r="LJA78" s="13"/>
      <c r="LJF78" s="18"/>
      <c r="LJG78" s="18"/>
      <c r="LJH78" s="18"/>
      <c r="LJI78" s="39"/>
      <c r="LJJ78" s="18"/>
      <c r="LJK78" s="18"/>
      <c r="LJL78" s="39"/>
      <c r="LJM78" s="18"/>
      <c r="LJN78" s="39"/>
      <c r="LJO78" s="13"/>
      <c r="LJP78" s="13"/>
      <c r="LJQ78" s="4"/>
      <c r="LJR78" s="13"/>
      <c r="LJS78" s="13"/>
      <c r="LJX78" s="18"/>
      <c r="LJY78" s="18"/>
      <c r="LJZ78" s="18"/>
      <c r="LKA78" s="39"/>
      <c r="LKB78" s="18"/>
      <c r="LKC78" s="18"/>
      <c r="LKD78" s="39"/>
      <c r="LKE78" s="18"/>
      <c r="LKF78" s="39"/>
      <c r="LKG78" s="13"/>
      <c r="LKH78" s="13"/>
      <c r="LKI78" s="4"/>
      <c r="LKJ78" s="13"/>
      <c r="LKK78" s="13"/>
      <c r="LKP78" s="18"/>
      <c r="LKQ78" s="18"/>
      <c r="LKR78" s="18"/>
      <c r="LKS78" s="39"/>
      <c r="LKT78" s="18"/>
      <c r="LKU78" s="18"/>
      <c r="LKV78" s="39"/>
      <c r="LKW78" s="18"/>
      <c r="LKX78" s="39"/>
      <c r="LKY78" s="13"/>
      <c r="LKZ78" s="13"/>
      <c r="LLA78" s="4"/>
      <c r="LLB78" s="13"/>
      <c r="LLC78" s="13"/>
      <c r="LLH78" s="18"/>
      <c r="LLI78" s="18"/>
      <c r="LLJ78" s="18"/>
      <c r="LLK78" s="39"/>
      <c r="LLL78" s="18"/>
      <c r="LLM78" s="18"/>
      <c r="LLN78" s="39"/>
      <c r="LLO78" s="18"/>
      <c r="LLP78" s="39"/>
      <c r="LLQ78" s="13"/>
      <c r="LLR78" s="13"/>
      <c r="LLS78" s="4"/>
      <c r="LLT78" s="13"/>
      <c r="LLU78" s="13"/>
      <c r="LLZ78" s="18"/>
      <c r="LMA78" s="18"/>
      <c r="LMB78" s="18"/>
      <c r="LMC78" s="39"/>
      <c r="LMD78" s="18"/>
      <c r="LME78" s="18"/>
      <c r="LMF78" s="39"/>
      <c r="LMG78" s="18"/>
      <c r="LMH78" s="39"/>
      <c r="LMI78" s="13"/>
      <c r="LMJ78" s="13"/>
      <c r="LMK78" s="4"/>
      <c r="LML78" s="13"/>
      <c r="LMM78" s="13"/>
      <c r="LMR78" s="18"/>
      <c r="LMS78" s="18"/>
      <c r="LMT78" s="18"/>
      <c r="LMU78" s="39"/>
      <c r="LMV78" s="18"/>
      <c r="LMW78" s="18"/>
      <c r="LMX78" s="39"/>
      <c r="LMY78" s="18"/>
      <c r="LMZ78" s="39"/>
      <c r="LNA78" s="13"/>
      <c r="LNB78" s="13"/>
      <c r="LNC78" s="4"/>
      <c r="LND78" s="13"/>
      <c r="LNE78" s="13"/>
      <c r="LNJ78" s="18"/>
      <c r="LNK78" s="18"/>
      <c r="LNL78" s="18"/>
      <c r="LNM78" s="39"/>
      <c r="LNN78" s="18"/>
      <c r="LNO78" s="18"/>
      <c r="LNP78" s="39"/>
      <c r="LNQ78" s="18"/>
      <c r="LNR78" s="39"/>
      <c r="LNS78" s="13"/>
      <c r="LNT78" s="13"/>
      <c r="LNU78" s="4"/>
      <c r="LNV78" s="13"/>
      <c r="LNW78" s="13"/>
      <c r="LOB78" s="18"/>
      <c r="LOC78" s="18"/>
      <c r="LOD78" s="18"/>
      <c r="LOE78" s="39"/>
      <c r="LOF78" s="18"/>
      <c r="LOG78" s="18"/>
      <c r="LOH78" s="39"/>
      <c r="LOI78" s="18"/>
      <c r="LOJ78" s="39"/>
      <c r="LOK78" s="13"/>
      <c r="LOL78" s="13"/>
      <c r="LOM78" s="4"/>
      <c r="LON78" s="13"/>
      <c r="LOO78" s="13"/>
      <c r="LOT78" s="18"/>
      <c r="LOU78" s="18"/>
      <c r="LOV78" s="18"/>
      <c r="LOW78" s="39"/>
      <c r="LOX78" s="18"/>
      <c r="LOY78" s="18"/>
      <c r="LOZ78" s="39"/>
      <c r="LPA78" s="18"/>
      <c r="LPB78" s="39"/>
      <c r="LPC78" s="13"/>
      <c r="LPD78" s="13"/>
      <c r="LPE78" s="4"/>
      <c r="LPF78" s="13"/>
      <c r="LPG78" s="13"/>
      <c r="LPL78" s="18"/>
      <c r="LPM78" s="18"/>
      <c r="LPN78" s="18"/>
      <c r="LPO78" s="39"/>
      <c r="LPP78" s="18"/>
      <c r="LPQ78" s="18"/>
      <c r="LPR78" s="39"/>
      <c r="LPS78" s="18"/>
      <c r="LPT78" s="39"/>
      <c r="LPU78" s="13"/>
      <c r="LPV78" s="13"/>
      <c r="LPW78" s="4"/>
      <c r="LPX78" s="13"/>
      <c r="LPY78" s="13"/>
      <c r="LQD78" s="18"/>
      <c r="LQE78" s="18"/>
      <c r="LQF78" s="18"/>
      <c r="LQG78" s="39"/>
      <c r="LQH78" s="18"/>
      <c r="LQI78" s="18"/>
      <c r="LQJ78" s="39"/>
      <c r="LQK78" s="18"/>
      <c r="LQL78" s="39"/>
      <c r="LQM78" s="13"/>
      <c r="LQN78" s="13"/>
      <c r="LQO78" s="4"/>
      <c r="LQP78" s="13"/>
      <c r="LQQ78" s="13"/>
      <c r="LQV78" s="18"/>
      <c r="LQW78" s="18"/>
      <c r="LQX78" s="18"/>
      <c r="LQY78" s="39"/>
      <c r="LQZ78" s="18"/>
      <c r="LRA78" s="18"/>
      <c r="LRB78" s="39"/>
      <c r="LRC78" s="18"/>
      <c r="LRD78" s="39"/>
      <c r="LRE78" s="13"/>
      <c r="LRF78" s="13"/>
      <c r="LRG78" s="4"/>
      <c r="LRH78" s="13"/>
      <c r="LRI78" s="13"/>
      <c r="LRN78" s="18"/>
      <c r="LRO78" s="18"/>
      <c r="LRP78" s="18"/>
      <c r="LRQ78" s="39"/>
      <c r="LRR78" s="18"/>
      <c r="LRS78" s="18"/>
      <c r="LRT78" s="39"/>
      <c r="LRU78" s="18"/>
      <c r="LRV78" s="39"/>
      <c r="LRW78" s="13"/>
      <c r="LRX78" s="13"/>
      <c r="LRY78" s="4"/>
      <c r="LRZ78" s="13"/>
      <c r="LSA78" s="13"/>
      <c r="LSF78" s="18"/>
      <c r="LSG78" s="18"/>
      <c r="LSH78" s="18"/>
      <c r="LSI78" s="39"/>
      <c r="LSJ78" s="18"/>
      <c r="LSK78" s="18"/>
      <c r="LSL78" s="39"/>
      <c r="LSM78" s="18"/>
      <c r="LSN78" s="39"/>
      <c r="LSO78" s="13"/>
      <c r="LSP78" s="13"/>
      <c r="LSQ78" s="4"/>
      <c r="LSR78" s="13"/>
      <c r="LSS78" s="13"/>
      <c r="LSX78" s="18"/>
      <c r="LSY78" s="18"/>
      <c r="LSZ78" s="18"/>
      <c r="LTA78" s="39"/>
      <c r="LTB78" s="18"/>
      <c r="LTC78" s="18"/>
      <c r="LTD78" s="39"/>
      <c r="LTE78" s="18"/>
      <c r="LTF78" s="39"/>
      <c r="LTG78" s="13"/>
      <c r="LTH78" s="13"/>
      <c r="LTI78" s="4"/>
      <c r="LTJ78" s="13"/>
      <c r="LTK78" s="13"/>
      <c r="LTP78" s="18"/>
      <c r="LTQ78" s="18"/>
      <c r="LTR78" s="18"/>
      <c r="LTS78" s="39"/>
      <c r="LTT78" s="18"/>
      <c r="LTU78" s="18"/>
      <c r="LTV78" s="39"/>
      <c r="LTW78" s="18"/>
      <c r="LTX78" s="39"/>
      <c r="LTY78" s="13"/>
      <c r="LTZ78" s="13"/>
      <c r="LUA78" s="4"/>
      <c r="LUB78" s="13"/>
      <c r="LUC78" s="13"/>
      <c r="LUH78" s="18"/>
      <c r="LUI78" s="18"/>
      <c r="LUJ78" s="18"/>
      <c r="LUK78" s="39"/>
      <c r="LUL78" s="18"/>
      <c r="LUM78" s="18"/>
      <c r="LUN78" s="39"/>
      <c r="LUO78" s="18"/>
      <c r="LUP78" s="39"/>
      <c r="LUQ78" s="13"/>
      <c r="LUR78" s="13"/>
      <c r="LUS78" s="4"/>
      <c r="LUT78" s="13"/>
      <c r="LUU78" s="13"/>
      <c r="LUZ78" s="18"/>
      <c r="LVA78" s="18"/>
      <c r="LVB78" s="18"/>
      <c r="LVC78" s="39"/>
      <c r="LVD78" s="18"/>
      <c r="LVE78" s="18"/>
      <c r="LVF78" s="39"/>
      <c r="LVG78" s="18"/>
      <c r="LVH78" s="39"/>
      <c r="LVI78" s="13"/>
      <c r="LVJ78" s="13"/>
      <c r="LVK78" s="4"/>
      <c r="LVL78" s="13"/>
      <c r="LVM78" s="13"/>
      <c r="LVR78" s="18"/>
      <c r="LVS78" s="18"/>
      <c r="LVT78" s="18"/>
      <c r="LVU78" s="39"/>
      <c r="LVV78" s="18"/>
      <c r="LVW78" s="18"/>
      <c r="LVX78" s="39"/>
      <c r="LVY78" s="18"/>
      <c r="LVZ78" s="39"/>
      <c r="LWA78" s="13"/>
      <c r="LWB78" s="13"/>
      <c r="LWC78" s="4"/>
      <c r="LWD78" s="13"/>
      <c r="LWE78" s="13"/>
      <c r="LWJ78" s="18"/>
      <c r="LWK78" s="18"/>
      <c r="LWL78" s="18"/>
      <c r="LWM78" s="39"/>
      <c r="LWN78" s="18"/>
      <c r="LWO78" s="18"/>
      <c r="LWP78" s="39"/>
      <c r="LWQ78" s="18"/>
      <c r="LWR78" s="39"/>
      <c r="LWS78" s="13"/>
      <c r="LWT78" s="13"/>
      <c r="LWU78" s="4"/>
      <c r="LWV78" s="13"/>
      <c r="LWW78" s="13"/>
      <c r="LXB78" s="18"/>
      <c r="LXC78" s="18"/>
      <c r="LXD78" s="18"/>
      <c r="LXE78" s="39"/>
      <c r="LXF78" s="18"/>
      <c r="LXG78" s="18"/>
      <c r="LXH78" s="39"/>
      <c r="LXI78" s="18"/>
      <c r="LXJ78" s="39"/>
      <c r="LXK78" s="13"/>
      <c r="LXL78" s="13"/>
      <c r="LXM78" s="4"/>
      <c r="LXN78" s="13"/>
      <c r="LXO78" s="13"/>
      <c r="LXT78" s="18"/>
      <c r="LXU78" s="18"/>
      <c r="LXV78" s="18"/>
      <c r="LXW78" s="39"/>
      <c r="LXX78" s="18"/>
      <c r="LXY78" s="18"/>
      <c r="LXZ78" s="39"/>
      <c r="LYA78" s="18"/>
      <c r="LYB78" s="39"/>
      <c r="LYC78" s="13"/>
      <c r="LYD78" s="13"/>
      <c r="LYE78" s="4"/>
      <c r="LYF78" s="13"/>
      <c r="LYG78" s="13"/>
      <c r="LYL78" s="18"/>
      <c r="LYM78" s="18"/>
      <c r="LYN78" s="18"/>
      <c r="LYO78" s="39"/>
      <c r="LYP78" s="18"/>
      <c r="LYQ78" s="18"/>
      <c r="LYR78" s="39"/>
      <c r="LYS78" s="18"/>
      <c r="LYT78" s="39"/>
      <c r="LYU78" s="13"/>
      <c r="LYV78" s="13"/>
      <c r="LYW78" s="4"/>
      <c r="LYX78" s="13"/>
      <c r="LYY78" s="13"/>
      <c r="LZD78" s="18"/>
      <c r="LZE78" s="18"/>
      <c r="LZF78" s="18"/>
      <c r="LZG78" s="39"/>
      <c r="LZH78" s="18"/>
      <c r="LZI78" s="18"/>
      <c r="LZJ78" s="39"/>
      <c r="LZK78" s="18"/>
      <c r="LZL78" s="39"/>
      <c r="LZM78" s="13"/>
      <c r="LZN78" s="13"/>
      <c r="LZO78" s="4"/>
      <c r="LZP78" s="13"/>
      <c r="LZQ78" s="13"/>
      <c r="LZV78" s="18"/>
      <c r="LZW78" s="18"/>
      <c r="LZX78" s="18"/>
      <c r="LZY78" s="39"/>
      <c r="LZZ78" s="18"/>
      <c r="MAA78" s="18"/>
      <c r="MAB78" s="39"/>
      <c r="MAC78" s="18"/>
      <c r="MAD78" s="39"/>
      <c r="MAE78" s="13"/>
      <c r="MAF78" s="13"/>
      <c r="MAG78" s="4"/>
      <c r="MAH78" s="13"/>
      <c r="MAI78" s="13"/>
      <c r="MAN78" s="18"/>
      <c r="MAO78" s="18"/>
      <c r="MAP78" s="18"/>
      <c r="MAQ78" s="39"/>
      <c r="MAR78" s="18"/>
      <c r="MAS78" s="18"/>
      <c r="MAT78" s="39"/>
      <c r="MAU78" s="18"/>
      <c r="MAV78" s="39"/>
      <c r="MAW78" s="13"/>
      <c r="MAX78" s="13"/>
      <c r="MAY78" s="4"/>
      <c r="MAZ78" s="13"/>
      <c r="MBA78" s="13"/>
      <c r="MBF78" s="18"/>
      <c r="MBG78" s="18"/>
      <c r="MBH78" s="18"/>
      <c r="MBI78" s="39"/>
      <c r="MBJ78" s="18"/>
      <c r="MBK78" s="18"/>
      <c r="MBL78" s="39"/>
      <c r="MBM78" s="18"/>
      <c r="MBN78" s="39"/>
      <c r="MBO78" s="13"/>
      <c r="MBP78" s="13"/>
      <c r="MBQ78" s="4"/>
      <c r="MBR78" s="13"/>
      <c r="MBS78" s="13"/>
      <c r="MBX78" s="18"/>
      <c r="MBY78" s="18"/>
      <c r="MBZ78" s="18"/>
      <c r="MCA78" s="39"/>
      <c r="MCB78" s="18"/>
      <c r="MCC78" s="18"/>
      <c r="MCD78" s="39"/>
      <c r="MCE78" s="18"/>
      <c r="MCF78" s="39"/>
      <c r="MCG78" s="13"/>
      <c r="MCH78" s="13"/>
      <c r="MCI78" s="4"/>
      <c r="MCJ78" s="13"/>
      <c r="MCK78" s="13"/>
      <c r="MCP78" s="18"/>
      <c r="MCQ78" s="18"/>
      <c r="MCR78" s="18"/>
      <c r="MCS78" s="39"/>
      <c r="MCT78" s="18"/>
      <c r="MCU78" s="18"/>
      <c r="MCV78" s="39"/>
      <c r="MCW78" s="18"/>
      <c r="MCX78" s="39"/>
      <c r="MCY78" s="13"/>
      <c r="MCZ78" s="13"/>
      <c r="MDA78" s="4"/>
      <c r="MDB78" s="13"/>
      <c r="MDC78" s="13"/>
      <c r="MDH78" s="18"/>
      <c r="MDI78" s="18"/>
      <c r="MDJ78" s="18"/>
      <c r="MDK78" s="39"/>
      <c r="MDL78" s="18"/>
      <c r="MDM78" s="18"/>
      <c r="MDN78" s="39"/>
      <c r="MDO78" s="18"/>
      <c r="MDP78" s="39"/>
      <c r="MDQ78" s="13"/>
      <c r="MDR78" s="13"/>
      <c r="MDS78" s="4"/>
      <c r="MDT78" s="13"/>
      <c r="MDU78" s="13"/>
      <c r="MDZ78" s="18"/>
      <c r="MEA78" s="18"/>
      <c r="MEB78" s="18"/>
      <c r="MEC78" s="39"/>
      <c r="MED78" s="18"/>
      <c r="MEE78" s="18"/>
      <c r="MEF78" s="39"/>
      <c r="MEG78" s="18"/>
      <c r="MEH78" s="39"/>
      <c r="MEI78" s="13"/>
      <c r="MEJ78" s="13"/>
      <c r="MEK78" s="4"/>
      <c r="MEL78" s="13"/>
      <c r="MEM78" s="13"/>
      <c r="MER78" s="18"/>
      <c r="MES78" s="18"/>
      <c r="MET78" s="18"/>
      <c r="MEU78" s="39"/>
      <c r="MEV78" s="18"/>
      <c r="MEW78" s="18"/>
      <c r="MEX78" s="39"/>
      <c r="MEY78" s="18"/>
      <c r="MEZ78" s="39"/>
      <c r="MFA78" s="13"/>
      <c r="MFB78" s="13"/>
      <c r="MFC78" s="4"/>
      <c r="MFD78" s="13"/>
      <c r="MFE78" s="13"/>
      <c r="MFJ78" s="18"/>
      <c r="MFK78" s="18"/>
      <c r="MFL78" s="18"/>
      <c r="MFM78" s="39"/>
      <c r="MFN78" s="18"/>
      <c r="MFO78" s="18"/>
      <c r="MFP78" s="39"/>
      <c r="MFQ78" s="18"/>
      <c r="MFR78" s="39"/>
      <c r="MFS78" s="13"/>
      <c r="MFT78" s="13"/>
      <c r="MFU78" s="4"/>
      <c r="MFV78" s="13"/>
      <c r="MFW78" s="13"/>
      <c r="MGB78" s="18"/>
      <c r="MGC78" s="18"/>
      <c r="MGD78" s="18"/>
      <c r="MGE78" s="39"/>
      <c r="MGF78" s="18"/>
      <c r="MGG78" s="18"/>
      <c r="MGH78" s="39"/>
      <c r="MGI78" s="18"/>
      <c r="MGJ78" s="39"/>
      <c r="MGK78" s="13"/>
      <c r="MGL78" s="13"/>
      <c r="MGM78" s="4"/>
      <c r="MGN78" s="13"/>
      <c r="MGO78" s="13"/>
      <c r="MGT78" s="18"/>
      <c r="MGU78" s="18"/>
      <c r="MGV78" s="18"/>
      <c r="MGW78" s="39"/>
      <c r="MGX78" s="18"/>
      <c r="MGY78" s="18"/>
      <c r="MGZ78" s="39"/>
      <c r="MHA78" s="18"/>
      <c r="MHB78" s="39"/>
      <c r="MHC78" s="13"/>
      <c r="MHD78" s="13"/>
      <c r="MHE78" s="4"/>
      <c r="MHF78" s="13"/>
      <c r="MHG78" s="13"/>
      <c r="MHL78" s="18"/>
      <c r="MHM78" s="18"/>
      <c r="MHN78" s="18"/>
      <c r="MHO78" s="39"/>
      <c r="MHP78" s="18"/>
      <c r="MHQ78" s="18"/>
      <c r="MHR78" s="39"/>
      <c r="MHS78" s="18"/>
      <c r="MHT78" s="39"/>
      <c r="MHU78" s="13"/>
      <c r="MHV78" s="13"/>
      <c r="MHW78" s="4"/>
      <c r="MHX78" s="13"/>
      <c r="MHY78" s="13"/>
      <c r="MID78" s="18"/>
      <c r="MIE78" s="18"/>
      <c r="MIF78" s="18"/>
      <c r="MIG78" s="39"/>
      <c r="MIH78" s="18"/>
      <c r="MII78" s="18"/>
      <c r="MIJ78" s="39"/>
      <c r="MIK78" s="18"/>
      <c r="MIL78" s="39"/>
      <c r="MIM78" s="13"/>
      <c r="MIN78" s="13"/>
      <c r="MIO78" s="4"/>
      <c r="MIP78" s="13"/>
      <c r="MIQ78" s="13"/>
      <c r="MIV78" s="18"/>
      <c r="MIW78" s="18"/>
      <c r="MIX78" s="18"/>
      <c r="MIY78" s="39"/>
      <c r="MIZ78" s="18"/>
      <c r="MJA78" s="18"/>
      <c r="MJB78" s="39"/>
      <c r="MJC78" s="18"/>
      <c r="MJD78" s="39"/>
      <c r="MJE78" s="13"/>
      <c r="MJF78" s="13"/>
      <c r="MJG78" s="4"/>
      <c r="MJH78" s="13"/>
      <c r="MJI78" s="13"/>
      <c r="MJN78" s="18"/>
      <c r="MJO78" s="18"/>
      <c r="MJP78" s="18"/>
      <c r="MJQ78" s="39"/>
      <c r="MJR78" s="18"/>
      <c r="MJS78" s="18"/>
      <c r="MJT78" s="39"/>
      <c r="MJU78" s="18"/>
      <c r="MJV78" s="39"/>
      <c r="MJW78" s="13"/>
      <c r="MJX78" s="13"/>
      <c r="MJY78" s="4"/>
      <c r="MJZ78" s="13"/>
      <c r="MKA78" s="13"/>
      <c r="MKF78" s="18"/>
      <c r="MKG78" s="18"/>
      <c r="MKH78" s="18"/>
      <c r="MKI78" s="39"/>
      <c r="MKJ78" s="18"/>
      <c r="MKK78" s="18"/>
      <c r="MKL78" s="39"/>
      <c r="MKM78" s="18"/>
      <c r="MKN78" s="39"/>
      <c r="MKO78" s="13"/>
      <c r="MKP78" s="13"/>
      <c r="MKQ78" s="4"/>
      <c r="MKR78" s="13"/>
      <c r="MKS78" s="13"/>
      <c r="MKX78" s="18"/>
      <c r="MKY78" s="18"/>
      <c r="MKZ78" s="18"/>
      <c r="MLA78" s="39"/>
      <c r="MLB78" s="18"/>
      <c r="MLC78" s="18"/>
      <c r="MLD78" s="39"/>
      <c r="MLE78" s="18"/>
      <c r="MLF78" s="39"/>
      <c r="MLG78" s="13"/>
      <c r="MLH78" s="13"/>
      <c r="MLI78" s="4"/>
      <c r="MLJ78" s="13"/>
      <c r="MLK78" s="13"/>
      <c r="MLP78" s="18"/>
      <c r="MLQ78" s="18"/>
      <c r="MLR78" s="18"/>
      <c r="MLS78" s="39"/>
      <c r="MLT78" s="18"/>
      <c r="MLU78" s="18"/>
      <c r="MLV78" s="39"/>
      <c r="MLW78" s="18"/>
      <c r="MLX78" s="39"/>
      <c r="MLY78" s="13"/>
      <c r="MLZ78" s="13"/>
      <c r="MMA78" s="4"/>
      <c r="MMB78" s="13"/>
      <c r="MMC78" s="13"/>
      <c r="MMH78" s="18"/>
      <c r="MMI78" s="18"/>
      <c r="MMJ78" s="18"/>
      <c r="MMK78" s="39"/>
      <c r="MML78" s="18"/>
      <c r="MMM78" s="18"/>
      <c r="MMN78" s="39"/>
      <c r="MMO78" s="18"/>
      <c r="MMP78" s="39"/>
      <c r="MMQ78" s="13"/>
      <c r="MMR78" s="13"/>
      <c r="MMS78" s="4"/>
      <c r="MMT78" s="13"/>
      <c r="MMU78" s="13"/>
      <c r="MMZ78" s="18"/>
      <c r="MNA78" s="18"/>
      <c r="MNB78" s="18"/>
      <c r="MNC78" s="39"/>
      <c r="MND78" s="18"/>
      <c r="MNE78" s="18"/>
      <c r="MNF78" s="39"/>
      <c r="MNG78" s="18"/>
      <c r="MNH78" s="39"/>
      <c r="MNI78" s="13"/>
      <c r="MNJ78" s="13"/>
      <c r="MNK78" s="4"/>
      <c r="MNL78" s="13"/>
      <c r="MNM78" s="13"/>
      <c r="MNR78" s="18"/>
      <c r="MNS78" s="18"/>
      <c r="MNT78" s="18"/>
      <c r="MNU78" s="39"/>
      <c r="MNV78" s="18"/>
      <c r="MNW78" s="18"/>
      <c r="MNX78" s="39"/>
      <c r="MNY78" s="18"/>
      <c r="MNZ78" s="39"/>
      <c r="MOA78" s="13"/>
      <c r="MOB78" s="13"/>
      <c r="MOC78" s="4"/>
      <c r="MOD78" s="13"/>
      <c r="MOE78" s="13"/>
      <c r="MOJ78" s="18"/>
      <c r="MOK78" s="18"/>
      <c r="MOL78" s="18"/>
      <c r="MOM78" s="39"/>
      <c r="MON78" s="18"/>
      <c r="MOO78" s="18"/>
      <c r="MOP78" s="39"/>
      <c r="MOQ78" s="18"/>
      <c r="MOR78" s="39"/>
      <c r="MOS78" s="13"/>
      <c r="MOT78" s="13"/>
      <c r="MOU78" s="4"/>
      <c r="MOV78" s="13"/>
      <c r="MOW78" s="13"/>
      <c r="MPB78" s="18"/>
      <c r="MPC78" s="18"/>
      <c r="MPD78" s="18"/>
      <c r="MPE78" s="39"/>
      <c r="MPF78" s="18"/>
      <c r="MPG78" s="18"/>
      <c r="MPH78" s="39"/>
      <c r="MPI78" s="18"/>
      <c r="MPJ78" s="39"/>
      <c r="MPK78" s="13"/>
      <c r="MPL78" s="13"/>
      <c r="MPM78" s="4"/>
      <c r="MPN78" s="13"/>
      <c r="MPO78" s="13"/>
      <c r="MPT78" s="18"/>
      <c r="MPU78" s="18"/>
      <c r="MPV78" s="18"/>
      <c r="MPW78" s="39"/>
      <c r="MPX78" s="18"/>
      <c r="MPY78" s="18"/>
      <c r="MPZ78" s="39"/>
      <c r="MQA78" s="18"/>
      <c r="MQB78" s="39"/>
      <c r="MQC78" s="13"/>
      <c r="MQD78" s="13"/>
      <c r="MQE78" s="4"/>
      <c r="MQF78" s="13"/>
      <c r="MQG78" s="13"/>
      <c r="MQL78" s="18"/>
      <c r="MQM78" s="18"/>
      <c r="MQN78" s="18"/>
      <c r="MQO78" s="39"/>
      <c r="MQP78" s="18"/>
      <c r="MQQ78" s="18"/>
      <c r="MQR78" s="39"/>
      <c r="MQS78" s="18"/>
      <c r="MQT78" s="39"/>
      <c r="MQU78" s="13"/>
      <c r="MQV78" s="13"/>
      <c r="MQW78" s="4"/>
      <c r="MQX78" s="13"/>
      <c r="MQY78" s="13"/>
      <c r="MRD78" s="18"/>
      <c r="MRE78" s="18"/>
      <c r="MRF78" s="18"/>
      <c r="MRG78" s="39"/>
      <c r="MRH78" s="18"/>
      <c r="MRI78" s="18"/>
      <c r="MRJ78" s="39"/>
      <c r="MRK78" s="18"/>
      <c r="MRL78" s="39"/>
      <c r="MRM78" s="13"/>
      <c r="MRN78" s="13"/>
      <c r="MRO78" s="4"/>
      <c r="MRP78" s="13"/>
      <c r="MRQ78" s="13"/>
      <c r="MRV78" s="18"/>
      <c r="MRW78" s="18"/>
      <c r="MRX78" s="18"/>
      <c r="MRY78" s="39"/>
      <c r="MRZ78" s="18"/>
      <c r="MSA78" s="18"/>
      <c r="MSB78" s="39"/>
      <c r="MSC78" s="18"/>
      <c r="MSD78" s="39"/>
      <c r="MSE78" s="13"/>
      <c r="MSF78" s="13"/>
      <c r="MSG78" s="4"/>
      <c r="MSH78" s="13"/>
      <c r="MSI78" s="13"/>
      <c r="MSN78" s="18"/>
      <c r="MSO78" s="18"/>
      <c r="MSP78" s="18"/>
      <c r="MSQ78" s="39"/>
      <c r="MSR78" s="18"/>
      <c r="MSS78" s="18"/>
      <c r="MST78" s="39"/>
      <c r="MSU78" s="18"/>
      <c r="MSV78" s="39"/>
      <c r="MSW78" s="13"/>
      <c r="MSX78" s="13"/>
      <c r="MSY78" s="4"/>
      <c r="MSZ78" s="13"/>
      <c r="MTA78" s="13"/>
      <c r="MTF78" s="18"/>
      <c r="MTG78" s="18"/>
      <c r="MTH78" s="18"/>
      <c r="MTI78" s="39"/>
      <c r="MTJ78" s="18"/>
      <c r="MTK78" s="18"/>
      <c r="MTL78" s="39"/>
      <c r="MTM78" s="18"/>
      <c r="MTN78" s="39"/>
      <c r="MTO78" s="13"/>
      <c r="MTP78" s="13"/>
      <c r="MTQ78" s="4"/>
      <c r="MTR78" s="13"/>
      <c r="MTS78" s="13"/>
      <c r="MTX78" s="18"/>
      <c r="MTY78" s="18"/>
      <c r="MTZ78" s="18"/>
      <c r="MUA78" s="39"/>
      <c r="MUB78" s="18"/>
      <c r="MUC78" s="18"/>
      <c r="MUD78" s="39"/>
      <c r="MUE78" s="18"/>
      <c r="MUF78" s="39"/>
      <c r="MUG78" s="13"/>
      <c r="MUH78" s="13"/>
      <c r="MUI78" s="4"/>
      <c r="MUJ78" s="13"/>
      <c r="MUK78" s="13"/>
      <c r="MUP78" s="18"/>
      <c r="MUQ78" s="18"/>
      <c r="MUR78" s="18"/>
      <c r="MUS78" s="39"/>
      <c r="MUT78" s="18"/>
      <c r="MUU78" s="18"/>
      <c r="MUV78" s="39"/>
      <c r="MUW78" s="18"/>
      <c r="MUX78" s="39"/>
      <c r="MUY78" s="13"/>
      <c r="MUZ78" s="13"/>
      <c r="MVA78" s="4"/>
      <c r="MVB78" s="13"/>
      <c r="MVC78" s="13"/>
      <c r="MVH78" s="18"/>
      <c r="MVI78" s="18"/>
      <c r="MVJ78" s="18"/>
      <c r="MVK78" s="39"/>
      <c r="MVL78" s="18"/>
      <c r="MVM78" s="18"/>
      <c r="MVN78" s="39"/>
      <c r="MVO78" s="18"/>
      <c r="MVP78" s="39"/>
      <c r="MVQ78" s="13"/>
      <c r="MVR78" s="13"/>
      <c r="MVS78" s="4"/>
      <c r="MVT78" s="13"/>
      <c r="MVU78" s="13"/>
      <c r="MVZ78" s="18"/>
      <c r="MWA78" s="18"/>
      <c r="MWB78" s="18"/>
      <c r="MWC78" s="39"/>
      <c r="MWD78" s="18"/>
      <c r="MWE78" s="18"/>
      <c r="MWF78" s="39"/>
      <c r="MWG78" s="18"/>
      <c r="MWH78" s="39"/>
      <c r="MWI78" s="13"/>
      <c r="MWJ78" s="13"/>
      <c r="MWK78" s="4"/>
      <c r="MWL78" s="13"/>
      <c r="MWM78" s="13"/>
      <c r="MWR78" s="18"/>
      <c r="MWS78" s="18"/>
      <c r="MWT78" s="18"/>
      <c r="MWU78" s="39"/>
      <c r="MWV78" s="18"/>
      <c r="MWW78" s="18"/>
      <c r="MWX78" s="39"/>
      <c r="MWY78" s="18"/>
      <c r="MWZ78" s="39"/>
      <c r="MXA78" s="13"/>
      <c r="MXB78" s="13"/>
      <c r="MXC78" s="4"/>
      <c r="MXD78" s="13"/>
      <c r="MXE78" s="13"/>
      <c r="MXJ78" s="18"/>
      <c r="MXK78" s="18"/>
      <c r="MXL78" s="18"/>
      <c r="MXM78" s="39"/>
      <c r="MXN78" s="18"/>
      <c r="MXO78" s="18"/>
      <c r="MXP78" s="39"/>
      <c r="MXQ78" s="18"/>
      <c r="MXR78" s="39"/>
      <c r="MXS78" s="13"/>
      <c r="MXT78" s="13"/>
      <c r="MXU78" s="4"/>
      <c r="MXV78" s="13"/>
      <c r="MXW78" s="13"/>
      <c r="MYB78" s="18"/>
      <c r="MYC78" s="18"/>
      <c r="MYD78" s="18"/>
      <c r="MYE78" s="39"/>
      <c r="MYF78" s="18"/>
      <c r="MYG78" s="18"/>
      <c r="MYH78" s="39"/>
      <c r="MYI78" s="18"/>
      <c r="MYJ78" s="39"/>
      <c r="MYK78" s="13"/>
      <c r="MYL78" s="13"/>
      <c r="MYM78" s="4"/>
      <c r="MYN78" s="13"/>
      <c r="MYO78" s="13"/>
      <c r="MYT78" s="18"/>
      <c r="MYU78" s="18"/>
      <c r="MYV78" s="18"/>
      <c r="MYW78" s="39"/>
      <c r="MYX78" s="18"/>
      <c r="MYY78" s="18"/>
      <c r="MYZ78" s="39"/>
      <c r="MZA78" s="18"/>
      <c r="MZB78" s="39"/>
      <c r="MZC78" s="13"/>
      <c r="MZD78" s="13"/>
      <c r="MZE78" s="4"/>
      <c r="MZF78" s="13"/>
      <c r="MZG78" s="13"/>
      <c r="MZL78" s="18"/>
      <c r="MZM78" s="18"/>
      <c r="MZN78" s="18"/>
      <c r="MZO78" s="39"/>
      <c r="MZP78" s="18"/>
      <c r="MZQ78" s="18"/>
      <c r="MZR78" s="39"/>
      <c r="MZS78" s="18"/>
      <c r="MZT78" s="39"/>
      <c r="MZU78" s="13"/>
      <c r="MZV78" s="13"/>
      <c r="MZW78" s="4"/>
      <c r="MZX78" s="13"/>
      <c r="MZY78" s="13"/>
      <c r="NAD78" s="18"/>
      <c r="NAE78" s="18"/>
      <c r="NAF78" s="18"/>
      <c r="NAG78" s="39"/>
      <c r="NAH78" s="18"/>
      <c r="NAI78" s="18"/>
      <c r="NAJ78" s="39"/>
      <c r="NAK78" s="18"/>
      <c r="NAL78" s="39"/>
      <c r="NAM78" s="13"/>
      <c r="NAN78" s="13"/>
      <c r="NAO78" s="4"/>
      <c r="NAP78" s="13"/>
      <c r="NAQ78" s="13"/>
      <c r="NAV78" s="18"/>
      <c r="NAW78" s="18"/>
      <c r="NAX78" s="18"/>
      <c r="NAY78" s="39"/>
      <c r="NAZ78" s="18"/>
      <c r="NBA78" s="18"/>
      <c r="NBB78" s="39"/>
      <c r="NBC78" s="18"/>
      <c r="NBD78" s="39"/>
      <c r="NBE78" s="13"/>
      <c r="NBF78" s="13"/>
      <c r="NBG78" s="4"/>
      <c r="NBH78" s="13"/>
      <c r="NBI78" s="13"/>
      <c r="NBN78" s="18"/>
      <c r="NBO78" s="18"/>
      <c r="NBP78" s="18"/>
      <c r="NBQ78" s="39"/>
      <c r="NBR78" s="18"/>
      <c r="NBS78" s="18"/>
      <c r="NBT78" s="39"/>
      <c r="NBU78" s="18"/>
      <c r="NBV78" s="39"/>
      <c r="NBW78" s="13"/>
      <c r="NBX78" s="13"/>
      <c r="NBY78" s="4"/>
      <c r="NBZ78" s="13"/>
      <c r="NCA78" s="13"/>
      <c r="NCF78" s="18"/>
      <c r="NCG78" s="18"/>
      <c r="NCH78" s="18"/>
      <c r="NCI78" s="39"/>
      <c r="NCJ78" s="18"/>
      <c r="NCK78" s="18"/>
      <c r="NCL78" s="39"/>
      <c r="NCM78" s="18"/>
      <c r="NCN78" s="39"/>
      <c r="NCO78" s="13"/>
      <c r="NCP78" s="13"/>
      <c r="NCQ78" s="4"/>
      <c r="NCR78" s="13"/>
      <c r="NCS78" s="13"/>
      <c r="NCX78" s="18"/>
      <c r="NCY78" s="18"/>
      <c r="NCZ78" s="18"/>
      <c r="NDA78" s="39"/>
      <c r="NDB78" s="18"/>
      <c r="NDC78" s="18"/>
      <c r="NDD78" s="39"/>
      <c r="NDE78" s="18"/>
      <c r="NDF78" s="39"/>
      <c r="NDG78" s="13"/>
      <c r="NDH78" s="13"/>
      <c r="NDI78" s="4"/>
      <c r="NDJ78" s="13"/>
      <c r="NDK78" s="13"/>
      <c r="NDP78" s="18"/>
      <c r="NDQ78" s="18"/>
      <c r="NDR78" s="18"/>
      <c r="NDS78" s="39"/>
      <c r="NDT78" s="18"/>
      <c r="NDU78" s="18"/>
      <c r="NDV78" s="39"/>
      <c r="NDW78" s="18"/>
      <c r="NDX78" s="39"/>
      <c r="NDY78" s="13"/>
      <c r="NDZ78" s="13"/>
      <c r="NEA78" s="4"/>
      <c r="NEB78" s="13"/>
      <c r="NEC78" s="13"/>
      <c r="NEH78" s="18"/>
      <c r="NEI78" s="18"/>
      <c r="NEJ78" s="18"/>
      <c r="NEK78" s="39"/>
      <c r="NEL78" s="18"/>
      <c r="NEM78" s="18"/>
      <c r="NEN78" s="39"/>
      <c r="NEO78" s="18"/>
      <c r="NEP78" s="39"/>
      <c r="NEQ78" s="13"/>
      <c r="NER78" s="13"/>
      <c r="NES78" s="4"/>
      <c r="NET78" s="13"/>
      <c r="NEU78" s="13"/>
      <c r="NEZ78" s="18"/>
      <c r="NFA78" s="18"/>
      <c r="NFB78" s="18"/>
      <c r="NFC78" s="39"/>
      <c r="NFD78" s="18"/>
      <c r="NFE78" s="18"/>
      <c r="NFF78" s="39"/>
      <c r="NFG78" s="18"/>
      <c r="NFH78" s="39"/>
      <c r="NFI78" s="13"/>
      <c r="NFJ78" s="13"/>
      <c r="NFK78" s="4"/>
      <c r="NFL78" s="13"/>
      <c r="NFM78" s="13"/>
      <c r="NFR78" s="18"/>
      <c r="NFS78" s="18"/>
      <c r="NFT78" s="18"/>
      <c r="NFU78" s="39"/>
      <c r="NFV78" s="18"/>
      <c r="NFW78" s="18"/>
      <c r="NFX78" s="39"/>
      <c r="NFY78" s="18"/>
      <c r="NFZ78" s="39"/>
      <c r="NGA78" s="13"/>
      <c r="NGB78" s="13"/>
      <c r="NGC78" s="4"/>
      <c r="NGD78" s="13"/>
      <c r="NGE78" s="13"/>
      <c r="NGJ78" s="18"/>
      <c r="NGK78" s="18"/>
      <c r="NGL78" s="18"/>
      <c r="NGM78" s="39"/>
      <c r="NGN78" s="18"/>
      <c r="NGO78" s="18"/>
      <c r="NGP78" s="39"/>
      <c r="NGQ78" s="18"/>
      <c r="NGR78" s="39"/>
      <c r="NGS78" s="13"/>
      <c r="NGT78" s="13"/>
      <c r="NGU78" s="4"/>
      <c r="NGV78" s="13"/>
      <c r="NGW78" s="13"/>
      <c r="NHB78" s="18"/>
      <c r="NHC78" s="18"/>
      <c r="NHD78" s="18"/>
      <c r="NHE78" s="39"/>
      <c r="NHF78" s="18"/>
      <c r="NHG78" s="18"/>
      <c r="NHH78" s="39"/>
      <c r="NHI78" s="18"/>
      <c r="NHJ78" s="39"/>
      <c r="NHK78" s="13"/>
      <c r="NHL78" s="13"/>
      <c r="NHM78" s="4"/>
      <c r="NHN78" s="13"/>
      <c r="NHO78" s="13"/>
      <c r="NHT78" s="18"/>
      <c r="NHU78" s="18"/>
      <c r="NHV78" s="18"/>
      <c r="NHW78" s="39"/>
      <c r="NHX78" s="18"/>
      <c r="NHY78" s="18"/>
      <c r="NHZ78" s="39"/>
      <c r="NIA78" s="18"/>
      <c r="NIB78" s="39"/>
      <c r="NIC78" s="13"/>
      <c r="NID78" s="13"/>
      <c r="NIE78" s="4"/>
      <c r="NIF78" s="13"/>
      <c r="NIG78" s="13"/>
      <c r="NIL78" s="18"/>
      <c r="NIM78" s="18"/>
      <c r="NIN78" s="18"/>
      <c r="NIO78" s="39"/>
      <c r="NIP78" s="18"/>
      <c r="NIQ78" s="18"/>
      <c r="NIR78" s="39"/>
      <c r="NIS78" s="18"/>
      <c r="NIT78" s="39"/>
      <c r="NIU78" s="13"/>
      <c r="NIV78" s="13"/>
      <c r="NIW78" s="4"/>
      <c r="NIX78" s="13"/>
      <c r="NIY78" s="13"/>
      <c r="NJD78" s="18"/>
      <c r="NJE78" s="18"/>
      <c r="NJF78" s="18"/>
      <c r="NJG78" s="39"/>
      <c r="NJH78" s="18"/>
      <c r="NJI78" s="18"/>
      <c r="NJJ78" s="39"/>
      <c r="NJK78" s="18"/>
      <c r="NJL78" s="39"/>
      <c r="NJM78" s="13"/>
      <c r="NJN78" s="13"/>
      <c r="NJO78" s="4"/>
      <c r="NJP78" s="13"/>
      <c r="NJQ78" s="13"/>
      <c r="NJV78" s="18"/>
      <c r="NJW78" s="18"/>
      <c r="NJX78" s="18"/>
      <c r="NJY78" s="39"/>
      <c r="NJZ78" s="18"/>
      <c r="NKA78" s="18"/>
      <c r="NKB78" s="39"/>
      <c r="NKC78" s="18"/>
      <c r="NKD78" s="39"/>
      <c r="NKE78" s="13"/>
      <c r="NKF78" s="13"/>
      <c r="NKG78" s="4"/>
      <c r="NKH78" s="13"/>
      <c r="NKI78" s="13"/>
      <c r="NKN78" s="18"/>
      <c r="NKO78" s="18"/>
      <c r="NKP78" s="18"/>
      <c r="NKQ78" s="39"/>
      <c r="NKR78" s="18"/>
      <c r="NKS78" s="18"/>
      <c r="NKT78" s="39"/>
      <c r="NKU78" s="18"/>
      <c r="NKV78" s="39"/>
      <c r="NKW78" s="13"/>
      <c r="NKX78" s="13"/>
      <c r="NKY78" s="4"/>
      <c r="NKZ78" s="13"/>
      <c r="NLA78" s="13"/>
      <c r="NLF78" s="18"/>
      <c r="NLG78" s="18"/>
      <c r="NLH78" s="18"/>
      <c r="NLI78" s="39"/>
      <c r="NLJ78" s="18"/>
      <c r="NLK78" s="18"/>
      <c r="NLL78" s="39"/>
      <c r="NLM78" s="18"/>
      <c r="NLN78" s="39"/>
      <c r="NLO78" s="13"/>
      <c r="NLP78" s="13"/>
      <c r="NLQ78" s="4"/>
      <c r="NLR78" s="13"/>
      <c r="NLS78" s="13"/>
      <c r="NLX78" s="18"/>
      <c r="NLY78" s="18"/>
      <c r="NLZ78" s="18"/>
      <c r="NMA78" s="39"/>
      <c r="NMB78" s="18"/>
      <c r="NMC78" s="18"/>
      <c r="NMD78" s="39"/>
      <c r="NME78" s="18"/>
      <c r="NMF78" s="39"/>
      <c r="NMG78" s="13"/>
      <c r="NMH78" s="13"/>
      <c r="NMI78" s="4"/>
      <c r="NMJ78" s="13"/>
      <c r="NMK78" s="13"/>
      <c r="NMP78" s="18"/>
      <c r="NMQ78" s="18"/>
      <c r="NMR78" s="18"/>
      <c r="NMS78" s="39"/>
      <c r="NMT78" s="18"/>
      <c r="NMU78" s="18"/>
      <c r="NMV78" s="39"/>
      <c r="NMW78" s="18"/>
      <c r="NMX78" s="39"/>
      <c r="NMY78" s="13"/>
      <c r="NMZ78" s="13"/>
      <c r="NNA78" s="4"/>
      <c r="NNB78" s="13"/>
      <c r="NNC78" s="13"/>
      <c r="NNH78" s="18"/>
      <c r="NNI78" s="18"/>
      <c r="NNJ78" s="18"/>
      <c r="NNK78" s="39"/>
      <c r="NNL78" s="18"/>
      <c r="NNM78" s="18"/>
      <c r="NNN78" s="39"/>
      <c r="NNO78" s="18"/>
      <c r="NNP78" s="39"/>
      <c r="NNQ78" s="13"/>
      <c r="NNR78" s="13"/>
      <c r="NNS78" s="4"/>
      <c r="NNT78" s="13"/>
      <c r="NNU78" s="13"/>
      <c r="NNZ78" s="18"/>
      <c r="NOA78" s="18"/>
      <c r="NOB78" s="18"/>
      <c r="NOC78" s="39"/>
      <c r="NOD78" s="18"/>
      <c r="NOE78" s="18"/>
      <c r="NOF78" s="39"/>
      <c r="NOG78" s="18"/>
      <c r="NOH78" s="39"/>
      <c r="NOI78" s="13"/>
      <c r="NOJ78" s="13"/>
      <c r="NOK78" s="4"/>
      <c r="NOL78" s="13"/>
      <c r="NOM78" s="13"/>
      <c r="NOR78" s="18"/>
      <c r="NOS78" s="18"/>
      <c r="NOT78" s="18"/>
      <c r="NOU78" s="39"/>
      <c r="NOV78" s="18"/>
      <c r="NOW78" s="18"/>
      <c r="NOX78" s="39"/>
      <c r="NOY78" s="18"/>
      <c r="NOZ78" s="39"/>
      <c r="NPA78" s="13"/>
      <c r="NPB78" s="13"/>
      <c r="NPC78" s="4"/>
      <c r="NPD78" s="13"/>
      <c r="NPE78" s="13"/>
      <c r="NPJ78" s="18"/>
      <c r="NPK78" s="18"/>
      <c r="NPL78" s="18"/>
      <c r="NPM78" s="39"/>
      <c r="NPN78" s="18"/>
      <c r="NPO78" s="18"/>
      <c r="NPP78" s="39"/>
      <c r="NPQ78" s="18"/>
      <c r="NPR78" s="39"/>
      <c r="NPS78" s="13"/>
      <c r="NPT78" s="13"/>
      <c r="NPU78" s="4"/>
      <c r="NPV78" s="13"/>
      <c r="NPW78" s="13"/>
      <c r="NQB78" s="18"/>
      <c r="NQC78" s="18"/>
      <c r="NQD78" s="18"/>
      <c r="NQE78" s="39"/>
      <c r="NQF78" s="18"/>
      <c r="NQG78" s="18"/>
      <c r="NQH78" s="39"/>
      <c r="NQI78" s="18"/>
      <c r="NQJ78" s="39"/>
      <c r="NQK78" s="13"/>
      <c r="NQL78" s="13"/>
      <c r="NQM78" s="4"/>
      <c r="NQN78" s="13"/>
      <c r="NQO78" s="13"/>
      <c r="NQT78" s="18"/>
      <c r="NQU78" s="18"/>
      <c r="NQV78" s="18"/>
      <c r="NQW78" s="39"/>
      <c r="NQX78" s="18"/>
      <c r="NQY78" s="18"/>
      <c r="NQZ78" s="39"/>
      <c r="NRA78" s="18"/>
      <c r="NRB78" s="39"/>
      <c r="NRC78" s="13"/>
      <c r="NRD78" s="13"/>
      <c r="NRE78" s="4"/>
      <c r="NRF78" s="13"/>
      <c r="NRG78" s="13"/>
      <c r="NRL78" s="18"/>
      <c r="NRM78" s="18"/>
      <c r="NRN78" s="18"/>
      <c r="NRO78" s="39"/>
      <c r="NRP78" s="18"/>
      <c r="NRQ78" s="18"/>
      <c r="NRR78" s="39"/>
      <c r="NRS78" s="18"/>
      <c r="NRT78" s="39"/>
      <c r="NRU78" s="13"/>
      <c r="NRV78" s="13"/>
      <c r="NRW78" s="4"/>
      <c r="NRX78" s="13"/>
      <c r="NRY78" s="13"/>
      <c r="NSD78" s="18"/>
      <c r="NSE78" s="18"/>
      <c r="NSF78" s="18"/>
      <c r="NSG78" s="39"/>
      <c r="NSH78" s="18"/>
      <c r="NSI78" s="18"/>
      <c r="NSJ78" s="39"/>
      <c r="NSK78" s="18"/>
      <c r="NSL78" s="39"/>
      <c r="NSM78" s="13"/>
      <c r="NSN78" s="13"/>
      <c r="NSO78" s="4"/>
      <c r="NSP78" s="13"/>
      <c r="NSQ78" s="13"/>
      <c r="NSV78" s="18"/>
      <c r="NSW78" s="18"/>
      <c r="NSX78" s="18"/>
      <c r="NSY78" s="39"/>
      <c r="NSZ78" s="18"/>
      <c r="NTA78" s="18"/>
      <c r="NTB78" s="39"/>
      <c r="NTC78" s="18"/>
      <c r="NTD78" s="39"/>
      <c r="NTE78" s="13"/>
      <c r="NTF78" s="13"/>
      <c r="NTG78" s="4"/>
      <c r="NTH78" s="13"/>
      <c r="NTI78" s="13"/>
      <c r="NTN78" s="18"/>
      <c r="NTO78" s="18"/>
      <c r="NTP78" s="18"/>
      <c r="NTQ78" s="39"/>
      <c r="NTR78" s="18"/>
      <c r="NTS78" s="18"/>
      <c r="NTT78" s="39"/>
      <c r="NTU78" s="18"/>
      <c r="NTV78" s="39"/>
      <c r="NTW78" s="13"/>
      <c r="NTX78" s="13"/>
      <c r="NTY78" s="4"/>
      <c r="NTZ78" s="13"/>
      <c r="NUA78" s="13"/>
      <c r="NUF78" s="18"/>
      <c r="NUG78" s="18"/>
      <c r="NUH78" s="18"/>
      <c r="NUI78" s="39"/>
      <c r="NUJ78" s="18"/>
      <c r="NUK78" s="18"/>
      <c r="NUL78" s="39"/>
      <c r="NUM78" s="18"/>
      <c r="NUN78" s="39"/>
      <c r="NUO78" s="13"/>
      <c r="NUP78" s="13"/>
      <c r="NUQ78" s="4"/>
      <c r="NUR78" s="13"/>
      <c r="NUS78" s="13"/>
      <c r="NUX78" s="18"/>
      <c r="NUY78" s="18"/>
      <c r="NUZ78" s="18"/>
      <c r="NVA78" s="39"/>
      <c r="NVB78" s="18"/>
      <c r="NVC78" s="18"/>
      <c r="NVD78" s="39"/>
      <c r="NVE78" s="18"/>
      <c r="NVF78" s="39"/>
      <c r="NVG78" s="13"/>
      <c r="NVH78" s="13"/>
      <c r="NVI78" s="4"/>
      <c r="NVJ78" s="13"/>
      <c r="NVK78" s="13"/>
      <c r="NVP78" s="18"/>
      <c r="NVQ78" s="18"/>
      <c r="NVR78" s="18"/>
      <c r="NVS78" s="39"/>
      <c r="NVT78" s="18"/>
      <c r="NVU78" s="18"/>
      <c r="NVV78" s="39"/>
      <c r="NVW78" s="18"/>
      <c r="NVX78" s="39"/>
      <c r="NVY78" s="13"/>
      <c r="NVZ78" s="13"/>
      <c r="NWA78" s="4"/>
      <c r="NWB78" s="13"/>
      <c r="NWC78" s="13"/>
      <c r="NWH78" s="18"/>
      <c r="NWI78" s="18"/>
      <c r="NWJ78" s="18"/>
      <c r="NWK78" s="39"/>
      <c r="NWL78" s="18"/>
      <c r="NWM78" s="18"/>
      <c r="NWN78" s="39"/>
      <c r="NWO78" s="18"/>
      <c r="NWP78" s="39"/>
      <c r="NWQ78" s="13"/>
      <c r="NWR78" s="13"/>
      <c r="NWS78" s="4"/>
      <c r="NWT78" s="13"/>
      <c r="NWU78" s="13"/>
      <c r="NWZ78" s="18"/>
      <c r="NXA78" s="18"/>
      <c r="NXB78" s="18"/>
      <c r="NXC78" s="39"/>
      <c r="NXD78" s="18"/>
      <c r="NXE78" s="18"/>
      <c r="NXF78" s="39"/>
      <c r="NXG78" s="18"/>
      <c r="NXH78" s="39"/>
      <c r="NXI78" s="13"/>
      <c r="NXJ78" s="13"/>
      <c r="NXK78" s="4"/>
      <c r="NXL78" s="13"/>
      <c r="NXM78" s="13"/>
      <c r="NXR78" s="18"/>
      <c r="NXS78" s="18"/>
      <c r="NXT78" s="18"/>
      <c r="NXU78" s="39"/>
      <c r="NXV78" s="18"/>
      <c r="NXW78" s="18"/>
      <c r="NXX78" s="39"/>
      <c r="NXY78" s="18"/>
      <c r="NXZ78" s="39"/>
      <c r="NYA78" s="13"/>
      <c r="NYB78" s="13"/>
      <c r="NYC78" s="4"/>
      <c r="NYD78" s="13"/>
      <c r="NYE78" s="13"/>
      <c r="NYJ78" s="18"/>
      <c r="NYK78" s="18"/>
      <c r="NYL78" s="18"/>
      <c r="NYM78" s="39"/>
      <c r="NYN78" s="18"/>
      <c r="NYO78" s="18"/>
      <c r="NYP78" s="39"/>
      <c r="NYQ78" s="18"/>
      <c r="NYR78" s="39"/>
      <c r="NYS78" s="13"/>
      <c r="NYT78" s="13"/>
      <c r="NYU78" s="4"/>
      <c r="NYV78" s="13"/>
      <c r="NYW78" s="13"/>
      <c r="NZB78" s="18"/>
      <c r="NZC78" s="18"/>
      <c r="NZD78" s="18"/>
      <c r="NZE78" s="39"/>
      <c r="NZF78" s="18"/>
      <c r="NZG78" s="18"/>
      <c r="NZH78" s="39"/>
      <c r="NZI78" s="18"/>
      <c r="NZJ78" s="39"/>
      <c r="NZK78" s="13"/>
      <c r="NZL78" s="13"/>
      <c r="NZM78" s="4"/>
      <c r="NZN78" s="13"/>
      <c r="NZO78" s="13"/>
      <c r="NZT78" s="18"/>
      <c r="NZU78" s="18"/>
      <c r="NZV78" s="18"/>
      <c r="NZW78" s="39"/>
      <c r="NZX78" s="18"/>
      <c r="NZY78" s="18"/>
      <c r="NZZ78" s="39"/>
      <c r="OAA78" s="18"/>
      <c r="OAB78" s="39"/>
      <c r="OAC78" s="13"/>
      <c r="OAD78" s="13"/>
      <c r="OAE78" s="4"/>
      <c r="OAF78" s="13"/>
      <c r="OAG78" s="13"/>
      <c r="OAL78" s="18"/>
      <c r="OAM78" s="18"/>
      <c r="OAN78" s="18"/>
      <c r="OAO78" s="39"/>
      <c r="OAP78" s="18"/>
      <c r="OAQ78" s="18"/>
      <c r="OAR78" s="39"/>
      <c r="OAS78" s="18"/>
      <c r="OAT78" s="39"/>
      <c r="OAU78" s="13"/>
      <c r="OAV78" s="13"/>
      <c r="OAW78" s="4"/>
      <c r="OAX78" s="13"/>
      <c r="OAY78" s="13"/>
      <c r="OBD78" s="18"/>
      <c r="OBE78" s="18"/>
      <c r="OBF78" s="18"/>
      <c r="OBG78" s="39"/>
      <c r="OBH78" s="18"/>
      <c r="OBI78" s="18"/>
      <c r="OBJ78" s="39"/>
      <c r="OBK78" s="18"/>
      <c r="OBL78" s="39"/>
      <c r="OBM78" s="13"/>
      <c r="OBN78" s="13"/>
      <c r="OBO78" s="4"/>
      <c r="OBP78" s="13"/>
      <c r="OBQ78" s="13"/>
      <c r="OBV78" s="18"/>
      <c r="OBW78" s="18"/>
      <c r="OBX78" s="18"/>
      <c r="OBY78" s="39"/>
      <c r="OBZ78" s="18"/>
      <c r="OCA78" s="18"/>
      <c r="OCB78" s="39"/>
      <c r="OCC78" s="18"/>
      <c r="OCD78" s="39"/>
      <c r="OCE78" s="13"/>
      <c r="OCF78" s="13"/>
      <c r="OCG78" s="4"/>
      <c r="OCH78" s="13"/>
      <c r="OCI78" s="13"/>
      <c r="OCN78" s="18"/>
      <c r="OCO78" s="18"/>
      <c r="OCP78" s="18"/>
      <c r="OCQ78" s="39"/>
      <c r="OCR78" s="18"/>
      <c r="OCS78" s="18"/>
      <c r="OCT78" s="39"/>
      <c r="OCU78" s="18"/>
      <c r="OCV78" s="39"/>
      <c r="OCW78" s="13"/>
      <c r="OCX78" s="13"/>
      <c r="OCY78" s="4"/>
      <c r="OCZ78" s="13"/>
      <c r="ODA78" s="13"/>
      <c r="ODF78" s="18"/>
      <c r="ODG78" s="18"/>
      <c r="ODH78" s="18"/>
      <c r="ODI78" s="39"/>
      <c r="ODJ78" s="18"/>
      <c r="ODK78" s="18"/>
      <c r="ODL78" s="39"/>
      <c r="ODM78" s="18"/>
      <c r="ODN78" s="39"/>
      <c r="ODO78" s="13"/>
      <c r="ODP78" s="13"/>
      <c r="ODQ78" s="4"/>
      <c r="ODR78" s="13"/>
      <c r="ODS78" s="13"/>
      <c r="ODX78" s="18"/>
      <c r="ODY78" s="18"/>
      <c r="ODZ78" s="18"/>
      <c r="OEA78" s="39"/>
      <c r="OEB78" s="18"/>
      <c r="OEC78" s="18"/>
      <c r="OED78" s="39"/>
      <c r="OEE78" s="18"/>
      <c r="OEF78" s="39"/>
      <c r="OEG78" s="13"/>
      <c r="OEH78" s="13"/>
      <c r="OEI78" s="4"/>
      <c r="OEJ78" s="13"/>
      <c r="OEK78" s="13"/>
      <c r="OEP78" s="18"/>
      <c r="OEQ78" s="18"/>
      <c r="OER78" s="18"/>
      <c r="OES78" s="39"/>
      <c r="OET78" s="18"/>
      <c r="OEU78" s="18"/>
      <c r="OEV78" s="39"/>
      <c r="OEW78" s="18"/>
      <c r="OEX78" s="39"/>
      <c r="OEY78" s="13"/>
      <c r="OEZ78" s="13"/>
      <c r="OFA78" s="4"/>
      <c r="OFB78" s="13"/>
      <c r="OFC78" s="13"/>
      <c r="OFH78" s="18"/>
      <c r="OFI78" s="18"/>
      <c r="OFJ78" s="18"/>
      <c r="OFK78" s="39"/>
      <c r="OFL78" s="18"/>
      <c r="OFM78" s="18"/>
      <c r="OFN78" s="39"/>
      <c r="OFO78" s="18"/>
      <c r="OFP78" s="39"/>
      <c r="OFQ78" s="13"/>
      <c r="OFR78" s="13"/>
      <c r="OFS78" s="4"/>
      <c r="OFT78" s="13"/>
      <c r="OFU78" s="13"/>
      <c r="OFZ78" s="18"/>
      <c r="OGA78" s="18"/>
      <c r="OGB78" s="18"/>
      <c r="OGC78" s="39"/>
      <c r="OGD78" s="18"/>
      <c r="OGE78" s="18"/>
      <c r="OGF78" s="39"/>
      <c r="OGG78" s="18"/>
      <c r="OGH78" s="39"/>
      <c r="OGI78" s="13"/>
      <c r="OGJ78" s="13"/>
      <c r="OGK78" s="4"/>
      <c r="OGL78" s="13"/>
      <c r="OGM78" s="13"/>
      <c r="OGR78" s="18"/>
      <c r="OGS78" s="18"/>
      <c r="OGT78" s="18"/>
      <c r="OGU78" s="39"/>
      <c r="OGV78" s="18"/>
      <c r="OGW78" s="18"/>
      <c r="OGX78" s="39"/>
      <c r="OGY78" s="18"/>
      <c r="OGZ78" s="39"/>
      <c r="OHA78" s="13"/>
      <c r="OHB78" s="13"/>
      <c r="OHC78" s="4"/>
      <c r="OHD78" s="13"/>
      <c r="OHE78" s="13"/>
      <c r="OHJ78" s="18"/>
      <c r="OHK78" s="18"/>
      <c r="OHL78" s="18"/>
      <c r="OHM78" s="39"/>
      <c r="OHN78" s="18"/>
      <c r="OHO78" s="18"/>
      <c r="OHP78" s="39"/>
      <c r="OHQ78" s="18"/>
      <c r="OHR78" s="39"/>
      <c r="OHS78" s="13"/>
      <c r="OHT78" s="13"/>
      <c r="OHU78" s="4"/>
      <c r="OHV78" s="13"/>
      <c r="OHW78" s="13"/>
      <c r="OIB78" s="18"/>
      <c r="OIC78" s="18"/>
      <c r="OID78" s="18"/>
      <c r="OIE78" s="39"/>
      <c r="OIF78" s="18"/>
      <c r="OIG78" s="18"/>
      <c r="OIH78" s="39"/>
      <c r="OII78" s="18"/>
      <c r="OIJ78" s="39"/>
      <c r="OIK78" s="13"/>
      <c r="OIL78" s="13"/>
      <c r="OIM78" s="4"/>
      <c r="OIN78" s="13"/>
      <c r="OIO78" s="13"/>
      <c r="OIT78" s="18"/>
      <c r="OIU78" s="18"/>
      <c r="OIV78" s="18"/>
      <c r="OIW78" s="39"/>
      <c r="OIX78" s="18"/>
      <c r="OIY78" s="18"/>
      <c r="OIZ78" s="39"/>
      <c r="OJA78" s="18"/>
      <c r="OJB78" s="39"/>
      <c r="OJC78" s="13"/>
      <c r="OJD78" s="13"/>
      <c r="OJE78" s="4"/>
      <c r="OJF78" s="13"/>
      <c r="OJG78" s="13"/>
      <c r="OJL78" s="18"/>
      <c r="OJM78" s="18"/>
      <c r="OJN78" s="18"/>
      <c r="OJO78" s="39"/>
      <c r="OJP78" s="18"/>
      <c r="OJQ78" s="18"/>
      <c r="OJR78" s="39"/>
      <c r="OJS78" s="18"/>
      <c r="OJT78" s="39"/>
      <c r="OJU78" s="13"/>
      <c r="OJV78" s="13"/>
      <c r="OJW78" s="4"/>
      <c r="OJX78" s="13"/>
      <c r="OJY78" s="13"/>
      <c r="OKD78" s="18"/>
      <c r="OKE78" s="18"/>
      <c r="OKF78" s="18"/>
      <c r="OKG78" s="39"/>
      <c r="OKH78" s="18"/>
      <c r="OKI78" s="18"/>
      <c r="OKJ78" s="39"/>
      <c r="OKK78" s="18"/>
      <c r="OKL78" s="39"/>
      <c r="OKM78" s="13"/>
      <c r="OKN78" s="13"/>
      <c r="OKO78" s="4"/>
      <c r="OKP78" s="13"/>
      <c r="OKQ78" s="13"/>
      <c r="OKV78" s="18"/>
      <c r="OKW78" s="18"/>
      <c r="OKX78" s="18"/>
      <c r="OKY78" s="39"/>
      <c r="OKZ78" s="18"/>
      <c r="OLA78" s="18"/>
      <c r="OLB78" s="39"/>
      <c r="OLC78" s="18"/>
      <c r="OLD78" s="39"/>
      <c r="OLE78" s="13"/>
      <c r="OLF78" s="13"/>
      <c r="OLG78" s="4"/>
      <c r="OLH78" s="13"/>
      <c r="OLI78" s="13"/>
      <c r="OLN78" s="18"/>
      <c r="OLO78" s="18"/>
      <c r="OLP78" s="18"/>
      <c r="OLQ78" s="39"/>
      <c r="OLR78" s="18"/>
      <c r="OLS78" s="18"/>
      <c r="OLT78" s="39"/>
      <c r="OLU78" s="18"/>
      <c r="OLV78" s="39"/>
      <c r="OLW78" s="13"/>
      <c r="OLX78" s="13"/>
      <c r="OLY78" s="4"/>
      <c r="OLZ78" s="13"/>
      <c r="OMA78" s="13"/>
      <c r="OMF78" s="18"/>
      <c r="OMG78" s="18"/>
      <c r="OMH78" s="18"/>
      <c r="OMI78" s="39"/>
      <c r="OMJ78" s="18"/>
      <c r="OMK78" s="18"/>
      <c r="OML78" s="39"/>
      <c r="OMM78" s="18"/>
      <c r="OMN78" s="39"/>
      <c r="OMO78" s="13"/>
      <c r="OMP78" s="13"/>
      <c r="OMQ78" s="4"/>
      <c r="OMR78" s="13"/>
      <c r="OMS78" s="13"/>
      <c r="OMX78" s="18"/>
      <c r="OMY78" s="18"/>
      <c r="OMZ78" s="18"/>
      <c r="ONA78" s="39"/>
      <c r="ONB78" s="18"/>
      <c r="ONC78" s="18"/>
      <c r="OND78" s="39"/>
      <c r="ONE78" s="18"/>
      <c r="ONF78" s="39"/>
      <c r="ONG78" s="13"/>
      <c r="ONH78" s="13"/>
      <c r="ONI78" s="4"/>
      <c r="ONJ78" s="13"/>
      <c r="ONK78" s="13"/>
      <c r="ONP78" s="18"/>
      <c r="ONQ78" s="18"/>
      <c r="ONR78" s="18"/>
      <c r="ONS78" s="39"/>
      <c r="ONT78" s="18"/>
      <c r="ONU78" s="18"/>
      <c r="ONV78" s="39"/>
      <c r="ONW78" s="18"/>
      <c r="ONX78" s="39"/>
      <c r="ONY78" s="13"/>
      <c r="ONZ78" s="13"/>
      <c r="OOA78" s="4"/>
      <c r="OOB78" s="13"/>
      <c r="OOC78" s="13"/>
      <c r="OOH78" s="18"/>
      <c r="OOI78" s="18"/>
      <c r="OOJ78" s="18"/>
      <c r="OOK78" s="39"/>
      <c r="OOL78" s="18"/>
      <c r="OOM78" s="18"/>
      <c r="OON78" s="39"/>
      <c r="OOO78" s="18"/>
      <c r="OOP78" s="39"/>
      <c r="OOQ78" s="13"/>
      <c r="OOR78" s="13"/>
      <c r="OOS78" s="4"/>
      <c r="OOT78" s="13"/>
      <c r="OOU78" s="13"/>
      <c r="OOZ78" s="18"/>
      <c r="OPA78" s="18"/>
      <c r="OPB78" s="18"/>
      <c r="OPC78" s="39"/>
      <c r="OPD78" s="18"/>
      <c r="OPE78" s="18"/>
      <c r="OPF78" s="39"/>
      <c r="OPG78" s="18"/>
      <c r="OPH78" s="39"/>
      <c r="OPI78" s="13"/>
      <c r="OPJ78" s="13"/>
      <c r="OPK78" s="4"/>
      <c r="OPL78" s="13"/>
      <c r="OPM78" s="13"/>
      <c r="OPR78" s="18"/>
      <c r="OPS78" s="18"/>
      <c r="OPT78" s="18"/>
      <c r="OPU78" s="39"/>
      <c r="OPV78" s="18"/>
      <c r="OPW78" s="18"/>
      <c r="OPX78" s="39"/>
      <c r="OPY78" s="18"/>
      <c r="OPZ78" s="39"/>
      <c r="OQA78" s="13"/>
      <c r="OQB78" s="13"/>
      <c r="OQC78" s="4"/>
      <c r="OQD78" s="13"/>
      <c r="OQE78" s="13"/>
      <c r="OQJ78" s="18"/>
      <c r="OQK78" s="18"/>
      <c r="OQL78" s="18"/>
      <c r="OQM78" s="39"/>
      <c r="OQN78" s="18"/>
      <c r="OQO78" s="18"/>
      <c r="OQP78" s="39"/>
      <c r="OQQ78" s="18"/>
      <c r="OQR78" s="39"/>
      <c r="OQS78" s="13"/>
      <c r="OQT78" s="13"/>
      <c r="OQU78" s="4"/>
      <c r="OQV78" s="13"/>
      <c r="OQW78" s="13"/>
      <c r="ORB78" s="18"/>
      <c r="ORC78" s="18"/>
      <c r="ORD78" s="18"/>
      <c r="ORE78" s="39"/>
      <c r="ORF78" s="18"/>
      <c r="ORG78" s="18"/>
      <c r="ORH78" s="39"/>
      <c r="ORI78" s="18"/>
      <c r="ORJ78" s="39"/>
      <c r="ORK78" s="13"/>
      <c r="ORL78" s="13"/>
      <c r="ORM78" s="4"/>
      <c r="ORN78" s="13"/>
      <c r="ORO78" s="13"/>
      <c r="ORT78" s="18"/>
      <c r="ORU78" s="18"/>
      <c r="ORV78" s="18"/>
      <c r="ORW78" s="39"/>
      <c r="ORX78" s="18"/>
      <c r="ORY78" s="18"/>
      <c r="ORZ78" s="39"/>
      <c r="OSA78" s="18"/>
      <c r="OSB78" s="39"/>
      <c r="OSC78" s="13"/>
      <c r="OSD78" s="13"/>
      <c r="OSE78" s="4"/>
      <c r="OSF78" s="13"/>
      <c r="OSG78" s="13"/>
      <c r="OSL78" s="18"/>
      <c r="OSM78" s="18"/>
      <c r="OSN78" s="18"/>
      <c r="OSO78" s="39"/>
      <c r="OSP78" s="18"/>
      <c r="OSQ78" s="18"/>
      <c r="OSR78" s="39"/>
      <c r="OSS78" s="18"/>
      <c r="OST78" s="39"/>
      <c r="OSU78" s="13"/>
      <c r="OSV78" s="13"/>
      <c r="OSW78" s="4"/>
      <c r="OSX78" s="13"/>
      <c r="OSY78" s="13"/>
      <c r="OTD78" s="18"/>
      <c r="OTE78" s="18"/>
      <c r="OTF78" s="18"/>
      <c r="OTG78" s="39"/>
      <c r="OTH78" s="18"/>
      <c r="OTI78" s="18"/>
      <c r="OTJ78" s="39"/>
      <c r="OTK78" s="18"/>
      <c r="OTL78" s="39"/>
      <c r="OTM78" s="13"/>
      <c r="OTN78" s="13"/>
      <c r="OTO78" s="4"/>
      <c r="OTP78" s="13"/>
      <c r="OTQ78" s="13"/>
      <c r="OTV78" s="18"/>
      <c r="OTW78" s="18"/>
      <c r="OTX78" s="18"/>
      <c r="OTY78" s="39"/>
      <c r="OTZ78" s="18"/>
      <c r="OUA78" s="18"/>
      <c r="OUB78" s="39"/>
      <c r="OUC78" s="18"/>
      <c r="OUD78" s="39"/>
      <c r="OUE78" s="13"/>
      <c r="OUF78" s="13"/>
      <c r="OUG78" s="4"/>
      <c r="OUH78" s="13"/>
      <c r="OUI78" s="13"/>
      <c r="OUN78" s="18"/>
      <c r="OUO78" s="18"/>
      <c r="OUP78" s="18"/>
      <c r="OUQ78" s="39"/>
      <c r="OUR78" s="18"/>
      <c r="OUS78" s="18"/>
      <c r="OUT78" s="39"/>
      <c r="OUU78" s="18"/>
      <c r="OUV78" s="39"/>
      <c r="OUW78" s="13"/>
      <c r="OUX78" s="13"/>
      <c r="OUY78" s="4"/>
      <c r="OUZ78" s="13"/>
      <c r="OVA78" s="13"/>
      <c r="OVF78" s="18"/>
      <c r="OVG78" s="18"/>
      <c r="OVH78" s="18"/>
      <c r="OVI78" s="39"/>
      <c r="OVJ78" s="18"/>
      <c r="OVK78" s="18"/>
      <c r="OVL78" s="39"/>
      <c r="OVM78" s="18"/>
      <c r="OVN78" s="39"/>
      <c r="OVO78" s="13"/>
      <c r="OVP78" s="13"/>
      <c r="OVQ78" s="4"/>
      <c r="OVR78" s="13"/>
      <c r="OVS78" s="13"/>
      <c r="OVX78" s="18"/>
      <c r="OVY78" s="18"/>
      <c r="OVZ78" s="18"/>
      <c r="OWA78" s="39"/>
      <c r="OWB78" s="18"/>
      <c r="OWC78" s="18"/>
      <c r="OWD78" s="39"/>
      <c r="OWE78" s="18"/>
      <c r="OWF78" s="39"/>
      <c r="OWG78" s="13"/>
      <c r="OWH78" s="13"/>
      <c r="OWI78" s="4"/>
      <c r="OWJ78" s="13"/>
      <c r="OWK78" s="13"/>
      <c r="OWP78" s="18"/>
      <c r="OWQ78" s="18"/>
      <c r="OWR78" s="18"/>
      <c r="OWS78" s="39"/>
      <c r="OWT78" s="18"/>
      <c r="OWU78" s="18"/>
      <c r="OWV78" s="39"/>
      <c r="OWW78" s="18"/>
      <c r="OWX78" s="39"/>
      <c r="OWY78" s="13"/>
      <c r="OWZ78" s="13"/>
      <c r="OXA78" s="4"/>
      <c r="OXB78" s="13"/>
      <c r="OXC78" s="13"/>
      <c r="OXH78" s="18"/>
      <c r="OXI78" s="18"/>
      <c r="OXJ78" s="18"/>
      <c r="OXK78" s="39"/>
      <c r="OXL78" s="18"/>
      <c r="OXM78" s="18"/>
      <c r="OXN78" s="39"/>
      <c r="OXO78" s="18"/>
      <c r="OXP78" s="39"/>
      <c r="OXQ78" s="13"/>
      <c r="OXR78" s="13"/>
      <c r="OXS78" s="4"/>
      <c r="OXT78" s="13"/>
      <c r="OXU78" s="13"/>
      <c r="OXZ78" s="18"/>
      <c r="OYA78" s="18"/>
      <c r="OYB78" s="18"/>
      <c r="OYC78" s="39"/>
      <c r="OYD78" s="18"/>
      <c r="OYE78" s="18"/>
      <c r="OYF78" s="39"/>
      <c r="OYG78" s="18"/>
      <c r="OYH78" s="39"/>
      <c r="OYI78" s="13"/>
      <c r="OYJ78" s="13"/>
      <c r="OYK78" s="4"/>
      <c r="OYL78" s="13"/>
      <c r="OYM78" s="13"/>
      <c r="OYR78" s="18"/>
      <c r="OYS78" s="18"/>
      <c r="OYT78" s="18"/>
      <c r="OYU78" s="39"/>
      <c r="OYV78" s="18"/>
      <c r="OYW78" s="18"/>
      <c r="OYX78" s="39"/>
      <c r="OYY78" s="18"/>
      <c r="OYZ78" s="39"/>
      <c r="OZA78" s="13"/>
      <c r="OZB78" s="13"/>
      <c r="OZC78" s="4"/>
      <c r="OZD78" s="13"/>
      <c r="OZE78" s="13"/>
      <c r="OZJ78" s="18"/>
      <c r="OZK78" s="18"/>
      <c r="OZL78" s="18"/>
      <c r="OZM78" s="39"/>
      <c r="OZN78" s="18"/>
      <c r="OZO78" s="18"/>
      <c r="OZP78" s="39"/>
      <c r="OZQ78" s="18"/>
      <c r="OZR78" s="39"/>
      <c r="OZS78" s="13"/>
      <c r="OZT78" s="13"/>
      <c r="OZU78" s="4"/>
      <c r="OZV78" s="13"/>
      <c r="OZW78" s="13"/>
      <c r="PAB78" s="18"/>
      <c r="PAC78" s="18"/>
      <c r="PAD78" s="18"/>
      <c r="PAE78" s="39"/>
      <c r="PAF78" s="18"/>
      <c r="PAG78" s="18"/>
      <c r="PAH78" s="39"/>
      <c r="PAI78" s="18"/>
      <c r="PAJ78" s="39"/>
      <c r="PAK78" s="13"/>
      <c r="PAL78" s="13"/>
      <c r="PAM78" s="4"/>
      <c r="PAN78" s="13"/>
      <c r="PAO78" s="13"/>
      <c r="PAT78" s="18"/>
      <c r="PAU78" s="18"/>
      <c r="PAV78" s="18"/>
      <c r="PAW78" s="39"/>
      <c r="PAX78" s="18"/>
      <c r="PAY78" s="18"/>
      <c r="PAZ78" s="39"/>
      <c r="PBA78" s="18"/>
      <c r="PBB78" s="39"/>
      <c r="PBC78" s="13"/>
      <c r="PBD78" s="13"/>
      <c r="PBE78" s="4"/>
      <c r="PBF78" s="13"/>
      <c r="PBG78" s="13"/>
      <c r="PBL78" s="18"/>
      <c r="PBM78" s="18"/>
      <c r="PBN78" s="18"/>
      <c r="PBO78" s="39"/>
      <c r="PBP78" s="18"/>
      <c r="PBQ78" s="18"/>
      <c r="PBR78" s="39"/>
      <c r="PBS78" s="18"/>
      <c r="PBT78" s="39"/>
      <c r="PBU78" s="13"/>
      <c r="PBV78" s="13"/>
      <c r="PBW78" s="4"/>
      <c r="PBX78" s="13"/>
      <c r="PBY78" s="13"/>
      <c r="PCD78" s="18"/>
      <c r="PCE78" s="18"/>
      <c r="PCF78" s="18"/>
      <c r="PCG78" s="39"/>
      <c r="PCH78" s="18"/>
      <c r="PCI78" s="18"/>
      <c r="PCJ78" s="39"/>
      <c r="PCK78" s="18"/>
      <c r="PCL78" s="39"/>
      <c r="PCM78" s="13"/>
      <c r="PCN78" s="13"/>
      <c r="PCO78" s="4"/>
      <c r="PCP78" s="13"/>
      <c r="PCQ78" s="13"/>
      <c r="PCV78" s="18"/>
      <c r="PCW78" s="18"/>
      <c r="PCX78" s="18"/>
      <c r="PCY78" s="39"/>
      <c r="PCZ78" s="18"/>
      <c r="PDA78" s="18"/>
      <c r="PDB78" s="39"/>
      <c r="PDC78" s="18"/>
      <c r="PDD78" s="39"/>
      <c r="PDE78" s="13"/>
      <c r="PDF78" s="13"/>
      <c r="PDG78" s="4"/>
      <c r="PDH78" s="13"/>
      <c r="PDI78" s="13"/>
      <c r="PDN78" s="18"/>
      <c r="PDO78" s="18"/>
      <c r="PDP78" s="18"/>
      <c r="PDQ78" s="39"/>
      <c r="PDR78" s="18"/>
      <c r="PDS78" s="18"/>
      <c r="PDT78" s="39"/>
      <c r="PDU78" s="18"/>
      <c r="PDV78" s="39"/>
      <c r="PDW78" s="13"/>
      <c r="PDX78" s="13"/>
      <c r="PDY78" s="4"/>
      <c r="PDZ78" s="13"/>
      <c r="PEA78" s="13"/>
      <c r="PEF78" s="18"/>
      <c r="PEG78" s="18"/>
      <c r="PEH78" s="18"/>
      <c r="PEI78" s="39"/>
      <c r="PEJ78" s="18"/>
      <c r="PEK78" s="18"/>
      <c r="PEL78" s="39"/>
      <c r="PEM78" s="18"/>
      <c r="PEN78" s="39"/>
      <c r="PEO78" s="13"/>
      <c r="PEP78" s="13"/>
      <c r="PEQ78" s="4"/>
      <c r="PER78" s="13"/>
      <c r="PES78" s="13"/>
      <c r="PEX78" s="18"/>
      <c r="PEY78" s="18"/>
      <c r="PEZ78" s="18"/>
      <c r="PFA78" s="39"/>
      <c r="PFB78" s="18"/>
      <c r="PFC78" s="18"/>
      <c r="PFD78" s="39"/>
      <c r="PFE78" s="18"/>
      <c r="PFF78" s="39"/>
      <c r="PFG78" s="13"/>
      <c r="PFH78" s="13"/>
      <c r="PFI78" s="4"/>
      <c r="PFJ78" s="13"/>
      <c r="PFK78" s="13"/>
      <c r="PFP78" s="18"/>
      <c r="PFQ78" s="18"/>
      <c r="PFR78" s="18"/>
      <c r="PFS78" s="39"/>
      <c r="PFT78" s="18"/>
      <c r="PFU78" s="18"/>
      <c r="PFV78" s="39"/>
      <c r="PFW78" s="18"/>
      <c r="PFX78" s="39"/>
      <c r="PFY78" s="13"/>
      <c r="PFZ78" s="13"/>
      <c r="PGA78" s="4"/>
      <c r="PGB78" s="13"/>
      <c r="PGC78" s="13"/>
      <c r="PGH78" s="18"/>
      <c r="PGI78" s="18"/>
      <c r="PGJ78" s="18"/>
      <c r="PGK78" s="39"/>
      <c r="PGL78" s="18"/>
      <c r="PGM78" s="18"/>
      <c r="PGN78" s="39"/>
      <c r="PGO78" s="18"/>
      <c r="PGP78" s="39"/>
      <c r="PGQ78" s="13"/>
      <c r="PGR78" s="13"/>
      <c r="PGS78" s="4"/>
      <c r="PGT78" s="13"/>
      <c r="PGU78" s="13"/>
      <c r="PGZ78" s="18"/>
      <c r="PHA78" s="18"/>
      <c r="PHB78" s="18"/>
      <c r="PHC78" s="39"/>
      <c r="PHD78" s="18"/>
      <c r="PHE78" s="18"/>
      <c r="PHF78" s="39"/>
      <c r="PHG78" s="18"/>
      <c r="PHH78" s="39"/>
      <c r="PHI78" s="13"/>
      <c r="PHJ78" s="13"/>
      <c r="PHK78" s="4"/>
      <c r="PHL78" s="13"/>
      <c r="PHM78" s="13"/>
      <c r="PHR78" s="18"/>
      <c r="PHS78" s="18"/>
      <c r="PHT78" s="18"/>
      <c r="PHU78" s="39"/>
      <c r="PHV78" s="18"/>
      <c r="PHW78" s="18"/>
      <c r="PHX78" s="39"/>
      <c r="PHY78" s="18"/>
      <c r="PHZ78" s="39"/>
      <c r="PIA78" s="13"/>
      <c r="PIB78" s="13"/>
      <c r="PIC78" s="4"/>
      <c r="PID78" s="13"/>
      <c r="PIE78" s="13"/>
      <c r="PIJ78" s="18"/>
      <c r="PIK78" s="18"/>
      <c r="PIL78" s="18"/>
      <c r="PIM78" s="39"/>
      <c r="PIN78" s="18"/>
      <c r="PIO78" s="18"/>
      <c r="PIP78" s="39"/>
      <c r="PIQ78" s="18"/>
      <c r="PIR78" s="39"/>
      <c r="PIS78" s="13"/>
      <c r="PIT78" s="13"/>
      <c r="PIU78" s="4"/>
      <c r="PIV78" s="13"/>
      <c r="PIW78" s="13"/>
      <c r="PJB78" s="18"/>
      <c r="PJC78" s="18"/>
      <c r="PJD78" s="18"/>
      <c r="PJE78" s="39"/>
      <c r="PJF78" s="18"/>
      <c r="PJG78" s="18"/>
      <c r="PJH78" s="39"/>
      <c r="PJI78" s="18"/>
      <c r="PJJ78" s="39"/>
      <c r="PJK78" s="13"/>
      <c r="PJL78" s="13"/>
      <c r="PJM78" s="4"/>
      <c r="PJN78" s="13"/>
      <c r="PJO78" s="13"/>
      <c r="PJT78" s="18"/>
      <c r="PJU78" s="18"/>
      <c r="PJV78" s="18"/>
      <c r="PJW78" s="39"/>
      <c r="PJX78" s="18"/>
      <c r="PJY78" s="18"/>
      <c r="PJZ78" s="39"/>
      <c r="PKA78" s="18"/>
      <c r="PKB78" s="39"/>
      <c r="PKC78" s="13"/>
      <c r="PKD78" s="13"/>
      <c r="PKE78" s="4"/>
      <c r="PKF78" s="13"/>
      <c r="PKG78" s="13"/>
      <c r="PKL78" s="18"/>
      <c r="PKM78" s="18"/>
      <c r="PKN78" s="18"/>
      <c r="PKO78" s="39"/>
      <c r="PKP78" s="18"/>
      <c r="PKQ78" s="18"/>
      <c r="PKR78" s="39"/>
      <c r="PKS78" s="18"/>
      <c r="PKT78" s="39"/>
      <c r="PKU78" s="13"/>
      <c r="PKV78" s="13"/>
      <c r="PKW78" s="4"/>
      <c r="PKX78" s="13"/>
      <c r="PKY78" s="13"/>
      <c r="PLD78" s="18"/>
      <c r="PLE78" s="18"/>
      <c r="PLF78" s="18"/>
      <c r="PLG78" s="39"/>
      <c r="PLH78" s="18"/>
      <c r="PLI78" s="18"/>
      <c r="PLJ78" s="39"/>
      <c r="PLK78" s="18"/>
      <c r="PLL78" s="39"/>
      <c r="PLM78" s="13"/>
      <c r="PLN78" s="13"/>
      <c r="PLO78" s="4"/>
      <c r="PLP78" s="13"/>
      <c r="PLQ78" s="13"/>
      <c r="PLV78" s="18"/>
      <c r="PLW78" s="18"/>
      <c r="PLX78" s="18"/>
      <c r="PLY78" s="39"/>
      <c r="PLZ78" s="18"/>
      <c r="PMA78" s="18"/>
      <c r="PMB78" s="39"/>
      <c r="PMC78" s="18"/>
      <c r="PMD78" s="39"/>
      <c r="PME78" s="13"/>
      <c r="PMF78" s="13"/>
      <c r="PMG78" s="4"/>
      <c r="PMH78" s="13"/>
      <c r="PMI78" s="13"/>
      <c r="PMN78" s="18"/>
      <c r="PMO78" s="18"/>
      <c r="PMP78" s="18"/>
      <c r="PMQ78" s="39"/>
      <c r="PMR78" s="18"/>
      <c r="PMS78" s="18"/>
      <c r="PMT78" s="39"/>
      <c r="PMU78" s="18"/>
      <c r="PMV78" s="39"/>
      <c r="PMW78" s="13"/>
      <c r="PMX78" s="13"/>
      <c r="PMY78" s="4"/>
      <c r="PMZ78" s="13"/>
      <c r="PNA78" s="13"/>
      <c r="PNF78" s="18"/>
      <c r="PNG78" s="18"/>
      <c r="PNH78" s="18"/>
      <c r="PNI78" s="39"/>
      <c r="PNJ78" s="18"/>
      <c r="PNK78" s="18"/>
      <c r="PNL78" s="39"/>
      <c r="PNM78" s="18"/>
      <c r="PNN78" s="39"/>
      <c r="PNO78" s="13"/>
      <c r="PNP78" s="13"/>
      <c r="PNQ78" s="4"/>
      <c r="PNR78" s="13"/>
      <c r="PNS78" s="13"/>
      <c r="PNX78" s="18"/>
      <c r="PNY78" s="18"/>
      <c r="PNZ78" s="18"/>
      <c r="POA78" s="39"/>
      <c r="POB78" s="18"/>
      <c r="POC78" s="18"/>
      <c r="POD78" s="39"/>
      <c r="POE78" s="18"/>
      <c r="POF78" s="39"/>
      <c r="POG78" s="13"/>
      <c r="POH78" s="13"/>
      <c r="POI78" s="4"/>
      <c r="POJ78" s="13"/>
      <c r="POK78" s="13"/>
      <c r="POP78" s="18"/>
      <c r="POQ78" s="18"/>
      <c r="POR78" s="18"/>
      <c r="POS78" s="39"/>
      <c r="POT78" s="18"/>
      <c r="POU78" s="18"/>
      <c r="POV78" s="39"/>
      <c r="POW78" s="18"/>
      <c r="POX78" s="39"/>
      <c r="POY78" s="13"/>
      <c r="POZ78" s="13"/>
      <c r="PPA78" s="4"/>
      <c r="PPB78" s="13"/>
      <c r="PPC78" s="13"/>
      <c r="PPH78" s="18"/>
      <c r="PPI78" s="18"/>
      <c r="PPJ78" s="18"/>
      <c r="PPK78" s="39"/>
      <c r="PPL78" s="18"/>
      <c r="PPM78" s="18"/>
      <c r="PPN78" s="39"/>
      <c r="PPO78" s="18"/>
      <c r="PPP78" s="39"/>
      <c r="PPQ78" s="13"/>
      <c r="PPR78" s="13"/>
      <c r="PPS78" s="4"/>
      <c r="PPT78" s="13"/>
      <c r="PPU78" s="13"/>
      <c r="PPZ78" s="18"/>
      <c r="PQA78" s="18"/>
      <c r="PQB78" s="18"/>
      <c r="PQC78" s="39"/>
      <c r="PQD78" s="18"/>
      <c r="PQE78" s="18"/>
      <c r="PQF78" s="39"/>
      <c r="PQG78" s="18"/>
      <c r="PQH78" s="39"/>
      <c r="PQI78" s="13"/>
      <c r="PQJ78" s="13"/>
      <c r="PQK78" s="4"/>
      <c r="PQL78" s="13"/>
      <c r="PQM78" s="13"/>
      <c r="PQR78" s="18"/>
      <c r="PQS78" s="18"/>
      <c r="PQT78" s="18"/>
      <c r="PQU78" s="39"/>
      <c r="PQV78" s="18"/>
      <c r="PQW78" s="18"/>
      <c r="PQX78" s="39"/>
      <c r="PQY78" s="18"/>
      <c r="PQZ78" s="39"/>
      <c r="PRA78" s="13"/>
      <c r="PRB78" s="13"/>
      <c r="PRC78" s="4"/>
      <c r="PRD78" s="13"/>
      <c r="PRE78" s="13"/>
      <c r="PRJ78" s="18"/>
      <c r="PRK78" s="18"/>
      <c r="PRL78" s="18"/>
      <c r="PRM78" s="39"/>
      <c r="PRN78" s="18"/>
      <c r="PRO78" s="18"/>
      <c r="PRP78" s="39"/>
      <c r="PRQ78" s="18"/>
      <c r="PRR78" s="39"/>
      <c r="PRS78" s="13"/>
      <c r="PRT78" s="13"/>
      <c r="PRU78" s="4"/>
      <c r="PRV78" s="13"/>
      <c r="PRW78" s="13"/>
      <c r="PSB78" s="18"/>
      <c r="PSC78" s="18"/>
      <c r="PSD78" s="18"/>
      <c r="PSE78" s="39"/>
      <c r="PSF78" s="18"/>
      <c r="PSG78" s="18"/>
      <c r="PSH78" s="39"/>
      <c r="PSI78" s="18"/>
      <c r="PSJ78" s="39"/>
      <c r="PSK78" s="13"/>
      <c r="PSL78" s="13"/>
      <c r="PSM78" s="4"/>
      <c r="PSN78" s="13"/>
      <c r="PSO78" s="13"/>
      <c r="PST78" s="18"/>
      <c r="PSU78" s="18"/>
      <c r="PSV78" s="18"/>
      <c r="PSW78" s="39"/>
      <c r="PSX78" s="18"/>
      <c r="PSY78" s="18"/>
      <c r="PSZ78" s="39"/>
      <c r="PTA78" s="18"/>
      <c r="PTB78" s="39"/>
      <c r="PTC78" s="13"/>
      <c r="PTD78" s="13"/>
      <c r="PTE78" s="4"/>
      <c r="PTF78" s="13"/>
      <c r="PTG78" s="13"/>
      <c r="PTL78" s="18"/>
      <c r="PTM78" s="18"/>
      <c r="PTN78" s="18"/>
      <c r="PTO78" s="39"/>
      <c r="PTP78" s="18"/>
      <c r="PTQ78" s="18"/>
      <c r="PTR78" s="39"/>
      <c r="PTS78" s="18"/>
      <c r="PTT78" s="39"/>
      <c r="PTU78" s="13"/>
      <c r="PTV78" s="13"/>
      <c r="PTW78" s="4"/>
      <c r="PTX78" s="13"/>
      <c r="PTY78" s="13"/>
      <c r="PUD78" s="18"/>
      <c r="PUE78" s="18"/>
      <c r="PUF78" s="18"/>
      <c r="PUG78" s="39"/>
      <c r="PUH78" s="18"/>
      <c r="PUI78" s="18"/>
      <c r="PUJ78" s="39"/>
      <c r="PUK78" s="18"/>
      <c r="PUL78" s="39"/>
      <c r="PUM78" s="13"/>
      <c r="PUN78" s="13"/>
      <c r="PUO78" s="4"/>
      <c r="PUP78" s="13"/>
      <c r="PUQ78" s="13"/>
      <c r="PUV78" s="18"/>
      <c r="PUW78" s="18"/>
      <c r="PUX78" s="18"/>
      <c r="PUY78" s="39"/>
      <c r="PUZ78" s="18"/>
      <c r="PVA78" s="18"/>
      <c r="PVB78" s="39"/>
      <c r="PVC78" s="18"/>
      <c r="PVD78" s="39"/>
      <c r="PVE78" s="13"/>
      <c r="PVF78" s="13"/>
      <c r="PVG78" s="4"/>
      <c r="PVH78" s="13"/>
      <c r="PVI78" s="13"/>
      <c r="PVN78" s="18"/>
      <c r="PVO78" s="18"/>
      <c r="PVP78" s="18"/>
      <c r="PVQ78" s="39"/>
      <c r="PVR78" s="18"/>
      <c r="PVS78" s="18"/>
      <c r="PVT78" s="39"/>
      <c r="PVU78" s="18"/>
      <c r="PVV78" s="39"/>
      <c r="PVW78" s="13"/>
      <c r="PVX78" s="13"/>
      <c r="PVY78" s="4"/>
      <c r="PVZ78" s="13"/>
      <c r="PWA78" s="13"/>
      <c r="PWF78" s="18"/>
      <c r="PWG78" s="18"/>
      <c r="PWH78" s="18"/>
      <c r="PWI78" s="39"/>
      <c r="PWJ78" s="18"/>
      <c r="PWK78" s="18"/>
      <c r="PWL78" s="39"/>
      <c r="PWM78" s="18"/>
      <c r="PWN78" s="39"/>
      <c r="PWO78" s="13"/>
      <c r="PWP78" s="13"/>
      <c r="PWQ78" s="4"/>
      <c r="PWR78" s="13"/>
      <c r="PWS78" s="13"/>
      <c r="PWX78" s="18"/>
      <c r="PWY78" s="18"/>
      <c r="PWZ78" s="18"/>
      <c r="PXA78" s="39"/>
      <c r="PXB78" s="18"/>
      <c r="PXC78" s="18"/>
      <c r="PXD78" s="39"/>
      <c r="PXE78" s="18"/>
      <c r="PXF78" s="39"/>
      <c r="PXG78" s="13"/>
      <c r="PXH78" s="13"/>
      <c r="PXI78" s="4"/>
      <c r="PXJ78" s="13"/>
      <c r="PXK78" s="13"/>
      <c r="PXP78" s="18"/>
      <c r="PXQ78" s="18"/>
      <c r="PXR78" s="18"/>
      <c r="PXS78" s="39"/>
      <c r="PXT78" s="18"/>
      <c r="PXU78" s="18"/>
      <c r="PXV78" s="39"/>
      <c r="PXW78" s="18"/>
      <c r="PXX78" s="39"/>
      <c r="PXY78" s="13"/>
      <c r="PXZ78" s="13"/>
      <c r="PYA78" s="4"/>
      <c r="PYB78" s="13"/>
      <c r="PYC78" s="13"/>
      <c r="PYH78" s="18"/>
      <c r="PYI78" s="18"/>
      <c r="PYJ78" s="18"/>
      <c r="PYK78" s="39"/>
      <c r="PYL78" s="18"/>
      <c r="PYM78" s="18"/>
      <c r="PYN78" s="39"/>
      <c r="PYO78" s="18"/>
      <c r="PYP78" s="39"/>
      <c r="PYQ78" s="13"/>
      <c r="PYR78" s="13"/>
      <c r="PYS78" s="4"/>
      <c r="PYT78" s="13"/>
      <c r="PYU78" s="13"/>
      <c r="PYZ78" s="18"/>
      <c r="PZA78" s="18"/>
      <c r="PZB78" s="18"/>
      <c r="PZC78" s="39"/>
      <c r="PZD78" s="18"/>
      <c r="PZE78" s="18"/>
      <c r="PZF78" s="39"/>
      <c r="PZG78" s="18"/>
      <c r="PZH78" s="39"/>
      <c r="PZI78" s="13"/>
      <c r="PZJ78" s="13"/>
      <c r="PZK78" s="4"/>
      <c r="PZL78" s="13"/>
      <c r="PZM78" s="13"/>
      <c r="PZR78" s="18"/>
      <c r="PZS78" s="18"/>
      <c r="PZT78" s="18"/>
      <c r="PZU78" s="39"/>
      <c r="PZV78" s="18"/>
      <c r="PZW78" s="18"/>
      <c r="PZX78" s="39"/>
      <c r="PZY78" s="18"/>
      <c r="PZZ78" s="39"/>
      <c r="QAA78" s="13"/>
      <c r="QAB78" s="13"/>
      <c r="QAC78" s="4"/>
      <c r="QAD78" s="13"/>
      <c r="QAE78" s="13"/>
      <c r="QAJ78" s="18"/>
      <c r="QAK78" s="18"/>
      <c r="QAL78" s="18"/>
      <c r="QAM78" s="39"/>
      <c r="QAN78" s="18"/>
      <c r="QAO78" s="18"/>
      <c r="QAP78" s="39"/>
      <c r="QAQ78" s="18"/>
      <c r="QAR78" s="39"/>
      <c r="QAS78" s="13"/>
      <c r="QAT78" s="13"/>
      <c r="QAU78" s="4"/>
      <c r="QAV78" s="13"/>
      <c r="QAW78" s="13"/>
      <c r="QBB78" s="18"/>
      <c r="QBC78" s="18"/>
      <c r="QBD78" s="18"/>
      <c r="QBE78" s="39"/>
      <c r="QBF78" s="18"/>
      <c r="QBG78" s="18"/>
      <c r="QBH78" s="39"/>
      <c r="QBI78" s="18"/>
      <c r="QBJ78" s="39"/>
      <c r="QBK78" s="13"/>
      <c r="QBL78" s="13"/>
      <c r="QBM78" s="4"/>
      <c r="QBN78" s="13"/>
      <c r="QBO78" s="13"/>
      <c r="QBT78" s="18"/>
      <c r="QBU78" s="18"/>
      <c r="QBV78" s="18"/>
      <c r="QBW78" s="39"/>
      <c r="QBX78" s="18"/>
      <c r="QBY78" s="18"/>
      <c r="QBZ78" s="39"/>
      <c r="QCA78" s="18"/>
      <c r="QCB78" s="39"/>
      <c r="QCC78" s="13"/>
      <c r="QCD78" s="13"/>
      <c r="QCE78" s="4"/>
      <c r="QCF78" s="13"/>
      <c r="QCG78" s="13"/>
      <c r="QCL78" s="18"/>
      <c r="QCM78" s="18"/>
      <c r="QCN78" s="18"/>
      <c r="QCO78" s="39"/>
      <c r="QCP78" s="18"/>
      <c r="QCQ78" s="18"/>
      <c r="QCR78" s="39"/>
      <c r="QCS78" s="18"/>
      <c r="QCT78" s="39"/>
      <c r="QCU78" s="13"/>
      <c r="QCV78" s="13"/>
      <c r="QCW78" s="4"/>
      <c r="QCX78" s="13"/>
      <c r="QCY78" s="13"/>
      <c r="QDD78" s="18"/>
      <c r="QDE78" s="18"/>
      <c r="QDF78" s="18"/>
      <c r="QDG78" s="39"/>
      <c r="QDH78" s="18"/>
      <c r="QDI78" s="18"/>
      <c r="QDJ78" s="39"/>
      <c r="QDK78" s="18"/>
      <c r="QDL78" s="39"/>
      <c r="QDM78" s="13"/>
      <c r="QDN78" s="13"/>
      <c r="QDO78" s="4"/>
      <c r="QDP78" s="13"/>
      <c r="QDQ78" s="13"/>
      <c r="QDV78" s="18"/>
      <c r="QDW78" s="18"/>
      <c r="QDX78" s="18"/>
      <c r="QDY78" s="39"/>
      <c r="QDZ78" s="18"/>
      <c r="QEA78" s="18"/>
      <c r="QEB78" s="39"/>
      <c r="QEC78" s="18"/>
      <c r="QED78" s="39"/>
      <c r="QEE78" s="13"/>
      <c r="QEF78" s="13"/>
      <c r="QEG78" s="4"/>
      <c r="QEH78" s="13"/>
      <c r="QEI78" s="13"/>
      <c r="QEN78" s="18"/>
      <c r="QEO78" s="18"/>
      <c r="QEP78" s="18"/>
      <c r="QEQ78" s="39"/>
      <c r="QER78" s="18"/>
      <c r="QES78" s="18"/>
      <c r="QET78" s="39"/>
      <c r="QEU78" s="18"/>
      <c r="QEV78" s="39"/>
      <c r="QEW78" s="13"/>
      <c r="QEX78" s="13"/>
      <c r="QEY78" s="4"/>
      <c r="QEZ78" s="13"/>
      <c r="QFA78" s="13"/>
      <c r="QFF78" s="18"/>
      <c r="QFG78" s="18"/>
      <c r="QFH78" s="18"/>
      <c r="QFI78" s="39"/>
      <c r="QFJ78" s="18"/>
      <c r="QFK78" s="18"/>
      <c r="QFL78" s="39"/>
      <c r="QFM78" s="18"/>
      <c r="QFN78" s="39"/>
      <c r="QFO78" s="13"/>
      <c r="QFP78" s="13"/>
      <c r="QFQ78" s="4"/>
      <c r="QFR78" s="13"/>
      <c r="QFS78" s="13"/>
      <c r="QFX78" s="18"/>
      <c r="QFY78" s="18"/>
      <c r="QFZ78" s="18"/>
      <c r="QGA78" s="39"/>
      <c r="QGB78" s="18"/>
      <c r="QGC78" s="18"/>
      <c r="QGD78" s="39"/>
      <c r="QGE78" s="18"/>
      <c r="QGF78" s="39"/>
      <c r="QGG78" s="13"/>
      <c r="QGH78" s="13"/>
      <c r="QGI78" s="4"/>
      <c r="QGJ78" s="13"/>
      <c r="QGK78" s="13"/>
      <c r="QGP78" s="18"/>
      <c r="QGQ78" s="18"/>
      <c r="QGR78" s="18"/>
      <c r="QGS78" s="39"/>
      <c r="QGT78" s="18"/>
      <c r="QGU78" s="18"/>
      <c r="QGV78" s="39"/>
      <c r="QGW78" s="18"/>
      <c r="QGX78" s="39"/>
      <c r="QGY78" s="13"/>
      <c r="QGZ78" s="13"/>
      <c r="QHA78" s="4"/>
      <c r="QHB78" s="13"/>
      <c r="QHC78" s="13"/>
      <c r="QHH78" s="18"/>
      <c r="QHI78" s="18"/>
      <c r="QHJ78" s="18"/>
      <c r="QHK78" s="39"/>
      <c r="QHL78" s="18"/>
      <c r="QHM78" s="18"/>
      <c r="QHN78" s="39"/>
      <c r="QHO78" s="18"/>
      <c r="QHP78" s="39"/>
      <c r="QHQ78" s="13"/>
      <c r="QHR78" s="13"/>
      <c r="QHS78" s="4"/>
      <c r="QHT78" s="13"/>
      <c r="QHU78" s="13"/>
      <c r="QHZ78" s="18"/>
      <c r="QIA78" s="18"/>
      <c r="QIB78" s="18"/>
      <c r="QIC78" s="39"/>
      <c r="QID78" s="18"/>
      <c r="QIE78" s="18"/>
      <c r="QIF78" s="39"/>
      <c r="QIG78" s="18"/>
      <c r="QIH78" s="39"/>
      <c r="QII78" s="13"/>
      <c r="QIJ78" s="13"/>
      <c r="QIK78" s="4"/>
      <c r="QIL78" s="13"/>
      <c r="QIM78" s="13"/>
      <c r="QIR78" s="18"/>
      <c r="QIS78" s="18"/>
      <c r="QIT78" s="18"/>
      <c r="QIU78" s="39"/>
      <c r="QIV78" s="18"/>
      <c r="QIW78" s="18"/>
      <c r="QIX78" s="39"/>
      <c r="QIY78" s="18"/>
      <c r="QIZ78" s="39"/>
      <c r="QJA78" s="13"/>
      <c r="QJB78" s="13"/>
      <c r="QJC78" s="4"/>
      <c r="QJD78" s="13"/>
      <c r="QJE78" s="13"/>
      <c r="QJJ78" s="18"/>
      <c r="QJK78" s="18"/>
      <c r="QJL78" s="18"/>
      <c r="QJM78" s="39"/>
      <c r="QJN78" s="18"/>
      <c r="QJO78" s="18"/>
      <c r="QJP78" s="39"/>
      <c r="QJQ78" s="18"/>
      <c r="QJR78" s="39"/>
      <c r="QJS78" s="13"/>
      <c r="QJT78" s="13"/>
      <c r="QJU78" s="4"/>
      <c r="QJV78" s="13"/>
      <c r="QJW78" s="13"/>
      <c r="QKB78" s="18"/>
      <c r="QKC78" s="18"/>
      <c r="QKD78" s="18"/>
      <c r="QKE78" s="39"/>
      <c r="QKF78" s="18"/>
      <c r="QKG78" s="18"/>
      <c r="QKH78" s="39"/>
      <c r="QKI78" s="18"/>
      <c r="QKJ78" s="39"/>
      <c r="QKK78" s="13"/>
      <c r="QKL78" s="13"/>
      <c r="QKM78" s="4"/>
      <c r="QKN78" s="13"/>
      <c r="QKO78" s="13"/>
      <c r="QKT78" s="18"/>
      <c r="QKU78" s="18"/>
      <c r="QKV78" s="18"/>
      <c r="QKW78" s="39"/>
      <c r="QKX78" s="18"/>
      <c r="QKY78" s="18"/>
      <c r="QKZ78" s="39"/>
      <c r="QLA78" s="18"/>
      <c r="QLB78" s="39"/>
      <c r="QLC78" s="13"/>
      <c r="QLD78" s="13"/>
      <c r="QLE78" s="4"/>
      <c r="QLF78" s="13"/>
      <c r="QLG78" s="13"/>
      <c r="QLL78" s="18"/>
      <c r="QLM78" s="18"/>
      <c r="QLN78" s="18"/>
      <c r="QLO78" s="39"/>
      <c r="QLP78" s="18"/>
      <c r="QLQ78" s="18"/>
      <c r="QLR78" s="39"/>
      <c r="QLS78" s="18"/>
      <c r="QLT78" s="39"/>
      <c r="QLU78" s="13"/>
      <c r="QLV78" s="13"/>
      <c r="QLW78" s="4"/>
      <c r="QLX78" s="13"/>
      <c r="QLY78" s="13"/>
      <c r="QMD78" s="18"/>
      <c r="QME78" s="18"/>
      <c r="QMF78" s="18"/>
      <c r="QMG78" s="39"/>
      <c r="QMH78" s="18"/>
      <c r="QMI78" s="18"/>
      <c r="QMJ78" s="39"/>
      <c r="QMK78" s="18"/>
      <c r="QML78" s="39"/>
      <c r="QMM78" s="13"/>
      <c r="QMN78" s="13"/>
      <c r="QMO78" s="4"/>
      <c r="QMP78" s="13"/>
      <c r="QMQ78" s="13"/>
      <c r="QMV78" s="18"/>
      <c r="QMW78" s="18"/>
      <c r="QMX78" s="18"/>
      <c r="QMY78" s="39"/>
      <c r="QMZ78" s="18"/>
      <c r="QNA78" s="18"/>
      <c r="QNB78" s="39"/>
      <c r="QNC78" s="18"/>
      <c r="QND78" s="39"/>
      <c r="QNE78" s="13"/>
      <c r="QNF78" s="13"/>
      <c r="QNG78" s="4"/>
      <c r="QNH78" s="13"/>
      <c r="QNI78" s="13"/>
      <c r="QNN78" s="18"/>
      <c r="QNO78" s="18"/>
      <c r="QNP78" s="18"/>
      <c r="QNQ78" s="39"/>
      <c r="QNR78" s="18"/>
      <c r="QNS78" s="18"/>
      <c r="QNT78" s="39"/>
      <c r="QNU78" s="18"/>
      <c r="QNV78" s="39"/>
      <c r="QNW78" s="13"/>
      <c r="QNX78" s="13"/>
      <c r="QNY78" s="4"/>
      <c r="QNZ78" s="13"/>
      <c r="QOA78" s="13"/>
      <c r="QOF78" s="18"/>
      <c r="QOG78" s="18"/>
      <c r="QOH78" s="18"/>
      <c r="QOI78" s="39"/>
      <c r="QOJ78" s="18"/>
      <c r="QOK78" s="18"/>
      <c r="QOL78" s="39"/>
      <c r="QOM78" s="18"/>
      <c r="QON78" s="39"/>
      <c r="QOO78" s="13"/>
      <c r="QOP78" s="13"/>
      <c r="QOQ78" s="4"/>
      <c r="QOR78" s="13"/>
      <c r="QOS78" s="13"/>
      <c r="QOX78" s="18"/>
      <c r="QOY78" s="18"/>
      <c r="QOZ78" s="18"/>
      <c r="QPA78" s="39"/>
      <c r="QPB78" s="18"/>
      <c r="QPC78" s="18"/>
      <c r="QPD78" s="39"/>
      <c r="QPE78" s="18"/>
      <c r="QPF78" s="39"/>
      <c r="QPG78" s="13"/>
      <c r="QPH78" s="13"/>
      <c r="QPI78" s="4"/>
      <c r="QPJ78" s="13"/>
      <c r="QPK78" s="13"/>
      <c r="QPP78" s="18"/>
      <c r="QPQ78" s="18"/>
      <c r="QPR78" s="18"/>
      <c r="QPS78" s="39"/>
      <c r="QPT78" s="18"/>
      <c r="QPU78" s="18"/>
      <c r="QPV78" s="39"/>
      <c r="QPW78" s="18"/>
      <c r="QPX78" s="39"/>
      <c r="QPY78" s="13"/>
      <c r="QPZ78" s="13"/>
      <c r="QQA78" s="4"/>
      <c r="QQB78" s="13"/>
      <c r="QQC78" s="13"/>
      <c r="QQH78" s="18"/>
      <c r="QQI78" s="18"/>
      <c r="QQJ78" s="18"/>
      <c r="QQK78" s="39"/>
      <c r="QQL78" s="18"/>
      <c r="QQM78" s="18"/>
      <c r="QQN78" s="39"/>
      <c r="QQO78" s="18"/>
      <c r="QQP78" s="39"/>
      <c r="QQQ78" s="13"/>
      <c r="QQR78" s="13"/>
      <c r="QQS78" s="4"/>
      <c r="QQT78" s="13"/>
      <c r="QQU78" s="13"/>
      <c r="QQZ78" s="18"/>
      <c r="QRA78" s="18"/>
      <c r="QRB78" s="18"/>
      <c r="QRC78" s="39"/>
      <c r="QRD78" s="18"/>
      <c r="QRE78" s="18"/>
      <c r="QRF78" s="39"/>
      <c r="QRG78" s="18"/>
      <c r="QRH78" s="39"/>
      <c r="QRI78" s="13"/>
      <c r="QRJ78" s="13"/>
      <c r="QRK78" s="4"/>
      <c r="QRL78" s="13"/>
      <c r="QRM78" s="13"/>
      <c r="QRR78" s="18"/>
      <c r="QRS78" s="18"/>
      <c r="QRT78" s="18"/>
      <c r="QRU78" s="39"/>
      <c r="QRV78" s="18"/>
      <c r="QRW78" s="18"/>
      <c r="QRX78" s="39"/>
      <c r="QRY78" s="18"/>
      <c r="QRZ78" s="39"/>
      <c r="QSA78" s="13"/>
      <c r="QSB78" s="13"/>
      <c r="QSC78" s="4"/>
      <c r="QSD78" s="13"/>
      <c r="QSE78" s="13"/>
      <c r="QSJ78" s="18"/>
      <c r="QSK78" s="18"/>
      <c r="QSL78" s="18"/>
      <c r="QSM78" s="39"/>
      <c r="QSN78" s="18"/>
      <c r="QSO78" s="18"/>
      <c r="QSP78" s="39"/>
      <c r="QSQ78" s="18"/>
      <c r="QSR78" s="39"/>
      <c r="QSS78" s="13"/>
      <c r="QST78" s="13"/>
      <c r="QSU78" s="4"/>
      <c r="QSV78" s="13"/>
      <c r="QSW78" s="13"/>
      <c r="QTB78" s="18"/>
      <c r="QTC78" s="18"/>
      <c r="QTD78" s="18"/>
      <c r="QTE78" s="39"/>
      <c r="QTF78" s="18"/>
      <c r="QTG78" s="18"/>
      <c r="QTH78" s="39"/>
      <c r="QTI78" s="18"/>
      <c r="QTJ78" s="39"/>
      <c r="QTK78" s="13"/>
      <c r="QTL78" s="13"/>
      <c r="QTM78" s="4"/>
      <c r="QTN78" s="13"/>
      <c r="QTO78" s="13"/>
      <c r="QTT78" s="18"/>
      <c r="QTU78" s="18"/>
      <c r="QTV78" s="18"/>
      <c r="QTW78" s="39"/>
      <c r="QTX78" s="18"/>
      <c r="QTY78" s="18"/>
      <c r="QTZ78" s="39"/>
      <c r="QUA78" s="18"/>
      <c r="QUB78" s="39"/>
      <c r="QUC78" s="13"/>
      <c r="QUD78" s="13"/>
      <c r="QUE78" s="4"/>
      <c r="QUF78" s="13"/>
      <c r="QUG78" s="13"/>
      <c r="QUL78" s="18"/>
      <c r="QUM78" s="18"/>
      <c r="QUN78" s="18"/>
      <c r="QUO78" s="39"/>
      <c r="QUP78" s="18"/>
      <c r="QUQ78" s="18"/>
      <c r="QUR78" s="39"/>
      <c r="QUS78" s="18"/>
      <c r="QUT78" s="39"/>
      <c r="QUU78" s="13"/>
      <c r="QUV78" s="13"/>
      <c r="QUW78" s="4"/>
      <c r="QUX78" s="13"/>
      <c r="QUY78" s="13"/>
      <c r="QVD78" s="18"/>
      <c r="QVE78" s="18"/>
      <c r="QVF78" s="18"/>
      <c r="QVG78" s="39"/>
      <c r="QVH78" s="18"/>
      <c r="QVI78" s="18"/>
      <c r="QVJ78" s="39"/>
      <c r="QVK78" s="18"/>
      <c r="QVL78" s="39"/>
      <c r="QVM78" s="13"/>
      <c r="QVN78" s="13"/>
      <c r="QVO78" s="4"/>
      <c r="QVP78" s="13"/>
      <c r="QVQ78" s="13"/>
      <c r="QVV78" s="18"/>
      <c r="QVW78" s="18"/>
      <c r="QVX78" s="18"/>
      <c r="QVY78" s="39"/>
      <c r="QVZ78" s="18"/>
      <c r="QWA78" s="18"/>
      <c r="QWB78" s="39"/>
      <c r="QWC78" s="18"/>
      <c r="QWD78" s="39"/>
      <c r="QWE78" s="13"/>
      <c r="QWF78" s="13"/>
      <c r="QWG78" s="4"/>
      <c r="QWH78" s="13"/>
      <c r="QWI78" s="13"/>
      <c r="QWN78" s="18"/>
      <c r="QWO78" s="18"/>
      <c r="QWP78" s="18"/>
      <c r="QWQ78" s="39"/>
      <c r="QWR78" s="18"/>
      <c r="QWS78" s="18"/>
      <c r="QWT78" s="39"/>
      <c r="QWU78" s="18"/>
      <c r="QWV78" s="39"/>
      <c r="QWW78" s="13"/>
      <c r="QWX78" s="13"/>
      <c r="QWY78" s="4"/>
      <c r="QWZ78" s="13"/>
      <c r="QXA78" s="13"/>
      <c r="QXF78" s="18"/>
      <c r="QXG78" s="18"/>
      <c r="QXH78" s="18"/>
      <c r="QXI78" s="39"/>
      <c r="QXJ78" s="18"/>
      <c r="QXK78" s="18"/>
      <c r="QXL78" s="39"/>
      <c r="QXM78" s="18"/>
      <c r="QXN78" s="39"/>
      <c r="QXO78" s="13"/>
      <c r="QXP78" s="13"/>
      <c r="QXQ78" s="4"/>
      <c r="QXR78" s="13"/>
      <c r="QXS78" s="13"/>
      <c r="QXX78" s="18"/>
      <c r="QXY78" s="18"/>
      <c r="QXZ78" s="18"/>
      <c r="QYA78" s="39"/>
      <c r="QYB78" s="18"/>
      <c r="QYC78" s="18"/>
      <c r="QYD78" s="39"/>
      <c r="QYE78" s="18"/>
      <c r="QYF78" s="39"/>
      <c r="QYG78" s="13"/>
      <c r="QYH78" s="13"/>
      <c r="QYI78" s="4"/>
      <c r="QYJ78" s="13"/>
      <c r="QYK78" s="13"/>
      <c r="QYP78" s="18"/>
      <c r="QYQ78" s="18"/>
      <c r="QYR78" s="18"/>
      <c r="QYS78" s="39"/>
      <c r="QYT78" s="18"/>
      <c r="QYU78" s="18"/>
      <c r="QYV78" s="39"/>
      <c r="QYW78" s="18"/>
      <c r="QYX78" s="39"/>
      <c r="QYY78" s="13"/>
      <c r="QYZ78" s="13"/>
      <c r="QZA78" s="4"/>
      <c r="QZB78" s="13"/>
      <c r="QZC78" s="13"/>
      <c r="QZH78" s="18"/>
      <c r="QZI78" s="18"/>
      <c r="QZJ78" s="18"/>
      <c r="QZK78" s="39"/>
      <c r="QZL78" s="18"/>
      <c r="QZM78" s="18"/>
      <c r="QZN78" s="39"/>
      <c r="QZO78" s="18"/>
      <c r="QZP78" s="39"/>
      <c r="QZQ78" s="13"/>
      <c r="QZR78" s="13"/>
      <c r="QZS78" s="4"/>
      <c r="QZT78" s="13"/>
      <c r="QZU78" s="13"/>
      <c r="QZZ78" s="18"/>
      <c r="RAA78" s="18"/>
      <c r="RAB78" s="18"/>
      <c r="RAC78" s="39"/>
      <c r="RAD78" s="18"/>
      <c r="RAE78" s="18"/>
      <c r="RAF78" s="39"/>
      <c r="RAG78" s="18"/>
      <c r="RAH78" s="39"/>
      <c r="RAI78" s="13"/>
      <c r="RAJ78" s="13"/>
      <c r="RAK78" s="4"/>
      <c r="RAL78" s="13"/>
      <c r="RAM78" s="13"/>
      <c r="RAR78" s="18"/>
      <c r="RAS78" s="18"/>
      <c r="RAT78" s="18"/>
      <c r="RAU78" s="39"/>
      <c r="RAV78" s="18"/>
      <c r="RAW78" s="18"/>
      <c r="RAX78" s="39"/>
      <c r="RAY78" s="18"/>
      <c r="RAZ78" s="39"/>
      <c r="RBA78" s="13"/>
      <c r="RBB78" s="13"/>
      <c r="RBC78" s="4"/>
      <c r="RBD78" s="13"/>
      <c r="RBE78" s="13"/>
      <c r="RBJ78" s="18"/>
      <c r="RBK78" s="18"/>
      <c r="RBL78" s="18"/>
      <c r="RBM78" s="39"/>
      <c r="RBN78" s="18"/>
      <c r="RBO78" s="18"/>
      <c r="RBP78" s="39"/>
      <c r="RBQ78" s="18"/>
      <c r="RBR78" s="39"/>
      <c r="RBS78" s="13"/>
      <c r="RBT78" s="13"/>
      <c r="RBU78" s="4"/>
      <c r="RBV78" s="13"/>
      <c r="RBW78" s="13"/>
      <c r="RCB78" s="18"/>
      <c r="RCC78" s="18"/>
      <c r="RCD78" s="18"/>
      <c r="RCE78" s="39"/>
      <c r="RCF78" s="18"/>
      <c r="RCG78" s="18"/>
      <c r="RCH78" s="39"/>
      <c r="RCI78" s="18"/>
      <c r="RCJ78" s="39"/>
      <c r="RCK78" s="13"/>
      <c r="RCL78" s="13"/>
      <c r="RCM78" s="4"/>
      <c r="RCN78" s="13"/>
      <c r="RCO78" s="13"/>
      <c r="RCT78" s="18"/>
      <c r="RCU78" s="18"/>
      <c r="RCV78" s="18"/>
      <c r="RCW78" s="39"/>
      <c r="RCX78" s="18"/>
      <c r="RCY78" s="18"/>
      <c r="RCZ78" s="39"/>
      <c r="RDA78" s="18"/>
      <c r="RDB78" s="39"/>
      <c r="RDC78" s="13"/>
      <c r="RDD78" s="13"/>
      <c r="RDE78" s="4"/>
      <c r="RDF78" s="13"/>
      <c r="RDG78" s="13"/>
      <c r="RDL78" s="18"/>
      <c r="RDM78" s="18"/>
      <c r="RDN78" s="18"/>
      <c r="RDO78" s="39"/>
      <c r="RDP78" s="18"/>
      <c r="RDQ78" s="18"/>
      <c r="RDR78" s="39"/>
      <c r="RDS78" s="18"/>
      <c r="RDT78" s="39"/>
      <c r="RDU78" s="13"/>
      <c r="RDV78" s="13"/>
      <c r="RDW78" s="4"/>
      <c r="RDX78" s="13"/>
      <c r="RDY78" s="13"/>
      <c r="RED78" s="18"/>
      <c r="REE78" s="18"/>
      <c r="REF78" s="18"/>
      <c r="REG78" s="39"/>
      <c r="REH78" s="18"/>
      <c r="REI78" s="18"/>
      <c r="REJ78" s="39"/>
      <c r="REK78" s="18"/>
      <c r="REL78" s="39"/>
      <c r="REM78" s="13"/>
      <c r="REN78" s="13"/>
      <c r="REO78" s="4"/>
      <c r="REP78" s="13"/>
      <c r="REQ78" s="13"/>
      <c r="REV78" s="18"/>
      <c r="REW78" s="18"/>
      <c r="REX78" s="18"/>
      <c r="REY78" s="39"/>
      <c r="REZ78" s="18"/>
      <c r="RFA78" s="18"/>
      <c r="RFB78" s="39"/>
      <c r="RFC78" s="18"/>
      <c r="RFD78" s="39"/>
      <c r="RFE78" s="13"/>
      <c r="RFF78" s="13"/>
      <c r="RFG78" s="4"/>
      <c r="RFH78" s="13"/>
      <c r="RFI78" s="13"/>
      <c r="RFN78" s="18"/>
      <c r="RFO78" s="18"/>
      <c r="RFP78" s="18"/>
      <c r="RFQ78" s="39"/>
      <c r="RFR78" s="18"/>
      <c r="RFS78" s="18"/>
      <c r="RFT78" s="39"/>
      <c r="RFU78" s="18"/>
      <c r="RFV78" s="39"/>
      <c r="RFW78" s="13"/>
      <c r="RFX78" s="13"/>
      <c r="RFY78" s="4"/>
      <c r="RFZ78" s="13"/>
      <c r="RGA78" s="13"/>
      <c r="RGF78" s="18"/>
      <c r="RGG78" s="18"/>
      <c r="RGH78" s="18"/>
      <c r="RGI78" s="39"/>
      <c r="RGJ78" s="18"/>
      <c r="RGK78" s="18"/>
      <c r="RGL78" s="39"/>
      <c r="RGM78" s="18"/>
      <c r="RGN78" s="39"/>
      <c r="RGO78" s="13"/>
      <c r="RGP78" s="13"/>
      <c r="RGQ78" s="4"/>
      <c r="RGR78" s="13"/>
      <c r="RGS78" s="13"/>
      <c r="RGX78" s="18"/>
      <c r="RGY78" s="18"/>
      <c r="RGZ78" s="18"/>
      <c r="RHA78" s="39"/>
      <c r="RHB78" s="18"/>
      <c r="RHC78" s="18"/>
      <c r="RHD78" s="39"/>
      <c r="RHE78" s="18"/>
      <c r="RHF78" s="39"/>
      <c r="RHG78" s="13"/>
      <c r="RHH78" s="13"/>
      <c r="RHI78" s="4"/>
      <c r="RHJ78" s="13"/>
      <c r="RHK78" s="13"/>
      <c r="RHP78" s="18"/>
      <c r="RHQ78" s="18"/>
      <c r="RHR78" s="18"/>
      <c r="RHS78" s="39"/>
      <c r="RHT78" s="18"/>
      <c r="RHU78" s="18"/>
      <c r="RHV78" s="39"/>
      <c r="RHW78" s="18"/>
      <c r="RHX78" s="39"/>
      <c r="RHY78" s="13"/>
      <c r="RHZ78" s="13"/>
      <c r="RIA78" s="4"/>
      <c r="RIB78" s="13"/>
      <c r="RIC78" s="13"/>
      <c r="RIH78" s="18"/>
      <c r="RII78" s="18"/>
      <c r="RIJ78" s="18"/>
      <c r="RIK78" s="39"/>
      <c r="RIL78" s="18"/>
      <c r="RIM78" s="18"/>
      <c r="RIN78" s="39"/>
      <c r="RIO78" s="18"/>
      <c r="RIP78" s="39"/>
      <c r="RIQ78" s="13"/>
      <c r="RIR78" s="13"/>
      <c r="RIS78" s="4"/>
      <c r="RIT78" s="13"/>
      <c r="RIU78" s="13"/>
      <c r="RIZ78" s="18"/>
      <c r="RJA78" s="18"/>
      <c r="RJB78" s="18"/>
      <c r="RJC78" s="39"/>
      <c r="RJD78" s="18"/>
      <c r="RJE78" s="18"/>
      <c r="RJF78" s="39"/>
      <c r="RJG78" s="18"/>
      <c r="RJH78" s="39"/>
      <c r="RJI78" s="13"/>
      <c r="RJJ78" s="13"/>
      <c r="RJK78" s="4"/>
      <c r="RJL78" s="13"/>
      <c r="RJM78" s="13"/>
      <c r="RJR78" s="18"/>
      <c r="RJS78" s="18"/>
      <c r="RJT78" s="18"/>
      <c r="RJU78" s="39"/>
      <c r="RJV78" s="18"/>
      <c r="RJW78" s="18"/>
      <c r="RJX78" s="39"/>
      <c r="RJY78" s="18"/>
      <c r="RJZ78" s="39"/>
      <c r="RKA78" s="13"/>
      <c r="RKB78" s="13"/>
      <c r="RKC78" s="4"/>
      <c r="RKD78" s="13"/>
      <c r="RKE78" s="13"/>
      <c r="RKJ78" s="18"/>
      <c r="RKK78" s="18"/>
      <c r="RKL78" s="18"/>
      <c r="RKM78" s="39"/>
      <c r="RKN78" s="18"/>
      <c r="RKO78" s="18"/>
      <c r="RKP78" s="39"/>
      <c r="RKQ78" s="18"/>
      <c r="RKR78" s="39"/>
      <c r="RKS78" s="13"/>
      <c r="RKT78" s="13"/>
      <c r="RKU78" s="4"/>
      <c r="RKV78" s="13"/>
      <c r="RKW78" s="13"/>
      <c r="RLB78" s="18"/>
      <c r="RLC78" s="18"/>
      <c r="RLD78" s="18"/>
      <c r="RLE78" s="39"/>
      <c r="RLF78" s="18"/>
      <c r="RLG78" s="18"/>
      <c r="RLH78" s="39"/>
      <c r="RLI78" s="18"/>
      <c r="RLJ78" s="39"/>
      <c r="RLK78" s="13"/>
      <c r="RLL78" s="13"/>
      <c r="RLM78" s="4"/>
      <c r="RLN78" s="13"/>
      <c r="RLO78" s="13"/>
      <c r="RLT78" s="18"/>
      <c r="RLU78" s="18"/>
      <c r="RLV78" s="18"/>
      <c r="RLW78" s="39"/>
      <c r="RLX78" s="18"/>
      <c r="RLY78" s="18"/>
      <c r="RLZ78" s="39"/>
      <c r="RMA78" s="18"/>
      <c r="RMB78" s="39"/>
      <c r="RMC78" s="13"/>
      <c r="RMD78" s="13"/>
      <c r="RME78" s="4"/>
      <c r="RMF78" s="13"/>
      <c r="RMG78" s="13"/>
      <c r="RML78" s="18"/>
      <c r="RMM78" s="18"/>
      <c r="RMN78" s="18"/>
      <c r="RMO78" s="39"/>
      <c r="RMP78" s="18"/>
      <c r="RMQ78" s="18"/>
      <c r="RMR78" s="39"/>
      <c r="RMS78" s="18"/>
      <c r="RMT78" s="39"/>
      <c r="RMU78" s="13"/>
      <c r="RMV78" s="13"/>
      <c r="RMW78" s="4"/>
      <c r="RMX78" s="13"/>
      <c r="RMY78" s="13"/>
      <c r="RND78" s="18"/>
      <c r="RNE78" s="18"/>
      <c r="RNF78" s="18"/>
      <c r="RNG78" s="39"/>
      <c r="RNH78" s="18"/>
      <c r="RNI78" s="18"/>
      <c r="RNJ78" s="39"/>
      <c r="RNK78" s="18"/>
      <c r="RNL78" s="39"/>
      <c r="RNM78" s="13"/>
      <c r="RNN78" s="13"/>
      <c r="RNO78" s="4"/>
      <c r="RNP78" s="13"/>
      <c r="RNQ78" s="13"/>
      <c r="RNV78" s="18"/>
      <c r="RNW78" s="18"/>
      <c r="RNX78" s="18"/>
      <c r="RNY78" s="39"/>
      <c r="RNZ78" s="18"/>
      <c r="ROA78" s="18"/>
      <c r="ROB78" s="39"/>
      <c r="ROC78" s="18"/>
      <c r="ROD78" s="39"/>
      <c r="ROE78" s="13"/>
      <c r="ROF78" s="13"/>
      <c r="ROG78" s="4"/>
      <c r="ROH78" s="13"/>
      <c r="ROI78" s="13"/>
      <c r="RON78" s="18"/>
      <c r="ROO78" s="18"/>
      <c r="ROP78" s="18"/>
      <c r="ROQ78" s="39"/>
      <c r="ROR78" s="18"/>
      <c r="ROS78" s="18"/>
      <c r="ROT78" s="39"/>
      <c r="ROU78" s="18"/>
      <c r="ROV78" s="39"/>
      <c r="ROW78" s="13"/>
      <c r="ROX78" s="13"/>
      <c r="ROY78" s="4"/>
      <c r="ROZ78" s="13"/>
      <c r="RPA78" s="13"/>
      <c r="RPF78" s="18"/>
      <c r="RPG78" s="18"/>
      <c r="RPH78" s="18"/>
      <c r="RPI78" s="39"/>
      <c r="RPJ78" s="18"/>
      <c r="RPK78" s="18"/>
      <c r="RPL78" s="39"/>
      <c r="RPM78" s="18"/>
      <c r="RPN78" s="39"/>
      <c r="RPO78" s="13"/>
      <c r="RPP78" s="13"/>
      <c r="RPQ78" s="4"/>
      <c r="RPR78" s="13"/>
      <c r="RPS78" s="13"/>
      <c r="RPX78" s="18"/>
      <c r="RPY78" s="18"/>
      <c r="RPZ78" s="18"/>
      <c r="RQA78" s="39"/>
      <c r="RQB78" s="18"/>
      <c r="RQC78" s="18"/>
      <c r="RQD78" s="39"/>
      <c r="RQE78" s="18"/>
      <c r="RQF78" s="39"/>
      <c r="RQG78" s="13"/>
      <c r="RQH78" s="13"/>
      <c r="RQI78" s="4"/>
      <c r="RQJ78" s="13"/>
      <c r="RQK78" s="13"/>
      <c r="RQP78" s="18"/>
      <c r="RQQ78" s="18"/>
      <c r="RQR78" s="18"/>
      <c r="RQS78" s="39"/>
      <c r="RQT78" s="18"/>
      <c r="RQU78" s="18"/>
      <c r="RQV78" s="39"/>
      <c r="RQW78" s="18"/>
      <c r="RQX78" s="39"/>
      <c r="RQY78" s="13"/>
      <c r="RQZ78" s="13"/>
      <c r="RRA78" s="4"/>
      <c r="RRB78" s="13"/>
      <c r="RRC78" s="13"/>
      <c r="RRH78" s="18"/>
      <c r="RRI78" s="18"/>
      <c r="RRJ78" s="18"/>
      <c r="RRK78" s="39"/>
      <c r="RRL78" s="18"/>
      <c r="RRM78" s="18"/>
      <c r="RRN78" s="39"/>
      <c r="RRO78" s="18"/>
      <c r="RRP78" s="39"/>
      <c r="RRQ78" s="13"/>
      <c r="RRR78" s="13"/>
      <c r="RRS78" s="4"/>
      <c r="RRT78" s="13"/>
      <c r="RRU78" s="13"/>
      <c r="RRZ78" s="18"/>
      <c r="RSA78" s="18"/>
      <c r="RSB78" s="18"/>
      <c r="RSC78" s="39"/>
      <c r="RSD78" s="18"/>
      <c r="RSE78" s="18"/>
      <c r="RSF78" s="39"/>
      <c r="RSG78" s="18"/>
      <c r="RSH78" s="39"/>
      <c r="RSI78" s="13"/>
      <c r="RSJ78" s="13"/>
      <c r="RSK78" s="4"/>
      <c r="RSL78" s="13"/>
      <c r="RSM78" s="13"/>
      <c r="RSR78" s="18"/>
      <c r="RSS78" s="18"/>
      <c r="RST78" s="18"/>
      <c r="RSU78" s="39"/>
      <c r="RSV78" s="18"/>
      <c r="RSW78" s="18"/>
      <c r="RSX78" s="39"/>
      <c r="RSY78" s="18"/>
      <c r="RSZ78" s="39"/>
      <c r="RTA78" s="13"/>
      <c r="RTB78" s="13"/>
      <c r="RTC78" s="4"/>
      <c r="RTD78" s="13"/>
      <c r="RTE78" s="13"/>
      <c r="RTJ78" s="18"/>
      <c r="RTK78" s="18"/>
      <c r="RTL78" s="18"/>
      <c r="RTM78" s="39"/>
      <c r="RTN78" s="18"/>
      <c r="RTO78" s="18"/>
      <c r="RTP78" s="39"/>
      <c r="RTQ78" s="18"/>
      <c r="RTR78" s="39"/>
      <c r="RTS78" s="13"/>
      <c r="RTT78" s="13"/>
      <c r="RTU78" s="4"/>
      <c r="RTV78" s="13"/>
      <c r="RTW78" s="13"/>
      <c r="RUB78" s="18"/>
      <c r="RUC78" s="18"/>
      <c r="RUD78" s="18"/>
      <c r="RUE78" s="39"/>
      <c r="RUF78" s="18"/>
      <c r="RUG78" s="18"/>
      <c r="RUH78" s="39"/>
      <c r="RUI78" s="18"/>
      <c r="RUJ78" s="39"/>
      <c r="RUK78" s="13"/>
      <c r="RUL78" s="13"/>
      <c r="RUM78" s="4"/>
      <c r="RUN78" s="13"/>
      <c r="RUO78" s="13"/>
      <c r="RUT78" s="18"/>
      <c r="RUU78" s="18"/>
      <c r="RUV78" s="18"/>
      <c r="RUW78" s="39"/>
      <c r="RUX78" s="18"/>
      <c r="RUY78" s="18"/>
      <c r="RUZ78" s="39"/>
      <c r="RVA78" s="18"/>
      <c r="RVB78" s="39"/>
      <c r="RVC78" s="13"/>
      <c r="RVD78" s="13"/>
      <c r="RVE78" s="4"/>
      <c r="RVF78" s="13"/>
      <c r="RVG78" s="13"/>
      <c r="RVL78" s="18"/>
      <c r="RVM78" s="18"/>
      <c r="RVN78" s="18"/>
      <c r="RVO78" s="39"/>
      <c r="RVP78" s="18"/>
      <c r="RVQ78" s="18"/>
      <c r="RVR78" s="39"/>
      <c r="RVS78" s="18"/>
      <c r="RVT78" s="39"/>
      <c r="RVU78" s="13"/>
      <c r="RVV78" s="13"/>
      <c r="RVW78" s="4"/>
      <c r="RVX78" s="13"/>
      <c r="RVY78" s="13"/>
      <c r="RWD78" s="18"/>
      <c r="RWE78" s="18"/>
      <c r="RWF78" s="18"/>
      <c r="RWG78" s="39"/>
      <c r="RWH78" s="18"/>
      <c r="RWI78" s="18"/>
      <c r="RWJ78" s="39"/>
      <c r="RWK78" s="18"/>
      <c r="RWL78" s="39"/>
      <c r="RWM78" s="13"/>
      <c r="RWN78" s="13"/>
      <c r="RWO78" s="4"/>
      <c r="RWP78" s="13"/>
      <c r="RWQ78" s="13"/>
      <c r="RWV78" s="18"/>
      <c r="RWW78" s="18"/>
      <c r="RWX78" s="18"/>
      <c r="RWY78" s="39"/>
      <c r="RWZ78" s="18"/>
      <c r="RXA78" s="18"/>
      <c r="RXB78" s="39"/>
      <c r="RXC78" s="18"/>
      <c r="RXD78" s="39"/>
      <c r="RXE78" s="13"/>
      <c r="RXF78" s="13"/>
      <c r="RXG78" s="4"/>
      <c r="RXH78" s="13"/>
      <c r="RXI78" s="13"/>
      <c r="RXN78" s="18"/>
      <c r="RXO78" s="18"/>
      <c r="RXP78" s="18"/>
      <c r="RXQ78" s="39"/>
      <c r="RXR78" s="18"/>
      <c r="RXS78" s="18"/>
      <c r="RXT78" s="39"/>
      <c r="RXU78" s="18"/>
      <c r="RXV78" s="39"/>
      <c r="RXW78" s="13"/>
      <c r="RXX78" s="13"/>
      <c r="RXY78" s="4"/>
      <c r="RXZ78" s="13"/>
      <c r="RYA78" s="13"/>
      <c r="RYF78" s="18"/>
      <c r="RYG78" s="18"/>
      <c r="RYH78" s="18"/>
      <c r="RYI78" s="39"/>
      <c r="RYJ78" s="18"/>
      <c r="RYK78" s="18"/>
      <c r="RYL78" s="39"/>
      <c r="RYM78" s="18"/>
      <c r="RYN78" s="39"/>
      <c r="RYO78" s="13"/>
      <c r="RYP78" s="13"/>
      <c r="RYQ78" s="4"/>
      <c r="RYR78" s="13"/>
      <c r="RYS78" s="13"/>
      <c r="RYX78" s="18"/>
      <c r="RYY78" s="18"/>
      <c r="RYZ78" s="18"/>
      <c r="RZA78" s="39"/>
      <c r="RZB78" s="18"/>
      <c r="RZC78" s="18"/>
      <c r="RZD78" s="39"/>
      <c r="RZE78" s="18"/>
      <c r="RZF78" s="39"/>
      <c r="RZG78" s="13"/>
      <c r="RZH78" s="13"/>
      <c r="RZI78" s="4"/>
      <c r="RZJ78" s="13"/>
      <c r="RZK78" s="13"/>
      <c r="RZP78" s="18"/>
      <c r="RZQ78" s="18"/>
      <c r="RZR78" s="18"/>
      <c r="RZS78" s="39"/>
      <c r="RZT78" s="18"/>
      <c r="RZU78" s="18"/>
      <c r="RZV78" s="39"/>
      <c r="RZW78" s="18"/>
      <c r="RZX78" s="39"/>
      <c r="RZY78" s="13"/>
      <c r="RZZ78" s="13"/>
      <c r="SAA78" s="4"/>
      <c r="SAB78" s="13"/>
      <c r="SAC78" s="13"/>
      <c r="SAH78" s="18"/>
      <c r="SAI78" s="18"/>
      <c r="SAJ78" s="18"/>
      <c r="SAK78" s="39"/>
      <c r="SAL78" s="18"/>
      <c r="SAM78" s="18"/>
      <c r="SAN78" s="39"/>
      <c r="SAO78" s="18"/>
      <c r="SAP78" s="39"/>
      <c r="SAQ78" s="13"/>
      <c r="SAR78" s="13"/>
      <c r="SAS78" s="4"/>
      <c r="SAT78" s="13"/>
      <c r="SAU78" s="13"/>
      <c r="SAZ78" s="18"/>
      <c r="SBA78" s="18"/>
      <c r="SBB78" s="18"/>
      <c r="SBC78" s="39"/>
      <c r="SBD78" s="18"/>
      <c r="SBE78" s="18"/>
      <c r="SBF78" s="39"/>
      <c r="SBG78" s="18"/>
      <c r="SBH78" s="39"/>
      <c r="SBI78" s="13"/>
      <c r="SBJ78" s="13"/>
      <c r="SBK78" s="4"/>
      <c r="SBL78" s="13"/>
      <c r="SBM78" s="13"/>
      <c r="SBR78" s="18"/>
      <c r="SBS78" s="18"/>
      <c r="SBT78" s="18"/>
      <c r="SBU78" s="39"/>
      <c r="SBV78" s="18"/>
      <c r="SBW78" s="18"/>
      <c r="SBX78" s="39"/>
      <c r="SBY78" s="18"/>
      <c r="SBZ78" s="39"/>
      <c r="SCA78" s="13"/>
      <c r="SCB78" s="13"/>
      <c r="SCC78" s="4"/>
      <c r="SCD78" s="13"/>
      <c r="SCE78" s="13"/>
      <c r="SCJ78" s="18"/>
      <c r="SCK78" s="18"/>
      <c r="SCL78" s="18"/>
      <c r="SCM78" s="39"/>
      <c r="SCN78" s="18"/>
      <c r="SCO78" s="18"/>
      <c r="SCP78" s="39"/>
      <c r="SCQ78" s="18"/>
      <c r="SCR78" s="39"/>
      <c r="SCS78" s="13"/>
      <c r="SCT78" s="13"/>
      <c r="SCU78" s="4"/>
      <c r="SCV78" s="13"/>
      <c r="SCW78" s="13"/>
      <c r="SDB78" s="18"/>
      <c r="SDC78" s="18"/>
      <c r="SDD78" s="18"/>
      <c r="SDE78" s="39"/>
      <c r="SDF78" s="18"/>
      <c r="SDG78" s="18"/>
      <c r="SDH78" s="39"/>
      <c r="SDI78" s="18"/>
      <c r="SDJ78" s="39"/>
      <c r="SDK78" s="13"/>
      <c r="SDL78" s="13"/>
      <c r="SDM78" s="4"/>
      <c r="SDN78" s="13"/>
      <c r="SDO78" s="13"/>
      <c r="SDT78" s="18"/>
      <c r="SDU78" s="18"/>
      <c r="SDV78" s="18"/>
      <c r="SDW78" s="39"/>
      <c r="SDX78" s="18"/>
      <c r="SDY78" s="18"/>
      <c r="SDZ78" s="39"/>
      <c r="SEA78" s="18"/>
      <c r="SEB78" s="39"/>
      <c r="SEC78" s="13"/>
      <c r="SED78" s="13"/>
      <c r="SEE78" s="4"/>
      <c r="SEF78" s="13"/>
      <c r="SEG78" s="13"/>
      <c r="SEL78" s="18"/>
      <c r="SEM78" s="18"/>
      <c r="SEN78" s="18"/>
      <c r="SEO78" s="39"/>
      <c r="SEP78" s="18"/>
      <c r="SEQ78" s="18"/>
      <c r="SER78" s="39"/>
      <c r="SES78" s="18"/>
      <c r="SET78" s="39"/>
      <c r="SEU78" s="13"/>
      <c r="SEV78" s="13"/>
      <c r="SEW78" s="4"/>
      <c r="SEX78" s="13"/>
      <c r="SEY78" s="13"/>
      <c r="SFD78" s="18"/>
      <c r="SFE78" s="18"/>
      <c r="SFF78" s="18"/>
      <c r="SFG78" s="39"/>
      <c r="SFH78" s="18"/>
      <c r="SFI78" s="18"/>
      <c r="SFJ78" s="39"/>
      <c r="SFK78" s="18"/>
      <c r="SFL78" s="39"/>
      <c r="SFM78" s="13"/>
      <c r="SFN78" s="13"/>
      <c r="SFO78" s="4"/>
      <c r="SFP78" s="13"/>
      <c r="SFQ78" s="13"/>
      <c r="SFV78" s="18"/>
      <c r="SFW78" s="18"/>
      <c r="SFX78" s="18"/>
      <c r="SFY78" s="39"/>
      <c r="SFZ78" s="18"/>
      <c r="SGA78" s="18"/>
      <c r="SGB78" s="39"/>
      <c r="SGC78" s="18"/>
      <c r="SGD78" s="39"/>
      <c r="SGE78" s="13"/>
      <c r="SGF78" s="13"/>
      <c r="SGG78" s="4"/>
      <c r="SGH78" s="13"/>
      <c r="SGI78" s="13"/>
      <c r="SGN78" s="18"/>
      <c r="SGO78" s="18"/>
      <c r="SGP78" s="18"/>
      <c r="SGQ78" s="39"/>
      <c r="SGR78" s="18"/>
      <c r="SGS78" s="18"/>
      <c r="SGT78" s="39"/>
      <c r="SGU78" s="18"/>
      <c r="SGV78" s="39"/>
      <c r="SGW78" s="13"/>
      <c r="SGX78" s="13"/>
      <c r="SGY78" s="4"/>
      <c r="SGZ78" s="13"/>
      <c r="SHA78" s="13"/>
      <c r="SHF78" s="18"/>
      <c r="SHG78" s="18"/>
      <c r="SHH78" s="18"/>
      <c r="SHI78" s="39"/>
      <c r="SHJ78" s="18"/>
      <c r="SHK78" s="18"/>
      <c r="SHL78" s="39"/>
      <c r="SHM78" s="18"/>
      <c r="SHN78" s="39"/>
      <c r="SHO78" s="13"/>
      <c r="SHP78" s="13"/>
      <c r="SHQ78" s="4"/>
      <c r="SHR78" s="13"/>
      <c r="SHS78" s="13"/>
      <c r="SHX78" s="18"/>
      <c r="SHY78" s="18"/>
      <c r="SHZ78" s="18"/>
      <c r="SIA78" s="39"/>
      <c r="SIB78" s="18"/>
      <c r="SIC78" s="18"/>
      <c r="SID78" s="39"/>
      <c r="SIE78" s="18"/>
      <c r="SIF78" s="39"/>
      <c r="SIG78" s="13"/>
      <c r="SIH78" s="13"/>
      <c r="SII78" s="4"/>
      <c r="SIJ78" s="13"/>
      <c r="SIK78" s="13"/>
      <c r="SIP78" s="18"/>
      <c r="SIQ78" s="18"/>
      <c r="SIR78" s="18"/>
      <c r="SIS78" s="39"/>
      <c r="SIT78" s="18"/>
      <c r="SIU78" s="18"/>
      <c r="SIV78" s="39"/>
      <c r="SIW78" s="18"/>
      <c r="SIX78" s="39"/>
      <c r="SIY78" s="13"/>
      <c r="SIZ78" s="13"/>
      <c r="SJA78" s="4"/>
      <c r="SJB78" s="13"/>
      <c r="SJC78" s="13"/>
      <c r="SJH78" s="18"/>
      <c r="SJI78" s="18"/>
      <c r="SJJ78" s="18"/>
      <c r="SJK78" s="39"/>
      <c r="SJL78" s="18"/>
      <c r="SJM78" s="18"/>
      <c r="SJN78" s="39"/>
      <c r="SJO78" s="18"/>
      <c r="SJP78" s="39"/>
      <c r="SJQ78" s="13"/>
      <c r="SJR78" s="13"/>
      <c r="SJS78" s="4"/>
      <c r="SJT78" s="13"/>
      <c r="SJU78" s="13"/>
      <c r="SJZ78" s="18"/>
      <c r="SKA78" s="18"/>
      <c r="SKB78" s="18"/>
      <c r="SKC78" s="39"/>
      <c r="SKD78" s="18"/>
      <c r="SKE78" s="18"/>
      <c r="SKF78" s="39"/>
      <c r="SKG78" s="18"/>
      <c r="SKH78" s="39"/>
      <c r="SKI78" s="13"/>
      <c r="SKJ78" s="13"/>
      <c r="SKK78" s="4"/>
      <c r="SKL78" s="13"/>
      <c r="SKM78" s="13"/>
      <c r="SKR78" s="18"/>
      <c r="SKS78" s="18"/>
      <c r="SKT78" s="18"/>
      <c r="SKU78" s="39"/>
      <c r="SKV78" s="18"/>
      <c r="SKW78" s="18"/>
      <c r="SKX78" s="39"/>
      <c r="SKY78" s="18"/>
      <c r="SKZ78" s="39"/>
      <c r="SLA78" s="13"/>
      <c r="SLB78" s="13"/>
      <c r="SLC78" s="4"/>
      <c r="SLD78" s="13"/>
      <c r="SLE78" s="13"/>
      <c r="SLJ78" s="18"/>
      <c r="SLK78" s="18"/>
      <c r="SLL78" s="18"/>
      <c r="SLM78" s="39"/>
      <c r="SLN78" s="18"/>
      <c r="SLO78" s="18"/>
      <c r="SLP78" s="39"/>
      <c r="SLQ78" s="18"/>
      <c r="SLR78" s="39"/>
      <c r="SLS78" s="13"/>
      <c r="SLT78" s="13"/>
      <c r="SLU78" s="4"/>
      <c r="SLV78" s="13"/>
      <c r="SLW78" s="13"/>
      <c r="SMB78" s="18"/>
      <c r="SMC78" s="18"/>
      <c r="SMD78" s="18"/>
      <c r="SME78" s="39"/>
      <c r="SMF78" s="18"/>
      <c r="SMG78" s="18"/>
      <c r="SMH78" s="39"/>
      <c r="SMI78" s="18"/>
      <c r="SMJ78" s="39"/>
      <c r="SMK78" s="13"/>
      <c r="SML78" s="13"/>
      <c r="SMM78" s="4"/>
      <c r="SMN78" s="13"/>
      <c r="SMO78" s="13"/>
      <c r="SMT78" s="18"/>
      <c r="SMU78" s="18"/>
      <c r="SMV78" s="18"/>
      <c r="SMW78" s="39"/>
      <c r="SMX78" s="18"/>
      <c r="SMY78" s="18"/>
      <c r="SMZ78" s="39"/>
      <c r="SNA78" s="18"/>
      <c r="SNB78" s="39"/>
      <c r="SNC78" s="13"/>
      <c r="SND78" s="13"/>
      <c r="SNE78" s="4"/>
      <c r="SNF78" s="13"/>
      <c r="SNG78" s="13"/>
      <c r="SNL78" s="18"/>
      <c r="SNM78" s="18"/>
      <c r="SNN78" s="18"/>
      <c r="SNO78" s="39"/>
      <c r="SNP78" s="18"/>
      <c r="SNQ78" s="18"/>
      <c r="SNR78" s="39"/>
      <c r="SNS78" s="18"/>
      <c r="SNT78" s="39"/>
      <c r="SNU78" s="13"/>
      <c r="SNV78" s="13"/>
      <c r="SNW78" s="4"/>
      <c r="SNX78" s="13"/>
      <c r="SNY78" s="13"/>
      <c r="SOD78" s="18"/>
      <c r="SOE78" s="18"/>
      <c r="SOF78" s="18"/>
      <c r="SOG78" s="39"/>
      <c r="SOH78" s="18"/>
      <c r="SOI78" s="18"/>
      <c r="SOJ78" s="39"/>
      <c r="SOK78" s="18"/>
      <c r="SOL78" s="39"/>
      <c r="SOM78" s="13"/>
      <c r="SON78" s="13"/>
      <c r="SOO78" s="4"/>
      <c r="SOP78" s="13"/>
      <c r="SOQ78" s="13"/>
      <c r="SOV78" s="18"/>
      <c r="SOW78" s="18"/>
      <c r="SOX78" s="18"/>
      <c r="SOY78" s="39"/>
      <c r="SOZ78" s="18"/>
      <c r="SPA78" s="18"/>
      <c r="SPB78" s="39"/>
      <c r="SPC78" s="18"/>
      <c r="SPD78" s="39"/>
      <c r="SPE78" s="13"/>
      <c r="SPF78" s="13"/>
      <c r="SPG78" s="4"/>
      <c r="SPH78" s="13"/>
      <c r="SPI78" s="13"/>
      <c r="SPN78" s="18"/>
      <c r="SPO78" s="18"/>
      <c r="SPP78" s="18"/>
      <c r="SPQ78" s="39"/>
      <c r="SPR78" s="18"/>
      <c r="SPS78" s="18"/>
      <c r="SPT78" s="39"/>
      <c r="SPU78" s="18"/>
      <c r="SPV78" s="39"/>
      <c r="SPW78" s="13"/>
      <c r="SPX78" s="13"/>
      <c r="SPY78" s="4"/>
      <c r="SPZ78" s="13"/>
      <c r="SQA78" s="13"/>
      <c r="SQF78" s="18"/>
      <c r="SQG78" s="18"/>
      <c r="SQH78" s="18"/>
      <c r="SQI78" s="39"/>
      <c r="SQJ78" s="18"/>
      <c r="SQK78" s="18"/>
      <c r="SQL78" s="39"/>
      <c r="SQM78" s="18"/>
      <c r="SQN78" s="39"/>
      <c r="SQO78" s="13"/>
      <c r="SQP78" s="13"/>
      <c r="SQQ78" s="4"/>
      <c r="SQR78" s="13"/>
      <c r="SQS78" s="13"/>
      <c r="SQX78" s="18"/>
      <c r="SQY78" s="18"/>
      <c r="SQZ78" s="18"/>
      <c r="SRA78" s="39"/>
      <c r="SRB78" s="18"/>
      <c r="SRC78" s="18"/>
      <c r="SRD78" s="39"/>
      <c r="SRE78" s="18"/>
      <c r="SRF78" s="39"/>
      <c r="SRG78" s="13"/>
      <c r="SRH78" s="13"/>
      <c r="SRI78" s="4"/>
      <c r="SRJ78" s="13"/>
      <c r="SRK78" s="13"/>
      <c r="SRP78" s="18"/>
      <c r="SRQ78" s="18"/>
      <c r="SRR78" s="18"/>
      <c r="SRS78" s="39"/>
      <c r="SRT78" s="18"/>
      <c r="SRU78" s="18"/>
      <c r="SRV78" s="39"/>
      <c r="SRW78" s="18"/>
      <c r="SRX78" s="39"/>
      <c r="SRY78" s="13"/>
      <c r="SRZ78" s="13"/>
      <c r="SSA78" s="4"/>
      <c r="SSB78" s="13"/>
      <c r="SSC78" s="13"/>
      <c r="SSH78" s="18"/>
      <c r="SSI78" s="18"/>
      <c r="SSJ78" s="18"/>
      <c r="SSK78" s="39"/>
      <c r="SSL78" s="18"/>
      <c r="SSM78" s="18"/>
      <c r="SSN78" s="39"/>
      <c r="SSO78" s="18"/>
      <c r="SSP78" s="39"/>
      <c r="SSQ78" s="13"/>
      <c r="SSR78" s="13"/>
      <c r="SSS78" s="4"/>
      <c r="SST78" s="13"/>
      <c r="SSU78" s="13"/>
      <c r="SSZ78" s="18"/>
      <c r="STA78" s="18"/>
      <c r="STB78" s="18"/>
      <c r="STC78" s="39"/>
      <c r="STD78" s="18"/>
      <c r="STE78" s="18"/>
      <c r="STF78" s="39"/>
      <c r="STG78" s="18"/>
      <c r="STH78" s="39"/>
      <c r="STI78" s="13"/>
      <c r="STJ78" s="13"/>
      <c r="STK78" s="4"/>
      <c r="STL78" s="13"/>
      <c r="STM78" s="13"/>
      <c r="STR78" s="18"/>
      <c r="STS78" s="18"/>
      <c r="STT78" s="18"/>
      <c r="STU78" s="39"/>
      <c r="STV78" s="18"/>
      <c r="STW78" s="18"/>
      <c r="STX78" s="39"/>
      <c r="STY78" s="18"/>
      <c r="STZ78" s="39"/>
      <c r="SUA78" s="13"/>
      <c r="SUB78" s="13"/>
      <c r="SUC78" s="4"/>
      <c r="SUD78" s="13"/>
      <c r="SUE78" s="13"/>
      <c r="SUJ78" s="18"/>
      <c r="SUK78" s="18"/>
      <c r="SUL78" s="18"/>
      <c r="SUM78" s="39"/>
      <c r="SUN78" s="18"/>
      <c r="SUO78" s="18"/>
      <c r="SUP78" s="39"/>
      <c r="SUQ78" s="18"/>
      <c r="SUR78" s="39"/>
      <c r="SUS78" s="13"/>
      <c r="SUT78" s="13"/>
      <c r="SUU78" s="4"/>
      <c r="SUV78" s="13"/>
      <c r="SUW78" s="13"/>
      <c r="SVB78" s="18"/>
      <c r="SVC78" s="18"/>
      <c r="SVD78" s="18"/>
      <c r="SVE78" s="39"/>
      <c r="SVF78" s="18"/>
      <c r="SVG78" s="18"/>
      <c r="SVH78" s="39"/>
      <c r="SVI78" s="18"/>
      <c r="SVJ78" s="39"/>
      <c r="SVK78" s="13"/>
      <c r="SVL78" s="13"/>
      <c r="SVM78" s="4"/>
      <c r="SVN78" s="13"/>
      <c r="SVO78" s="13"/>
      <c r="SVT78" s="18"/>
      <c r="SVU78" s="18"/>
      <c r="SVV78" s="18"/>
      <c r="SVW78" s="39"/>
      <c r="SVX78" s="18"/>
      <c r="SVY78" s="18"/>
      <c r="SVZ78" s="39"/>
      <c r="SWA78" s="18"/>
      <c r="SWB78" s="39"/>
      <c r="SWC78" s="13"/>
      <c r="SWD78" s="13"/>
      <c r="SWE78" s="4"/>
      <c r="SWF78" s="13"/>
      <c r="SWG78" s="13"/>
      <c r="SWL78" s="18"/>
      <c r="SWM78" s="18"/>
      <c r="SWN78" s="18"/>
      <c r="SWO78" s="39"/>
      <c r="SWP78" s="18"/>
      <c r="SWQ78" s="18"/>
      <c r="SWR78" s="39"/>
      <c r="SWS78" s="18"/>
      <c r="SWT78" s="39"/>
      <c r="SWU78" s="13"/>
      <c r="SWV78" s="13"/>
      <c r="SWW78" s="4"/>
      <c r="SWX78" s="13"/>
      <c r="SWY78" s="13"/>
      <c r="SXD78" s="18"/>
      <c r="SXE78" s="18"/>
      <c r="SXF78" s="18"/>
      <c r="SXG78" s="39"/>
      <c r="SXH78" s="18"/>
      <c r="SXI78" s="18"/>
      <c r="SXJ78" s="39"/>
      <c r="SXK78" s="18"/>
      <c r="SXL78" s="39"/>
      <c r="SXM78" s="13"/>
      <c r="SXN78" s="13"/>
      <c r="SXO78" s="4"/>
      <c r="SXP78" s="13"/>
      <c r="SXQ78" s="13"/>
      <c r="SXV78" s="18"/>
      <c r="SXW78" s="18"/>
      <c r="SXX78" s="18"/>
      <c r="SXY78" s="39"/>
      <c r="SXZ78" s="18"/>
      <c r="SYA78" s="18"/>
      <c r="SYB78" s="39"/>
      <c r="SYC78" s="18"/>
      <c r="SYD78" s="39"/>
      <c r="SYE78" s="13"/>
      <c r="SYF78" s="13"/>
      <c r="SYG78" s="4"/>
      <c r="SYH78" s="13"/>
      <c r="SYI78" s="13"/>
      <c r="SYN78" s="18"/>
      <c r="SYO78" s="18"/>
      <c r="SYP78" s="18"/>
      <c r="SYQ78" s="39"/>
      <c r="SYR78" s="18"/>
      <c r="SYS78" s="18"/>
      <c r="SYT78" s="39"/>
      <c r="SYU78" s="18"/>
      <c r="SYV78" s="39"/>
      <c r="SYW78" s="13"/>
      <c r="SYX78" s="13"/>
      <c r="SYY78" s="4"/>
      <c r="SYZ78" s="13"/>
      <c r="SZA78" s="13"/>
      <c r="SZF78" s="18"/>
      <c r="SZG78" s="18"/>
      <c r="SZH78" s="18"/>
      <c r="SZI78" s="39"/>
      <c r="SZJ78" s="18"/>
      <c r="SZK78" s="18"/>
      <c r="SZL78" s="39"/>
      <c r="SZM78" s="18"/>
      <c r="SZN78" s="39"/>
      <c r="SZO78" s="13"/>
      <c r="SZP78" s="13"/>
      <c r="SZQ78" s="4"/>
      <c r="SZR78" s="13"/>
      <c r="SZS78" s="13"/>
      <c r="SZX78" s="18"/>
      <c r="SZY78" s="18"/>
      <c r="SZZ78" s="18"/>
      <c r="TAA78" s="39"/>
      <c r="TAB78" s="18"/>
      <c r="TAC78" s="18"/>
      <c r="TAD78" s="39"/>
      <c r="TAE78" s="18"/>
      <c r="TAF78" s="39"/>
      <c r="TAG78" s="13"/>
      <c r="TAH78" s="13"/>
      <c r="TAI78" s="4"/>
      <c r="TAJ78" s="13"/>
      <c r="TAK78" s="13"/>
      <c r="TAP78" s="18"/>
      <c r="TAQ78" s="18"/>
      <c r="TAR78" s="18"/>
      <c r="TAS78" s="39"/>
      <c r="TAT78" s="18"/>
      <c r="TAU78" s="18"/>
      <c r="TAV78" s="39"/>
      <c r="TAW78" s="18"/>
      <c r="TAX78" s="39"/>
      <c r="TAY78" s="13"/>
      <c r="TAZ78" s="13"/>
      <c r="TBA78" s="4"/>
      <c r="TBB78" s="13"/>
      <c r="TBC78" s="13"/>
      <c r="TBH78" s="18"/>
      <c r="TBI78" s="18"/>
      <c r="TBJ78" s="18"/>
      <c r="TBK78" s="39"/>
      <c r="TBL78" s="18"/>
      <c r="TBM78" s="18"/>
      <c r="TBN78" s="39"/>
      <c r="TBO78" s="18"/>
      <c r="TBP78" s="39"/>
      <c r="TBQ78" s="13"/>
      <c r="TBR78" s="13"/>
      <c r="TBS78" s="4"/>
      <c r="TBT78" s="13"/>
      <c r="TBU78" s="13"/>
      <c r="TBZ78" s="18"/>
      <c r="TCA78" s="18"/>
      <c r="TCB78" s="18"/>
      <c r="TCC78" s="39"/>
      <c r="TCD78" s="18"/>
      <c r="TCE78" s="18"/>
      <c r="TCF78" s="39"/>
      <c r="TCG78" s="18"/>
      <c r="TCH78" s="39"/>
      <c r="TCI78" s="13"/>
      <c r="TCJ78" s="13"/>
      <c r="TCK78" s="4"/>
      <c r="TCL78" s="13"/>
      <c r="TCM78" s="13"/>
      <c r="TCR78" s="18"/>
      <c r="TCS78" s="18"/>
      <c r="TCT78" s="18"/>
      <c r="TCU78" s="39"/>
      <c r="TCV78" s="18"/>
      <c r="TCW78" s="18"/>
      <c r="TCX78" s="39"/>
      <c r="TCY78" s="18"/>
      <c r="TCZ78" s="39"/>
      <c r="TDA78" s="13"/>
      <c r="TDB78" s="13"/>
      <c r="TDC78" s="4"/>
      <c r="TDD78" s="13"/>
      <c r="TDE78" s="13"/>
      <c r="TDJ78" s="18"/>
      <c r="TDK78" s="18"/>
      <c r="TDL78" s="18"/>
      <c r="TDM78" s="39"/>
      <c r="TDN78" s="18"/>
      <c r="TDO78" s="18"/>
      <c r="TDP78" s="39"/>
      <c r="TDQ78" s="18"/>
      <c r="TDR78" s="39"/>
      <c r="TDS78" s="13"/>
      <c r="TDT78" s="13"/>
      <c r="TDU78" s="4"/>
      <c r="TDV78" s="13"/>
      <c r="TDW78" s="13"/>
      <c r="TEB78" s="18"/>
      <c r="TEC78" s="18"/>
      <c r="TED78" s="18"/>
      <c r="TEE78" s="39"/>
      <c r="TEF78" s="18"/>
      <c r="TEG78" s="18"/>
      <c r="TEH78" s="39"/>
      <c r="TEI78" s="18"/>
      <c r="TEJ78" s="39"/>
      <c r="TEK78" s="13"/>
      <c r="TEL78" s="13"/>
      <c r="TEM78" s="4"/>
      <c r="TEN78" s="13"/>
      <c r="TEO78" s="13"/>
      <c r="TET78" s="18"/>
      <c r="TEU78" s="18"/>
      <c r="TEV78" s="18"/>
      <c r="TEW78" s="39"/>
      <c r="TEX78" s="18"/>
      <c r="TEY78" s="18"/>
      <c r="TEZ78" s="39"/>
      <c r="TFA78" s="18"/>
      <c r="TFB78" s="39"/>
      <c r="TFC78" s="13"/>
      <c r="TFD78" s="13"/>
      <c r="TFE78" s="4"/>
      <c r="TFF78" s="13"/>
      <c r="TFG78" s="13"/>
      <c r="TFL78" s="18"/>
      <c r="TFM78" s="18"/>
      <c r="TFN78" s="18"/>
      <c r="TFO78" s="39"/>
      <c r="TFP78" s="18"/>
      <c r="TFQ78" s="18"/>
      <c r="TFR78" s="39"/>
      <c r="TFS78" s="18"/>
      <c r="TFT78" s="39"/>
      <c r="TFU78" s="13"/>
      <c r="TFV78" s="13"/>
      <c r="TFW78" s="4"/>
      <c r="TFX78" s="13"/>
      <c r="TFY78" s="13"/>
      <c r="TGD78" s="18"/>
      <c r="TGE78" s="18"/>
      <c r="TGF78" s="18"/>
      <c r="TGG78" s="39"/>
      <c r="TGH78" s="18"/>
      <c r="TGI78" s="18"/>
      <c r="TGJ78" s="39"/>
      <c r="TGK78" s="18"/>
      <c r="TGL78" s="39"/>
      <c r="TGM78" s="13"/>
      <c r="TGN78" s="13"/>
      <c r="TGO78" s="4"/>
      <c r="TGP78" s="13"/>
      <c r="TGQ78" s="13"/>
      <c r="TGV78" s="18"/>
      <c r="TGW78" s="18"/>
      <c r="TGX78" s="18"/>
      <c r="TGY78" s="39"/>
      <c r="TGZ78" s="18"/>
      <c r="THA78" s="18"/>
      <c r="THB78" s="39"/>
      <c r="THC78" s="18"/>
      <c r="THD78" s="39"/>
      <c r="THE78" s="13"/>
      <c r="THF78" s="13"/>
      <c r="THG78" s="4"/>
      <c r="THH78" s="13"/>
      <c r="THI78" s="13"/>
      <c r="THN78" s="18"/>
      <c r="THO78" s="18"/>
      <c r="THP78" s="18"/>
      <c r="THQ78" s="39"/>
      <c r="THR78" s="18"/>
      <c r="THS78" s="18"/>
      <c r="THT78" s="39"/>
      <c r="THU78" s="18"/>
      <c r="THV78" s="39"/>
      <c r="THW78" s="13"/>
      <c r="THX78" s="13"/>
      <c r="THY78" s="4"/>
      <c r="THZ78" s="13"/>
      <c r="TIA78" s="13"/>
      <c r="TIF78" s="18"/>
      <c r="TIG78" s="18"/>
      <c r="TIH78" s="18"/>
      <c r="TII78" s="39"/>
      <c r="TIJ78" s="18"/>
      <c r="TIK78" s="18"/>
      <c r="TIL78" s="39"/>
      <c r="TIM78" s="18"/>
      <c r="TIN78" s="39"/>
      <c r="TIO78" s="13"/>
      <c r="TIP78" s="13"/>
      <c r="TIQ78" s="4"/>
      <c r="TIR78" s="13"/>
      <c r="TIS78" s="13"/>
      <c r="TIX78" s="18"/>
      <c r="TIY78" s="18"/>
      <c r="TIZ78" s="18"/>
      <c r="TJA78" s="39"/>
      <c r="TJB78" s="18"/>
      <c r="TJC78" s="18"/>
      <c r="TJD78" s="39"/>
      <c r="TJE78" s="18"/>
      <c r="TJF78" s="39"/>
      <c r="TJG78" s="13"/>
      <c r="TJH78" s="13"/>
      <c r="TJI78" s="4"/>
      <c r="TJJ78" s="13"/>
      <c r="TJK78" s="13"/>
      <c r="TJP78" s="18"/>
      <c r="TJQ78" s="18"/>
      <c r="TJR78" s="18"/>
      <c r="TJS78" s="39"/>
      <c r="TJT78" s="18"/>
      <c r="TJU78" s="18"/>
      <c r="TJV78" s="39"/>
      <c r="TJW78" s="18"/>
      <c r="TJX78" s="39"/>
      <c r="TJY78" s="13"/>
      <c r="TJZ78" s="13"/>
      <c r="TKA78" s="4"/>
      <c r="TKB78" s="13"/>
      <c r="TKC78" s="13"/>
      <c r="TKH78" s="18"/>
      <c r="TKI78" s="18"/>
      <c r="TKJ78" s="18"/>
      <c r="TKK78" s="39"/>
      <c r="TKL78" s="18"/>
      <c r="TKM78" s="18"/>
      <c r="TKN78" s="39"/>
      <c r="TKO78" s="18"/>
      <c r="TKP78" s="39"/>
      <c r="TKQ78" s="13"/>
      <c r="TKR78" s="13"/>
      <c r="TKS78" s="4"/>
      <c r="TKT78" s="13"/>
      <c r="TKU78" s="13"/>
      <c r="TKZ78" s="18"/>
      <c r="TLA78" s="18"/>
      <c r="TLB78" s="18"/>
      <c r="TLC78" s="39"/>
      <c r="TLD78" s="18"/>
      <c r="TLE78" s="18"/>
      <c r="TLF78" s="39"/>
      <c r="TLG78" s="18"/>
      <c r="TLH78" s="39"/>
      <c r="TLI78" s="13"/>
      <c r="TLJ78" s="13"/>
      <c r="TLK78" s="4"/>
      <c r="TLL78" s="13"/>
      <c r="TLM78" s="13"/>
      <c r="TLR78" s="18"/>
      <c r="TLS78" s="18"/>
      <c r="TLT78" s="18"/>
      <c r="TLU78" s="39"/>
      <c r="TLV78" s="18"/>
      <c r="TLW78" s="18"/>
      <c r="TLX78" s="39"/>
      <c r="TLY78" s="18"/>
      <c r="TLZ78" s="39"/>
      <c r="TMA78" s="13"/>
      <c r="TMB78" s="13"/>
      <c r="TMC78" s="4"/>
      <c r="TMD78" s="13"/>
      <c r="TME78" s="13"/>
      <c r="TMJ78" s="18"/>
      <c r="TMK78" s="18"/>
      <c r="TML78" s="18"/>
      <c r="TMM78" s="39"/>
      <c r="TMN78" s="18"/>
      <c r="TMO78" s="18"/>
      <c r="TMP78" s="39"/>
      <c r="TMQ78" s="18"/>
      <c r="TMR78" s="39"/>
      <c r="TMS78" s="13"/>
      <c r="TMT78" s="13"/>
      <c r="TMU78" s="4"/>
      <c r="TMV78" s="13"/>
      <c r="TMW78" s="13"/>
      <c r="TNB78" s="18"/>
      <c r="TNC78" s="18"/>
      <c r="TND78" s="18"/>
      <c r="TNE78" s="39"/>
      <c r="TNF78" s="18"/>
      <c r="TNG78" s="18"/>
      <c r="TNH78" s="39"/>
      <c r="TNI78" s="18"/>
      <c r="TNJ78" s="39"/>
      <c r="TNK78" s="13"/>
      <c r="TNL78" s="13"/>
      <c r="TNM78" s="4"/>
      <c r="TNN78" s="13"/>
      <c r="TNO78" s="13"/>
      <c r="TNT78" s="18"/>
      <c r="TNU78" s="18"/>
      <c r="TNV78" s="18"/>
      <c r="TNW78" s="39"/>
      <c r="TNX78" s="18"/>
      <c r="TNY78" s="18"/>
      <c r="TNZ78" s="39"/>
      <c r="TOA78" s="18"/>
      <c r="TOB78" s="39"/>
      <c r="TOC78" s="13"/>
      <c r="TOD78" s="13"/>
      <c r="TOE78" s="4"/>
      <c r="TOF78" s="13"/>
      <c r="TOG78" s="13"/>
      <c r="TOL78" s="18"/>
      <c r="TOM78" s="18"/>
      <c r="TON78" s="18"/>
      <c r="TOO78" s="39"/>
      <c r="TOP78" s="18"/>
      <c r="TOQ78" s="18"/>
      <c r="TOR78" s="39"/>
      <c r="TOS78" s="18"/>
      <c r="TOT78" s="39"/>
      <c r="TOU78" s="13"/>
      <c r="TOV78" s="13"/>
      <c r="TOW78" s="4"/>
      <c r="TOX78" s="13"/>
      <c r="TOY78" s="13"/>
      <c r="TPD78" s="18"/>
      <c r="TPE78" s="18"/>
      <c r="TPF78" s="18"/>
      <c r="TPG78" s="39"/>
      <c r="TPH78" s="18"/>
      <c r="TPI78" s="18"/>
      <c r="TPJ78" s="39"/>
      <c r="TPK78" s="18"/>
      <c r="TPL78" s="39"/>
      <c r="TPM78" s="13"/>
      <c r="TPN78" s="13"/>
      <c r="TPO78" s="4"/>
      <c r="TPP78" s="13"/>
      <c r="TPQ78" s="13"/>
      <c r="TPV78" s="18"/>
      <c r="TPW78" s="18"/>
      <c r="TPX78" s="18"/>
      <c r="TPY78" s="39"/>
      <c r="TPZ78" s="18"/>
      <c r="TQA78" s="18"/>
      <c r="TQB78" s="39"/>
      <c r="TQC78" s="18"/>
      <c r="TQD78" s="39"/>
      <c r="TQE78" s="13"/>
      <c r="TQF78" s="13"/>
      <c r="TQG78" s="4"/>
      <c r="TQH78" s="13"/>
      <c r="TQI78" s="13"/>
      <c r="TQN78" s="18"/>
      <c r="TQO78" s="18"/>
      <c r="TQP78" s="18"/>
      <c r="TQQ78" s="39"/>
      <c r="TQR78" s="18"/>
      <c r="TQS78" s="18"/>
      <c r="TQT78" s="39"/>
      <c r="TQU78" s="18"/>
      <c r="TQV78" s="39"/>
      <c r="TQW78" s="13"/>
      <c r="TQX78" s="13"/>
      <c r="TQY78" s="4"/>
      <c r="TQZ78" s="13"/>
      <c r="TRA78" s="13"/>
      <c r="TRF78" s="18"/>
      <c r="TRG78" s="18"/>
      <c r="TRH78" s="18"/>
      <c r="TRI78" s="39"/>
      <c r="TRJ78" s="18"/>
      <c r="TRK78" s="18"/>
      <c r="TRL78" s="39"/>
      <c r="TRM78" s="18"/>
      <c r="TRN78" s="39"/>
      <c r="TRO78" s="13"/>
      <c r="TRP78" s="13"/>
      <c r="TRQ78" s="4"/>
      <c r="TRR78" s="13"/>
      <c r="TRS78" s="13"/>
      <c r="TRX78" s="18"/>
      <c r="TRY78" s="18"/>
      <c r="TRZ78" s="18"/>
      <c r="TSA78" s="39"/>
      <c r="TSB78" s="18"/>
      <c r="TSC78" s="18"/>
      <c r="TSD78" s="39"/>
      <c r="TSE78" s="18"/>
      <c r="TSF78" s="39"/>
      <c r="TSG78" s="13"/>
      <c r="TSH78" s="13"/>
      <c r="TSI78" s="4"/>
      <c r="TSJ78" s="13"/>
      <c r="TSK78" s="13"/>
      <c r="TSP78" s="18"/>
      <c r="TSQ78" s="18"/>
      <c r="TSR78" s="18"/>
      <c r="TSS78" s="39"/>
      <c r="TST78" s="18"/>
      <c r="TSU78" s="18"/>
      <c r="TSV78" s="39"/>
      <c r="TSW78" s="18"/>
      <c r="TSX78" s="39"/>
      <c r="TSY78" s="13"/>
      <c r="TSZ78" s="13"/>
      <c r="TTA78" s="4"/>
      <c r="TTB78" s="13"/>
      <c r="TTC78" s="13"/>
      <c r="TTH78" s="18"/>
      <c r="TTI78" s="18"/>
      <c r="TTJ78" s="18"/>
      <c r="TTK78" s="39"/>
      <c r="TTL78" s="18"/>
      <c r="TTM78" s="18"/>
      <c r="TTN78" s="39"/>
      <c r="TTO78" s="18"/>
      <c r="TTP78" s="39"/>
      <c r="TTQ78" s="13"/>
      <c r="TTR78" s="13"/>
      <c r="TTS78" s="4"/>
      <c r="TTT78" s="13"/>
      <c r="TTU78" s="13"/>
      <c r="TTZ78" s="18"/>
      <c r="TUA78" s="18"/>
      <c r="TUB78" s="18"/>
      <c r="TUC78" s="39"/>
      <c r="TUD78" s="18"/>
      <c r="TUE78" s="18"/>
      <c r="TUF78" s="39"/>
      <c r="TUG78" s="18"/>
      <c r="TUH78" s="39"/>
      <c r="TUI78" s="13"/>
      <c r="TUJ78" s="13"/>
      <c r="TUK78" s="4"/>
      <c r="TUL78" s="13"/>
      <c r="TUM78" s="13"/>
      <c r="TUR78" s="18"/>
      <c r="TUS78" s="18"/>
      <c r="TUT78" s="18"/>
      <c r="TUU78" s="39"/>
      <c r="TUV78" s="18"/>
      <c r="TUW78" s="18"/>
      <c r="TUX78" s="39"/>
      <c r="TUY78" s="18"/>
      <c r="TUZ78" s="39"/>
      <c r="TVA78" s="13"/>
      <c r="TVB78" s="13"/>
      <c r="TVC78" s="4"/>
      <c r="TVD78" s="13"/>
      <c r="TVE78" s="13"/>
      <c r="TVJ78" s="18"/>
      <c r="TVK78" s="18"/>
      <c r="TVL78" s="18"/>
      <c r="TVM78" s="39"/>
      <c r="TVN78" s="18"/>
      <c r="TVO78" s="18"/>
      <c r="TVP78" s="39"/>
      <c r="TVQ78" s="18"/>
      <c r="TVR78" s="39"/>
      <c r="TVS78" s="13"/>
      <c r="TVT78" s="13"/>
      <c r="TVU78" s="4"/>
      <c r="TVV78" s="13"/>
      <c r="TVW78" s="13"/>
      <c r="TWB78" s="18"/>
      <c r="TWC78" s="18"/>
      <c r="TWD78" s="18"/>
      <c r="TWE78" s="39"/>
      <c r="TWF78" s="18"/>
      <c r="TWG78" s="18"/>
      <c r="TWH78" s="39"/>
      <c r="TWI78" s="18"/>
      <c r="TWJ78" s="39"/>
      <c r="TWK78" s="13"/>
      <c r="TWL78" s="13"/>
      <c r="TWM78" s="4"/>
      <c r="TWN78" s="13"/>
      <c r="TWO78" s="13"/>
      <c r="TWT78" s="18"/>
      <c r="TWU78" s="18"/>
      <c r="TWV78" s="18"/>
      <c r="TWW78" s="39"/>
      <c r="TWX78" s="18"/>
      <c r="TWY78" s="18"/>
      <c r="TWZ78" s="39"/>
      <c r="TXA78" s="18"/>
      <c r="TXB78" s="39"/>
      <c r="TXC78" s="13"/>
      <c r="TXD78" s="13"/>
      <c r="TXE78" s="4"/>
      <c r="TXF78" s="13"/>
      <c r="TXG78" s="13"/>
      <c r="TXL78" s="18"/>
      <c r="TXM78" s="18"/>
      <c r="TXN78" s="18"/>
      <c r="TXO78" s="39"/>
      <c r="TXP78" s="18"/>
      <c r="TXQ78" s="18"/>
      <c r="TXR78" s="39"/>
      <c r="TXS78" s="18"/>
      <c r="TXT78" s="39"/>
      <c r="TXU78" s="13"/>
      <c r="TXV78" s="13"/>
      <c r="TXW78" s="4"/>
      <c r="TXX78" s="13"/>
      <c r="TXY78" s="13"/>
      <c r="TYD78" s="18"/>
      <c r="TYE78" s="18"/>
      <c r="TYF78" s="18"/>
      <c r="TYG78" s="39"/>
      <c r="TYH78" s="18"/>
      <c r="TYI78" s="18"/>
      <c r="TYJ78" s="39"/>
      <c r="TYK78" s="18"/>
      <c r="TYL78" s="39"/>
      <c r="TYM78" s="13"/>
      <c r="TYN78" s="13"/>
      <c r="TYO78" s="4"/>
      <c r="TYP78" s="13"/>
      <c r="TYQ78" s="13"/>
      <c r="TYV78" s="18"/>
      <c r="TYW78" s="18"/>
      <c r="TYX78" s="18"/>
      <c r="TYY78" s="39"/>
      <c r="TYZ78" s="18"/>
      <c r="TZA78" s="18"/>
      <c r="TZB78" s="39"/>
      <c r="TZC78" s="18"/>
      <c r="TZD78" s="39"/>
      <c r="TZE78" s="13"/>
      <c r="TZF78" s="13"/>
      <c r="TZG78" s="4"/>
      <c r="TZH78" s="13"/>
      <c r="TZI78" s="13"/>
      <c r="TZN78" s="18"/>
      <c r="TZO78" s="18"/>
      <c r="TZP78" s="18"/>
      <c r="TZQ78" s="39"/>
      <c r="TZR78" s="18"/>
      <c r="TZS78" s="18"/>
      <c r="TZT78" s="39"/>
      <c r="TZU78" s="18"/>
      <c r="TZV78" s="39"/>
      <c r="TZW78" s="13"/>
      <c r="TZX78" s="13"/>
      <c r="TZY78" s="4"/>
      <c r="TZZ78" s="13"/>
      <c r="UAA78" s="13"/>
      <c r="UAF78" s="18"/>
      <c r="UAG78" s="18"/>
      <c r="UAH78" s="18"/>
      <c r="UAI78" s="39"/>
      <c r="UAJ78" s="18"/>
      <c r="UAK78" s="18"/>
      <c r="UAL78" s="39"/>
      <c r="UAM78" s="18"/>
      <c r="UAN78" s="39"/>
      <c r="UAO78" s="13"/>
      <c r="UAP78" s="13"/>
      <c r="UAQ78" s="4"/>
      <c r="UAR78" s="13"/>
      <c r="UAS78" s="13"/>
      <c r="UAX78" s="18"/>
      <c r="UAY78" s="18"/>
      <c r="UAZ78" s="18"/>
      <c r="UBA78" s="39"/>
      <c r="UBB78" s="18"/>
      <c r="UBC78" s="18"/>
      <c r="UBD78" s="39"/>
      <c r="UBE78" s="18"/>
      <c r="UBF78" s="39"/>
      <c r="UBG78" s="13"/>
      <c r="UBH78" s="13"/>
      <c r="UBI78" s="4"/>
      <c r="UBJ78" s="13"/>
      <c r="UBK78" s="13"/>
      <c r="UBP78" s="18"/>
      <c r="UBQ78" s="18"/>
      <c r="UBR78" s="18"/>
      <c r="UBS78" s="39"/>
      <c r="UBT78" s="18"/>
      <c r="UBU78" s="18"/>
      <c r="UBV78" s="39"/>
      <c r="UBW78" s="18"/>
      <c r="UBX78" s="39"/>
      <c r="UBY78" s="13"/>
      <c r="UBZ78" s="13"/>
      <c r="UCA78" s="4"/>
      <c r="UCB78" s="13"/>
      <c r="UCC78" s="13"/>
      <c r="UCH78" s="18"/>
      <c r="UCI78" s="18"/>
      <c r="UCJ78" s="18"/>
      <c r="UCK78" s="39"/>
      <c r="UCL78" s="18"/>
      <c r="UCM78" s="18"/>
      <c r="UCN78" s="39"/>
      <c r="UCO78" s="18"/>
      <c r="UCP78" s="39"/>
      <c r="UCQ78" s="13"/>
      <c r="UCR78" s="13"/>
      <c r="UCS78" s="4"/>
      <c r="UCT78" s="13"/>
      <c r="UCU78" s="13"/>
      <c r="UCZ78" s="18"/>
      <c r="UDA78" s="18"/>
      <c r="UDB78" s="18"/>
      <c r="UDC78" s="39"/>
      <c r="UDD78" s="18"/>
      <c r="UDE78" s="18"/>
      <c r="UDF78" s="39"/>
      <c r="UDG78" s="18"/>
      <c r="UDH78" s="39"/>
      <c r="UDI78" s="13"/>
      <c r="UDJ78" s="13"/>
      <c r="UDK78" s="4"/>
      <c r="UDL78" s="13"/>
      <c r="UDM78" s="13"/>
      <c r="UDR78" s="18"/>
      <c r="UDS78" s="18"/>
      <c r="UDT78" s="18"/>
      <c r="UDU78" s="39"/>
      <c r="UDV78" s="18"/>
      <c r="UDW78" s="18"/>
      <c r="UDX78" s="39"/>
      <c r="UDY78" s="18"/>
      <c r="UDZ78" s="39"/>
      <c r="UEA78" s="13"/>
      <c r="UEB78" s="13"/>
      <c r="UEC78" s="4"/>
      <c r="UED78" s="13"/>
      <c r="UEE78" s="13"/>
      <c r="UEJ78" s="18"/>
      <c r="UEK78" s="18"/>
      <c r="UEL78" s="18"/>
      <c r="UEM78" s="39"/>
      <c r="UEN78" s="18"/>
      <c r="UEO78" s="18"/>
      <c r="UEP78" s="39"/>
      <c r="UEQ78" s="18"/>
      <c r="UER78" s="39"/>
      <c r="UES78" s="13"/>
      <c r="UET78" s="13"/>
      <c r="UEU78" s="4"/>
      <c r="UEV78" s="13"/>
      <c r="UEW78" s="13"/>
      <c r="UFB78" s="18"/>
      <c r="UFC78" s="18"/>
      <c r="UFD78" s="18"/>
      <c r="UFE78" s="39"/>
      <c r="UFF78" s="18"/>
      <c r="UFG78" s="18"/>
      <c r="UFH78" s="39"/>
      <c r="UFI78" s="18"/>
      <c r="UFJ78" s="39"/>
      <c r="UFK78" s="13"/>
      <c r="UFL78" s="13"/>
      <c r="UFM78" s="4"/>
      <c r="UFN78" s="13"/>
      <c r="UFO78" s="13"/>
      <c r="UFT78" s="18"/>
      <c r="UFU78" s="18"/>
      <c r="UFV78" s="18"/>
      <c r="UFW78" s="39"/>
      <c r="UFX78" s="18"/>
      <c r="UFY78" s="18"/>
      <c r="UFZ78" s="39"/>
      <c r="UGA78" s="18"/>
      <c r="UGB78" s="39"/>
      <c r="UGC78" s="13"/>
      <c r="UGD78" s="13"/>
      <c r="UGE78" s="4"/>
      <c r="UGF78" s="13"/>
      <c r="UGG78" s="13"/>
      <c r="UGL78" s="18"/>
      <c r="UGM78" s="18"/>
      <c r="UGN78" s="18"/>
      <c r="UGO78" s="39"/>
      <c r="UGP78" s="18"/>
      <c r="UGQ78" s="18"/>
      <c r="UGR78" s="39"/>
      <c r="UGS78" s="18"/>
      <c r="UGT78" s="39"/>
      <c r="UGU78" s="13"/>
      <c r="UGV78" s="13"/>
      <c r="UGW78" s="4"/>
      <c r="UGX78" s="13"/>
      <c r="UGY78" s="13"/>
      <c r="UHD78" s="18"/>
      <c r="UHE78" s="18"/>
      <c r="UHF78" s="18"/>
      <c r="UHG78" s="39"/>
      <c r="UHH78" s="18"/>
      <c r="UHI78" s="18"/>
      <c r="UHJ78" s="39"/>
      <c r="UHK78" s="18"/>
      <c r="UHL78" s="39"/>
      <c r="UHM78" s="13"/>
      <c r="UHN78" s="13"/>
      <c r="UHO78" s="4"/>
      <c r="UHP78" s="13"/>
      <c r="UHQ78" s="13"/>
      <c r="UHV78" s="18"/>
      <c r="UHW78" s="18"/>
      <c r="UHX78" s="18"/>
      <c r="UHY78" s="39"/>
      <c r="UHZ78" s="18"/>
      <c r="UIA78" s="18"/>
      <c r="UIB78" s="39"/>
      <c r="UIC78" s="18"/>
      <c r="UID78" s="39"/>
      <c r="UIE78" s="13"/>
      <c r="UIF78" s="13"/>
      <c r="UIG78" s="4"/>
      <c r="UIH78" s="13"/>
      <c r="UII78" s="13"/>
      <c r="UIN78" s="18"/>
      <c r="UIO78" s="18"/>
      <c r="UIP78" s="18"/>
      <c r="UIQ78" s="39"/>
      <c r="UIR78" s="18"/>
      <c r="UIS78" s="18"/>
      <c r="UIT78" s="39"/>
      <c r="UIU78" s="18"/>
      <c r="UIV78" s="39"/>
      <c r="UIW78" s="13"/>
      <c r="UIX78" s="13"/>
      <c r="UIY78" s="4"/>
      <c r="UIZ78" s="13"/>
      <c r="UJA78" s="13"/>
      <c r="UJF78" s="18"/>
      <c r="UJG78" s="18"/>
      <c r="UJH78" s="18"/>
      <c r="UJI78" s="39"/>
      <c r="UJJ78" s="18"/>
      <c r="UJK78" s="18"/>
      <c r="UJL78" s="39"/>
      <c r="UJM78" s="18"/>
      <c r="UJN78" s="39"/>
      <c r="UJO78" s="13"/>
      <c r="UJP78" s="13"/>
      <c r="UJQ78" s="4"/>
      <c r="UJR78" s="13"/>
      <c r="UJS78" s="13"/>
      <c r="UJX78" s="18"/>
      <c r="UJY78" s="18"/>
      <c r="UJZ78" s="18"/>
      <c r="UKA78" s="39"/>
      <c r="UKB78" s="18"/>
      <c r="UKC78" s="18"/>
      <c r="UKD78" s="39"/>
      <c r="UKE78" s="18"/>
      <c r="UKF78" s="39"/>
      <c r="UKG78" s="13"/>
      <c r="UKH78" s="13"/>
      <c r="UKI78" s="4"/>
      <c r="UKJ78" s="13"/>
      <c r="UKK78" s="13"/>
      <c r="UKP78" s="18"/>
      <c r="UKQ78" s="18"/>
      <c r="UKR78" s="18"/>
      <c r="UKS78" s="39"/>
      <c r="UKT78" s="18"/>
      <c r="UKU78" s="18"/>
      <c r="UKV78" s="39"/>
      <c r="UKW78" s="18"/>
      <c r="UKX78" s="39"/>
      <c r="UKY78" s="13"/>
      <c r="UKZ78" s="13"/>
      <c r="ULA78" s="4"/>
      <c r="ULB78" s="13"/>
      <c r="ULC78" s="13"/>
      <c r="ULH78" s="18"/>
      <c r="ULI78" s="18"/>
      <c r="ULJ78" s="18"/>
      <c r="ULK78" s="39"/>
      <c r="ULL78" s="18"/>
      <c r="ULM78" s="18"/>
      <c r="ULN78" s="39"/>
      <c r="ULO78" s="18"/>
      <c r="ULP78" s="39"/>
      <c r="ULQ78" s="13"/>
      <c r="ULR78" s="13"/>
      <c r="ULS78" s="4"/>
      <c r="ULT78" s="13"/>
      <c r="ULU78" s="13"/>
      <c r="ULZ78" s="18"/>
      <c r="UMA78" s="18"/>
      <c r="UMB78" s="18"/>
      <c r="UMC78" s="39"/>
      <c r="UMD78" s="18"/>
      <c r="UME78" s="18"/>
      <c r="UMF78" s="39"/>
      <c r="UMG78" s="18"/>
      <c r="UMH78" s="39"/>
      <c r="UMI78" s="13"/>
      <c r="UMJ78" s="13"/>
      <c r="UMK78" s="4"/>
      <c r="UML78" s="13"/>
      <c r="UMM78" s="13"/>
      <c r="UMR78" s="18"/>
      <c r="UMS78" s="18"/>
      <c r="UMT78" s="18"/>
      <c r="UMU78" s="39"/>
      <c r="UMV78" s="18"/>
      <c r="UMW78" s="18"/>
      <c r="UMX78" s="39"/>
      <c r="UMY78" s="18"/>
      <c r="UMZ78" s="39"/>
      <c r="UNA78" s="13"/>
      <c r="UNB78" s="13"/>
      <c r="UNC78" s="4"/>
      <c r="UND78" s="13"/>
      <c r="UNE78" s="13"/>
      <c r="UNJ78" s="18"/>
      <c r="UNK78" s="18"/>
      <c r="UNL78" s="18"/>
      <c r="UNM78" s="39"/>
      <c r="UNN78" s="18"/>
      <c r="UNO78" s="18"/>
      <c r="UNP78" s="39"/>
      <c r="UNQ78" s="18"/>
      <c r="UNR78" s="39"/>
      <c r="UNS78" s="13"/>
      <c r="UNT78" s="13"/>
      <c r="UNU78" s="4"/>
      <c r="UNV78" s="13"/>
      <c r="UNW78" s="13"/>
      <c r="UOB78" s="18"/>
      <c r="UOC78" s="18"/>
      <c r="UOD78" s="18"/>
      <c r="UOE78" s="39"/>
      <c r="UOF78" s="18"/>
      <c r="UOG78" s="18"/>
      <c r="UOH78" s="39"/>
      <c r="UOI78" s="18"/>
      <c r="UOJ78" s="39"/>
      <c r="UOK78" s="13"/>
      <c r="UOL78" s="13"/>
      <c r="UOM78" s="4"/>
      <c r="UON78" s="13"/>
      <c r="UOO78" s="13"/>
      <c r="UOT78" s="18"/>
      <c r="UOU78" s="18"/>
      <c r="UOV78" s="18"/>
      <c r="UOW78" s="39"/>
      <c r="UOX78" s="18"/>
      <c r="UOY78" s="18"/>
      <c r="UOZ78" s="39"/>
      <c r="UPA78" s="18"/>
      <c r="UPB78" s="39"/>
      <c r="UPC78" s="13"/>
      <c r="UPD78" s="13"/>
      <c r="UPE78" s="4"/>
      <c r="UPF78" s="13"/>
      <c r="UPG78" s="13"/>
      <c r="UPL78" s="18"/>
      <c r="UPM78" s="18"/>
      <c r="UPN78" s="18"/>
      <c r="UPO78" s="39"/>
      <c r="UPP78" s="18"/>
      <c r="UPQ78" s="18"/>
      <c r="UPR78" s="39"/>
      <c r="UPS78" s="18"/>
      <c r="UPT78" s="39"/>
      <c r="UPU78" s="13"/>
      <c r="UPV78" s="13"/>
      <c r="UPW78" s="4"/>
      <c r="UPX78" s="13"/>
      <c r="UPY78" s="13"/>
      <c r="UQD78" s="18"/>
      <c r="UQE78" s="18"/>
      <c r="UQF78" s="18"/>
      <c r="UQG78" s="39"/>
      <c r="UQH78" s="18"/>
      <c r="UQI78" s="18"/>
      <c r="UQJ78" s="39"/>
      <c r="UQK78" s="18"/>
      <c r="UQL78" s="39"/>
      <c r="UQM78" s="13"/>
      <c r="UQN78" s="13"/>
      <c r="UQO78" s="4"/>
      <c r="UQP78" s="13"/>
      <c r="UQQ78" s="13"/>
      <c r="UQV78" s="18"/>
      <c r="UQW78" s="18"/>
      <c r="UQX78" s="18"/>
      <c r="UQY78" s="39"/>
      <c r="UQZ78" s="18"/>
      <c r="URA78" s="18"/>
      <c r="URB78" s="39"/>
      <c r="URC78" s="18"/>
      <c r="URD78" s="39"/>
      <c r="URE78" s="13"/>
      <c r="URF78" s="13"/>
      <c r="URG78" s="4"/>
      <c r="URH78" s="13"/>
      <c r="URI78" s="13"/>
      <c r="URN78" s="18"/>
      <c r="URO78" s="18"/>
      <c r="URP78" s="18"/>
      <c r="URQ78" s="39"/>
      <c r="URR78" s="18"/>
      <c r="URS78" s="18"/>
      <c r="URT78" s="39"/>
      <c r="URU78" s="18"/>
      <c r="URV78" s="39"/>
      <c r="URW78" s="13"/>
      <c r="URX78" s="13"/>
      <c r="URY78" s="4"/>
      <c r="URZ78" s="13"/>
      <c r="USA78" s="13"/>
      <c r="USF78" s="18"/>
      <c r="USG78" s="18"/>
      <c r="USH78" s="18"/>
      <c r="USI78" s="39"/>
      <c r="USJ78" s="18"/>
      <c r="USK78" s="18"/>
      <c r="USL78" s="39"/>
      <c r="USM78" s="18"/>
      <c r="USN78" s="39"/>
      <c r="USO78" s="13"/>
      <c r="USP78" s="13"/>
      <c r="USQ78" s="4"/>
      <c r="USR78" s="13"/>
      <c r="USS78" s="13"/>
      <c r="USX78" s="18"/>
      <c r="USY78" s="18"/>
      <c r="USZ78" s="18"/>
      <c r="UTA78" s="39"/>
      <c r="UTB78" s="18"/>
      <c r="UTC78" s="18"/>
      <c r="UTD78" s="39"/>
      <c r="UTE78" s="18"/>
      <c r="UTF78" s="39"/>
      <c r="UTG78" s="13"/>
      <c r="UTH78" s="13"/>
      <c r="UTI78" s="4"/>
      <c r="UTJ78" s="13"/>
      <c r="UTK78" s="13"/>
      <c r="UTP78" s="18"/>
      <c r="UTQ78" s="18"/>
      <c r="UTR78" s="18"/>
      <c r="UTS78" s="39"/>
      <c r="UTT78" s="18"/>
      <c r="UTU78" s="18"/>
      <c r="UTV78" s="39"/>
      <c r="UTW78" s="18"/>
      <c r="UTX78" s="39"/>
      <c r="UTY78" s="13"/>
      <c r="UTZ78" s="13"/>
      <c r="UUA78" s="4"/>
      <c r="UUB78" s="13"/>
      <c r="UUC78" s="13"/>
      <c r="UUH78" s="18"/>
      <c r="UUI78" s="18"/>
      <c r="UUJ78" s="18"/>
      <c r="UUK78" s="39"/>
      <c r="UUL78" s="18"/>
      <c r="UUM78" s="18"/>
      <c r="UUN78" s="39"/>
      <c r="UUO78" s="18"/>
      <c r="UUP78" s="39"/>
      <c r="UUQ78" s="13"/>
      <c r="UUR78" s="13"/>
      <c r="UUS78" s="4"/>
      <c r="UUT78" s="13"/>
      <c r="UUU78" s="13"/>
      <c r="UUZ78" s="18"/>
      <c r="UVA78" s="18"/>
      <c r="UVB78" s="18"/>
      <c r="UVC78" s="39"/>
      <c r="UVD78" s="18"/>
      <c r="UVE78" s="18"/>
      <c r="UVF78" s="39"/>
      <c r="UVG78" s="18"/>
      <c r="UVH78" s="39"/>
      <c r="UVI78" s="13"/>
      <c r="UVJ78" s="13"/>
      <c r="UVK78" s="4"/>
      <c r="UVL78" s="13"/>
      <c r="UVM78" s="13"/>
      <c r="UVR78" s="18"/>
      <c r="UVS78" s="18"/>
      <c r="UVT78" s="18"/>
      <c r="UVU78" s="39"/>
      <c r="UVV78" s="18"/>
      <c r="UVW78" s="18"/>
      <c r="UVX78" s="39"/>
      <c r="UVY78" s="18"/>
      <c r="UVZ78" s="39"/>
      <c r="UWA78" s="13"/>
      <c r="UWB78" s="13"/>
      <c r="UWC78" s="4"/>
      <c r="UWD78" s="13"/>
      <c r="UWE78" s="13"/>
      <c r="UWJ78" s="18"/>
      <c r="UWK78" s="18"/>
      <c r="UWL78" s="18"/>
      <c r="UWM78" s="39"/>
      <c r="UWN78" s="18"/>
      <c r="UWO78" s="18"/>
      <c r="UWP78" s="39"/>
      <c r="UWQ78" s="18"/>
      <c r="UWR78" s="39"/>
      <c r="UWS78" s="13"/>
      <c r="UWT78" s="13"/>
      <c r="UWU78" s="4"/>
      <c r="UWV78" s="13"/>
      <c r="UWW78" s="13"/>
      <c r="UXB78" s="18"/>
      <c r="UXC78" s="18"/>
      <c r="UXD78" s="18"/>
      <c r="UXE78" s="39"/>
      <c r="UXF78" s="18"/>
      <c r="UXG78" s="18"/>
      <c r="UXH78" s="39"/>
      <c r="UXI78" s="18"/>
      <c r="UXJ78" s="39"/>
      <c r="UXK78" s="13"/>
      <c r="UXL78" s="13"/>
      <c r="UXM78" s="4"/>
      <c r="UXN78" s="13"/>
      <c r="UXO78" s="13"/>
      <c r="UXT78" s="18"/>
      <c r="UXU78" s="18"/>
      <c r="UXV78" s="18"/>
      <c r="UXW78" s="39"/>
      <c r="UXX78" s="18"/>
      <c r="UXY78" s="18"/>
      <c r="UXZ78" s="39"/>
      <c r="UYA78" s="18"/>
      <c r="UYB78" s="39"/>
      <c r="UYC78" s="13"/>
      <c r="UYD78" s="13"/>
      <c r="UYE78" s="4"/>
      <c r="UYF78" s="13"/>
      <c r="UYG78" s="13"/>
      <c r="UYL78" s="18"/>
      <c r="UYM78" s="18"/>
      <c r="UYN78" s="18"/>
      <c r="UYO78" s="39"/>
      <c r="UYP78" s="18"/>
      <c r="UYQ78" s="18"/>
      <c r="UYR78" s="39"/>
      <c r="UYS78" s="18"/>
      <c r="UYT78" s="39"/>
      <c r="UYU78" s="13"/>
      <c r="UYV78" s="13"/>
      <c r="UYW78" s="4"/>
      <c r="UYX78" s="13"/>
      <c r="UYY78" s="13"/>
      <c r="UZD78" s="18"/>
      <c r="UZE78" s="18"/>
      <c r="UZF78" s="18"/>
      <c r="UZG78" s="39"/>
      <c r="UZH78" s="18"/>
      <c r="UZI78" s="18"/>
      <c r="UZJ78" s="39"/>
      <c r="UZK78" s="18"/>
      <c r="UZL78" s="39"/>
      <c r="UZM78" s="13"/>
      <c r="UZN78" s="13"/>
      <c r="UZO78" s="4"/>
      <c r="UZP78" s="13"/>
      <c r="UZQ78" s="13"/>
      <c r="UZV78" s="18"/>
      <c r="UZW78" s="18"/>
      <c r="UZX78" s="18"/>
      <c r="UZY78" s="39"/>
      <c r="UZZ78" s="18"/>
      <c r="VAA78" s="18"/>
      <c r="VAB78" s="39"/>
      <c r="VAC78" s="18"/>
      <c r="VAD78" s="39"/>
      <c r="VAE78" s="13"/>
      <c r="VAF78" s="13"/>
      <c r="VAG78" s="4"/>
      <c r="VAH78" s="13"/>
      <c r="VAI78" s="13"/>
      <c r="VAN78" s="18"/>
      <c r="VAO78" s="18"/>
      <c r="VAP78" s="18"/>
      <c r="VAQ78" s="39"/>
      <c r="VAR78" s="18"/>
      <c r="VAS78" s="18"/>
      <c r="VAT78" s="39"/>
      <c r="VAU78" s="18"/>
      <c r="VAV78" s="39"/>
      <c r="VAW78" s="13"/>
      <c r="VAX78" s="13"/>
      <c r="VAY78" s="4"/>
      <c r="VAZ78" s="13"/>
      <c r="VBA78" s="13"/>
      <c r="VBF78" s="18"/>
      <c r="VBG78" s="18"/>
      <c r="VBH78" s="18"/>
      <c r="VBI78" s="39"/>
      <c r="VBJ78" s="18"/>
      <c r="VBK78" s="18"/>
      <c r="VBL78" s="39"/>
      <c r="VBM78" s="18"/>
      <c r="VBN78" s="39"/>
      <c r="VBO78" s="13"/>
      <c r="VBP78" s="13"/>
      <c r="VBQ78" s="4"/>
      <c r="VBR78" s="13"/>
      <c r="VBS78" s="13"/>
      <c r="VBX78" s="18"/>
      <c r="VBY78" s="18"/>
      <c r="VBZ78" s="18"/>
      <c r="VCA78" s="39"/>
      <c r="VCB78" s="18"/>
      <c r="VCC78" s="18"/>
      <c r="VCD78" s="39"/>
      <c r="VCE78" s="18"/>
      <c r="VCF78" s="39"/>
      <c r="VCG78" s="13"/>
      <c r="VCH78" s="13"/>
      <c r="VCI78" s="4"/>
      <c r="VCJ78" s="13"/>
      <c r="VCK78" s="13"/>
      <c r="VCP78" s="18"/>
      <c r="VCQ78" s="18"/>
      <c r="VCR78" s="18"/>
      <c r="VCS78" s="39"/>
      <c r="VCT78" s="18"/>
      <c r="VCU78" s="18"/>
      <c r="VCV78" s="39"/>
      <c r="VCW78" s="18"/>
      <c r="VCX78" s="39"/>
      <c r="VCY78" s="13"/>
      <c r="VCZ78" s="13"/>
      <c r="VDA78" s="4"/>
      <c r="VDB78" s="13"/>
      <c r="VDC78" s="13"/>
      <c r="VDH78" s="18"/>
      <c r="VDI78" s="18"/>
      <c r="VDJ78" s="18"/>
      <c r="VDK78" s="39"/>
      <c r="VDL78" s="18"/>
      <c r="VDM78" s="18"/>
      <c r="VDN78" s="39"/>
      <c r="VDO78" s="18"/>
      <c r="VDP78" s="39"/>
      <c r="VDQ78" s="13"/>
      <c r="VDR78" s="13"/>
      <c r="VDS78" s="4"/>
      <c r="VDT78" s="13"/>
      <c r="VDU78" s="13"/>
      <c r="VDZ78" s="18"/>
      <c r="VEA78" s="18"/>
      <c r="VEB78" s="18"/>
      <c r="VEC78" s="39"/>
      <c r="VED78" s="18"/>
      <c r="VEE78" s="18"/>
      <c r="VEF78" s="39"/>
      <c r="VEG78" s="18"/>
      <c r="VEH78" s="39"/>
      <c r="VEI78" s="13"/>
      <c r="VEJ78" s="13"/>
      <c r="VEK78" s="4"/>
      <c r="VEL78" s="13"/>
      <c r="VEM78" s="13"/>
      <c r="VER78" s="18"/>
      <c r="VES78" s="18"/>
      <c r="VET78" s="18"/>
      <c r="VEU78" s="39"/>
      <c r="VEV78" s="18"/>
      <c r="VEW78" s="18"/>
      <c r="VEX78" s="39"/>
      <c r="VEY78" s="18"/>
      <c r="VEZ78" s="39"/>
      <c r="VFA78" s="13"/>
      <c r="VFB78" s="13"/>
      <c r="VFC78" s="4"/>
      <c r="VFD78" s="13"/>
      <c r="VFE78" s="13"/>
      <c r="VFJ78" s="18"/>
      <c r="VFK78" s="18"/>
      <c r="VFL78" s="18"/>
      <c r="VFM78" s="39"/>
      <c r="VFN78" s="18"/>
      <c r="VFO78" s="18"/>
      <c r="VFP78" s="39"/>
      <c r="VFQ78" s="18"/>
      <c r="VFR78" s="39"/>
      <c r="VFS78" s="13"/>
      <c r="VFT78" s="13"/>
      <c r="VFU78" s="4"/>
      <c r="VFV78" s="13"/>
      <c r="VFW78" s="13"/>
      <c r="VGB78" s="18"/>
      <c r="VGC78" s="18"/>
      <c r="VGD78" s="18"/>
      <c r="VGE78" s="39"/>
      <c r="VGF78" s="18"/>
      <c r="VGG78" s="18"/>
      <c r="VGH78" s="39"/>
      <c r="VGI78" s="18"/>
      <c r="VGJ78" s="39"/>
      <c r="VGK78" s="13"/>
      <c r="VGL78" s="13"/>
      <c r="VGM78" s="4"/>
      <c r="VGN78" s="13"/>
      <c r="VGO78" s="13"/>
      <c r="VGT78" s="18"/>
      <c r="VGU78" s="18"/>
      <c r="VGV78" s="18"/>
      <c r="VGW78" s="39"/>
      <c r="VGX78" s="18"/>
      <c r="VGY78" s="18"/>
      <c r="VGZ78" s="39"/>
      <c r="VHA78" s="18"/>
      <c r="VHB78" s="39"/>
      <c r="VHC78" s="13"/>
      <c r="VHD78" s="13"/>
      <c r="VHE78" s="4"/>
      <c r="VHF78" s="13"/>
      <c r="VHG78" s="13"/>
      <c r="VHL78" s="18"/>
      <c r="VHM78" s="18"/>
      <c r="VHN78" s="18"/>
      <c r="VHO78" s="39"/>
      <c r="VHP78" s="18"/>
      <c r="VHQ78" s="18"/>
      <c r="VHR78" s="39"/>
      <c r="VHS78" s="18"/>
      <c r="VHT78" s="39"/>
      <c r="VHU78" s="13"/>
      <c r="VHV78" s="13"/>
      <c r="VHW78" s="4"/>
      <c r="VHX78" s="13"/>
      <c r="VHY78" s="13"/>
      <c r="VID78" s="18"/>
      <c r="VIE78" s="18"/>
      <c r="VIF78" s="18"/>
      <c r="VIG78" s="39"/>
      <c r="VIH78" s="18"/>
      <c r="VII78" s="18"/>
      <c r="VIJ78" s="39"/>
      <c r="VIK78" s="18"/>
      <c r="VIL78" s="39"/>
      <c r="VIM78" s="13"/>
      <c r="VIN78" s="13"/>
      <c r="VIO78" s="4"/>
      <c r="VIP78" s="13"/>
      <c r="VIQ78" s="13"/>
      <c r="VIV78" s="18"/>
      <c r="VIW78" s="18"/>
      <c r="VIX78" s="18"/>
      <c r="VIY78" s="39"/>
      <c r="VIZ78" s="18"/>
      <c r="VJA78" s="18"/>
      <c r="VJB78" s="39"/>
      <c r="VJC78" s="18"/>
      <c r="VJD78" s="39"/>
      <c r="VJE78" s="13"/>
      <c r="VJF78" s="13"/>
      <c r="VJG78" s="4"/>
      <c r="VJH78" s="13"/>
      <c r="VJI78" s="13"/>
      <c r="VJN78" s="18"/>
      <c r="VJO78" s="18"/>
      <c r="VJP78" s="18"/>
      <c r="VJQ78" s="39"/>
      <c r="VJR78" s="18"/>
      <c r="VJS78" s="18"/>
      <c r="VJT78" s="39"/>
      <c r="VJU78" s="18"/>
      <c r="VJV78" s="39"/>
      <c r="VJW78" s="13"/>
      <c r="VJX78" s="13"/>
      <c r="VJY78" s="4"/>
      <c r="VJZ78" s="13"/>
      <c r="VKA78" s="13"/>
      <c r="VKF78" s="18"/>
      <c r="VKG78" s="18"/>
      <c r="VKH78" s="18"/>
      <c r="VKI78" s="39"/>
      <c r="VKJ78" s="18"/>
      <c r="VKK78" s="18"/>
      <c r="VKL78" s="39"/>
      <c r="VKM78" s="18"/>
      <c r="VKN78" s="39"/>
      <c r="VKO78" s="13"/>
      <c r="VKP78" s="13"/>
      <c r="VKQ78" s="4"/>
      <c r="VKR78" s="13"/>
      <c r="VKS78" s="13"/>
      <c r="VKX78" s="18"/>
      <c r="VKY78" s="18"/>
      <c r="VKZ78" s="18"/>
      <c r="VLA78" s="39"/>
      <c r="VLB78" s="18"/>
      <c r="VLC78" s="18"/>
      <c r="VLD78" s="39"/>
      <c r="VLE78" s="18"/>
      <c r="VLF78" s="39"/>
      <c r="VLG78" s="13"/>
      <c r="VLH78" s="13"/>
      <c r="VLI78" s="4"/>
      <c r="VLJ78" s="13"/>
      <c r="VLK78" s="13"/>
      <c r="VLP78" s="18"/>
      <c r="VLQ78" s="18"/>
      <c r="VLR78" s="18"/>
      <c r="VLS78" s="39"/>
      <c r="VLT78" s="18"/>
      <c r="VLU78" s="18"/>
      <c r="VLV78" s="39"/>
      <c r="VLW78" s="18"/>
      <c r="VLX78" s="39"/>
      <c r="VLY78" s="13"/>
      <c r="VLZ78" s="13"/>
      <c r="VMA78" s="4"/>
      <c r="VMB78" s="13"/>
      <c r="VMC78" s="13"/>
      <c r="VMH78" s="18"/>
      <c r="VMI78" s="18"/>
      <c r="VMJ78" s="18"/>
      <c r="VMK78" s="39"/>
      <c r="VML78" s="18"/>
      <c r="VMM78" s="18"/>
      <c r="VMN78" s="39"/>
      <c r="VMO78" s="18"/>
      <c r="VMP78" s="39"/>
      <c r="VMQ78" s="13"/>
      <c r="VMR78" s="13"/>
      <c r="VMS78" s="4"/>
      <c r="VMT78" s="13"/>
      <c r="VMU78" s="13"/>
      <c r="VMZ78" s="18"/>
      <c r="VNA78" s="18"/>
      <c r="VNB78" s="18"/>
      <c r="VNC78" s="39"/>
      <c r="VND78" s="18"/>
      <c r="VNE78" s="18"/>
      <c r="VNF78" s="39"/>
      <c r="VNG78" s="18"/>
      <c r="VNH78" s="39"/>
      <c r="VNI78" s="13"/>
      <c r="VNJ78" s="13"/>
      <c r="VNK78" s="4"/>
      <c r="VNL78" s="13"/>
      <c r="VNM78" s="13"/>
      <c r="VNR78" s="18"/>
      <c r="VNS78" s="18"/>
      <c r="VNT78" s="18"/>
      <c r="VNU78" s="39"/>
      <c r="VNV78" s="18"/>
      <c r="VNW78" s="18"/>
      <c r="VNX78" s="39"/>
      <c r="VNY78" s="18"/>
      <c r="VNZ78" s="39"/>
      <c r="VOA78" s="13"/>
      <c r="VOB78" s="13"/>
      <c r="VOC78" s="4"/>
      <c r="VOD78" s="13"/>
      <c r="VOE78" s="13"/>
      <c r="VOJ78" s="18"/>
      <c r="VOK78" s="18"/>
      <c r="VOL78" s="18"/>
      <c r="VOM78" s="39"/>
      <c r="VON78" s="18"/>
      <c r="VOO78" s="18"/>
      <c r="VOP78" s="39"/>
      <c r="VOQ78" s="18"/>
      <c r="VOR78" s="39"/>
      <c r="VOS78" s="13"/>
      <c r="VOT78" s="13"/>
      <c r="VOU78" s="4"/>
      <c r="VOV78" s="13"/>
      <c r="VOW78" s="13"/>
      <c r="VPB78" s="18"/>
      <c r="VPC78" s="18"/>
      <c r="VPD78" s="18"/>
      <c r="VPE78" s="39"/>
      <c r="VPF78" s="18"/>
      <c r="VPG78" s="18"/>
      <c r="VPH78" s="39"/>
      <c r="VPI78" s="18"/>
      <c r="VPJ78" s="39"/>
      <c r="VPK78" s="13"/>
      <c r="VPL78" s="13"/>
      <c r="VPM78" s="4"/>
      <c r="VPN78" s="13"/>
      <c r="VPO78" s="13"/>
      <c r="VPT78" s="18"/>
      <c r="VPU78" s="18"/>
      <c r="VPV78" s="18"/>
      <c r="VPW78" s="39"/>
      <c r="VPX78" s="18"/>
      <c r="VPY78" s="18"/>
      <c r="VPZ78" s="39"/>
      <c r="VQA78" s="18"/>
      <c r="VQB78" s="39"/>
      <c r="VQC78" s="13"/>
      <c r="VQD78" s="13"/>
      <c r="VQE78" s="4"/>
      <c r="VQF78" s="13"/>
      <c r="VQG78" s="13"/>
      <c r="VQL78" s="18"/>
      <c r="VQM78" s="18"/>
      <c r="VQN78" s="18"/>
      <c r="VQO78" s="39"/>
      <c r="VQP78" s="18"/>
      <c r="VQQ78" s="18"/>
      <c r="VQR78" s="39"/>
      <c r="VQS78" s="18"/>
      <c r="VQT78" s="39"/>
      <c r="VQU78" s="13"/>
      <c r="VQV78" s="13"/>
      <c r="VQW78" s="4"/>
      <c r="VQX78" s="13"/>
      <c r="VQY78" s="13"/>
      <c r="VRD78" s="18"/>
      <c r="VRE78" s="18"/>
      <c r="VRF78" s="18"/>
      <c r="VRG78" s="39"/>
      <c r="VRH78" s="18"/>
      <c r="VRI78" s="18"/>
      <c r="VRJ78" s="39"/>
      <c r="VRK78" s="18"/>
      <c r="VRL78" s="39"/>
      <c r="VRM78" s="13"/>
      <c r="VRN78" s="13"/>
      <c r="VRO78" s="4"/>
      <c r="VRP78" s="13"/>
      <c r="VRQ78" s="13"/>
      <c r="VRV78" s="18"/>
      <c r="VRW78" s="18"/>
      <c r="VRX78" s="18"/>
      <c r="VRY78" s="39"/>
      <c r="VRZ78" s="18"/>
      <c r="VSA78" s="18"/>
      <c r="VSB78" s="39"/>
      <c r="VSC78" s="18"/>
      <c r="VSD78" s="39"/>
      <c r="VSE78" s="13"/>
      <c r="VSF78" s="13"/>
      <c r="VSG78" s="4"/>
      <c r="VSH78" s="13"/>
      <c r="VSI78" s="13"/>
      <c r="VSN78" s="18"/>
      <c r="VSO78" s="18"/>
      <c r="VSP78" s="18"/>
      <c r="VSQ78" s="39"/>
      <c r="VSR78" s="18"/>
      <c r="VSS78" s="18"/>
      <c r="VST78" s="39"/>
      <c r="VSU78" s="18"/>
      <c r="VSV78" s="39"/>
      <c r="VSW78" s="13"/>
      <c r="VSX78" s="13"/>
      <c r="VSY78" s="4"/>
      <c r="VSZ78" s="13"/>
      <c r="VTA78" s="13"/>
      <c r="VTF78" s="18"/>
      <c r="VTG78" s="18"/>
      <c r="VTH78" s="18"/>
      <c r="VTI78" s="39"/>
      <c r="VTJ78" s="18"/>
      <c r="VTK78" s="18"/>
      <c r="VTL78" s="39"/>
      <c r="VTM78" s="18"/>
      <c r="VTN78" s="39"/>
      <c r="VTO78" s="13"/>
      <c r="VTP78" s="13"/>
      <c r="VTQ78" s="4"/>
      <c r="VTR78" s="13"/>
      <c r="VTS78" s="13"/>
      <c r="VTX78" s="18"/>
      <c r="VTY78" s="18"/>
      <c r="VTZ78" s="18"/>
      <c r="VUA78" s="39"/>
      <c r="VUB78" s="18"/>
      <c r="VUC78" s="18"/>
      <c r="VUD78" s="39"/>
      <c r="VUE78" s="18"/>
      <c r="VUF78" s="39"/>
      <c r="VUG78" s="13"/>
      <c r="VUH78" s="13"/>
      <c r="VUI78" s="4"/>
      <c r="VUJ78" s="13"/>
      <c r="VUK78" s="13"/>
      <c r="VUP78" s="18"/>
      <c r="VUQ78" s="18"/>
      <c r="VUR78" s="18"/>
      <c r="VUS78" s="39"/>
      <c r="VUT78" s="18"/>
      <c r="VUU78" s="18"/>
      <c r="VUV78" s="39"/>
      <c r="VUW78" s="18"/>
      <c r="VUX78" s="39"/>
      <c r="VUY78" s="13"/>
      <c r="VUZ78" s="13"/>
      <c r="VVA78" s="4"/>
      <c r="VVB78" s="13"/>
      <c r="VVC78" s="13"/>
      <c r="VVH78" s="18"/>
      <c r="VVI78" s="18"/>
      <c r="VVJ78" s="18"/>
      <c r="VVK78" s="39"/>
      <c r="VVL78" s="18"/>
      <c r="VVM78" s="18"/>
      <c r="VVN78" s="39"/>
      <c r="VVO78" s="18"/>
      <c r="VVP78" s="39"/>
      <c r="VVQ78" s="13"/>
      <c r="VVR78" s="13"/>
      <c r="VVS78" s="4"/>
      <c r="VVT78" s="13"/>
      <c r="VVU78" s="13"/>
      <c r="VVZ78" s="18"/>
      <c r="VWA78" s="18"/>
      <c r="VWB78" s="18"/>
      <c r="VWC78" s="39"/>
      <c r="VWD78" s="18"/>
      <c r="VWE78" s="18"/>
      <c r="VWF78" s="39"/>
      <c r="VWG78" s="18"/>
      <c r="VWH78" s="39"/>
      <c r="VWI78" s="13"/>
      <c r="VWJ78" s="13"/>
      <c r="VWK78" s="4"/>
      <c r="VWL78" s="13"/>
      <c r="VWM78" s="13"/>
      <c r="VWR78" s="18"/>
      <c r="VWS78" s="18"/>
      <c r="VWT78" s="18"/>
      <c r="VWU78" s="39"/>
      <c r="VWV78" s="18"/>
      <c r="VWW78" s="18"/>
      <c r="VWX78" s="39"/>
      <c r="VWY78" s="18"/>
      <c r="VWZ78" s="39"/>
      <c r="VXA78" s="13"/>
      <c r="VXB78" s="13"/>
      <c r="VXC78" s="4"/>
      <c r="VXD78" s="13"/>
      <c r="VXE78" s="13"/>
      <c r="VXJ78" s="18"/>
      <c r="VXK78" s="18"/>
      <c r="VXL78" s="18"/>
      <c r="VXM78" s="39"/>
      <c r="VXN78" s="18"/>
      <c r="VXO78" s="18"/>
      <c r="VXP78" s="39"/>
      <c r="VXQ78" s="18"/>
      <c r="VXR78" s="39"/>
      <c r="VXS78" s="13"/>
      <c r="VXT78" s="13"/>
      <c r="VXU78" s="4"/>
      <c r="VXV78" s="13"/>
      <c r="VXW78" s="13"/>
      <c r="VYB78" s="18"/>
      <c r="VYC78" s="18"/>
      <c r="VYD78" s="18"/>
      <c r="VYE78" s="39"/>
      <c r="VYF78" s="18"/>
      <c r="VYG78" s="18"/>
      <c r="VYH78" s="39"/>
      <c r="VYI78" s="18"/>
      <c r="VYJ78" s="39"/>
      <c r="VYK78" s="13"/>
      <c r="VYL78" s="13"/>
      <c r="VYM78" s="4"/>
      <c r="VYN78" s="13"/>
      <c r="VYO78" s="13"/>
      <c r="VYT78" s="18"/>
      <c r="VYU78" s="18"/>
      <c r="VYV78" s="18"/>
      <c r="VYW78" s="39"/>
      <c r="VYX78" s="18"/>
      <c r="VYY78" s="18"/>
      <c r="VYZ78" s="39"/>
      <c r="VZA78" s="18"/>
      <c r="VZB78" s="39"/>
      <c r="VZC78" s="13"/>
      <c r="VZD78" s="13"/>
      <c r="VZE78" s="4"/>
      <c r="VZF78" s="13"/>
      <c r="VZG78" s="13"/>
      <c r="VZL78" s="18"/>
      <c r="VZM78" s="18"/>
      <c r="VZN78" s="18"/>
      <c r="VZO78" s="39"/>
      <c r="VZP78" s="18"/>
      <c r="VZQ78" s="18"/>
      <c r="VZR78" s="39"/>
      <c r="VZS78" s="18"/>
      <c r="VZT78" s="39"/>
      <c r="VZU78" s="13"/>
      <c r="VZV78" s="13"/>
      <c r="VZW78" s="4"/>
      <c r="VZX78" s="13"/>
      <c r="VZY78" s="13"/>
      <c r="WAD78" s="18"/>
      <c r="WAE78" s="18"/>
      <c r="WAF78" s="18"/>
      <c r="WAG78" s="39"/>
      <c r="WAH78" s="18"/>
      <c r="WAI78" s="18"/>
      <c r="WAJ78" s="39"/>
      <c r="WAK78" s="18"/>
      <c r="WAL78" s="39"/>
      <c r="WAM78" s="13"/>
      <c r="WAN78" s="13"/>
      <c r="WAO78" s="4"/>
      <c r="WAP78" s="13"/>
      <c r="WAQ78" s="13"/>
      <c r="WAV78" s="18"/>
      <c r="WAW78" s="18"/>
      <c r="WAX78" s="18"/>
      <c r="WAY78" s="39"/>
      <c r="WAZ78" s="18"/>
      <c r="WBA78" s="18"/>
      <c r="WBB78" s="39"/>
      <c r="WBC78" s="18"/>
      <c r="WBD78" s="39"/>
      <c r="WBE78" s="13"/>
      <c r="WBF78" s="13"/>
      <c r="WBG78" s="4"/>
      <c r="WBH78" s="13"/>
      <c r="WBI78" s="13"/>
      <c r="WBN78" s="18"/>
      <c r="WBO78" s="18"/>
      <c r="WBP78" s="18"/>
      <c r="WBQ78" s="39"/>
      <c r="WBR78" s="18"/>
      <c r="WBS78" s="18"/>
      <c r="WBT78" s="39"/>
      <c r="WBU78" s="18"/>
      <c r="WBV78" s="39"/>
      <c r="WBW78" s="13"/>
      <c r="WBX78" s="13"/>
      <c r="WBY78" s="4"/>
      <c r="WBZ78" s="13"/>
      <c r="WCA78" s="13"/>
      <c r="WCF78" s="18"/>
      <c r="WCG78" s="18"/>
      <c r="WCH78" s="18"/>
      <c r="WCI78" s="39"/>
      <c r="WCJ78" s="18"/>
      <c r="WCK78" s="18"/>
      <c r="WCL78" s="39"/>
      <c r="WCM78" s="18"/>
      <c r="WCN78" s="39"/>
      <c r="WCO78" s="13"/>
      <c r="WCP78" s="13"/>
      <c r="WCQ78" s="4"/>
      <c r="WCR78" s="13"/>
      <c r="WCS78" s="13"/>
      <c r="WCX78" s="18"/>
      <c r="WCY78" s="18"/>
      <c r="WCZ78" s="18"/>
      <c r="WDA78" s="39"/>
      <c r="WDB78" s="18"/>
      <c r="WDC78" s="18"/>
      <c r="WDD78" s="39"/>
      <c r="WDE78" s="18"/>
      <c r="WDF78" s="39"/>
      <c r="WDG78" s="13"/>
      <c r="WDH78" s="13"/>
      <c r="WDI78" s="4"/>
      <c r="WDJ78" s="13"/>
      <c r="WDK78" s="13"/>
      <c r="WDP78" s="18"/>
      <c r="WDQ78" s="18"/>
      <c r="WDR78" s="18"/>
      <c r="WDS78" s="39"/>
      <c r="WDT78" s="18"/>
      <c r="WDU78" s="18"/>
      <c r="WDV78" s="39"/>
      <c r="WDW78" s="18"/>
      <c r="WDX78" s="39"/>
      <c r="WDY78" s="13"/>
      <c r="WDZ78" s="13"/>
      <c r="WEA78" s="4"/>
      <c r="WEB78" s="13"/>
      <c r="WEC78" s="13"/>
      <c r="WEH78" s="18"/>
      <c r="WEI78" s="18"/>
      <c r="WEJ78" s="18"/>
      <c r="WEK78" s="39"/>
      <c r="WEL78" s="18"/>
      <c r="WEM78" s="18"/>
      <c r="WEN78" s="39"/>
      <c r="WEO78" s="18"/>
      <c r="WEP78" s="39"/>
      <c r="WEQ78" s="13"/>
      <c r="WER78" s="13"/>
      <c r="WES78" s="4"/>
      <c r="WET78" s="13"/>
      <c r="WEU78" s="13"/>
      <c r="WEZ78" s="18"/>
      <c r="WFA78" s="18"/>
      <c r="WFB78" s="18"/>
      <c r="WFC78" s="39"/>
      <c r="WFD78" s="18"/>
      <c r="WFE78" s="18"/>
      <c r="WFF78" s="39"/>
      <c r="WFG78" s="18"/>
      <c r="WFH78" s="39"/>
      <c r="WFI78" s="13"/>
      <c r="WFJ78" s="13"/>
      <c r="WFK78" s="4"/>
      <c r="WFL78" s="13"/>
      <c r="WFM78" s="13"/>
      <c r="WFR78" s="18"/>
      <c r="WFS78" s="18"/>
      <c r="WFT78" s="18"/>
      <c r="WFU78" s="39"/>
      <c r="WFV78" s="18"/>
      <c r="WFW78" s="18"/>
      <c r="WFX78" s="39"/>
      <c r="WFY78" s="18"/>
      <c r="WFZ78" s="39"/>
      <c r="WGA78" s="13"/>
      <c r="WGB78" s="13"/>
      <c r="WGC78" s="4"/>
      <c r="WGD78" s="13"/>
      <c r="WGE78" s="13"/>
      <c r="WGJ78" s="18"/>
      <c r="WGK78" s="18"/>
      <c r="WGL78" s="18"/>
      <c r="WGM78" s="39"/>
      <c r="WGN78" s="18"/>
      <c r="WGO78" s="18"/>
      <c r="WGP78" s="39"/>
      <c r="WGQ78" s="18"/>
      <c r="WGR78" s="39"/>
      <c r="WGS78" s="13"/>
      <c r="WGT78" s="13"/>
      <c r="WGU78" s="4"/>
      <c r="WGV78" s="13"/>
      <c r="WGW78" s="13"/>
      <c r="WHB78" s="18"/>
      <c r="WHC78" s="18"/>
      <c r="WHD78" s="18"/>
      <c r="WHE78" s="39"/>
      <c r="WHF78" s="18"/>
      <c r="WHG78" s="18"/>
      <c r="WHH78" s="39"/>
      <c r="WHI78" s="18"/>
      <c r="WHJ78" s="39"/>
      <c r="WHK78" s="13"/>
      <c r="WHL78" s="13"/>
      <c r="WHM78" s="4"/>
      <c r="WHN78" s="13"/>
      <c r="WHO78" s="13"/>
      <c r="WHT78" s="18"/>
      <c r="WHU78" s="18"/>
      <c r="WHV78" s="18"/>
      <c r="WHW78" s="39"/>
      <c r="WHX78" s="18"/>
      <c r="WHY78" s="18"/>
      <c r="WHZ78" s="39"/>
      <c r="WIA78" s="18"/>
      <c r="WIB78" s="39"/>
      <c r="WIC78" s="13"/>
      <c r="WID78" s="13"/>
      <c r="WIE78" s="4"/>
      <c r="WIF78" s="13"/>
      <c r="WIG78" s="13"/>
      <c r="WIL78" s="18"/>
      <c r="WIM78" s="18"/>
      <c r="WIN78" s="18"/>
      <c r="WIO78" s="39"/>
      <c r="WIP78" s="18"/>
      <c r="WIQ78" s="18"/>
      <c r="WIR78" s="39"/>
      <c r="WIS78" s="18"/>
      <c r="WIT78" s="39"/>
      <c r="WIU78" s="13"/>
      <c r="WIV78" s="13"/>
      <c r="WIW78" s="4"/>
      <c r="WIX78" s="13"/>
      <c r="WIY78" s="13"/>
      <c r="WJD78" s="18"/>
      <c r="WJE78" s="18"/>
      <c r="WJF78" s="18"/>
      <c r="WJG78" s="39"/>
      <c r="WJH78" s="18"/>
      <c r="WJI78" s="18"/>
      <c r="WJJ78" s="39"/>
      <c r="WJK78" s="18"/>
      <c r="WJL78" s="39"/>
      <c r="WJM78" s="13"/>
      <c r="WJN78" s="13"/>
      <c r="WJO78" s="4"/>
      <c r="WJP78" s="13"/>
      <c r="WJQ78" s="13"/>
      <c r="WJV78" s="18"/>
      <c r="WJW78" s="18"/>
      <c r="WJX78" s="18"/>
      <c r="WJY78" s="39"/>
      <c r="WJZ78" s="18"/>
      <c r="WKA78" s="18"/>
      <c r="WKB78" s="39"/>
      <c r="WKC78" s="18"/>
      <c r="WKD78" s="39"/>
      <c r="WKE78" s="13"/>
      <c r="WKF78" s="13"/>
      <c r="WKG78" s="4"/>
      <c r="WKH78" s="13"/>
      <c r="WKI78" s="13"/>
      <c r="WKN78" s="18"/>
      <c r="WKO78" s="18"/>
      <c r="WKP78" s="18"/>
      <c r="WKQ78" s="39"/>
      <c r="WKR78" s="18"/>
      <c r="WKS78" s="18"/>
      <c r="WKT78" s="39"/>
      <c r="WKU78" s="18"/>
      <c r="WKV78" s="39"/>
      <c r="WKW78" s="13"/>
      <c r="WKX78" s="13"/>
      <c r="WKY78" s="4"/>
      <c r="WKZ78" s="13"/>
      <c r="WLA78" s="13"/>
      <c r="WLF78" s="18"/>
      <c r="WLG78" s="18"/>
      <c r="WLH78" s="18"/>
      <c r="WLI78" s="39"/>
      <c r="WLJ78" s="18"/>
      <c r="WLK78" s="18"/>
      <c r="WLL78" s="39"/>
      <c r="WLM78" s="18"/>
      <c r="WLN78" s="39"/>
      <c r="WLO78" s="13"/>
      <c r="WLP78" s="13"/>
      <c r="WLQ78" s="4"/>
      <c r="WLR78" s="13"/>
      <c r="WLS78" s="13"/>
      <c r="WLX78" s="18"/>
      <c r="WLY78" s="18"/>
      <c r="WLZ78" s="18"/>
      <c r="WMA78" s="39"/>
      <c r="WMB78" s="18"/>
      <c r="WMC78" s="18"/>
      <c r="WMD78" s="39"/>
      <c r="WME78" s="18"/>
      <c r="WMF78" s="39"/>
      <c r="WMG78" s="13"/>
      <c r="WMH78" s="13"/>
      <c r="WMI78" s="4"/>
      <c r="WMJ78" s="13"/>
      <c r="WMK78" s="13"/>
      <c r="WMP78" s="18"/>
      <c r="WMQ78" s="18"/>
      <c r="WMR78" s="18"/>
      <c r="WMS78" s="39"/>
      <c r="WMT78" s="18"/>
      <c r="WMU78" s="18"/>
      <c r="WMV78" s="39"/>
      <c r="WMW78" s="18"/>
      <c r="WMX78" s="39"/>
      <c r="WMY78" s="13"/>
      <c r="WMZ78" s="13"/>
      <c r="WNA78" s="4"/>
      <c r="WNB78" s="13"/>
      <c r="WNC78" s="13"/>
      <c r="WNH78" s="18"/>
      <c r="WNI78" s="18"/>
      <c r="WNJ78" s="18"/>
      <c r="WNK78" s="39"/>
      <c r="WNL78" s="18"/>
      <c r="WNM78" s="18"/>
      <c r="WNN78" s="39"/>
      <c r="WNO78" s="18"/>
      <c r="WNP78" s="39"/>
      <c r="WNQ78" s="13"/>
      <c r="WNR78" s="13"/>
      <c r="WNS78" s="4"/>
      <c r="WNT78" s="13"/>
      <c r="WNU78" s="13"/>
      <c r="WNZ78" s="18"/>
      <c r="WOA78" s="18"/>
      <c r="WOB78" s="18"/>
      <c r="WOC78" s="39"/>
      <c r="WOD78" s="18"/>
      <c r="WOE78" s="18"/>
      <c r="WOF78" s="39"/>
      <c r="WOG78" s="18"/>
      <c r="WOH78" s="39"/>
      <c r="WOI78" s="13"/>
      <c r="WOJ78" s="13"/>
      <c r="WOK78" s="4"/>
      <c r="WOL78" s="13"/>
      <c r="WOM78" s="13"/>
      <c r="WOR78" s="18"/>
      <c r="WOS78" s="18"/>
      <c r="WOT78" s="18"/>
      <c r="WOU78" s="39"/>
      <c r="WOV78" s="18"/>
      <c r="WOW78" s="18"/>
      <c r="WOX78" s="39"/>
      <c r="WOY78" s="18"/>
      <c r="WOZ78" s="39"/>
      <c r="WPA78" s="13"/>
      <c r="WPB78" s="13"/>
      <c r="WPC78" s="4"/>
      <c r="WPD78" s="13"/>
      <c r="WPE78" s="13"/>
      <c r="WPJ78" s="18"/>
      <c r="WPK78" s="18"/>
      <c r="WPL78" s="18"/>
      <c r="WPM78" s="39"/>
      <c r="WPN78" s="18"/>
      <c r="WPO78" s="18"/>
      <c r="WPP78" s="39"/>
      <c r="WPQ78" s="18"/>
      <c r="WPR78" s="39"/>
      <c r="WPS78" s="13"/>
      <c r="WPT78" s="13"/>
      <c r="WPU78" s="4"/>
      <c r="WPV78" s="13"/>
      <c r="WPW78" s="13"/>
      <c r="WQB78" s="18"/>
      <c r="WQC78" s="18"/>
      <c r="WQD78" s="18"/>
      <c r="WQE78" s="39"/>
      <c r="WQF78" s="18"/>
      <c r="WQG78" s="18"/>
      <c r="WQH78" s="39"/>
      <c r="WQI78" s="18"/>
      <c r="WQJ78" s="39"/>
      <c r="WQK78" s="13"/>
      <c r="WQL78" s="13"/>
      <c r="WQM78" s="4"/>
      <c r="WQN78" s="13"/>
      <c r="WQO78" s="13"/>
      <c r="WQT78" s="18"/>
      <c r="WQU78" s="18"/>
      <c r="WQV78" s="18"/>
      <c r="WQW78" s="39"/>
      <c r="WQX78" s="18"/>
      <c r="WQY78" s="18"/>
      <c r="WQZ78" s="39"/>
      <c r="WRA78" s="18"/>
      <c r="WRB78" s="39"/>
      <c r="WRC78" s="13"/>
      <c r="WRD78" s="13"/>
      <c r="WRE78" s="4"/>
      <c r="WRF78" s="13"/>
      <c r="WRG78" s="13"/>
      <c r="WRL78" s="18"/>
      <c r="WRM78" s="18"/>
      <c r="WRN78" s="18"/>
      <c r="WRO78" s="39"/>
      <c r="WRP78" s="18"/>
      <c r="WRQ78" s="18"/>
      <c r="WRR78" s="39"/>
      <c r="WRS78" s="18"/>
      <c r="WRT78" s="39"/>
      <c r="WRU78" s="13"/>
      <c r="WRV78" s="13"/>
      <c r="WRW78" s="4"/>
      <c r="WRX78" s="13"/>
      <c r="WRY78" s="13"/>
      <c r="WSD78" s="18"/>
      <c r="WSE78" s="18"/>
      <c r="WSF78" s="18"/>
      <c r="WSG78" s="39"/>
      <c r="WSH78" s="18"/>
      <c r="WSI78" s="18"/>
      <c r="WSJ78" s="39"/>
      <c r="WSK78" s="18"/>
      <c r="WSL78" s="39"/>
      <c r="WSM78" s="13"/>
      <c r="WSN78" s="13"/>
      <c r="WSO78" s="4"/>
      <c r="WSP78" s="13"/>
      <c r="WSQ78" s="13"/>
      <c r="WSV78" s="18"/>
      <c r="WSW78" s="18"/>
      <c r="WSX78" s="18"/>
      <c r="WSY78" s="39"/>
      <c r="WSZ78" s="18"/>
      <c r="WTA78" s="18"/>
      <c r="WTB78" s="39"/>
      <c r="WTC78" s="18"/>
      <c r="WTD78" s="39"/>
      <c r="WTE78" s="13"/>
      <c r="WTF78" s="13"/>
      <c r="WTG78" s="4"/>
      <c r="WTH78" s="13"/>
      <c r="WTI78" s="13"/>
      <c r="WTN78" s="18"/>
      <c r="WTO78" s="18"/>
      <c r="WTP78" s="18"/>
      <c r="WTQ78" s="39"/>
      <c r="WTR78" s="18"/>
      <c r="WTS78" s="18"/>
      <c r="WTT78" s="39"/>
      <c r="WTU78" s="18"/>
      <c r="WTV78" s="39"/>
      <c r="WTW78" s="13"/>
      <c r="WTX78" s="13"/>
      <c r="WTY78" s="4"/>
      <c r="WTZ78" s="13"/>
      <c r="WUA78" s="13"/>
      <c r="WUF78" s="18"/>
      <c r="WUG78" s="18"/>
      <c r="WUH78" s="18"/>
      <c r="WUI78" s="39"/>
      <c r="WUJ78" s="18"/>
      <c r="WUK78" s="18"/>
      <c r="WUL78" s="39"/>
      <c r="WUM78" s="18"/>
      <c r="WUN78" s="39"/>
      <c r="WUO78" s="13"/>
      <c r="WUP78" s="13"/>
      <c r="WUQ78" s="4"/>
      <c r="WUR78" s="13"/>
      <c r="WUS78" s="13"/>
      <c r="WUX78" s="18"/>
      <c r="WUY78" s="18"/>
      <c r="WUZ78" s="18"/>
      <c r="WVA78" s="39"/>
      <c r="WVB78" s="18"/>
      <c r="WVC78" s="18"/>
      <c r="WVD78" s="39"/>
      <c r="WVE78" s="18"/>
      <c r="WVF78" s="39"/>
      <c r="WVG78" s="13"/>
      <c r="WVH78" s="13"/>
      <c r="WVI78" s="4"/>
      <c r="WVJ78" s="13"/>
      <c r="WVK78" s="13"/>
      <c r="WVP78" s="18"/>
      <c r="WVQ78" s="18"/>
      <c r="WVR78" s="18"/>
      <c r="WVS78" s="39"/>
      <c r="WVT78" s="18"/>
      <c r="WVU78" s="18"/>
      <c r="WVV78" s="39"/>
      <c r="WVW78" s="18"/>
      <c r="WVX78" s="39"/>
      <c r="WVY78" s="13"/>
      <c r="WVZ78" s="13"/>
      <c r="WWA78" s="4"/>
      <c r="WWB78" s="13"/>
      <c r="WWC78" s="13"/>
      <c r="WWH78" s="18"/>
      <c r="WWI78" s="18"/>
      <c r="WWJ78" s="18"/>
      <c r="WWK78" s="39"/>
      <c r="WWL78" s="18"/>
      <c r="WWM78" s="18"/>
      <c r="WWN78" s="39"/>
      <c r="WWO78" s="18"/>
      <c r="WWP78" s="39"/>
      <c r="WWQ78" s="13"/>
      <c r="WWR78" s="13"/>
      <c r="WWS78" s="4"/>
      <c r="WWT78" s="13"/>
      <c r="WWU78" s="13"/>
      <c r="WWZ78" s="18"/>
      <c r="WXA78" s="18"/>
      <c r="WXB78" s="18"/>
      <c r="WXC78" s="39"/>
      <c r="WXD78" s="18"/>
      <c r="WXE78" s="18"/>
      <c r="WXF78" s="39"/>
      <c r="WXG78" s="18"/>
      <c r="WXH78" s="39"/>
      <c r="WXI78" s="13"/>
      <c r="WXJ78" s="13"/>
      <c r="WXK78" s="4"/>
      <c r="WXL78" s="13"/>
      <c r="WXM78" s="13"/>
      <c r="WXR78" s="18"/>
      <c r="WXS78" s="18"/>
      <c r="WXT78" s="18"/>
      <c r="WXU78" s="39"/>
      <c r="WXV78" s="18"/>
      <c r="WXW78" s="18"/>
      <c r="WXX78" s="39"/>
      <c r="WXY78" s="18"/>
      <c r="WXZ78" s="39"/>
      <c r="WYA78" s="13"/>
      <c r="WYB78" s="13"/>
      <c r="WYC78" s="4"/>
      <c r="WYD78" s="13"/>
      <c r="WYE78" s="13"/>
      <c r="WYJ78" s="18"/>
      <c r="WYK78" s="18"/>
      <c r="WYL78" s="18"/>
      <c r="WYM78" s="39"/>
      <c r="WYN78" s="18"/>
      <c r="WYO78" s="18"/>
      <c r="WYP78" s="39"/>
      <c r="WYQ78" s="18"/>
      <c r="WYR78" s="39"/>
      <c r="WYS78" s="13"/>
      <c r="WYT78" s="13"/>
      <c r="WYU78" s="4"/>
      <c r="WYV78" s="13"/>
      <c r="WYW78" s="13"/>
      <c r="WZB78" s="18"/>
      <c r="WZC78" s="18"/>
      <c r="WZD78" s="18"/>
      <c r="WZE78" s="39"/>
      <c r="WZF78" s="18"/>
      <c r="WZG78" s="18"/>
      <c r="WZH78" s="39"/>
      <c r="WZI78" s="18"/>
      <c r="WZJ78" s="39"/>
      <c r="WZK78" s="13"/>
      <c r="WZL78" s="13"/>
      <c r="WZM78" s="4"/>
      <c r="WZN78" s="13"/>
      <c r="WZO78" s="13"/>
      <c r="WZT78" s="18"/>
      <c r="WZU78" s="18"/>
      <c r="WZV78" s="18"/>
      <c r="WZW78" s="39"/>
      <c r="WZX78" s="18"/>
      <c r="WZY78" s="18"/>
      <c r="WZZ78" s="39"/>
      <c r="XAA78" s="18"/>
      <c r="XAB78" s="39"/>
      <c r="XAC78" s="13"/>
      <c r="XAD78" s="13"/>
      <c r="XAE78" s="4"/>
      <c r="XAF78" s="13"/>
      <c r="XAG78" s="13"/>
      <c r="XAL78" s="18"/>
      <c r="XAM78" s="18"/>
      <c r="XAN78" s="18"/>
      <c r="XAO78" s="39"/>
      <c r="XAP78" s="18"/>
      <c r="XAQ78" s="18"/>
      <c r="XAR78" s="39"/>
      <c r="XAS78" s="18"/>
      <c r="XAT78" s="39"/>
      <c r="XAU78" s="13"/>
      <c r="XAV78" s="13"/>
      <c r="XAW78" s="4"/>
      <c r="XAX78" s="13"/>
      <c r="XAY78" s="13"/>
      <c r="XBD78" s="18"/>
      <c r="XBE78" s="18"/>
      <c r="XBF78" s="18"/>
      <c r="XBG78" s="39"/>
      <c r="XBH78" s="18"/>
      <c r="XBI78" s="18"/>
      <c r="XBJ78" s="39"/>
      <c r="XBK78" s="18"/>
      <c r="XBL78" s="39"/>
      <c r="XBM78" s="13"/>
      <c r="XBN78" s="13"/>
      <c r="XBO78" s="4"/>
      <c r="XBP78" s="13"/>
      <c r="XBQ78" s="13"/>
      <c r="XBV78" s="18"/>
      <c r="XBW78" s="18"/>
      <c r="XBX78" s="18"/>
      <c r="XBY78" s="39"/>
      <c r="XBZ78" s="18"/>
      <c r="XCA78" s="18"/>
      <c r="XCB78" s="39"/>
      <c r="XCC78" s="18"/>
      <c r="XCD78" s="39"/>
      <c r="XCE78" s="13"/>
      <c r="XCF78" s="13"/>
      <c r="XCG78" s="4"/>
      <c r="XCH78" s="13"/>
      <c r="XCI78" s="13"/>
      <c r="XCN78" s="18"/>
      <c r="XCO78" s="18"/>
      <c r="XCP78" s="18"/>
      <c r="XCQ78" s="39"/>
      <c r="XCR78" s="18"/>
      <c r="XCS78" s="18"/>
      <c r="XCT78" s="39"/>
      <c r="XCU78" s="18"/>
      <c r="XCV78" s="39"/>
      <c r="XCW78" s="13"/>
      <c r="XCX78" s="13"/>
      <c r="XCY78" s="4"/>
      <c r="XCZ78" s="13"/>
      <c r="XDA78" s="13"/>
      <c r="XDF78" s="18"/>
      <c r="XDG78" s="18"/>
      <c r="XDH78" s="18"/>
      <c r="XDI78" s="39"/>
      <c r="XDJ78" s="18"/>
      <c r="XDK78" s="18"/>
      <c r="XDL78" s="39"/>
      <c r="XDM78" s="18"/>
      <c r="XDN78" s="39"/>
      <c r="XDO78" s="13"/>
      <c r="XDP78" s="13"/>
      <c r="XDQ78" s="4"/>
      <c r="XDR78" s="13"/>
      <c r="XDS78" s="13"/>
      <c r="XDX78" s="18"/>
      <c r="XDY78" s="18"/>
      <c r="XDZ78" s="18"/>
      <c r="XEA78" s="39"/>
      <c r="XEB78" s="18"/>
      <c r="XEC78" s="18"/>
      <c r="XED78" s="39"/>
      <c r="XEE78" s="18"/>
      <c r="XEF78" s="39"/>
      <c r="XEG78" s="13"/>
      <c r="XEH78" s="13"/>
      <c r="XEI78" s="4"/>
      <c r="XEJ78" s="13"/>
      <c r="XEK78" s="13"/>
      <c r="XEP78" s="18"/>
      <c r="XEQ78" s="18"/>
      <c r="XER78" s="18"/>
      <c r="XES78" s="39"/>
      <c r="XET78" s="18"/>
      <c r="XEU78" s="18"/>
      <c r="XEV78" s="39"/>
      <c r="XEW78" s="18"/>
      <c r="XEX78" s="39"/>
      <c r="XEY78" s="13"/>
      <c r="XEZ78" s="13"/>
      <c r="XFA78" s="4"/>
      <c r="XFB78" s="13"/>
      <c r="XFC78" s="13"/>
    </row>
    <row r="79" spans="1:6141 6146:7167 7172:15357 15362:16383" x14ac:dyDescent="0.25">
      <c r="B79" s="13" t="e" cm="1">
        <f t="array" ref="B79">SUM(LARGE(H79:Z79,{1,2,3,4}))</f>
        <v>#NUM!</v>
      </c>
      <c r="C79" s="13" t="e" cm="1">
        <f t="array" ref="C79">SUM(LARGE(H79:Z79,{1,2,3}))</f>
        <v>#NUM!</v>
      </c>
      <c r="D79" s="5">
        <v>498</v>
      </c>
      <c r="E79" s="26" t="s">
        <v>617</v>
      </c>
      <c r="F79" s="26" t="s">
        <v>618</v>
      </c>
      <c r="G79" s="26" t="s">
        <v>291</v>
      </c>
      <c r="K79" s="39">
        <f>187/300*100</f>
        <v>62.333333333333329</v>
      </c>
      <c r="N79" s="39"/>
    </row>
    <row r="80" spans="1:6141 6146:7167 7172:15357 15362:16383" x14ac:dyDescent="0.25">
      <c r="B80" s="13" t="e" cm="1">
        <f t="array" ref="B80">SUM(LARGE(H80:Z80,{1,2,3,4}))</f>
        <v>#NUM!</v>
      </c>
      <c r="C80" s="13" t="e" cm="1">
        <f t="array" ref="C80">SUM(LARGE(H80:Z80,{1,2,3}))</f>
        <v>#NUM!</v>
      </c>
      <c r="D80" s="5" t="s">
        <v>987</v>
      </c>
      <c r="E80" s="26" t="s">
        <v>988</v>
      </c>
      <c r="F80" s="26" t="s">
        <v>995</v>
      </c>
      <c r="G80" s="26" t="s">
        <v>94</v>
      </c>
      <c r="S80" s="18">
        <v>62.332999999999998</v>
      </c>
      <c r="T80" s="18"/>
      <c r="U80" s="18"/>
    </row>
    <row r="81" spans="1:6141 6146:7167 7172:15357 15362:16383" x14ac:dyDescent="0.25">
      <c r="B81" s="13" t="e" cm="1">
        <f t="array" ref="B81">SUM(LARGE(H81:Z81,{1,2,3,4}))</f>
        <v>#NUM!</v>
      </c>
      <c r="C81" s="13" t="e" cm="1">
        <f t="array" ref="C81">SUM(LARGE(H81:Z81,{1,2,3}))</f>
        <v>#NUM!</v>
      </c>
      <c r="D81" s="5" t="s">
        <v>308</v>
      </c>
      <c r="E81" s="26" t="s">
        <v>309</v>
      </c>
      <c r="F81" s="26" t="s">
        <v>332</v>
      </c>
      <c r="G81" s="26" t="s">
        <v>62</v>
      </c>
      <c r="J81" s="39">
        <v>69.332999999999998</v>
      </c>
      <c r="K81" s="39">
        <f>194.5/300*100</f>
        <v>64.833333333333329</v>
      </c>
      <c r="N81" s="39"/>
    </row>
    <row r="82" spans="1:6141 6146:7167 7172:15357 15362:16383" x14ac:dyDescent="0.25">
      <c r="A82" s="25"/>
      <c r="B82" s="13" t="e" cm="1">
        <f t="array" ref="B82">SUM(LARGE(H82:Z82,{1,2,3,4}))</f>
        <v>#NUM!</v>
      </c>
      <c r="C82" s="13" t="e" cm="1">
        <f t="array" ref="C82">SUM(LARGE(H82:Z82,{1,2,3}))</f>
        <v>#NUM!</v>
      </c>
      <c r="D82" s="5" t="s">
        <v>322</v>
      </c>
      <c r="E82" s="26" t="s">
        <v>309</v>
      </c>
      <c r="F82" s="26" t="s">
        <v>339</v>
      </c>
      <c r="G82" s="26" t="s">
        <v>62</v>
      </c>
      <c r="H82" s="18"/>
      <c r="I82" s="18"/>
      <c r="J82" s="39">
        <v>65</v>
      </c>
      <c r="K82" s="39">
        <f>191.5/300*100</f>
        <v>63.833333333333329</v>
      </c>
      <c r="L82" s="18"/>
      <c r="M82" s="18"/>
      <c r="N82" s="39"/>
      <c r="O82" s="18"/>
      <c r="P82" s="18"/>
      <c r="Q82" s="18"/>
      <c r="R82" s="18"/>
      <c r="S82" s="18"/>
      <c r="T82" s="18"/>
      <c r="U82" s="18"/>
    </row>
    <row r="83" spans="1:6141 6146:7167 7172:15357 15362:16383" x14ac:dyDescent="0.25">
      <c r="B83" s="13" t="e" cm="1">
        <f t="array" ref="B83">SUM(LARGE(H83:Z83,{1,2,3,4}))</f>
        <v>#NUM!</v>
      </c>
      <c r="C83" s="13" t="e" cm="1">
        <f t="array" ref="C83">SUM(LARGE(H83:Z83,{1,2,3}))</f>
        <v>#NUM!</v>
      </c>
      <c r="D83" s="5">
        <v>238</v>
      </c>
      <c r="E83" s="26" t="s">
        <v>629</v>
      </c>
      <c r="F83" s="26" t="s">
        <v>630</v>
      </c>
      <c r="G83" s="26" t="s">
        <v>286</v>
      </c>
      <c r="K83" s="39">
        <f>177/300*100</f>
        <v>59</v>
      </c>
      <c r="N83" s="39"/>
    </row>
    <row r="84" spans="1:6141 6146:7167 7172:15357 15362:16383" x14ac:dyDescent="0.25">
      <c r="B84" s="13" t="e" cm="1">
        <f t="array" ref="B84">SUM(LARGE(H84:Z84,{1,2,3,4}))</f>
        <v>#NUM!</v>
      </c>
      <c r="C84" s="13" t="e" cm="1">
        <f t="array" ref="C84">SUM(LARGE(H84:Z84,{1,2,3}))</f>
        <v>#NUM!</v>
      </c>
      <c r="D84" s="5" t="s">
        <v>562</v>
      </c>
      <c r="E84" s="26" t="s">
        <v>563</v>
      </c>
      <c r="F84" s="26" t="s">
        <v>564</v>
      </c>
      <c r="G84" s="26" t="s">
        <v>575</v>
      </c>
      <c r="H84" s="5"/>
      <c r="I84" s="5"/>
      <c r="J84" s="5"/>
      <c r="K84" s="5"/>
      <c r="L84" s="39">
        <v>61.33</v>
      </c>
      <c r="N84" s="39"/>
    </row>
    <row r="85" spans="1:6141 6146:7167 7172:15357 15362:16383" x14ac:dyDescent="0.25">
      <c r="A85" s="25"/>
      <c r="B85" s="13" t="e" cm="1">
        <f t="array" ref="B85">SUM(LARGE(H85:Z85,{1,2,3,4}))</f>
        <v>#NUM!</v>
      </c>
      <c r="C85" s="13" t="e" cm="1">
        <f t="array" ref="C85">SUM(LARGE(H85:Z85,{1,2,3}))</f>
        <v>#NUM!</v>
      </c>
      <c r="D85" s="5" t="s">
        <v>880</v>
      </c>
      <c r="E85" s="26" t="s">
        <v>621</v>
      </c>
      <c r="F85" s="26" t="s">
        <v>622</v>
      </c>
      <c r="G85" s="26" t="s">
        <v>609</v>
      </c>
      <c r="H85" s="18"/>
      <c r="I85" s="18"/>
      <c r="J85" s="18"/>
      <c r="K85" s="39">
        <f>179/300*100</f>
        <v>59.666666666666671</v>
      </c>
      <c r="L85" s="18"/>
      <c r="M85" s="18"/>
      <c r="N85" s="39"/>
      <c r="O85" s="18"/>
      <c r="P85" s="18"/>
      <c r="Q85" s="18">
        <v>59.33</v>
      </c>
      <c r="R85" s="18"/>
      <c r="S85" s="18"/>
      <c r="T85" s="18"/>
      <c r="U85" s="18"/>
    </row>
    <row r="86" spans="1:6141 6146:7167 7172:15357 15362:16383" x14ac:dyDescent="0.25">
      <c r="A86" s="25"/>
      <c r="B86" s="13" t="e" cm="1">
        <f t="array" ref="B86">SUM(LARGE(H86:Z86,{1,2,3,4}))</f>
        <v>#NUM!</v>
      </c>
      <c r="C86" s="13" t="e" cm="1">
        <f t="array" ref="C86">SUM(LARGE(H86:Z86,{1,2,3}))</f>
        <v>#NUM!</v>
      </c>
      <c r="D86" s="5" t="s">
        <v>150</v>
      </c>
      <c r="E86" s="26" t="s">
        <v>156</v>
      </c>
      <c r="F86" s="26" t="s">
        <v>163</v>
      </c>
      <c r="G86" s="26" t="s">
        <v>172</v>
      </c>
      <c r="H86" s="18"/>
      <c r="I86" s="18">
        <v>59.5</v>
      </c>
      <c r="J86" s="18"/>
      <c r="K86" s="39"/>
      <c r="L86" s="18"/>
      <c r="M86" s="18"/>
      <c r="N86" s="39"/>
      <c r="O86" s="18"/>
      <c r="P86" s="18"/>
      <c r="Q86" s="18"/>
      <c r="R86" s="18"/>
      <c r="S86" s="18"/>
      <c r="T86" s="18"/>
      <c r="U86" s="18"/>
    </row>
    <row r="87" spans="1:6141 6146:7167 7172:15357 15362:16383" x14ac:dyDescent="0.25">
      <c r="B87" s="13"/>
      <c r="C87" s="13"/>
      <c r="D87" s="5"/>
      <c r="E87" s="26"/>
      <c r="F87" s="26"/>
      <c r="G87" s="26"/>
      <c r="K87" s="39"/>
      <c r="N87" s="39"/>
      <c r="Q87" s="18"/>
      <c r="S87" s="18"/>
      <c r="T87" s="18"/>
      <c r="U87" s="18"/>
      <c r="V87" s="5"/>
    </row>
    <row r="88" spans="1:6141 6146:7167 7172:15357 15362:16383" x14ac:dyDescent="0.25">
      <c r="A88" s="25"/>
      <c r="B88" s="13"/>
      <c r="C88" s="13"/>
      <c r="D88" s="5"/>
      <c r="E88" s="26"/>
      <c r="F88" s="26"/>
      <c r="G88" s="26"/>
      <c r="H88" s="39"/>
      <c r="I88" s="18"/>
      <c r="J88" s="18"/>
      <c r="K88" s="39"/>
      <c r="L88" s="18"/>
      <c r="M88" s="18"/>
      <c r="N88" s="39"/>
      <c r="O88" s="18"/>
      <c r="P88" s="18"/>
      <c r="Q88" s="18"/>
      <c r="R88" s="18"/>
      <c r="S88" s="18"/>
      <c r="T88" s="18"/>
      <c r="U88" s="18"/>
    </row>
    <row r="89" spans="1:6141 6146:7167 7172:15357 15362:16383" x14ac:dyDescent="0.25">
      <c r="A89" s="9"/>
      <c r="B89" s="13"/>
      <c r="C89" s="13"/>
      <c r="D89" s="5"/>
      <c r="E89" s="26"/>
      <c r="F89" s="26"/>
      <c r="G89" s="26"/>
      <c r="K89" s="39"/>
      <c r="M89" s="39"/>
      <c r="N89" s="39"/>
    </row>
    <row r="90" spans="1:6141 6146:7167 7172:15357 15362:16383" x14ac:dyDescent="0.25">
      <c r="B90" s="13"/>
      <c r="C90" s="13"/>
      <c r="D90" s="5"/>
      <c r="E90" s="26"/>
      <c r="F90" s="26"/>
      <c r="G90" s="26"/>
      <c r="H90" s="14"/>
      <c r="I90" s="14"/>
      <c r="J90" s="14"/>
      <c r="K90" s="39"/>
      <c r="L90" s="14"/>
      <c r="M90" s="14"/>
      <c r="N90" s="39"/>
      <c r="O90" s="14"/>
      <c r="P90" s="39"/>
      <c r="Q90" s="18"/>
      <c r="R90" s="14"/>
      <c r="S90" s="14"/>
      <c r="T90" s="14"/>
      <c r="U90" s="14"/>
      <c r="V90" s="5"/>
    </row>
    <row r="91" spans="1:6141 6146:7167 7172:15357 15362:16383" x14ac:dyDescent="0.25">
      <c r="A91" s="25"/>
      <c r="B91" s="13"/>
      <c r="C91" s="13"/>
      <c r="D91" s="5"/>
      <c r="E91" s="26"/>
      <c r="F91" s="26"/>
      <c r="G91" s="26"/>
      <c r="H91" s="39"/>
      <c r="I91" s="18"/>
      <c r="J91" s="18"/>
      <c r="K91" s="18"/>
      <c r="L91" s="18"/>
      <c r="M91" s="39"/>
      <c r="N91" s="39"/>
      <c r="O91" s="18"/>
      <c r="P91" s="18"/>
      <c r="Q91" s="18"/>
      <c r="R91" s="18"/>
      <c r="S91" s="18"/>
      <c r="T91" s="18"/>
      <c r="U91" s="18"/>
    </row>
    <row r="92" spans="1:6141 6146:7167 7172:15357 15362:16383" x14ac:dyDescent="0.25">
      <c r="A92" s="25"/>
      <c r="B92" s="13"/>
      <c r="C92" s="13"/>
      <c r="D92" s="5"/>
      <c r="E92" s="26"/>
      <c r="F92" s="26"/>
      <c r="G92" s="26"/>
      <c r="H92" s="18"/>
      <c r="I92" s="18"/>
      <c r="J92" s="39"/>
      <c r="K92" s="39"/>
      <c r="L92" s="18"/>
      <c r="M92" s="18"/>
      <c r="N92" s="39"/>
      <c r="O92" s="18"/>
      <c r="P92" s="18"/>
      <c r="Q92" s="18"/>
      <c r="R92" s="18"/>
      <c r="S92" s="18"/>
      <c r="T92" s="18"/>
      <c r="U92" s="18"/>
      <c r="V92" s="18"/>
      <c r="W92" s="16"/>
      <c r="X92" s="16"/>
      <c r="Y92" s="12"/>
      <c r="Z92" s="6"/>
      <c r="AA92" s="6"/>
      <c r="AB92" s="6"/>
      <c r="AC92" s="6"/>
      <c r="AD92" s="6"/>
      <c r="AE92" s="10"/>
      <c r="AF92" s="10"/>
    </row>
    <row r="93" spans="1:6141 6146:7167 7172:15357 15362:16383" x14ac:dyDescent="0.25">
      <c r="A93" s="5"/>
      <c r="B93" s="13"/>
      <c r="C93" s="13"/>
      <c r="D93" s="5"/>
      <c r="E93" s="26"/>
      <c r="F93" s="26"/>
      <c r="G93" s="26"/>
      <c r="J93" s="39"/>
      <c r="L93" s="39"/>
      <c r="M93" s="39"/>
      <c r="N93" s="39"/>
      <c r="P93" s="39"/>
      <c r="U93" s="18"/>
      <c r="W93" s="5"/>
      <c r="X93" s="5"/>
      <c r="Y93" s="5"/>
      <c r="Z93" s="18"/>
      <c r="AA93" s="18"/>
      <c r="AB93" s="18"/>
      <c r="AC93" s="39"/>
      <c r="AD93" s="18"/>
      <c r="AE93" s="18"/>
      <c r="AF93" s="39"/>
      <c r="AG93" s="18"/>
      <c r="AH93" s="39"/>
      <c r="AI93" s="13"/>
      <c r="AJ93" s="13"/>
      <c r="AK93" s="4"/>
      <c r="AL93" s="13"/>
      <c r="AM93" s="13"/>
      <c r="AR93" s="18"/>
      <c r="AS93" s="18"/>
      <c r="AT93" s="18"/>
      <c r="AU93" s="39"/>
      <c r="AV93" s="18"/>
      <c r="AW93" s="18"/>
      <c r="AX93" s="39"/>
      <c r="AY93" s="18"/>
      <c r="AZ93" s="39"/>
      <c r="BA93" s="13"/>
      <c r="BB93" s="13"/>
      <c r="BC93" s="4"/>
      <c r="BD93" s="13"/>
      <c r="BE93" s="13"/>
      <c r="BJ93" s="18"/>
      <c r="BK93" s="18"/>
      <c r="BL93" s="18"/>
      <c r="BM93" s="39"/>
      <c r="BN93" s="18"/>
      <c r="BO93" s="18"/>
      <c r="BP93" s="39"/>
      <c r="BQ93" s="18"/>
      <c r="BR93" s="39"/>
      <c r="BS93" s="13"/>
      <c r="BT93" s="13"/>
      <c r="BU93" s="4"/>
      <c r="BV93" s="13"/>
      <c r="BW93" s="13"/>
      <c r="CB93" s="18"/>
      <c r="CC93" s="18"/>
      <c r="CD93" s="18"/>
      <c r="CE93" s="39"/>
      <c r="CF93" s="18"/>
      <c r="CG93" s="18"/>
      <c r="CH93" s="39"/>
      <c r="CI93" s="18"/>
      <c r="CJ93" s="39"/>
      <c r="CK93" s="13"/>
      <c r="CL93" s="13"/>
      <c r="CM93" s="4"/>
      <c r="CN93" s="13"/>
      <c r="CO93" s="13"/>
      <c r="CT93" s="18"/>
      <c r="CU93" s="18"/>
      <c r="CV93" s="18"/>
      <c r="CW93" s="39"/>
      <c r="CX93" s="18"/>
      <c r="CY93" s="18"/>
      <c r="CZ93" s="39"/>
      <c r="DA93" s="18"/>
      <c r="DB93" s="39"/>
      <c r="DC93" s="13"/>
      <c r="DD93" s="13"/>
      <c r="DE93" s="4"/>
      <c r="DF93" s="13"/>
      <c r="DG93" s="13"/>
      <c r="DL93" s="18"/>
      <c r="DM93" s="18"/>
      <c r="DN93" s="18"/>
      <c r="DO93" s="39"/>
      <c r="DP93" s="18"/>
      <c r="DQ93" s="18"/>
      <c r="DR93" s="39"/>
      <c r="DS93" s="18"/>
      <c r="DT93" s="39"/>
      <c r="DU93" s="13"/>
      <c r="DV93" s="13"/>
      <c r="DW93" s="4"/>
      <c r="DX93" s="13"/>
      <c r="DY93" s="13"/>
      <c r="ED93" s="18"/>
      <c r="EE93" s="18"/>
      <c r="EF93" s="18"/>
      <c r="EG93" s="39"/>
      <c r="EH93" s="18"/>
      <c r="EI93" s="18"/>
      <c r="EJ93" s="39"/>
      <c r="EK93" s="18"/>
      <c r="EL93" s="39"/>
      <c r="EM93" s="13"/>
      <c r="EN93" s="13"/>
      <c r="EO93" s="4"/>
      <c r="EP93" s="13"/>
      <c r="EQ93" s="13"/>
      <c r="EV93" s="18"/>
      <c r="EW93" s="18"/>
      <c r="EX93" s="18"/>
      <c r="EY93" s="39"/>
      <c r="EZ93" s="18"/>
      <c r="FA93" s="18"/>
      <c r="FB93" s="39"/>
      <c r="FC93" s="18"/>
      <c r="FD93" s="39"/>
      <c r="FE93" s="13"/>
      <c r="FF93" s="13"/>
      <c r="FG93" s="4"/>
      <c r="FH93" s="13"/>
      <c r="FI93" s="13"/>
      <c r="FN93" s="18"/>
      <c r="FO93" s="18"/>
      <c r="FP93" s="18"/>
      <c r="FQ93" s="39"/>
      <c r="FR93" s="18"/>
      <c r="FS93" s="18"/>
      <c r="FT93" s="39"/>
      <c r="FU93" s="18"/>
      <c r="FV93" s="39"/>
      <c r="FW93" s="13"/>
      <c r="FX93" s="13"/>
      <c r="FY93" s="4"/>
      <c r="FZ93" s="13"/>
      <c r="GA93" s="13"/>
      <c r="GF93" s="18"/>
      <c r="GG93" s="18"/>
      <c r="GH93" s="18"/>
      <c r="GI93" s="39"/>
      <c r="GJ93" s="18"/>
      <c r="GK93" s="18"/>
      <c r="GL93" s="39"/>
      <c r="GM93" s="18"/>
      <c r="GN93" s="39"/>
      <c r="GO93" s="13"/>
      <c r="GP93" s="13"/>
      <c r="GQ93" s="4"/>
      <c r="GR93" s="13"/>
      <c r="GS93" s="13"/>
      <c r="GX93" s="18"/>
      <c r="GY93" s="18"/>
      <c r="GZ93" s="18"/>
      <c r="HA93" s="39"/>
      <c r="HB93" s="18"/>
      <c r="HC93" s="18"/>
      <c r="HD93" s="39"/>
      <c r="HE93" s="18"/>
      <c r="HF93" s="39"/>
      <c r="HG93" s="13"/>
      <c r="HH93" s="13"/>
      <c r="HI93" s="4"/>
      <c r="HJ93" s="13"/>
      <c r="HK93" s="13"/>
      <c r="HP93" s="18"/>
      <c r="HQ93" s="18"/>
      <c r="HR93" s="18"/>
      <c r="HS93" s="39"/>
      <c r="HT93" s="18"/>
      <c r="HU93" s="18"/>
      <c r="HV93" s="39"/>
      <c r="HW93" s="18"/>
      <c r="HX93" s="39"/>
      <c r="HY93" s="13"/>
      <c r="HZ93" s="13"/>
      <c r="IA93" s="4"/>
      <c r="IB93" s="13"/>
      <c r="IC93" s="13"/>
      <c r="IH93" s="18"/>
      <c r="II93" s="18"/>
      <c r="IJ93" s="18"/>
      <c r="IK93" s="39"/>
      <c r="IL93" s="18"/>
      <c r="IM93" s="18"/>
      <c r="IN93" s="39"/>
      <c r="IO93" s="18"/>
      <c r="IP93" s="39"/>
      <c r="IQ93" s="13"/>
      <c r="IR93" s="13"/>
      <c r="IS93" s="4"/>
      <c r="IT93" s="13"/>
      <c r="IU93" s="13"/>
      <c r="IZ93" s="18"/>
      <c r="JA93" s="18"/>
      <c r="JB93" s="18"/>
      <c r="JC93" s="39"/>
      <c r="JD93" s="18"/>
      <c r="JE93" s="18"/>
      <c r="JF93" s="39"/>
      <c r="JG93" s="18"/>
      <c r="JH93" s="39"/>
      <c r="JI93" s="13"/>
      <c r="JJ93" s="13"/>
      <c r="JK93" s="4"/>
      <c r="JL93" s="13"/>
      <c r="JM93" s="13"/>
      <c r="JR93" s="18"/>
      <c r="JS93" s="18"/>
      <c r="JT93" s="18"/>
      <c r="JU93" s="39"/>
      <c r="JV93" s="18"/>
      <c r="JW93" s="18"/>
      <c r="JX93" s="39"/>
      <c r="JY93" s="18"/>
      <c r="JZ93" s="39"/>
      <c r="KA93" s="13"/>
      <c r="KB93" s="13"/>
      <c r="KC93" s="4"/>
      <c r="KD93" s="13"/>
      <c r="KE93" s="13"/>
      <c r="KJ93" s="18"/>
      <c r="KK93" s="18"/>
      <c r="KL93" s="18"/>
      <c r="KM93" s="39"/>
      <c r="KN93" s="18"/>
      <c r="KO93" s="18"/>
      <c r="KP93" s="39"/>
      <c r="KQ93" s="18"/>
      <c r="KR93" s="39"/>
      <c r="KS93" s="13"/>
      <c r="KT93" s="13"/>
      <c r="KU93" s="4"/>
      <c r="KV93" s="13"/>
      <c r="KW93" s="13"/>
      <c r="LB93" s="18"/>
      <c r="LC93" s="18"/>
      <c r="LD93" s="18"/>
      <c r="LE93" s="39"/>
      <c r="LF93" s="18"/>
      <c r="LG93" s="18"/>
      <c r="LH93" s="39"/>
      <c r="LI93" s="18"/>
      <c r="LJ93" s="39"/>
      <c r="LK93" s="13"/>
      <c r="LL93" s="13"/>
      <c r="LM93" s="4"/>
      <c r="LN93" s="13"/>
      <c r="LO93" s="13"/>
      <c r="LT93" s="18"/>
      <c r="LU93" s="18"/>
      <c r="LV93" s="18"/>
      <c r="LW93" s="39"/>
      <c r="LX93" s="18"/>
      <c r="LY93" s="18"/>
      <c r="LZ93" s="39"/>
      <c r="MA93" s="18"/>
      <c r="MB93" s="39"/>
      <c r="MC93" s="13"/>
      <c r="MD93" s="13"/>
      <c r="ME93" s="4"/>
      <c r="MF93" s="13"/>
      <c r="MG93" s="13"/>
      <c r="ML93" s="18"/>
      <c r="MM93" s="18"/>
      <c r="MN93" s="18"/>
      <c r="MO93" s="39"/>
      <c r="MP93" s="18"/>
      <c r="MQ93" s="18"/>
      <c r="MR93" s="39"/>
      <c r="MS93" s="18"/>
      <c r="MT93" s="39"/>
      <c r="MU93" s="13"/>
      <c r="MV93" s="13"/>
      <c r="MW93" s="4"/>
      <c r="MX93" s="13"/>
      <c r="MY93" s="13"/>
      <c r="ND93" s="18"/>
      <c r="NE93" s="18"/>
      <c r="NF93" s="18"/>
      <c r="NG93" s="39"/>
      <c r="NH93" s="18"/>
      <c r="NI93" s="18"/>
      <c r="NJ93" s="39"/>
      <c r="NK93" s="18"/>
      <c r="NL93" s="39"/>
      <c r="NM93" s="13"/>
      <c r="NN93" s="13"/>
      <c r="NO93" s="4"/>
      <c r="NP93" s="13"/>
      <c r="NQ93" s="13"/>
      <c r="NV93" s="18"/>
      <c r="NW93" s="18"/>
      <c r="NX93" s="18"/>
      <c r="NY93" s="39"/>
      <c r="NZ93" s="18"/>
      <c r="OA93" s="18"/>
      <c r="OB93" s="39"/>
      <c r="OC93" s="18"/>
      <c r="OD93" s="39"/>
      <c r="OE93" s="13"/>
      <c r="OF93" s="13"/>
      <c r="OG93" s="4"/>
      <c r="OH93" s="13"/>
      <c r="OI93" s="13"/>
      <c r="ON93" s="18"/>
      <c r="OO93" s="18"/>
      <c r="OP93" s="18"/>
      <c r="OQ93" s="39"/>
      <c r="OR93" s="18"/>
      <c r="OS93" s="18"/>
      <c r="OT93" s="39"/>
      <c r="OU93" s="18"/>
      <c r="OV93" s="39"/>
      <c r="OW93" s="13"/>
      <c r="OX93" s="13"/>
      <c r="OY93" s="4"/>
      <c r="OZ93" s="13"/>
      <c r="PA93" s="13"/>
      <c r="PF93" s="18"/>
      <c r="PG93" s="18"/>
      <c r="PH93" s="18"/>
      <c r="PI93" s="39"/>
      <c r="PJ93" s="18"/>
      <c r="PK93" s="18"/>
      <c r="PL93" s="39"/>
      <c r="PM93" s="18"/>
      <c r="PN93" s="39"/>
      <c r="PO93" s="13"/>
      <c r="PP93" s="13"/>
      <c r="PQ93" s="4"/>
      <c r="PR93" s="13"/>
      <c r="PS93" s="13"/>
      <c r="PX93" s="18"/>
      <c r="PY93" s="18"/>
      <c r="PZ93" s="18"/>
      <c r="QA93" s="39"/>
      <c r="QB93" s="18"/>
      <c r="QC93" s="18"/>
      <c r="QD93" s="39"/>
      <c r="QE93" s="18"/>
      <c r="QF93" s="39"/>
      <c r="QG93" s="13"/>
      <c r="QH93" s="13"/>
      <c r="QI93" s="4"/>
      <c r="QJ93" s="13"/>
      <c r="QK93" s="13"/>
      <c r="QP93" s="18"/>
      <c r="QQ93" s="18"/>
      <c r="QR93" s="18"/>
      <c r="QS93" s="39"/>
      <c r="QT93" s="18"/>
      <c r="QU93" s="18"/>
      <c r="QV93" s="39"/>
      <c r="QW93" s="18"/>
      <c r="QX93" s="39"/>
      <c r="QY93" s="13"/>
      <c r="QZ93" s="13"/>
      <c r="RA93" s="4"/>
      <c r="RB93" s="13"/>
      <c r="RC93" s="13"/>
      <c r="RH93" s="18"/>
      <c r="RI93" s="18"/>
      <c r="RJ93" s="18"/>
      <c r="RK93" s="39"/>
      <c r="RL93" s="18"/>
      <c r="RM93" s="18"/>
      <c r="RN93" s="39"/>
      <c r="RO93" s="18"/>
      <c r="RP93" s="39"/>
      <c r="RQ93" s="13"/>
      <c r="RR93" s="13"/>
      <c r="RS93" s="4"/>
      <c r="RT93" s="13"/>
      <c r="RU93" s="13"/>
      <c r="RZ93" s="18"/>
      <c r="SA93" s="18"/>
      <c r="SB93" s="18"/>
      <c r="SC93" s="39"/>
      <c r="SD93" s="18"/>
      <c r="SE93" s="18"/>
      <c r="SF93" s="39"/>
      <c r="SG93" s="18"/>
      <c r="SH93" s="39"/>
      <c r="SI93" s="13"/>
      <c r="SJ93" s="13"/>
      <c r="SK93" s="4"/>
      <c r="SL93" s="13"/>
      <c r="SM93" s="13"/>
      <c r="SR93" s="18"/>
      <c r="SS93" s="18"/>
      <c r="ST93" s="18"/>
      <c r="SU93" s="39"/>
      <c r="SV93" s="18"/>
      <c r="SW93" s="18"/>
      <c r="SX93" s="39"/>
      <c r="SY93" s="18"/>
      <c r="SZ93" s="39"/>
      <c r="TA93" s="13"/>
      <c r="TB93" s="13"/>
      <c r="TC93" s="4"/>
      <c r="TD93" s="13"/>
      <c r="TE93" s="13"/>
      <c r="TJ93" s="18"/>
      <c r="TK93" s="18"/>
      <c r="TL93" s="18"/>
      <c r="TM93" s="39"/>
      <c r="TN93" s="18"/>
      <c r="TO93" s="18"/>
      <c r="TP93" s="39"/>
      <c r="TQ93" s="18"/>
      <c r="TR93" s="39"/>
      <c r="TS93" s="13"/>
      <c r="TT93" s="13"/>
      <c r="TU93" s="4"/>
      <c r="TV93" s="13"/>
      <c r="TW93" s="13"/>
      <c r="UB93" s="18"/>
      <c r="UC93" s="18"/>
      <c r="UD93" s="18"/>
      <c r="UE93" s="39"/>
      <c r="UF93" s="18"/>
      <c r="UG93" s="18"/>
      <c r="UH93" s="39"/>
      <c r="UI93" s="18"/>
      <c r="UJ93" s="39"/>
      <c r="UK93" s="13"/>
      <c r="UL93" s="13"/>
      <c r="UM93" s="4"/>
      <c r="UN93" s="13"/>
      <c r="UO93" s="13"/>
      <c r="UT93" s="18"/>
      <c r="UU93" s="18"/>
      <c r="UV93" s="18"/>
      <c r="UW93" s="39"/>
      <c r="UX93" s="18"/>
      <c r="UY93" s="18"/>
      <c r="UZ93" s="39"/>
      <c r="VA93" s="18"/>
      <c r="VB93" s="39"/>
      <c r="VC93" s="13"/>
      <c r="VD93" s="13"/>
      <c r="VE93" s="4"/>
      <c r="VF93" s="13"/>
      <c r="VG93" s="13"/>
      <c r="VL93" s="18"/>
      <c r="VM93" s="18"/>
      <c r="VN93" s="18"/>
      <c r="VO93" s="39"/>
      <c r="VP93" s="18"/>
      <c r="VQ93" s="18"/>
      <c r="VR93" s="39"/>
      <c r="VS93" s="18"/>
      <c r="VT93" s="39"/>
      <c r="VU93" s="13"/>
      <c r="VV93" s="13"/>
      <c r="VW93" s="4"/>
      <c r="VX93" s="13"/>
      <c r="VY93" s="13"/>
      <c r="WD93" s="18"/>
      <c r="WE93" s="18"/>
      <c r="WF93" s="18"/>
      <c r="WG93" s="39"/>
      <c r="WH93" s="18"/>
      <c r="WI93" s="18"/>
      <c r="WJ93" s="39"/>
      <c r="WK93" s="18"/>
      <c r="WL93" s="39"/>
      <c r="WM93" s="13"/>
      <c r="WN93" s="13"/>
      <c r="WO93" s="4"/>
      <c r="WP93" s="13"/>
      <c r="WQ93" s="13"/>
      <c r="WV93" s="18"/>
      <c r="WW93" s="18"/>
      <c r="WX93" s="18"/>
      <c r="WY93" s="39"/>
      <c r="WZ93" s="18"/>
      <c r="XA93" s="18"/>
      <c r="XB93" s="39"/>
      <c r="XC93" s="18"/>
      <c r="XD93" s="39"/>
      <c r="XE93" s="13"/>
      <c r="XF93" s="13"/>
      <c r="XG93" s="4"/>
      <c r="XH93" s="13"/>
      <c r="XI93" s="13"/>
      <c r="XN93" s="18"/>
      <c r="XO93" s="18"/>
      <c r="XP93" s="18"/>
      <c r="XQ93" s="39"/>
      <c r="XR93" s="18"/>
      <c r="XS93" s="18"/>
      <c r="XT93" s="39"/>
      <c r="XU93" s="18"/>
      <c r="XV93" s="39"/>
      <c r="XW93" s="13"/>
      <c r="XX93" s="13"/>
      <c r="XY93" s="4"/>
      <c r="XZ93" s="13"/>
      <c r="YA93" s="13"/>
      <c r="YF93" s="18"/>
      <c r="YG93" s="18"/>
      <c r="YH93" s="18"/>
      <c r="YI93" s="39"/>
      <c r="YJ93" s="18"/>
      <c r="YK93" s="18"/>
      <c r="YL93" s="39"/>
      <c r="YM93" s="18"/>
      <c r="YN93" s="39"/>
      <c r="YO93" s="13"/>
      <c r="YP93" s="13"/>
      <c r="YQ93" s="4"/>
      <c r="YR93" s="13"/>
      <c r="YS93" s="13"/>
      <c r="YX93" s="18"/>
      <c r="YY93" s="18"/>
      <c r="YZ93" s="18"/>
      <c r="ZA93" s="39"/>
      <c r="ZB93" s="18"/>
      <c r="ZC93" s="18"/>
      <c r="ZD93" s="39"/>
      <c r="ZE93" s="18"/>
      <c r="ZF93" s="39"/>
      <c r="ZG93" s="13"/>
      <c r="ZH93" s="13"/>
      <c r="ZI93" s="4"/>
      <c r="ZJ93" s="13"/>
      <c r="ZK93" s="13"/>
      <c r="ZP93" s="18"/>
      <c r="ZQ93" s="18"/>
      <c r="ZR93" s="18"/>
      <c r="ZS93" s="39"/>
      <c r="ZT93" s="18"/>
      <c r="ZU93" s="18"/>
      <c r="ZV93" s="39"/>
      <c r="ZW93" s="18"/>
      <c r="ZX93" s="39"/>
      <c r="ZY93" s="13"/>
      <c r="ZZ93" s="13"/>
      <c r="AAA93" s="4"/>
      <c r="AAB93" s="13"/>
      <c r="AAC93" s="13"/>
      <c r="AAH93" s="18"/>
      <c r="AAI93" s="18"/>
      <c r="AAJ93" s="18"/>
      <c r="AAK93" s="39"/>
      <c r="AAL93" s="18"/>
      <c r="AAM93" s="18"/>
      <c r="AAN93" s="39"/>
      <c r="AAO93" s="18"/>
      <c r="AAP93" s="39"/>
      <c r="AAQ93" s="13"/>
      <c r="AAR93" s="13"/>
      <c r="AAS93" s="4"/>
      <c r="AAT93" s="13"/>
      <c r="AAU93" s="13"/>
      <c r="AAZ93" s="18"/>
      <c r="ABA93" s="18"/>
      <c r="ABB93" s="18"/>
      <c r="ABC93" s="39"/>
      <c r="ABD93" s="18"/>
      <c r="ABE93" s="18"/>
      <c r="ABF93" s="39"/>
      <c r="ABG93" s="18"/>
      <c r="ABH93" s="39"/>
      <c r="ABI93" s="13"/>
      <c r="ABJ93" s="13"/>
      <c r="ABK93" s="4"/>
      <c r="ABL93" s="13"/>
      <c r="ABM93" s="13"/>
      <c r="ABR93" s="18"/>
      <c r="ABS93" s="18"/>
      <c r="ABT93" s="18"/>
      <c r="ABU93" s="39"/>
      <c r="ABV93" s="18"/>
      <c r="ABW93" s="18"/>
      <c r="ABX93" s="39"/>
      <c r="ABY93" s="18"/>
      <c r="ABZ93" s="39"/>
      <c r="ACA93" s="13"/>
      <c r="ACB93" s="13"/>
      <c r="ACC93" s="4"/>
      <c r="ACD93" s="13"/>
      <c r="ACE93" s="13"/>
      <c r="ACJ93" s="18"/>
      <c r="ACK93" s="18"/>
      <c r="ACL93" s="18"/>
      <c r="ACM93" s="39"/>
      <c r="ACN93" s="18"/>
      <c r="ACO93" s="18"/>
      <c r="ACP93" s="39"/>
      <c r="ACQ93" s="18"/>
      <c r="ACR93" s="39"/>
      <c r="ACS93" s="13"/>
      <c r="ACT93" s="13"/>
      <c r="ACU93" s="4"/>
      <c r="ACV93" s="13"/>
      <c r="ACW93" s="13"/>
      <c r="ADB93" s="18"/>
      <c r="ADC93" s="18"/>
      <c r="ADD93" s="18"/>
      <c r="ADE93" s="39"/>
      <c r="ADF93" s="18"/>
      <c r="ADG93" s="18"/>
      <c r="ADH93" s="39"/>
      <c r="ADI93" s="18"/>
      <c r="ADJ93" s="39"/>
      <c r="ADK93" s="13"/>
      <c r="ADL93" s="13"/>
      <c r="ADM93" s="4"/>
      <c r="ADN93" s="13"/>
      <c r="ADO93" s="13"/>
      <c r="ADT93" s="18"/>
      <c r="ADU93" s="18"/>
      <c r="ADV93" s="18"/>
      <c r="ADW93" s="39"/>
      <c r="ADX93" s="18"/>
      <c r="ADY93" s="18"/>
      <c r="ADZ93" s="39"/>
      <c r="AEA93" s="18"/>
      <c r="AEB93" s="39"/>
      <c r="AEC93" s="13"/>
      <c r="AED93" s="13"/>
      <c r="AEE93" s="4"/>
      <c r="AEF93" s="13"/>
      <c r="AEG93" s="13"/>
      <c r="AEL93" s="18"/>
      <c r="AEM93" s="18"/>
      <c r="AEN93" s="18"/>
      <c r="AEO93" s="39"/>
      <c r="AEP93" s="18"/>
      <c r="AEQ93" s="18"/>
      <c r="AER93" s="39"/>
      <c r="AES93" s="18"/>
      <c r="AET93" s="39"/>
      <c r="AEU93" s="13"/>
      <c r="AEV93" s="13"/>
      <c r="AEW93" s="4"/>
      <c r="AEX93" s="13"/>
      <c r="AEY93" s="13"/>
      <c r="AFD93" s="18"/>
      <c r="AFE93" s="18"/>
      <c r="AFF93" s="18"/>
      <c r="AFG93" s="39"/>
      <c r="AFH93" s="18"/>
      <c r="AFI93" s="18"/>
      <c r="AFJ93" s="39"/>
      <c r="AFK93" s="18"/>
      <c r="AFL93" s="39"/>
      <c r="AFM93" s="13"/>
      <c r="AFN93" s="13"/>
      <c r="AFO93" s="4"/>
      <c r="AFP93" s="13"/>
      <c r="AFQ93" s="13"/>
      <c r="AFV93" s="18"/>
      <c r="AFW93" s="18"/>
      <c r="AFX93" s="18"/>
      <c r="AFY93" s="39"/>
      <c r="AFZ93" s="18"/>
      <c r="AGA93" s="18"/>
      <c r="AGB93" s="39"/>
      <c r="AGC93" s="18"/>
      <c r="AGD93" s="39"/>
      <c r="AGE93" s="13"/>
      <c r="AGF93" s="13"/>
      <c r="AGG93" s="4"/>
      <c r="AGH93" s="13"/>
      <c r="AGI93" s="13"/>
      <c r="AGN93" s="18"/>
      <c r="AGO93" s="18"/>
      <c r="AGP93" s="18"/>
      <c r="AGQ93" s="39"/>
      <c r="AGR93" s="18"/>
      <c r="AGS93" s="18"/>
      <c r="AGT93" s="39"/>
      <c r="AGU93" s="18"/>
      <c r="AGV93" s="39"/>
      <c r="AGW93" s="13"/>
      <c r="AGX93" s="13"/>
      <c r="AGY93" s="4"/>
      <c r="AGZ93" s="13"/>
      <c r="AHA93" s="13"/>
      <c r="AHF93" s="18"/>
      <c r="AHG93" s="18"/>
      <c r="AHH93" s="18"/>
      <c r="AHI93" s="39"/>
      <c r="AHJ93" s="18"/>
      <c r="AHK93" s="18"/>
      <c r="AHL93" s="39"/>
      <c r="AHM93" s="18"/>
      <c r="AHN93" s="39"/>
      <c r="AHO93" s="13"/>
      <c r="AHP93" s="13"/>
      <c r="AHQ93" s="4"/>
      <c r="AHR93" s="13"/>
      <c r="AHS93" s="13"/>
      <c r="AHX93" s="18"/>
      <c r="AHY93" s="18"/>
      <c r="AHZ93" s="18"/>
      <c r="AIA93" s="39"/>
      <c r="AIB93" s="18"/>
      <c r="AIC93" s="18"/>
      <c r="AID93" s="39"/>
      <c r="AIE93" s="18"/>
      <c r="AIF93" s="39"/>
      <c r="AIG93" s="13"/>
      <c r="AIH93" s="13"/>
      <c r="AII93" s="4"/>
      <c r="AIJ93" s="13"/>
      <c r="AIK93" s="13"/>
      <c r="AIP93" s="18"/>
      <c r="AIQ93" s="18"/>
      <c r="AIR93" s="18"/>
      <c r="AIS93" s="39"/>
      <c r="AIT93" s="18"/>
      <c r="AIU93" s="18"/>
      <c r="AIV93" s="39"/>
      <c r="AIW93" s="18"/>
      <c r="AIX93" s="39"/>
      <c r="AIY93" s="13"/>
      <c r="AIZ93" s="13"/>
      <c r="AJA93" s="4"/>
      <c r="AJB93" s="13"/>
      <c r="AJC93" s="13"/>
      <c r="AJH93" s="18"/>
      <c r="AJI93" s="18"/>
      <c r="AJJ93" s="18"/>
      <c r="AJK93" s="39"/>
      <c r="AJL93" s="18"/>
      <c r="AJM93" s="18"/>
      <c r="AJN93" s="39"/>
      <c r="AJO93" s="18"/>
      <c r="AJP93" s="39"/>
      <c r="AJQ93" s="13"/>
      <c r="AJR93" s="13"/>
      <c r="AJS93" s="4"/>
      <c r="AJT93" s="13"/>
      <c r="AJU93" s="13"/>
      <c r="AJZ93" s="18"/>
      <c r="AKA93" s="18"/>
      <c r="AKB93" s="18"/>
      <c r="AKC93" s="39"/>
      <c r="AKD93" s="18"/>
      <c r="AKE93" s="18"/>
      <c r="AKF93" s="39"/>
      <c r="AKG93" s="18"/>
      <c r="AKH93" s="39"/>
      <c r="AKI93" s="13"/>
      <c r="AKJ93" s="13"/>
      <c r="AKK93" s="4"/>
      <c r="AKL93" s="13"/>
      <c r="AKM93" s="13"/>
      <c r="AKR93" s="18"/>
      <c r="AKS93" s="18"/>
      <c r="AKT93" s="18"/>
      <c r="AKU93" s="39"/>
      <c r="AKV93" s="18"/>
      <c r="AKW93" s="18"/>
      <c r="AKX93" s="39"/>
      <c r="AKY93" s="18"/>
      <c r="AKZ93" s="39"/>
      <c r="ALA93" s="13"/>
      <c r="ALB93" s="13"/>
      <c r="ALC93" s="4"/>
      <c r="ALD93" s="13"/>
      <c r="ALE93" s="13"/>
      <c r="ALJ93" s="18"/>
      <c r="ALK93" s="18"/>
      <c r="ALL93" s="18"/>
      <c r="ALM93" s="39"/>
      <c r="ALN93" s="18"/>
      <c r="ALO93" s="18"/>
      <c r="ALP93" s="39"/>
      <c r="ALQ93" s="18"/>
      <c r="ALR93" s="39"/>
      <c r="ALS93" s="13"/>
      <c r="ALT93" s="13"/>
      <c r="ALU93" s="4"/>
      <c r="ALV93" s="13"/>
      <c r="ALW93" s="13"/>
      <c r="AMB93" s="18"/>
      <c r="AMC93" s="18"/>
      <c r="AMD93" s="18"/>
      <c r="AME93" s="39"/>
      <c r="AMF93" s="18"/>
      <c r="AMG93" s="18"/>
      <c r="AMH93" s="39"/>
      <c r="AMI93" s="18"/>
      <c r="AMJ93" s="39"/>
      <c r="AMK93" s="13"/>
      <c r="AML93" s="13"/>
      <c r="AMM93" s="4"/>
      <c r="AMN93" s="13"/>
      <c r="AMO93" s="13"/>
      <c r="AMT93" s="18"/>
      <c r="AMU93" s="18"/>
      <c r="AMV93" s="18"/>
      <c r="AMW93" s="39"/>
      <c r="AMX93" s="18"/>
      <c r="AMY93" s="18"/>
      <c r="AMZ93" s="39"/>
      <c r="ANA93" s="18"/>
      <c r="ANB93" s="39"/>
      <c r="ANC93" s="13"/>
      <c r="AND93" s="13"/>
      <c r="ANE93" s="4"/>
      <c r="ANF93" s="13"/>
      <c r="ANG93" s="13"/>
      <c r="ANL93" s="18"/>
      <c r="ANM93" s="18"/>
      <c r="ANN93" s="18"/>
      <c r="ANO93" s="39"/>
      <c r="ANP93" s="18"/>
      <c r="ANQ93" s="18"/>
      <c r="ANR93" s="39"/>
      <c r="ANS93" s="18"/>
      <c r="ANT93" s="39"/>
      <c r="ANU93" s="13"/>
      <c r="ANV93" s="13"/>
      <c r="ANW93" s="4"/>
      <c r="ANX93" s="13"/>
      <c r="ANY93" s="13"/>
      <c r="AOD93" s="18"/>
      <c r="AOE93" s="18"/>
      <c r="AOF93" s="18"/>
      <c r="AOG93" s="39"/>
      <c r="AOH93" s="18"/>
      <c r="AOI93" s="18"/>
      <c r="AOJ93" s="39"/>
      <c r="AOK93" s="18"/>
      <c r="AOL93" s="39"/>
      <c r="AOM93" s="13"/>
      <c r="AON93" s="13"/>
      <c r="AOO93" s="4"/>
      <c r="AOP93" s="13"/>
      <c r="AOQ93" s="13"/>
      <c r="AOV93" s="18"/>
      <c r="AOW93" s="18"/>
      <c r="AOX93" s="18"/>
      <c r="AOY93" s="39"/>
      <c r="AOZ93" s="18"/>
      <c r="APA93" s="18"/>
      <c r="APB93" s="39"/>
      <c r="APC93" s="18"/>
      <c r="APD93" s="39"/>
      <c r="APE93" s="13"/>
      <c r="APF93" s="13"/>
      <c r="APG93" s="4"/>
      <c r="APH93" s="13"/>
      <c r="API93" s="13"/>
      <c r="APN93" s="18"/>
      <c r="APO93" s="18"/>
      <c r="APP93" s="18"/>
      <c r="APQ93" s="39"/>
      <c r="APR93" s="18"/>
      <c r="APS93" s="18"/>
      <c r="APT93" s="39"/>
      <c r="APU93" s="18"/>
      <c r="APV93" s="39"/>
      <c r="APW93" s="13"/>
      <c r="APX93" s="13"/>
      <c r="APY93" s="4"/>
      <c r="APZ93" s="13"/>
      <c r="AQA93" s="13"/>
      <c r="AQF93" s="18"/>
      <c r="AQG93" s="18"/>
      <c r="AQH93" s="18"/>
      <c r="AQI93" s="39"/>
      <c r="AQJ93" s="18"/>
      <c r="AQK93" s="18"/>
      <c r="AQL93" s="39"/>
      <c r="AQM93" s="18"/>
      <c r="AQN93" s="39"/>
      <c r="AQO93" s="13"/>
      <c r="AQP93" s="13"/>
      <c r="AQQ93" s="4"/>
      <c r="AQR93" s="13"/>
      <c r="AQS93" s="13"/>
      <c r="AQX93" s="18"/>
      <c r="AQY93" s="18"/>
      <c r="AQZ93" s="18"/>
      <c r="ARA93" s="39"/>
      <c r="ARB93" s="18"/>
      <c r="ARC93" s="18"/>
      <c r="ARD93" s="39"/>
      <c r="ARE93" s="18"/>
      <c r="ARF93" s="39"/>
      <c r="ARG93" s="13"/>
      <c r="ARH93" s="13"/>
      <c r="ARI93" s="4"/>
      <c r="ARJ93" s="13"/>
      <c r="ARK93" s="13"/>
      <c r="ARP93" s="18"/>
      <c r="ARQ93" s="18"/>
      <c r="ARR93" s="18"/>
      <c r="ARS93" s="39"/>
      <c r="ART93" s="18"/>
      <c r="ARU93" s="18"/>
      <c r="ARV93" s="39"/>
      <c r="ARW93" s="18"/>
      <c r="ARX93" s="39"/>
      <c r="ARY93" s="13"/>
      <c r="ARZ93" s="13"/>
      <c r="ASA93" s="4"/>
      <c r="ASB93" s="13"/>
      <c r="ASC93" s="13"/>
      <c r="ASH93" s="18"/>
      <c r="ASI93" s="18"/>
      <c r="ASJ93" s="18"/>
      <c r="ASK93" s="39"/>
      <c r="ASL93" s="18"/>
      <c r="ASM93" s="18"/>
      <c r="ASN93" s="39"/>
      <c r="ASO93" s="18"/>
      <c r="ASP93" s="39"/>
      <c r="ASQ93" s="13"/>
      <c r="ASR93" s="13"/>
      <c r="ASS93" s="4"/>
      <c r="AST93" s="13"/>
      <c r="ASU93" s="13"/>
      <c r="ASZ93" s="18"/>
      <c r="ATA93" s="18"/>
      <c r="ATB93" s="18"/>
      <c r="ATC93" s="39"/>
      <c r="ATD93" s="18"/>
      <c r="ATE93" s="18"/>
      <c r="ATF93" s="39"/>
      <c r="ATG93" s="18"/>
      <c r="ATH93" s="39"/>
      <c r="ATI93" s="13"/>
      <c r="ATJ93" s="13"/>
      <c r="ATK93" s="4"/>
      <c r="ATL93" s="13"/>
      <c r="ATM93" s="13"/>
      <c r="ATR93" s="18"/>
      <c r="ATS93" s="18"/>
      <c r="ATT93" s="18"/>
      <c r="ATU93" s="39"/>
      <c r="ATV93" s="18"/>
      <c r="ATW93" s="18"/>
      <c r="ATX93" s="39"/>
      <c r="ATY93" s="18"/>
      <c r="ATZ93" s="39"/>
      <c r="AUA93" s="13"/>
      <c r="AUB93" s="13"/>
      <c r="AUC93" s="4"/>
      <c r="AUD93" s="13"/>
      <c r="AUE93" s="13"/>
      <c r="AUJ93" s="18"/>
      <c r="AUK93" s="18"/>
      <c r="AUL93" s="18"/>
      <c r="AUM93" s="39"/>
      <c r="AUN93" s="18"/>
      <c r="AUO93" s="18"/>
      <c r="AUP93" s="39"/>
      <c r="AUQ93" s="18"/>
      <c r="AUR93" s="39"/>
      <c r="AUS93" s="13"/>
      <c r="AUT93" s="13"/>
      <c r="AUU93" s="4"/>
      <c r="AUV93" s="13"/>
      <c r="AUW93" s="13"/>
      <c r="AVB93" s="18"/>
      <c r="AVC93" s="18"/>
      <c r="AVD93" s="18"/>
      <c r="AVE93" s="39"/>
      <c r="AVF93" s="18"/>
      <c r="AVG93" s="18"/>
      <c r="AVH93" s="39"/>
      <c r="AVI93" s="18"/>
      <c r="AVJ93" s="39"/>
      <c r="AVK93" s="13"/>
      <c r="AVL93" s="13"/>
      <c r="AVM93" s="4"/>
      <c r="AVN93" s="13"/>
      <c r="AVO93" s="13"/>
      <c r="AVT93" s="18"/>
      <c r="AVU93" s="18"/>
      <c r="AVV93" s="18"/>
      <c r="AVW93" s="39"/>
      <c r="AVX93" s="18"/>
      <c r="AVY93" s="18"/>
      <c r="AVZ93" s="39"/>
      <c r="AWA93" s="18"/>
      <c r="AWB93" s="39"/>
      <c r="AWC93" s="13"/>
      <c r="AWD93" s="13"/>
      <c r="AWE93" s="4"/>
      <c r="AWF93" s="13"/>
      <c r="AWG93" s="13"/>
      <c r="AWL93" s="18"/>
      <c r="AWM93" s="18"/>
      <c r="AWN93" s="18"/>
      <c r="AWO93" s="39"/>
      <c r="AWP93" s="18"/>
      <c r="AWQ93" s="18"/>
      <c r="AWR93" s="39"/>
      <c r="AWS93" s="18"/>
      <c r="AWT93" s="39"/>
      <c r="AWU93" s="13"/>
      <c r="AWV93" s="13"/>
      <c r="AWW93" s="4"/>
      <c r="AWX93" s="13"/>
      <c r="AWY93" s="13"/>
      <c r="AXD93" s="18"/>
      <c r="AXE93" s="18"/>
      <c r="AXF93" s="18"/>
      <c r="AXG93" s="39"/>
      <c r="AXH93" s="18"/>
      <c r="AXI93" s="18"/>
      <c r="AXJ93" s="39"/>
      <c r="AXK93" s="18"/>
      <c r="AXL93" s="39"/>
      <c r="AXM93" s="13"/>
      <c r="AXN93" s="13"/>
      <c r="AXO93" s="4"/>
      <c r="AXP93" s="13"/>
      <c r="AXQ93" s="13"/>
      <c r="AXV93" s="18"/>
      <c r="AXW93" s="18"/>
      <c r="AXX93" s="18"/>
      <c r="AXY93" s="39"/>
      <c r="AXZ93" s="18"/>
      <c r="AYA93" s="18"/>
      <c r="AYB93" s="39"/>
      <c r="AYC93" s="18"/>
      <c r="AYD93" s="39"/>
      <c r="AYE93" s="13"/>
      <c r="AYF93" s="13"/>
      <c r="AYG93" s="4"/>
      <c r="AYH93" s="13"/>
      <c r="AYI93" s="13"/>
      <c r="AYN93" s="18"/>
      <c r="AYO93" s="18"/>
      <c r="AYP93" s="18"/>
      <c r="AYQ93" s="39"/>
      <c r="AYR93" s="18"/>
      <c r="AYS93" s="18"/>
      <c r="AYT93" s="39"/>
      <c r="AYU93" s="18"/>
      <c r="AYV93" s="39"/>
      <c r="AYW93" s="13"/>
      <c r="AYX93" s="13"/>
      <c r="AYY93" s="4"/>
      <c r="AYZ93" s="13"/>
      <c r="AZA93" s="13"/>
      <c r="AZF93" s="18"/>
      <c r="AZG93" s="18"/>
      <c r="AZH93" s="18"/>
      <c r="AZI93" s="39"/>
      <c r="AZJ93" s="18"/>
      <c r="AZK93" s="18"/>
      <c r="AZL93" s="39"/>
      <c r="AZM93" s="18"/>
      <c r="AZN93" s="39"/>
      <c r="AZO93" s="13"/>
      <c r="AZP93" s="13"/>
      <c r="AZQ93" s="4"/>
      <c r="AZR93" s="13"/>
      <c r="AZS93" s="13"/>
      <c r="AZX93" s="18"/>
      <c r="AZY93" s="18"/>
      <c r="AZZ93" s="18"/>
      <c r="BAA93" s="39"/>
      <c r="BAB93" s="18"/>
      <c r="BAC93" s="18"/>
      <c r="BAD93" s="39"/>
      <c r="BAE93" s="18"/>
      <c r="BAF93" s="39"/>
      <c r="BAG93" s="13"/>
      <c r="BAH93" s="13"/>
      <c r="BAI93" s="4"/>
      <c r="BAJ93" s="13"/>
      <c r="BAK93" s="13"/>
      <c r="BAP93" s="18"/>
      <c r="BAQ93" s="18"/>
      <c r="BAR93" s="18"/>
      <c r="BAS93" s="39"/>
      <c r="BAT93" s="18"/>
      <c r="BAU93" s="18"/>
      <c r="BAV93" s="39"/>
      <c r="BAW93" s="18"/>
      <c r="BAX93" s="39"/>
      <c r="BAY93" s="13"/>
      <c r="BAZ93" s="13"/>
      <c r="BBA93" s="4"/>
      <c r="BBB93" s="13"/>
      <c r="BBC93" s="13"/>
      <c r="BBH93" s="18"/>
      <c r="BBI93" s="18"/>
      <c r="BBJ93" s="18"/>
      <c r="BBK93" s="39"/>
      <c r="BBL93" s="18"/>
      <c r="BBM93" s="18"/>
      <c r="BBN93" s="39"/>
      <c r="BBO93" s="18"/>
      <c r="BBP93" s="39"/>
      <c r="BBQ93" s="13"/>
      <c r="BBR93" s="13"/>
      <c r="BBS93" s="4"/>
      <c r="BBT93" s="13"/>
      <c r="BBU93" s="13"/>
      <c r="BBZ93" s="18"/>
      <c r="BCA93" s="18"/>
      <c r="BCB93" s="18"/>
      <c r="BCC93" s="39"/>
      <c r="BCD93" s="18"/>
      <c r="BCE93" s="18"/>
      <c r="BCF93" s="39"/>
      <c r="BCG93" s="18"/>
      <c r="BCH93" s="39"/>
      <c r="BCI93" s="13"/>
      <c r="BCJ93" s="13"/>
      <c r="BCK93" s="4"/>
      <c r="BCL93" s="13"/>
      <c r="BCM93" s="13"/>
      <c r="BCR93" s="18"/>
      <c r="BCS93" s="18"/>
      <c r="BCT93" s="18"/>
      <c r="BCU93" s="39"/>
      <c r="BCV93" s="18"/>
      <c r="BCW93" s="18"/>
      <c r="BCX93" s="39"/>
      <c r="BCY93" s="18"/>
      <c r="BCZ93" s="39"/>
      <c r="BDA93" s="13"/>
      <c r="BDB93" s="13"/>
      <c r="BDC93" s="4"/>
      <c r="BDD93" s="13"/>
      <c r="BDE93" s="13"/>
      <c r="BDJ93" s="18"/>
      <c r="BDK93" s="18"/>
      <c r="BDL93" s="18"/>
      <c r="BDM93" s="39"/>
      <c r="BDN93" s="18"/>
      <c r="BDO93" s="18"/>
      <c r="BDP93" s="39"/>
      <c r="BDQ93" s="18"/>
      <c r="BDR93" s="39"/>
      <c r="BDS93" s="13"/>
      <c r="BDT93" s="13"/>
      <c r="BDU93" s="4"/>
      <c r="BDV93" s="13"/>
      <c r="BDW93" s="13"/>
      <c r="BEB93" s="18"/>
      <c r="BEC93" s="18"/>
      <c r="BED93" s="18"/>
      <c r="BEE93" s="39"/>
      <c r="BEF93" s="18"/>
      <c r="BEG93" s="18"/>
      <c r="BEH93" s="39"/>
      <c r="BEI93" s="18"/>
      <c r="BEJ93" s="39"/>
      <c r="BEK93" s="13"/>
      <c r="BEL93" s="13"/>
      <c r="BEM93" s="4"/>
      <c r="BEN93" s="13"/>
      <c r="BEO93" s="13"/>
      <c r="BET93" s="18"/>
      <c r="BEU93" s="18"/>
      <c r="BEV93" s="18"/>
      <c r="BEW93" s="39"/>
      <c r="BEX93" s="18"/>
      <c r="BEY93" s="18"/>
      <c r="BEZ93" s="39"/>
      <c r="BFA93" s="18"/>
      <c r="BFB93" s="39"/>
      <c r="BFC93" s="13"/>
      <c r="BFD93" s="13"/>
      <c r="BFE93" s="4"/>
      <c r="BFF93" s="13"/>
      <c r="BFG93" s="13"/>
      <c r="BFL93" s="18"/>
      <c r="BFM93" s="18"/>
      <c r="BFN93" s="18"/>
      <c r="BFO93" s="39"/>
      <c r="BFP93" s="18"/>
      <c r="BFQ93" s="18"/>
      <c r="BFR93" s="39"/>
      <c r="BFS93" s="18"/>
      <c r="BFT93" s="39"/>
      <c r="BFU93" s="13"/>
      <c r="BFV93" s="13"/>
      <c r="BFW93" s="4"/>
      <c r="BFX93" s="13"/>
      <c r="BFY93" s="13"/>
      <c r="BGD93" s="18"/>
      <c r="BGE93" s="18"/>
      <c r="BGF93" s="18"/>
      <c r="BGG93" s="39"/>
      <c r="BGH93" s="18"/>
      <c r="BGI93" s="18"/>
      <c r="BGJ93" s="39"/>
      <c r="BGK93" s="18"/>
      <c r="BGL93" s="39"/>
      <c r="BGM93" s="13"/>
      <c r="BGN93" s="13"/>
      <c r="BGO93" s="4"/>
      <c r="BGP93" s="13"/>
      <c r="BGQ93" s="13"/>
      <c r="BGV93" s="18"/>
      <c r="BGW93" s="18"/>
      <c r="BGX93" s="18"/>
      <c r="BGY93" s="39"/>
      <c r="BGZ93" s="18"/>
      <c r="BHA93" s="18"/>
      <c r="BHB93" s="39"/>
      <c r="BHC93" s="18"/>
      <c r="BHD93" s="39"/>
      <c r="BHE93" s="13"/>
      <c r="BHF93" s="13"/>
      <c r="BHG93" s="4"/>
      <c r="BHH93" s="13"/>
      <c r="BHI93" s="13"/>
      <c r="BHN93" s="18"/>
      <c r="BHO93" s="18"/>
      <c r="BHP93" s="18"/>
      <c r="BHQ93" s="39"/>
      <c r="BHR93" s="18"/>
      <c r="BHS93" s="18"/>
      <c r="BHT93" s="39"/>
      <c r="BHU93" s="18"/>
      <c r="BHV93" s="39"/>
      <c r="BHW93" s="13"/>
      <c r="BHX93" s="13"/>
      <c r="BHY93" s="4"/>
      <c r="BHZ93" s="13"/>
      <c r="BIA93" s="13"/>
      <c r="BIF93" s="18"/>
      <c r="BIG93" s="18"/>
      <c r="BIH93" s="18"/>
      <c r="BII93" s="39"/>
      <c r="BIJ93" s="18"/>
      <c r="BIK93" s="18"/>
      <c r="BIL93" s="39"/>
      <c r="BIM93" s="18"/>
      <c r="BIN93" s="39"/>
      <c r="BIO93" s="13"/>
      <c r="BIP93" s="13"/>
      <c r="BIQ93" s="4"/>
      <c r="BIR93" s="13"/>
      <c r="BIS93" s="13"/>
      <c r="BIX93" s="18"/>
      <c r="BIY93" s="18"/>
      <c r="BIZ93" s="18"/>
      <c r="BJA93" s="39"/>
      <c r="BJB93" s="18"/>
      <c r="BJC93" s="18"/>
      <c r="BJD93" s="39"/>
      <c r="BJE93" s="18"/>
      <c r="BJF93" s="39"/>
      <c r="BJG93" s="13"/>
      <c r="BJH93" s="13"/>
      <c r="BJI93" s="4"/>
      <c r="BJJ93" s="13"/>
      <c r="BJK93" s="13"/>
      <c r="BJP93" s="18"/>
      <c r="BJQ93" s="18"/>
      <c r="BJR93" s="18"/>
      <c r="BJS93" s="39"/>
      <c r="BJT93" s="18"/>
      <c r="BJU93" s="18"/>
      <c r="BJV93" s="39"/>
      <c r="BJW93" s="18"/>
      <c r="BJX93" s="39"/>
      <c r="BJY93" s="13"/>
      <c r="BJZ93" s="13"/>
      <c r="BKA93" s="4"/>
      <c r="BKB93" s="13"/>
      <c r="BKC93" s="13"/>
      <c r="BKH93" s="18"/>
      <c r="BKI93" s="18"/>
      <c r="BKJ93" s="18"/>
      <c r="BKK93" s="39"/>
      <c r="BKL93" s="18"/>
      <c r="BKM93" s="18"/>
      <c r="BKN93" s="39"/>
      <c r="BKO93" s="18"/>
      <c r="BKP93" s="39"/>
      <c r="BKQ93" s="13"/>
      <c r="BKR93" s="13"/>
      <c r="BKS93" s="4"/>
      <c r="BKT93" s="13"/>
      <c r="BKU93" s="13"/>
      <c r="BKZ93" s="18"/>
      <c r="BLA93" s="18"/>
      <c r="BLB93" s="18"/>
      <c r="BLC93" s="39"/>
      <c r="BLD93" s="18"/>
      <c r="BLE93" s="18"/>
      <c r="BLF93" s="39"/>
      <c r="BLG93" s="18"/>
      <c r="BLH93" s="39"/>
      <c r="BLI93" s="13"/>
      <c r="BLJ93" s="13"/>
      <c r="BLK93" s="4"/>
      <c r="BLL93" s="13"/>
      <c r="BLM93" s="13"/>
      <c r="BLR93" s="18"/>
      <c r="BLS93" s="18"/>
      <c r="BLT93" s="18"/>
      <c r="BLU93" s="39"/>
      <c r="BLV93" s="18"/>
      <c r="BLW93" s="18"/>
      <c r="BLX93" s="39"/>
      <c r="BLY93" s="18"/>
      <c r="BLZ93" s="39"/>
      <c r="BMA93" s="13"/>
      <c r="BMB93" s="13"/>
      <c r="BMC93" s="4"/>
      <c r="BMD93" s="13"/>
      <c r="BME93" s="13"/>
      <c r="BMJ93" s="18"/>
      <c r="BMK93" s="18"/>
      <c r="BML93" s="18"/>
      <c r="BMM93" s="39"/>
      <c r="BMN93" s="18"/>
      <c r="BMO93" s="18"/>
      <c r="BMP93" s="39"/>
      <c r="BMQ93" s="18"/>
      <c r="BMR93" s="39"/>
      <c r="BMS93" s="13"/>
      <c r="BMT93" s="13"/>
      <c r="BMU93" s="4"/>
      <c r="BMV93" s="13"/>
      <c r="BMW93" s="13"/>
      <c r="BNB93" s="18"/>
      <c r="BNC93" s="18"/>
      <c r="BND93" s="18"/>
      <c r="BNE93" s="39"/>
      <c r="BNF93" s="18"/>
      <c r="BNG93" s="18"/>
      <c r="BNH93" s="39"/>
      <c r="BNI93" s="18"/>
      <c r="BNJ93" s="39"/>
      <c r="BNK93" s="13"/>
      <c r="BNL93" s="13"/>
      <c r="BNM93" s="4"/>
      <c r="BNN93" s="13"/>
      <c r="BNO93" s="13"/>
      <c r="BNT93" s="18"/>
      <c r="BNU93" s="18"/>
      <c r="BNV93" s="18"/>
      <c r="BNW93" s="39"/>
      <c r="BNX93" s="18"/>
      <c r="BNY93" s="18"/>
      <c r="BNZ93" s="39"/>
      <c r="BOA93" s="18"/>
      <c r="BOB93" s="39"/>
      <c r="BOC93" s="13"/>
      <c r="BOD93" s="13"/>
      <c r="BOE93" s="4"/>
      <c r="BOF93" s="13"/>
      <c r="BOG93" s="13"/>
      <c r="BOL93" s="18"/>
      <c r="BOM93" s="18"/>
      <c r="BON93" s="18"/>
      <c r="BOO93" s="39"/>
      <c r="BOP93" s="18"/>
      <c r="BOQ93" s="18"/>
      <c r="BOR93" s="39"/>
      <c r="BOS93" s="18"/>
      <c r="BOT93" s="39"/>
      <c r="BOU93" s="13"/>
      <c r="BOV93" s="13"/>
      <c r="BOW93" s="4"/>
      <c r="BOX93" s="13"/>
      <c r="BOY93" s="13"/>
      <c r="BPD93" s="18"/>
      <c r="BPE93" s="18"/>
      <c r="BPF93" s="18"/>
      <c r="BPG93" s="39"/>
      <c r="BPH93" s="18"/>
      <c r="BPI93" s="18"/>
      <c r="BPJ93" s="39"/>
      <c r="BPK93" s="18"/>
      <c r="BPL93" s="39"/>
      <c r="BPM93" s="13"/>
      <c r="BPN93" s="13"/>
      <c r="BPO93" s="4"/>
      <c r="BPP93" s="13"/>
      <c r="BPQ93" s="13"/>
      <c r="BPV93" s="18"/>
      <c r="BPW93" s="18"/>
      <c r="BPX93" s="18"/>
      <c r="BPY93" s="39"/>
      <c r="BPZ93" s="18"/>
      <c r="BQA93" s="18"/>
      <c r="BQB93" s="39"/>
      <c r="BQC93" s="18"/>
      <c r="BQD93" s="39"/>
      <c r="BQE93" s="13"/>
      <c r="BQF93" s="13"/>
      <c r="BQG93" s="4"/>
      <c r="BQH93" s="13"/>
      <c r="BQI93" s="13"/>
      <c r="BQN93" s="18"/>
      <c r="BQO93" s="18"/>
      <c r="BQP93" s="18"/>
      <c r="BQQ93" s="39"/>
      <c r="BQR93" s="18"/>
      <c r="BQS93" s="18"/>
      <c r="BQT93" s="39"/>
      <c r="BQU93" s="18"/>
      <c r="BQV93" s="39"/>
      <c r="BQW93" s="13"/>
      <c r="BQX93" s="13"/>
      <c r="BQY93" s="4"/>
      <c r="BQZ93" s="13"/>
      <c r="BRA93" s="13"/>
      <c r="BRF93" s="18"/>
      <c r="BRG93" s="18"/>
      <c r="BRH93" s="18"/>
      <c r="BRI93" s="39"/>
      <c r="BRJ93" s="18"/>
      <c r="BRK93" s="18"/>
      <c r="BRL93" s="39"/>
      <c r="BRM93" s="18"/>
      <c r="BRN93" s="39"/>
      <c r="BRO93" s="13"/>
      <c r="BRP93" s="13"/>
      <c r="BRQ93" s="4"/>
      <c r="BRR93" s="13"/>
      <c r="BRS93" s="13"/>
      <c r="BRX93" s="18"/>
      <c r="BRY93" s="18"/>
      <c r="BRZ93" s="18"/>
      <c r="BSA93" s="39"/>
      <c r="BSB93" s="18"/>
      <c r="BSC93" s="18"/>
      <c r="BSD93" s="39"/>
      <c r="BSE93" s="18"/>
      <c r="BSF93" s="39"/>
      <c r="BSG93" s="13"/>
      <c r="BSH93" s="13"/>
      <c r="BSI93" s="4"/>
      <c r="BSJ93" s="13"/>
      <c r="BSK93" s="13"/>
      <c r="BSP93" s="18"/>
      <c r="BSQ93" s="18"/>
      <c r="BSR93" s="18"/>
      <c r="BSS93" s="39"/>
      <c r="BST93" s="18"/>
      <c r="BSU93" s="18"/>
      <c r="BSV93" s="39"/>
      <c r="BSW93" s="18"/>
      <c r="BSX93" s="39"/>
      <c r="BSY93" s="13"/>
      <c r="BSZ93" s="13"/>
      <c r="BTA93" s="4"/>
      <c r="BTB93" s="13"/>
      <c r="BTC93" s="13"/>
      <c r="BTH93" s="18"/>
      <c r="BTI93" s="18"/>
      <c r="BTJ93" s="18"/>
      <c r="BTK93" s="39"/>
      <c r="BTL93" s="18"/>
      <c r="BTM93" s="18"/>
      <c r="BTN93" s="39"/>
      <c r="BTO93" s="18"/>
      <c r="BTP93" s="39"/>
      <c r="BTQ93" s="13"/>
      <c r="BTR93" s="13"/>
      <c r="BTS93" s="4"/>
      <c r="BTT93" s="13"/>
      <c r="BTU93" s="13"/>
      <c r="BTZ93" s="18"/>
      <c r="BUA93" s="18"/>
      <c r="BUB93" s="18"/>
      <c r="BUC93" s="39"/>
      <c r="BUD93" s="18"/>
      <c r="BUE93" s="18"/>
      <c r="BUF93" s="39"/>
      <c r="BUG93" s="18"/>
      <c r="BUH93" s="39"/>
      <c r="BUI93" s="13"/>
      <c r="BUJ93" s="13"/>
      <c r="BUK93" s="4"/>
      <c r="BUL93" s="13"/>
      <c r="BUM93" s="13"/>
      <c r="BUR93" s="18"/>
      <c r="BUS93" s="18"/>
      <c r="BUT93" s="18"/>
      <c r="BUU93" s="39"/>
      <c r="BUV93" s="18"/>
      <c r="BUW93" s="18"/>
      <c r="BUX93" s="39"/>
      <c r="BUY93" s="18"/>
      <c r="BUZ93" s="39"/>
      <c r="BVA93" s="13"/>
      <c r="BVB93" s="13"/>
      <c r="BVC93" s="4"/>
      <c r="BVD93" s="13"/>
      <c r="BVE93" s="13"/>
      <c r="BVJ93" s="18"/>
      <c r="BVK93" s="18"/>
      <c r="BVL93" s="18"/>
      <c r="BVM93" s="39"/>
      <c r="BVN93" s="18"/>
      <c r="BVO93" s="18"/>
      <c r="BVP93" s="39"/>
      <c r="BVQ93" s="18"/>
      <c r="BVR93" s="39"/>
      <c r="BVS93" s="13"/>
      <c r="BVT93" s="13"/>
      <c r="BVU93" s="4"/>
      <c r="BVV93" s="13"/>
      <c r="BVW93" s="13"/>
      <c r="BWB93" s="18"/>
      <c r="BWC93" s="18"/>
      <c r="BWD93" s="18"/>
      <c r="BWE93" s="39"/>
      <c r="BWF93" s="18"/>
      <c r="BWG93" s="18"/>
      <c r="BWH93" s="39"/>
      <c r="BWI93" s="18"/>
      <c r="BWJ93" s="39"/>
      <c r="BWK93" s="13"/>
      <c r="BWL93" s="13"/>
      <c r="BWM93" s="4"/>
      <c r="BWN93" s="13"/>
      <c r="BWO93" s="13"/>
      <c r="BWT93" s="18"/>
      <c r="BWU93" s="18"/>
      <c r="BWV93" s="18"/>
      <c r="BWW93" s="39"/>
      <c r="BWX93" s="18"/>
      <c r="BWY93" s="18"/>
      <c r="BWZ93" s="39"/>
      <c r="BXA93" s="18"/>
      <c r="BXB93" s="39"/>
      <c r="BXC93" s="13"/>
      <c r="BXD93" s="13"/>
      <c r="BXE93" s="4"/>
      <c r="BXF93" s="13"/>
      <c r="BXG93" s="13"/>
      <c r="BXL93" s="18"/>
      <c r="BXM93" s="18"/>
      <c r="BXN93" s="18"/>
      <c r="BXO93" s="39"/>
      <c r="BXP93" s="18"/>
      <c r="BXQ93" s="18"/>
      <c r="BXR93" s="39"/>
      <c r="BXS93" s="18"/>
      <c r="BXT93" s="39"/>
      <c r="BXU93" s="13"/>
      <c r="BXV93" s="13"/>
      <c r="BXW93" s="4"/>
      <c r="BXX93" s="13"/>
      <c r="BXY93" s="13"/>
      <c r="BYD93" s="18"/>
      <c r="BYE93" s="18"/>
      <c r="BYF93" s="18"/>
      <c r="BYG93" s="39"/>
      <c r="BYH93" s="18"/>
      <c r="BYI93" s="18"/>
      <c r="BYJ93" s="39"/>
      <c r="BYK93" s="18"/>
      <c r="BYL93" s="39"/>
      <c r="BYM93" s="13"/>
      <c r="BYN93" s="13"/>
      <c r="BYO93" s="4"/>
      <c r="BYP93" s="13"/>
      <c r="BYQ93" s="13"/>
      <c r="BYV93" s="18"/>
      <c r="BYW93" s="18"/>
      <c r="BYX93" s="18"/>
      <c r="BYY93" s="39"/>
      <c r="BYZ93" s="18"/>
      <c r="BZA93" s="18"/>
      <c r="BZB93" s="39"/>
      <c r="BZC93" s="18"/>
      <c r="BZD93" s="39"/>
      <c r="BZE93" s="13"/>
      <c r="BZF93" s="13"/>
      <c r="BZG93" s="4"/>
      <c r="BZH93" s="13"/>
      <c r="BZI93" s="13"/>
      <c r="BZN93" s="18"/>
      <c r="BZO93" s="18"/>
      <c r="BZP93" s="18"/>
      <c r="BZQ93" s="39"/>
      <c r="BZR93" s="18"/>
      <c r="BZS93" s="18"/>
      <c r="BZT93" s="39"/>
      <c r="BZU93" s="18"/>
      <c r="BZV93" s="39"/>
      <c r="BZW93" s="13"/>
      <c r="BZX93" s="13"/>
      <c r="BZY93" s="4"/>
      <c r="BZZ93" s="13"/>
      <c r="CAA93" s="13"/>
      <c r="CAF93" s="18"/>
      <c r="CAG93" s="18"/>
      <c r="CAH93" s="18"/>
      <c r="CAI93" s="39"/>
      <c r="CAJ93" s="18"/>
      <c r="CAK93" s="18"/>
      <c r="CAL93" s="39"/>
      <c r="CAM93" s="18"/>
      <c r="CAN93" s="39"/>
      <c r="CAO93" s="13"/>
      <c r="CAP93" s="13"/>
      <c r="CAQ93" s="4"/>
      <c r="CAR93" s="13"/>
      <c r="CAS93" s="13"/>
      <c r="CAX93" s="18"/>
      <c r="CAY93" s="18"/>
      <c r="CAZ93" s="18"/>
      <c r="CBA93" s="39"/>
      <c r="CBB93" s="18"/>
      <c r="CBC93" s="18"/>
      <c r="CBD93" s="39"/>
      <c r="CBE93" s="18"/>
      <c r="CBF93" s="39"/>
      <c r="CBG93" s="13"/>
      <c r="CBH93" s="13"/>
      <c r="CBI93" s="4"/>
      <c r="CBJ93" s="13"/>
      <c r="CBK93" s="13"/>
      <c r="CBP93" s="18"/>
      <c r="CBQ93" s="18"/>
      <c r="CBR93" s="18"/>
      <c r="CBS93" s="39"/>
      <c r="CBT93" s="18"/>
      <c r="CBU93" s="18"/>
      <c r="CBV93" s="39"/>
      <c r="CBW93" s="18"/>
      <c r="CBX93" s="39"/>
      <c r="CBY93" s="13"/>
      <c r="CBZ93" s="13"/>
      <c r="CCA93" s="4"/>
      <c r="CCB93" s="13"/>
      <c r="CCC93" s="13"/>
      <c r="CCH93" s="18"/>
      <c r="CCI93" s="18"/>
      <c r="CCJ93" s="18"/>
      <c r="CCK93" s="39"/>
      <c r="CCL93" s="18"/>
      <c r="CCM93" s="18"/>
      <c r="CCN93" s="39"/>
      <c r="CCO93" s="18"/>
      <c r="CCP93" s="39"/>
      <c r="CCQ93" s="13"/>
      <c r="CCR93" s="13"/>
      <c r="CCS93" s="4"/>
      <c r="CCT93" s="13"/>
      <c r="CCU93" s="13"/>
      <c r="CCZ93" s="18"/>
      <c r="CDA93" s="18"/>
      <c r="CDB93" s="18"/>
      <c r="CDC93" s="39"/>
      <c r="CDD93" s="18"/>
      <c r="CDE93" s="18"/>
      <c r="CDF93" s="39"/>
      <c r="CDG93" s="18"/>
      <c r="CDH93" s="39"/>
      <c r="CDI93" s="13"/>
      <c r="CDJ93" s="13"/>
      <c r="CDK93" s="4"/>
      <c r="CDL93" s="13"/>
      <c r="CDM93" s="13"/>
      <c r="CDR93" s="18"/>
      <c r="CDS93" s="18"/>
      <c r="CDT93" s="18"/>
      <c r="CDU93" s="39"/>
      <c r="CDV93" s="18"/>
      <c r="CDW93" s="18"/>
      <c r="CDX93" s="39"/>
      <c r="CDY93" s="18"/>
      <c r="CDZ93" s="39"/>
      <c r="CEA93" s="13"/>
      <c r="CEB93" s="13"/>
      <c r="CEC93" s="4"/>
      <c r="CED93" s="13"/>
      <c r="CEE93" s="13"/>
      <c r="CEJ93" s="18"/>
      <c r="CEK93" s="18"/>
      <c r="CEL93" s="18"/>
      <c r="CEM93" s="39"/>
      <c r="CEN93" s="18"/>
      <c r="CEO93" s="18"/>
      <c r="CEP93" s="39"/>
      <c r="CEQ93" s="18"/>
      <c r="CER93" s="39"/>
      <c r="CES93" s="13"/>
      <c r="CET93" s="13"/>
      <c r="CEU93" s="4"/>
      <c r="CEV93" s="13"/>
      <c r="CEW93" s="13"/>
      <c r="CFB93" s="18"/>
      <c r="CFC93" s="18"/>
      <c r="CFD93" s="18"/>
      <c r="CFE93" s="39"/>
      <c r="CFF93" s="18"/>
      <c r="CFG93" s="18"/>
      <c r="CFH93" s="39"/>
      <c r="CFI93" s="18"/>
      <c r="CFJ93" s="39"/>
      <c r="CFK93" s="13"/>
      <c r="CFL93" s="13"/>
      <c r="CFM93" s="4"/>
      <c r="CFN93" s="13"/>
      <c r="CFO93" s="13"/>
      <c r="CFT93" s="18"/>
      <c r="CFU93" s="18"/>
      <c r="CFV93" s="18"/>
      <c r="CFW93" s="39"/>
      <c r="CFX93" s="18"/>
      <c r="CFY93" s="18"/>
      <c r="CFZ93" s="39"/>
      <c r="CGA93" s="18"/>
      <c r="CGB93" s="39"/>
      <c r="CGC93" s="13"/>
      <c r="CGD93" s="13"/>
      <c r="CGE93" s="4"/>
      <c r="CGF93" s="13"/>
      <c r="CGG93" s="13"/>
      <c r="CGL93" s="18"/>
      <c r="CGM93" s="18"/>
      <c r="CGN93" s="18"/>
      <c r="CGO93" s="39"/>
      <c r="CGP93" s="18"/>
      <c r="CGQ93" s="18"/>
      <c r="CGR93" s="39"/>
      <c r="CGS93" s="18"/>
      <c r="CGT93" s="39"/>
      <c r="CGU93" s="13"/>
      <c r="CGV93" s="13"/>
      <c r="CGW93" s="4"/>
      <c r="CGX93" s="13"/>
      <c r="CGY93" s="13"/>
      <c r="CHD93" s="18"/>
      <c r="CHE93" s="18"/>
      <c r="CHF93" s="18"/>
      <c r="CHG93" s="39"/>
      <c r="CHH93" s="18"/>
      <c r="CHI93" s="18"/>
      <c r="CHJ93" s="39"/>
      <c r="CHK93" s="18"/>
      <c r="CHL93" s="39"/>
      <c r="CHM93" s="13"/>
      <c r="CHN93" s="13"/>
      <c r="CHO93" s="4"/>
      <c r="CHP93" s="13"/>
      <c r="CHQ93" s="13"/>
      <c r="CHV93" s="18"/>
      <c r="CHW93" s="18"/>
      <c r="CHX93" s="18"/>
      <c r="CHY93" s="39"/>
      <c r="CHZ93" s="18"/>
      <c r="CIA93" s="18"/>
      <c r="CIB93" s="39"/>
      <c r="CIC93" s="18"/>
      <c r="CID93" s="39"/>
      <c r="CIE93" s="13"/>
      <c r="CIF93" s="13"/>
      <c r="CIG93" s="4"/>
      <c r="CIH93" s="13"/>
      <c r="CII93" s="13"/>
      <c r="CIN93" s="18"/>
      <c r="CIO93" s="18"/>
      <c r="CIP93" s="18"/>
      <c r="CIQ93" s="39"/>
      <c r="CIR93" s="18"/>
      <c r="CIS93" s="18"/>
      <c r="CIT93" s="39"/>
      <c r="CIU93" s="18"/>
      <c r="CIV93" s="39"/>
      <c r="CIW93" s="13"/>
      <c r="CIX93" s="13"/>
      <c r="CIY93" s="4"/>
      <c r="CIZ93" s="13"/>
      <c r="CJA93" s="13"/>
      <c r="CJF93" s="18"/>
      <c r="CJG93" s="18"/>
      <c r="CJH93" s="18"/>
      <c r="CJI93" s="39"/>
      <c r="CJJ93" s="18"/>
      <c r="CJK93" s="18"/>
      <c r="CJL93" s="39"/>
      <c r="CJM93" s="18"/>
      <c r="CJN93" s="39"/>
      <c r="CJO93" s="13"/>
      <c r="CJP93" s="13"/>
      <c r="CJQ93" s="4"/>
      <c r="CJR93" s="13"/>
      <c r="CJS93" s="13"/>
      <c r="CJX93" s="18"/>
      <c r="CJY93" s="18"/>
      <c r="CJZ93" s="18"/>
      <c r="CKA93" s="39"/>
      <c r="CKB93" s="18"/>
      <c r="CKC93" s="18"/>
      <c r="CKD93" s="39"/>
      <c r="CKE93" s="18"/>
      <c r="CKF93" s="39"/>
      <c r="CKG93" s="13"/>
      <c r="CKH93" s="13"/>
      <c r="CKI93" s="4"/>
      <c r="CKJ93" s="13"/>
      <c r="CKK93" s="13"/>
      <c r="CKP93" s="18"/>
      <c r="CKQ93" s="18"/>
      <c r="CKR93" s="18"/>
      <c r="CKS93" s="39"/>
      <c r="CKT93" s="18"/>
      <c r="CKU93" s="18"/>
      <c r="CKV93" s="39"/>
      <c r="CKW93" s="18"/>
      <c r="CKX93" s="39"/>
      <c r="CKY93" s="13"/>
      <c r="CKZ93" s="13"/>
      <c r="CLA93" s="4"/>
      <c r="CLB93" s="13"/>
      <c r="CLC93" s="13"/>
      <c r="CLH93" s="18"/>
      <c r="CLI93" s="18"/>
      <c r="CLJ93" s="18"/>
      <c r="CLK93" s="39"/>
      <c r="CLL93" s="18"/>
      <c r="CLM93" s="18"/>
      <c r="CLN93" s="39"/>
      <c r="CLO93" s="18"/>
      <c r="CLP93" s="39"/>
      <c r="CLQ93" s="13"/>
      <c r="CLR93" s="13"/>
      <c r="CLS93" s="4"/>
      <c r="CLT93" s="13"/>
      <c r="CLU93" s="13"/>
      <c r="CLZ93" s="18"/>
      <c r="CMA93" s="18"/>
      <c r="CMB93" s="18"/>
      <c r="CMC93" s="39"/>
      <c r="CMD93" s="18"/>
      <c r="CME93" s="18"/>
      <c r="CMF93" s="39"/>
      <c r="CMG93" s="18"/>
      <c r="CMH93" s="39"/>
      <c r="CMI93" s="13"/>
      <c r="CMJ93" s="13"/>
      <c r="CMK93" s="4"/>
      <c r="CML93" s="13"/>
      <c r="CMM93" s="13"/>
      <c r="CMR93" s="18"/>
      <c r="CMS93" s="18"/>
      <c r="CMT93" s="18"/>
      <c r="CMU93" s="39"/>
      <c r="CMV93" s="18"/>
      <c r="CMW93" s="18"/>
      <c r="CMX93" s="39"/>
      <c r="CMY93" s="18"/>
      <c r="CMZ93" s="39"/>
      <c r="CNA93" s="13"/>
      <c r="CNB93" s="13"/>
      <c r="CNC93" s="4"/>
      <c r="CND93" s="13"/>
      <c r="CNE93" s="13"/>
      <c r="CNJ93" s="18"/>
      <c r="CNK93" s="18"/>
      <c r="CNL93" s="18"/>
      <c r="CNM93" s="39"/>
      <c r="CNN93" s="18"/>
      <c r="CNO93" s="18"/>
      <c r="CNP93" s="39"/>
      <c r="CNQ93" s="18"/>
      <c r="CNR93" s="39"/>
      <c r="CNS93" s="13"/>
      <c r="CNT93" s="13"/>
      <c r="CNU93" s="4"/>
      <c r="CNV93" s="13"/>
      <c r="CNW93" s="13"/>
      <c r="COB93" s="18"/>
      <c r="COC93" s="18"/>
      <c r="COD93" s="18"/>
      <c r="COE93" s="39"/>
      <c r="COF93" s="18"/>
      <c r="COG93" s="18"/>
      <c r="COH93" s="39"/>
      <c r="COI93" s="18"/>
      <c r="COJ93" s="39"/>
      <c r="COK93" s="13"/>
      <c r="COL93" s="13"/>
      <c r="COM93" s="4"/>
      <c r="CON93" s="13"/>
      <c r="COO93" s="13"/>
      <c r="COT93" s="18"/>
      <c r="COU93" s="18"/>
      <c r="COV93" s="18"/>
      <c r="COW93" s="39"/>
      <c r="COX93" s="18"/>
      <c r="COY93" s="18"/>
      <c r="COZ93" s="39"/>
      <c r="CPA93" s="18"/>
      <c r="CPB93" s="39"/>
      <c r="CPC93" s="13"/>
      <c r="CPD93" s="13"/>
      <c r="CPE93" s="4"/>
      <c r="CPF93" s="13"/>
      <c r="CPG93" s="13"/>
      <c r="CPL93" s="18"/>
      <c r="CPM93" s="18"/>
      <c r="CPN93" s="18"/>
      <c r="CPO93" s="39"/>
      <c r="CPP93" s="18"/>
      <c r="CPQ93" s="18"/>
      <c r="CPR93" s="39"/>
      <c r="CPS93" s="18"/>
      <c r="CPT93" s="39"/>
      <c r="CPU93" s="13"/>
      <c r="CPV93" s="13"/>
      <c r="CPW93" s="4"/>
      <c r="CPX93" s="13"/>
      <c r="CPY93" s="13"/>
      <c r="CQD93" s="18"/>
      <c r="CQE93" s="18"/>
      <c r="CQF93" s="18"/>
      <c r="CQG93" s="39"/>
      <c r="CQH93" s="18"/>
      <c r="CQI93" s="18"/>
      <c r="CQJ93" s="39"/>
      <c r="CQK93" s="18"/>
      <c r="CQL93" s="39"/>
      <c r="CQM93" s="13"/>
      <c r="CQN93" s="13"/>
      <c r="CQO93" s="4"/>
      <c r="CQP93" s="13"/>
      <c r="CQQ93" s="13"/>
      <c r="CQV93" s="18"/>
      <c r="CQW93" s="18"/>
      <c r="CQX93" s="18"/>
      <c r="CQY93" s="39"/>
      <c r="CQZ93" s="18"/>
      <c r="CRA93" s="18"/>
      <c r="CRB93" s="39"/>
      <c r="CRC93" s="18"/>
      <c r="CRD93" s="39"/>
      <c r="CRE93" s="13"/>
      <c r="CRF93" s="13"/>
      <c r="CRG93" s="4"/>
      <c r="CRH93" s="13"/>
      <c r="CRI93" s="13"/>
      <c r="CRN93" s="18"/>
      <c r="CRO93" s="18"/>
      <c r="CRP93" s="18"/>
      <c r="CRQ93" s="39"/>
      <c r="CRR93" s="18"/>
      <c r="CRS93" s="18"/>
      <c r="CRT93" s="39"/>
      <c r="CRU93" s="18"/>
      <c r="CRV93" s="39"/>
      <c r="CRW93" s="13"/>
      <c r="CRX93" s="13"/>
      <c r="CRY93" s="4"/>
      <c r="CRZ93" s="13"/>
      <c r="CSA93" s="13"/>
      <c r="CSF93" s="18"/>
      <c r="CSG93" s="18"/>
      <c r="CSH93" s="18"/>
      <c r="CSI93" s="39"/>
      <c r="CSJ93" s="18"/>
      <c r="CSK93" s="18"/>
      <c r="CSL93" s="39"/>
      <c r="CSM93" s="18"/>
      <c r="CSN93" s="39"/>
      <c r="CSO93" s="13"/>
      <c r="CSP93" s="13"/>
      <c r="CSQ93" s="4"/>
      <c r="CSR93" s="13"/>
      <c r="CSS93" s="13"/>
      <c r="CSX93" s="18"/>
      <c r="CSY93" s="18"/>
      <c r="CSZ93" s="18"/>
      <c r="CTA93" s="39"/>
      <c r="CTB93" s="18"/>
      <c r="CTC93" s="18"/>
      <c r="CTD93" s="39"/>
      <c r="CTE93" s="18"/>
      <c r="CTF93" s="39"/>
      <c r="CTG93" s="13"/>
      <c r="CTH93" s="13"/>
      <c r="CTI93" s="4"/>
      <c r="CTJ93" s="13"/>
      <c r="CTK93" s="13"/>
      <c r="CTP93" s="18"/>
      <c r="CTQ93" s="18"/>
      <c r="CTR93" s="18"/>
      <c r="CTS93" s="39"/>
      <c r="CTT93" s="18"/>
      <c r="CTU93" s="18"/>
      <c r="CTV93" s="39"/>
      <c r="CTW93" s="18"/>
      <c r="CTX93" s="39"/>
      <c r="CTY93" s="13"/>
      <c r="CTZ93" s="13"/>
      <c r="CUA93" s="4"/>
      <c r="CUB93" s="13"/>
      <c r="CUC93" s="13"/>
      <c r="CUH93" s="18"/>
      <c r="CUI93" s="18"/>
      <c r="CUJ93" s="18"/>
      <c r="CUK93" s="39"/>
      <c r="CUL93" s="18"/>
      <c r="CUM93" s="18"/>
      <c r="CUN93" s="39"/>
      <c r="CUO93" s="18"/>
      <c r="CUP93" s="39"/>
      <c r="CUQ93" s="13"/>
      <c r="CUR93" s="13"/>
      <c r="CUS93" s="4"/>
      <c r="CUT93" s="13"/>
      <c r="CUU93" s="13"/>
      <c r="CUZ93" s="18"/>
      <c r="CVA93" s="18"/>
      <c r="CVB93" s="18"/>
      <c r="CVC93" s="39"/>
      <c r="CVD93" s="18"/>
      <c r="CVE93" s="18"/>
      <c r="CVF93" s="39"/>
      <c r="CVG93" s="18"/>
      <c r="CVH93" s="39"/>
      <c r="CVI93" s="13"/>
      <c r="CVJ93" s="13"/>
      <c r="CVK93" s="4"/>
      <c r="CVL93" s="13"/>
      <c r="CVM93" s="13"/>
      <c r="CVR93" s="18"/>
      <c r="CVS93" s="18"/>
      <c r="CVT93" s="18"/>
      <c r="CVU93" s="39"/>
      <c r="CVV93" s="18"/>
      <c r="CVW93" s="18"/>
      <c r="CVX93" s="39"/>
      <c r="CVY93" s="18"/>
      <c r="CVZ93" s="39"/>
      <c r="CWA93" s="13"/>
      <c r="CWB93" s="13"/>
      <c r="CWC93" s="4"/>
      <c r="CWD93" s="13"/>
      <c r="CWE93" s="13"/>
      <c r="CWJ93" s="18"/>
      <c r="CWK93" s="18"/>
      <c r="CWL93" s="18"/>
      <c r="CWM93" s="39"/>
      <c r="CWN93" s="18"/>
      <c r="CWO93" s="18"/>
      <c r="CWP93" s="39"/>
      <c r="CWQ93" s="18"/>
      <c r="CWR93" s="39"/>
      <c r="CWS93" s="13"/>
      <c r="CWT93" s="13"/>
      <c r="CWU93" s="4"/>
      <c r="CWV93" s="13"/>
      <c r="CWW93" s="13"/>
      <c r="CXB93" s="18"/>
      <c r="CXC93" s="18"/>
      <c r="CXD93" s="18"/>
      <c r="CXE93" s="39"/>
      <c r="CXF93" s="18"/>
      <c r="CXG93" s="18"/>
      <c r="CXH93" s="39"/>
      <c r="CXI93" s="18"/>
      <c r="CXJ93" s="39"/>
      <c r="CXK93" s="13"/>
      <c r="CXL93" s="13"/>
      <c r="CXM93" s="4"/>
      <c r="CXN93" s="13"/>
      <c r="CXO93" s="13"/>
      <c r="CXT93" s="18"/>
      <c r="CXU93" s="18"/>
      <c r="CXV93" s="18"/>
      <c r="CXW93" s="39"/>
      <c r="CXX93" s="18"/>
      <c r="CXY93" s="18"/>
      <c r="CXZ93" s="39"/>
      <c r="CYA93" s="18"/>
      <c r="CYB93" s="39"/>
      <c r="CYC93" s="13"/>
      <c r="CYD93" s="13"/>
      <c r="CYE93" s="4"/>
      <c r="CYF93" s="13"/>
      <c r="CYG93" s="13"/>
      <c r="CYL93" s="18"/>
      <c r="CYM93" s="18"/>
      <c r="CYN93" s="18"/>
      <c r="CYO93" s="39"/>
      <c r="CYP93" s="18"/>
      <c r="CYQ93" s="18"/>
      <c r="CYR93" s="39"/>
      <c r="CYS93" s="18"/>
      <c r="CYT93" s="39"/>
      <c r="CYU93" s="13"/>
      <c r="CYV93" s="13"/>
      <c r="CYW93" s="4"/>
      <c r="CYX93" s="13"/>
      <c r="CYY93" s="13"/>
      <c r="CZD93" s="18"/>
      <c r="CZE93" s="18"/>
      <c r="CZF93" s="18"/>
      <c r="CZG93" s="39"/>
      <c r="CZH93" s="18"/>
      <c r="CZI93" s="18"/>
      <c r="CZJ93" s="39"/>
      <c r="CZK93" s="18"/>
      <c r="CZL93" s="39"/>
      <c r="CZM93" s="13"/>
      <c r="CZN93" s="13"/>
      <c r="CZO93" s="4"/>
      <c r="CZP93" s="13"/>
      <c r="CZQ93" s="13"/>
      <c r="CZV93" s="18"/>
      <c r="CZW93" s="18"/>
      <c r="CZX93" s="18"/>
      <c r="CZY93" s="39"/>
      <c r="CZZ93" s="18"/>
      <c r="DAA93" s="18"/>
      <c r="DAB93" s="39"/>
      <c r="DAC93" s="18"/>
      <c r="DAD93" s="39"/>
      <c r="DAE93" s="13"/>
      <c r="DAF93" s="13"/>
      <c r="DAG93" s="4"/>
      <c r="DAH93" s="13"/>
      <c r="DAI93" s="13"/>
      <c r="DAN93" s="18"/>
      <c r="DAO93" s="18"/>
      <c r="DAP93" s="18"/>
      <c r="DAQ93" s="39"/>
      <c r="DAR93" s="18"/>
      <c r="DAS93" s="18"/>
      <c r="DAT93" s="39"/>
      <c r="DAU93" s="18"/>
      <c r="DAV93" s="39"/>
      <c r="DAW93" s="13"/>
      <c r="DAX93" s="13"/>
      <c r="DAY93" s="4"/>
      <c r="DAZ93" s="13"/>
      <c r="DBA93" s="13"/>
      <c r="DBF93" s="18"/>
      <c r="DBG93" s="18"/>
      <c r="DBH93" s="18"/>
      <c r="DBI93" s="39"/>
      <c r="DBJ93" s="18"/>
      <c r="DBK93" s="18"/>
      <c r="DBL93" s="39"/>
      <c r="DBM93" s="18"/>
      <c r="DBN93" s="39"/>
      <c r="DBO93" s="13"/>
      <c r="DBP93" s="13"/>
      <c r="DBQ93" s="4"/>
      <c r="DBR93" s="13"/>
      <c r="DBS93" s="13"/>
      <c r="DBX93" s="18"/>
      <c r="DBY93" s="18"/>
      <c r="DBZ93" s="18"/>
      <c r="DCA93" s="39"/>
      <c r="DCB93" s="18"/>
      <c r="DCC93" s="18"/>
      <c r="DCD93" s="39"/>
      <c r="DCE93" s="18"/>
      <c r="DCF93" s="39"/>
      <c r="DCG93" s="13"/>
      <c r="DCH93" s="13"/>
      <c r="DCI93" s="4"/>
      <c r="DCJ93" s="13"/>
      <c r="DCK93" s="13"/>
      <c r="DCP93" s="18"/>
      <c r="DCQ93" s="18"/>
      <c r="DCR93" s="18"/>
      <c r="DCS93" s="39"/>
      <c r="DCT93" s="18"/>
      <c r="DCU93" s="18"/>
      <c r="DCV93" s="39"/>
      <c r="DCW93" s="18"/>
      <c r="DCX93" s="39"/>
      <c r="DCY93" s="13"/>
      <c r="DCZ93" s="13"/>
      <c r="DDA93" s="4"/>
      <c r="DDB93" s="13"/>
      <c r="DDC93" s="13"/>
      <c r="DDH93" s="18"/>
      <c r="DDI93" s="18"/>
      <c r="DDJ93" s="18"/>
      <c r="DDK93" s="39"/>
      <c r="DDL93" s="18"/>
      <c r="DDM93" s="18"/>
      <c r="DDN93" s="39"/>
      <c r="DDO93" s="18"/>
      <c r="DDP93" s="39"/>
      <c r="DDQ93" s="13"/>
      <c r="DDR93" s="13"/>
      <c r="DDS93" s="4"/>
      <c r="DDT93" s="13"/>
      <c r="DDU93" s="13"/>
      <c r="DDZ93" s="18"/>
      <c r="DEA93" s="18"/>
      <c r="DEB93" s="18"/>
      <c r="DEC93" s="39"/>
      <c r="DED93" s="18"/>
      <c r="DEE93" s="18"/>
      <c r="DEF93" s="39"/>
      <c r="DEG93" s="18"/>
      <c r="DEH93" s="39"/>
      <c r="DEI93" s="13"/>
      <c r="DEJ93" s="13"/>
      <c r="DEK93" s="4"/>
      <c r="DEL93" s="13"/>
      <c r="DEM93" s="13"/>
      <c r="DER93" s="18"/>
      <c r="DES93" s="18"/>
      <c r="DET93" s="18"/>
      <c r="DEU93" s="39"/>
      <c r="DEV93" s="18"/>
      <c r="DEW93" s="18"/>
      <c r="DEX93" s="39"/>
      <c r="DEY93" s="18"/>
      <c r="DEZ93" s="39"/>
      <c r="DFA93" s="13"/>
      <c r="DFB93" s="13"/>
      <c r="DFC93" s="4"/>
      <c r="DFD93" s="13"/>
      <c r="DFE93" s="13"/>
      <c r="DFJ93" s="18"/>
      <c r="DFK93" s="18"/>
      <c r="DFL93" s="18"/>
      <c r="DFM93" s="39"/>
      <c r="DFN93" s="18"/>
      <c r="DFO93" s="18"/>
      <c r="DFP93" s="39"/>
      <c r="DFQ93" s="18"/>
      <c r="DFR93" s="39"/>
      <c r="DFS93" s="13"/>
      <c r="DFT93" s="13"/>
      <c r="DFU93" s="4"/>
      <c r="DFV93" s="13"/>
      <c r="DFW93" s="13"/>
      <c r="DGB93" s="18"/>
      <c r="DGC93" s="18"/>
      <c r="DGD93" s="18"/>
      <c r="DGE93" s="39"/>
      <c r="DGF93" s="18"/>
      <c r="DGG93" s="18"/>
      <c r="DGH93" s="39"/>
      <c r="DGI93" s="18"/>
      <c r="DGJ93" s="39"/>
      <c r="DGK93" s="13"/>
      <c r="DGL93" s="13"/>
      <c r="DGM93" s="4"/>
      <c r="DGN93" s="13"/>
      <c r="DGO93" s="13"/>
      <c r="DGT93" s="18"/>
      <c r="DGU93" s="18"/>
      <c r="DGV93" s="18"/>
      <c r="DGW93" s="39"/>
      <c r="DGX93" s="18"/>
      <c r="DGY93" s="18"/>
      <c r="DGZ93" s="39"/>
      <c r="DHA93" s="18"/>
      <c r="DHB93" s="39"/>
      <c r="DHC93" s="13"/>
      <c r="DHD93" s="13"/>
      <c r="DHE93" s="4"/>
      <c r="DHF93" s="13"/>
      <c r="DHG93" s="13"/>
      <c r="DHL93" s="18"/>
      <c r="DHM93" s="18"/>
      <c r="DHN93" s="18"/>
      <c r="DHO93" s="39"/>
      <c r="DHP93" s="18"/>
      <c r="DHQ93" s="18"/>
      <c r="DHR93" s="39"/>
      <c r="DHS93" s="18"/>
      <c r="DHT93" s="39"/>
      <c r="DHU93" s="13"/>
      <c r="DHV93" s="13"/>
      <c r="DHW93" s="4"/>
      <c r="DHX93" s="13"/>
      <c r="DHY93" s="13"/>
      <c r="DID93" s="18"/>
      <c r="DIE93" s="18"/>
      <c r="DIF93" s="18"/>
      <c r="DIG93" s="39"/>
      <c r="DIH93" s="18"/>
      <c r="DII93" s="18"/>
      <c r="DIJ93" s="39"/>
      <c r="DIK93" s="18"/>
      <c r="DIL93" s="39"/>
      <c r="DIM93" s="13"/>
      <c r="DIN93" s="13"/>
      <c r="DIO93" s="4"/>
      <c r="DIP93" s="13"/>
      <c r="DIQ93" s="13"/>
      <c r="DIV93" s="18"/>
      <c r="DIW93" s="18"/>
      <c r="DIX93" s="18"/>
      <c r="DIY93" s="39"/>
      <c r="DIZ93" s="18"/>
      <c r="DJA93" s="18"/>
      <c r="DJB93" s="39"/>
      <c r="DJC93" s="18"/>
      <c r="DJD93" s="39"/>
      <c r="DJE93" s="13"/>
      <c r="DJF93" s="13"/>
      <c r="DJG93" s="4"/>
      <c r="DJH93" s="13"/>
      <c r="DJI93" s="13"/>
      <c r="DJN93" s="18"/>
      <c r="DJO93" s="18"/>
      <c r="DJP93" s="18"/>
      <c r="DJQ93" s="39"/>
      <c r="DJR93" s="18"/>
      <c r="DJS93" s="18"/>
      <c r="DJT93" s="39"/>
      <c r="DJU93" s="18"/>
      <c r="DJV93" s="39"/>
      <c r="DJW93" s="13"/>
      <c r="DJX93" s="13"/>
      <c r="DJY93" s="4"/>
      <c r="DJZ93" s="13"/>
      <c r="DKA93" s="13"/>
      <c r="DKF93" s="18"/>
      <c r="DKG93" s="18"/>
      <c r="DKH93" s="18"/>
      <c r="DKI93" s="39"/>
      <c r="DKJ93" s="18"/>
      <c r="DKK93" s="18"/>
      <c r="DKL93" s="39"/>
      <c r="DKM93" s="18"/>
      <c r="DKN93" s="39"/>
      <c r="DKO93" s="13"/>
      <c r="DKP93" s="13"/>
      <c r="DKQ93" s="4"/>
      <c r="DKR93" s="13"/>
      <c r="DKS93" s="13"/>
      <c r="DKX93" s="18"/>
      <c r="DKY93" s="18"/>
      <c r="DKZ93" s="18"/>
      <c r="DLA93" s="39"/>
      <c r="DLB93" s="18"/>
      <c r="DLC93" s="18"/>
      <c r="DLD93" s="39"/>
      <c r="DLE93" s="18"/>
      <c r="DLF93" s="39"/>
      <c r="DLG93" s="13"/>
      <c r="DLH93" s="13"/>
      <c r="DLI93" s="4"/>
      <c r="DLJ93" s="13"/>
      <c r="DLK93" s="13"/>
      <c r="DLP93" s="18"/>
      <c r="DLQ93" s="18"/>
      <c r="DLR93" s="18"/>
      <c r="DLS93" s="39"/>
      <c r="DLT93" s="18"/>
      <c r="DLU93" s="18"/>
      <c r="DLV93" s="39"/>
      <c r="DLW93" s="18"/>
      <c r="DLX93" s="39"/>
      <c r="DLY93" s="13"/>
      <c r="DLZ93" s="13"/>
      <c r="DMA93" s="4"/>
      <c r="DMB93" s="13"/>
      <c r="DMC93" s="13"/>
      <c r="DMH93" s="18"/>
      <c r="DMI93" s="18"/>
      <c r="DMJ93" s="18"/>
      <c r="DMK93" s="39"/>
      <c r="DML93" s="18"/>
      <c r="DMM93" s="18"/>
      <c r="DMN93" s="39"/>
      <c r="DMO93" s="18"/>
      <c r="DMP93" s="39"/>
      <c r="DMQ93" s="13"/>
      <c r="DMR93" s="13"/>
      <c r="DMS93" s="4"/>
      <c r="DMT93" s="13"/>
      <c r="DMU93" s="13"/>
      <c r="DMZ93" s="18"/>
      <c r="DNA93" s="18"/>
      <c r="DNB93" s="18"/>
      <c r="DNC93" s="39"/>
      <c r="DND93" s="18"/>
      <c r="DNE93" s="18"/>
      <c r="DNF93" s="39"/>
      <c r="DNG93" s="18"/>
      <c r="DNH93" s="39"/>
      <c r="DNI93" s="13"/>
      <c r="DNJ93" s="13"/>
      <c r="DNK93" s="4"/>
      <c r="DNL93" s="13"/>
      <c r="DNM93" s="13"/>
      <c r="DNR93" s="18"/>
      <c r="DNS93" s="18"/>
      <c r="DNT93" s="18"/>
      <c r="DNU93" s="39"/>
      <c r="DNV93" s="18"/>
      <c r="DNW93" s="18"/>
      <c r="DNX93" s="39"/>
      <c r="DNY93" s="18"/>
      <c r="DNZ93" s="39"/>
      <c r="DOA93" s="13"/>
      <c r="DOB93" s="13"/>
      <c r="DOC93" s="4"/>
      <c r="DOD93" s="13"/>
      <c r="DOE93" s="13"/>
      <c r="DOJ93" s="18"/>
      <c r="DOK93" s="18"/>
      <c r="DOL93" s="18"/>
      <c r="DOM93" s="39"/>
      <c r="DON93" s="18"/>
      <c r="DOO93" s="18"/>
      <c r="DOP93" s="39"/>
      <c r="DOQ93" s="18"/>
      <c r="DOR93" s="39"/>
      <c r="DOS93" s="13"/>
      <c r="DOT93" s="13"/>
      <c r="DOU93" s="4"/>
      <c r="DOV93" s="13"/>
      <c r="DOW93" s="13"/>
      <c r="DPB93" s="18"/>
      <c r="DPC93" s="18"/>
      <c r="DPD93" s="18"/>
      <c r="DPE93" s="39"/>
      <c r="DPF93" s="18"/>
      <c r="DPG93" s="18"/>
      <c r="DPH93" s="39"/>
      <c r="DPI93" s="18"/>
      <c r="DPJ93" s="39"/>
      <c r="DPK93" s="13"/>
      <c r="DPL93" s="13"/>
      <c r="DPM93" s="4"/>
      <c r="DPN93" s="13"/>
      <c r="DPO93" s="13"/>
      <c r="DPT93" s="18"/>
      <c r="DPU93" s="18"/>
      <c r="DPV93" s="18"/>
      <c r="DPW93" s="39"/>
      <c r="DPX93" s="18"/>
      <c r="DPY93" s="18"/>
      <c r="DPZ93" s="39"/>
      <c r="DQA93" s="18"/>
      <c r="DQB93" s="39"/>
      <c r="DQC93" s="13"/>
      <c r="DQD93" s="13"/>
      <c r="DQE93" s="4"/>
      <c r="DQF93" s="13"/>
      <c r="DQG93" s="13"/>
      <c r="DQL93" s="18"/>
      <c r="DQM93" s="18"/>
      <c r="DQN93" s="18"/>
      <c r="DQO93" s="39"/>
      <c r="DQP93" s="18"/>
      <c r="DQQ93" s="18"/>
      <c r="DQR93" s="39"/>
      <c r="DQS93" s="18"/>
      <c r="DQT93" s="39"/>
      <c r="DQU93" s="13"/>
      <c r="DQV93" s="13"/>
      <c r="DQW93" s="4"/>
      <c r="DQX93" s="13"/>
      <c r="DQY93" s="13"/>
      <c r="DRD93" s="18"/>
      <c r="DRE93" s="18"/>
      <c r="DRF93" s="18"/>
      <c r="DRG93" s="39"/>
      <c r="DRH93" s="18"/>
      <c r="DRI93" s="18"/>
      <c r="DRJ93" s="39"/>
      <c r="DRK93" s="18"/>
      <c r="DRL93" s="39"/>
      <c r="DRM93" s="13"/>
      <c r="DRN93" s="13"/>
      <c r="DRO93" s="4"/>
      <c r="DRP93" s="13"/>
      <c r="DRQ93" s="13"/>
      <c r="DRV93" s="18"/>
      <c r="DRW93" s="18"/>
      <c r="DRX93" s="18"/>
      <c r="DRY93" s="39"/>
      <c r="DRZ93" s="18"/>
      <c r="DSA93" s="18"/>
      <c r="DSB93" s="39"/>
      <c r="DSC93" s="18"/>
      <c r="DSD93" s="39"/>
      <c r="DSE93" s="13"/>
      <c r="DSF93" s="13"/>
      <c r="DSG93" s="4"/>
      <c r="DSH93" s="13"/>
      <c r="DSI93" s="13"/>
      <c r="DSN93" s="18"/>
      <c r="DSO93" s="18"/>
      <c r="DSP93" s="18"/>
      <c r="DSQ93" s="39"/>
      <c r="DSR93" s="18"/>
      <c r="DSS93" s="18"/>
      <c r="DST93" s="39"/>
      <c r="DSU93" s="18"/>
      <c r="DSV93" s="39"/>
      <c r="DSW93" s="13"/>
      <c r="DSX93" s="13"/>
      <c r="DSY93" s="4"/>
      <c r="DSZ93" s="13"/>
      <c r="DTA93" s="13"/>
      <c r="DTF93" s="18"/>
      <c r="DTG93" s="18"/>
      <c r="DTH93" s="18"/>
      <c r="DTI93" s="39"/>
      <c r="DTJ93" s="18"/>
      <c r="DTK93" s="18"/>
      <c r="DTL93" s="39"/>
      <c r="DTM93" s="18"/>
      <c r="DTN93" s="39"/>
      <c r="DTO93" s="13"/>
      <c r="DTP93" s="13"/>
      <c r="DTQ93" s="4"/>
      <c r="DTR93" s="13"/>
      <c r="DTS93" s="13"/>
      <c r="DTX93" s="18"/>
      <c r="DTY93" s="18"/>
      <c r="DTZ93" s="18"/>
      <c r="DUA93" s="39"/>
      <c r="DUB93" s="18"/>
      <c r="DUC93" s="18"/>
      <c r="DUD93" s="39"/>
      <c r="DUE93" s="18"/>
      <c r="DUF93" s="39"/>
      <c r="DUG93" s="13"/>
      <c r="DUH93" s="13"/>
      <c r="DUI93" s="4"/>
      <c r="DUJ93" s="13"/>
      <c r="DUK93" s="13"/>
      <c r="DUP93" s="18"/>
      <c r="DUQ93" s="18"/>
      <c r="DUR93" s="18"/>
      <c r="DUS93" s="39"/>
      <c r="DUT93" s="18"/>
      <c r="DUU93" s="18"/>
      <c r="DUV93" s="39"/>
      <c r="DUW93" s="18"/>
      <c r="DUX93" s="39"/>
      <c r="DUY93" s="13"/>
      <c r="DUZ93" s="13"/>
      <c r="DVA93" s="4"/>
      <c r="DVB93" s="13"/>
      <c r="DVC93" s="13"/>
      <c r="DVH93" s="18"/>
      <c r="DVI93" s="18"/>
      <c r="DVJ93" s="18"/>
      <c r="DVK93" s="39"/>
      <c r="DVL93" s="18"/>
      <c r="DVM93" s="18"/>
      <c r="DVN93" s="39"/>
      <c r="DVO93" s="18"/>
      <c r="DVP93" s="39"/>
      <c r="DVQ93" s="13"/>
      <c r="DVR93" s="13"/>
      <c r="DVS93" s="4"/>
      <c r="DVT93" s="13"/>
      <c r="DVU93" s="13"/>
      <c r="DVZ93" s="18"/>
      <c r="DWA93" s="18"/>
      <c r="DWB93" s="18"/>
      <c r="DWC93" s="39"/>
      <c r="DWD93" s="18"/>
      <c r="DWE93" s="18"/>
      <c r="DWF93" s="39"/>
      <c r="DWG93" s="18"/>
      <c r="DWH93" s="39"/>
      <c r="DWI93" s="13"/>
      <c r="DWJ93" s="13"/>
      <c r="DWK93" s="4"/>
      <c r="DWL93" s="13"/>
      <c r="DWM93" s="13"/>
      <c r="DWR93" s="18"/>
      <c r="DWS93" s="18"/>
      <c r="DWT93" s="18"/>
      <c r="DWU93" s="39"/>
      <c r="DWV93" s="18"/>
      <c r="DWW93" s="18"/>
      <c r="DWX93" s="39"/>
      <c r="DWY93" s="18"/>
      <c r="DWZ93" s="39"/>
      <c r="DXA93" s="13"/>
      <c r="DXB93" s="13"/>
      <c r="DXC93" s="4"/>
      <c r="DXD93" s="13"/>
      <c r="DXE93" s="13"/>
      <c r="DXJ93" s="18"/>
      <c r="DXK93" s="18"/>
      <c r="DXL93" s="18"/>
      <c r="DXM93" s="39"/>
      <c r="DXN93" s="18"/>
      <c r="DXO93" s="18"/>
      <c r="DXP93" s="39"/>
      <c r="DXQ93" s="18"/>
      <c r="DXR93" s="39"/>
      <c r="DXS93" s="13"/>
      <c r="DXT93" s="13"/>
      <c r="DXU93" s="4"/>
      <c r="DXV93" s="13"/>
      <c r="DXW93" s="13"/>
      <c r="DYB93" s="18"/>
      <c r="DYC93" s="18"/>
      <c r="DYD93" s="18"/>
      <c r="DYE93" s="39"/>
      <c r="DYF93" s="18"/>
      <c r="DYG93" s="18"/>
      <c r="DYH93" s="39"/>
      <c r="DYI93" s="18"/>
      <c r="DYJ93" s="39"/>
      <c r="DYK93" s="13"/>
      <c r="DYL93" s="13"/>
      <c r="DYM93" s="4"/>
      <c r="DYN93" s="13"/>
      <c r="DYO93" s="13"/>
      <c r="DYT93" s="18"/>
      <c r="DYU93" s="18"/>
      <c r="DYV93" s="18"/>
      <c r="DYW93" s="39"/>
      <c r="DYX93" s="18"/>
      <c r="DYY93" s="18"/>
      <c r="DYZ93" s="39"/>
      <c r="DZA93" s="18"/>
      <c r="DZB93" s="39"/>
      <c r="DZC93" s="13"/>
      <c r="DZD93" s="13"/>
      <c r="DZE93" s="4"/>
      <c r="DZF93" s="13"/>
      <c r="DZG93" s="13"/>
      <c r="DZL93" s="18"/>
      <c r="DZM93" s="18"/>
      <c r="DZN93" s="18"/>
      <c r="DZO93" s="39"/>
      <c r="DZP93" s="18"/>
      <c r="DZQ93" s="18"/>
      <c r="DZR93" s="39"/>
      <c r="DZS93" s="18"/>
      <c r="DZT93" s="39"/>
      <c r="DZU93" s="13"/>
      <c r="DZV93" s="13"/>
      <c r="DZW93" s="4"/>
      <c r="DZX93" s="13"/>
      <c r="DZY93" s="13"/>
      <c r="EAD93" s="18"/>
      <c r="EAE93" s="18"/>
      <c r="EAF93" s="18"/>
      <c r="EAG93" s="39"/>
      <c r="EAH93" s="18"/>
      <c r="EAI93" s="18"/>
      <c r="EAJ93" s="39"/>
      <c r="EAK93" s="18"/>
      <c r="EAL93" s="39"/>
      <c r="EAM93" s="13"/>
      <c r="EAN93" s="13"/>
      <c r="EAO93" s="4"/>
      <c r="EAP93" s="13"/>
      <c r="EAQ93" s="13"/>
      <c r="EAV93" s="18"/>
      <c r="EAW93" s="18"/>
      <c r="EAX93" s="18"/>
      <c r="EAY93" s="39"/>
      <c r="EAZ93" s="18"/>
      <c r="EBA93" s="18"/>
      <c r="EBB93" s="39"/>
      <c r="EBC93" s="18"/>
      <c r="EBD93" s="39"/>
      <c r="EBE93" s="13"/>
      <c r="EBF93" s="13"/>
      <c r="EBG93" s="4"/>
      <c r="EBH93" s="13"/>
      <c r="EBI93" s="13"/>
      <c r="EBN93" s="18"/>
      <c r="EBO93" s="18"/>
      <c r="EBP93" s="18"/>
      <c r="EBQ93" s="39"/>
      <c r="EBR93" s="18"/>
      <c r="EBS93" s="18"/>
      <c r="EBT93" s="39"/>
      <c r="EBU93" s="18"/>
      <c r="EBV93" s="39"/>
      <c r="EBW93" s="13"/>
      <c r="EBX93" s="13"/>
      <c r="EBY93" s="4"/>
      <c r="EBZ93" s="13"/>
      <c r="ECA93" s="13"/>
      <c r="ECF93" s="18"/>
      <c r="ECG93" s="18"/>
      <c r="ECH93" s="18"/>
      <c r="ECI93" s="39"/>
      <c r="ECJ93" s="18"/>
      <c r="ECK93" s="18"/>
      <c r="ECL93" s="39"/>
      <c r="ECM93" s="18"/>
      <c r="ECN93" s="39"/>
      <c r="ECO93" s="13"/>
      <c r="ECP93" s="13"/>
      <c r="ECQ93" s="4"/>
      <c r="ECR93" s="13"/>
      <c r="ECS93" s="13"/>
      <c r="ECX93" s="18"/>
      <c r="ECY93" s="18"/>
      <c r="ECZ93" s="18"/>
      <c r="EDA93" s="39"/>
      <c r="EDB93" s="18"/>
      <c r="EDC93" s="18"/>
      <c r="EDD93" s="39"/>
      <c r="EDE93" s="18"/>
      <c r="EDF93" s="39"/>
      <c r="EDG93" s="13"/>
      <c r="EDH93" s="13"/>
      <c r="EDI93" s="4"/>
      <c r="EDJ93" s="13"/>
      <c r="EDK93" s="13"/>
      <c r="EDP93" s="18"/>
      <c r="EDQ93" s="18"/>
      <c r="EDR93" s="18"/>
      <c r="EDS93" s="39"/>
      <c r="EDT93" s="18"/>
      <c r="EDU93" s="18"/>
      <c r="EDV93" s="39"/>
      <c r="EDW93" s="18"/>
      <c r="EDX93" s="39"/>
      <c r="EDY93" s="13"/>
      <c r="EDZ93" s="13"/>
      <c r="EEA93" s="4"/>
      <c r="EEB93" s="13"/>
      <c r="EEC93" s="13"/>
      <c r="EEH93" s="18"/>
      <c r="EEI93" s="18"/>
      <c r="EEJ93" s="18"/>
      <c r="EEK93" s="39"/>
      <c r="EEL93" s="18"/>
      <c r="EEM93" s="18"/>
      <c r="EEN93" s="39"/>
      <c r="EEO93" s="18"/>
      <c r="EEP93" s="39"/>
      <c r="EEQ93" s="13"/>
      <c r="EER93" s="13"/>
      <c r="EES93" s="4"/>
      <c r="EET93" s="13"/>
      <c r="EEU93" s="13"/>
      <c r="EEZ93" s="18"/>
      <c r="EFA93" s="18"/>
      <c r="EFB93" s="18"/>
      <c r="EFC93" s="39"/>
      <c r="EFD93" s="18"/>
      <c r="EFE93" s="18"/>
      <c r="EFF93" s="39"/>
      <c r="EFG93" s="18"/>
      <c r="EFH93" s="39"/>
      <c r="EFI93" s="13"/>
      <c r="EFJ93" s="13"/>
      <c r="EFK93" s="4"/>
      <c r="EFL93" s="13"/>
      <c r="EFM93" s="13"/>
      <c r="EFR93" s="18"/>
      <c r="EFS93" s="18"/>
      <c r="EFT93" s="18"/>
      <c r="EFU93" s="39"/>
      <c r="EFV93" s="18"/>
      <c r="EFW93" s="18"/>
      <c r="EFX93" s="39"/>
      <c r="EFY93" s="18"/>
      <c r="EFZ93" s="39"/>
      <c r="EGA93" s="13"/>
      <c r="EGB93" s="13"/>
      <c r="EGC93" s="4"/>
      <c r="EGD93" s="13"/>
      <c r="EGE93" s="13"/>
      <c r="EGJ93" s="18"/>
      <c r="EGK93" s="18"/>
      <c r="EGL93" s="18"/>
      <c r="EGM93" s="39"/>
      <c r="EGN93" s="18"/>
      <c r="EGO93" s="18"/>
      <c r="EGP93" s="39"/>
      <c r="EGQ93" s="18"/>
      <c r="EGR93" s="39"/>
      <c r="EGS93" s="13"/>
      <c r="EGT93" s="13"/>
      <c r="EGU93" s="4"/>
      <c r="EGV93" s="13"/>
      <c r="EGW93" s="13"/>
      <c r="EHB93" s="18"/>
      <c r="EHC93" s="18"/>
      <c r="EHD93" s="18"/>
      <c r="EHE93" s="39"/>
      <c r="EHF93" s="18"/>
      <c r="EHG93" s="18"/>
      <c r="EHH93" s="39"/>
      <c r="EHI93" s="18"/>
      <c r="EHJ93" s="39"/>
      <c r="EHK93" s="13"/>
      <c r="EHL93" s="13"/>
      <c r="EHM93" s="4"/>
      <c r="EHN93" s="13"/>
      <c r="EHO93" s="13"/>
      <c r="EHT93" s="18"/>
      <c r="EHU93" s="18"/>
      <c r="EHV93" s="18"/>
      <c r="EHW93" s="39"/>
      <c r="EHX93" s="18"/>
      <c r="EHY93" s="18"/>
      <c r="EHZ93" s="39"/>
      <c r="EIA93" s="18"/>
      <c r="EIB93" s="39"/>
      <c r="EIC93" s="13"/>
      <c r="EID93" s="13"/>
      <c r="EIE93" s="4"/>
      <c r="EIF93" s="13"/>
      <c r="EIG93" s="13"/>
      <c r="EIL93" s="18"/>
      <c r="EIM93" s="18"/>
      <c r="EIN93" s="18"/>
      <c r="EIO93" s="39"/>
      <c r="EIP93" s="18"/>
      <c r="EIQ93" s="18"/>
      <c r="EIR93" s="39"/>
      <c r="EIS93" s="18"/>
      <c r="EIT93" s="39"/>
      <c r="EIU93" s="13"/>
      <c r="EIV93" s="13"/>
      <c r="EIW93" s="4"/>
      <c r="EIX93" s="13"/>
      <c r="EIY93" s="13"/>
      <c r="EJD93" s="18"/>
      <c r="EJE93" s="18"/>
      <c r="EJF93" s="18"/>
      <c r="EJG93" s="39"/>
      <c r="EJH93" s="18"/>
      <c r="EJI93" s="18"/>
      <c r="EJJ93" s="39"/>
      <c r="EJK93" s="18"/>
      <c r="EJL93" s="39"/>
      <c r="EJM93" s="13"/>
      <c r="EJN93" s="13"/>
      <c r="EJO93" s="4"/>
      <c r="EJP93" s="13"/>
      <c r="EJQ93" s="13"/>
      <c r="EJV93" s="18"/>
      <c r="EJW93" s="18"/>
      <c r="EJX93" s="18"/>
      <c r="EJY93" s="39"/>
      <c r="EJZ93" s="18"/>
      <c r="EKA93" s="18"/>
      <c r="EKB93" s="39"/>
      <c r="EKC93" s="18"/>
      <c r="EKD93" s="39"/>
      <c r="EKE93" s="13"/>
      <c r="EKF93" s="13"/>
      <c r="EKG93" s="4"/>
      <c r="EKH93" s="13"/>
      <c r="EKI93" s="13"/>
      <c r="EKN93" s="18"/>
      <c r="EKO93" s="18"/>
      <c r="EKP93" s="18"/>
      <c r="EKQ93" s="39"/>
      <c r="EKR93" s="18"/>
      <c r="EKS93" s="18"/>
      <c r="EKT93" s="39"/>
      <c r="EKU93" s="18"/>
      <c r="EKV93" s="39"/>
      <c r="EKW93" s="13"/>
      <c r="EKX93" s="13"/>
      <c r="EKY93" s="4"/>
      <c r="EKZ93" s="13"/>
      <c r="ELA93" s="13"/>
      <c r="ELF93" s="18"/>
      <c r="ELG93" s="18"/>
      <c r="ELH93" s="18"/>
      <c r="ELI93" s="39"/>
      <c r="ELJ93" s="18"/>
      <c r="ELK93" s="18"/>
      <c r="ELL93" s="39"/>
      <c r="ELM93" s="18"/>
      <c r="ELN93" s="39"/>
      <c r="ELO93" s="13"/>
      <c r="ELP93" s="13"/>
      <c r="ELQ93" s="4"/>
      <c r="ELR93" s="13"/>
      <c r="ELS93" s="13"/>
      <c r="ELX93" s="18"/>
      <c r="ELY93" s="18"/>
      <c r="ELZ93" s="18"/>
      <c r="EMA93" s="39"/>
      <c r="EMB93" s="18"/>
      <c r="EMC93" s="18"/>
      <c r="EMD93" s="39"/>
      <c r="EME93" s="18"/>
      <c r="EMF93" s="39"/>
      <c r="EMG93" s="13"/>
      <c r="EMH93" s="13"/>
      <c r="EMI93" s="4"/>
      <c r="EMJ93" s="13"/>
      <c r="EMK93" s="13"/>
      <c r="EMP93" s="18"/>
      <c r="EMQ93" s="18"/>
      <c r="EMR93" s="18"/>
      <c r="EMS93" s="39"/>
      <c r="EMT93" s="18"/>
      <c r="EMU93" s="18"/>
      <c r="EMV93" s="39"/>
      <c r="EMW93" s="18"/>
      <c r="EMX93" s="39"/>
      <c r="EMY93" s="13"/>
      <c r="EMZ93" s="13"/>
      <c r="ENA93" s="4"/>
      <c r="ENB93" s="13"/>
      <c r="ENC93" s="13"/>
      <c r="ENH93" s="18"/>
      <c r="ENI93" s="18"/>
      <c r="ENJ93" s="18"/>
      <c r="ENK93" s="39"/>
      <c r="ENL93" s="18"/>
      <c r="ENM93" s="18"/>
      <c r="ENN93" s="39"/>
      <c r="ENO93" s="18"/>
      <c r="ENP93" s="39"/>
      <c r="ENQ93" s="13"/>
      <c r="ENR93" s="13"/>
      <c r="ENS93" s="4"/>
      <c r="ENT93" s="13"/>
      <c r="ENU93" s="13"/>
      <c r="ENZ93" s="18"/>
      <c r="EOA93" s="18"/>
      <c r="EOB93" s="18"/>
      <c r="EOC93" s="39"/>
      <c r="EOD93" s="18"/>
      <c r="EOE93" s="18"/>
      <c r="EOF93" s="39"/>
      <c r="EOG93" s="18"/>
      <c r="EOH93" s="39"/>
      <c r="EOI93" s="13"/>
      <c r="EOJ93" s="13"/>
      <c r="EOK93" s="4"/>
      <c r="EOL93" s="13"/>
      <c r="EOM93" s="13"/>
      <c r="EOR93" s="18"/>
      <c r="EOS93" s="18"/>
      <c r="EOT93" s="18"/>
      <c r="EOU93" s="39"/>
      <c r="EOV93" s="18"/>
      <c r="EOW93" s="18"/>
      <c r="EOX93" s="39"/>
      <c r="EOY93" s="18"/>
      <c r="EOZ93" s="39"/>
      <c r="EPA93" s="13"/>
      <c r="EPB93" s="13"/>
      <c r="EPC93" s="4"/>
      <c r="EPD93" s="13"/>
      <c r="EPE93" s="13"/>
      <c r="EPJ93" s="18"/>
      <c r="EPK93" s="18"/>
      <c r="EPL93" s="18"/>
      <c r="EPM93" s="39"/>
      <c r="EPN93" s="18"/>
      <c r="EPO93" s="18"/>
      <c r="EPP93" s="39"/>
      <c r="EPQ93" s="18"/>
      <c r="EPR93" s="39"/>
      <c r="EPS93" s="13"/>
      <c r="EPT93" s="13"/>
      <c r="EPU93" s="4"/>
      <c r="EPV93" s="13"/>
      <c r="EPW93" s="13"/>
      <c r="EQB93" s="18"/>
      <c r="EQC93" s="18"/>
      <c r="EQD93" s="18"/>
      <c r="EQE93" s="39"/>
      <c r="EQF93" s="18"/>
      <c r="EQG93" s="18"/>
      <c r="EQH93" s="39"/>
      <c r="EQI93" s="18"/>
      <c r="EQJ93" s="39"/>
      <c r="EQK93" s="13"/>
      <c r="EQL93" s="13"/>
      <c r="EQM93" s="4"/>
      <c r="EQN93" s="13"/>
      <c r="EQO93" s="13"/>
      <c r="EQT93" s="18"/>
      <c r="EQU93" s="18"/>
      <c r="EQV93" s="18"/>
      <c r="EQW93" s="39"/>
      <c r="EQX93" s="18"/>
      <c r="EQY93" s="18"/>
      <c r="EQZ93" s="39"/>
      <c r="ERA93" s="18"/>
      <c r="ERB93" s="39"/>
      <c r="ERC93" s="13"/>
      <c r="ERD93" s="13"/>
      <c r="ERE93" s="4"/>
      <c r="ERF93" s="13"/>
      <c r="ERG93" s="13"/>
      <c r="ERL93" s="18"/>
      <c r="ERM93" s="18"/>
      <c r="ERN93" s="18"/>
      <c r="ERO93" s="39"/>
      <c r="ERP93" s="18"/>
      <c r="ERQ93" s="18"/>
      <c r="ERR93" s="39"/>
      <c r="ERS93" s="18"/>
      <c r="ERT93" s="39"/>
      <c r="ERU93" s="13"/>
      <c r="ERV93" s="13"/>
      <c r="ERW93" s="4"/>
      <c r="ERX93" s="13"/>
      <c r="ERY93" s="13"/>
      <c r="ESD93" s="18"/>
      <c r="ESE93" s="18"/>
      <c r="ESF93" s="18"/>
      <c r="ESG93" s="39"/>
      <c r="ESH93" s="18"/>
      <c r="ESI93" s="18"/>
      <c r="ESJ93" s="39"/>
      <c r="ESK93" s="18"/>
      <c r="ESL93" s="39"/>
      <c r="ESM93" s="13"/>
      <c r="ESN93" s="13"/>
      <c r="ESO93" s="4"/>
      <c r="ESP93" s="13"/>
      <c r="ESQ93" s="13"/>
      <c r="ESV93" s="18"/>
      <c r="ESW93" s="18"/>
      <c r="ESX93" s="18"/>
      <c r="ESY93" s="39"/>
      <c r="ESZ93" s="18"/>
      <c r="ETA93" s="18"/>
      <c r="ETB93" s="39"/>
      <c r="ETC93" s="18"/>
      <c r="ETD93" s="39"/>
      <c r="ETE93" s="13"/>
      <c r="ETF93" s="13"/>
      <c r="ETG93" s="4"/>
      <c r="ETH93" s="13"/>
      <c r="ETI93" s="13"/>
      <c r="ETN93" s="18"/>
      <c r="ETO93" s="18"/>
      <c r="ETP93" s="18"/>
      <c r="ETQ93" s="39"/>
      <c r="ETR93" s="18"/>
      <c r="ETS93" s="18"/>
      <c r="ETT93" s="39"/>
      <c r="ETU93" s="18"/>
      <c r="ETV93" s="39"/>
      <c r="ETW93" s="13"/>
      <c r="ETX93" s="13"/>
      <c r="ETY93" s="4"/>
      <c r="ETZ93" s="13"/>
      <c r="EUA93" s="13"/>
      <c r="EUF93" s="18"/>
      <c r="EUG93" s="18"/>
      <c r="EUH93" s="18"/>
      <c r="EUI93" s="39"/>
      <c r="EUJ93" s="18"/>
      <c r="EUK93" s="18"/>
      <c r="EUL93" s="39"/>
      <c r="EUM93" s="18"/>
      <c r="EUN93" s="39"/>
      <c r="EUO93" s="13"/>
      <c r="EUP93" s="13"/>
      <c r="EUQ93" s="4"/>
      <c r="EUR93" s="13"/>
      <c r="EUS93" s="13"/>
      <c r="EUX93" s="18"/>
      <c r="EUY93" s="18"/>
      <c r="EUZ93" s="18"/>
      <c r="EVA93" s="39"/>
      <c r="EVB93" s="18"/>
      <c r="EVC93" s="18"/>
      <c r="EVD93" s="39"/>
      <c r="EVE93" s="18"/>
      <c r="EVF93" s="39"/>
      <c r="EVG93" s="13"/>
      <c r="EVH93" s="13"/>
      <c r="EVI93" s="4"/>
      <c r="EVJ93" s="13"/>
      <c r="EVK93" s="13"/>
      <c r="EVP93" s="18"/>
      <c r="EVQ93" s="18"/>
      <c r="EVR93" s="18"/>
      <c r="EVS93" s="39"/>
      <c r="EVT93" s="18"/>
      <c r="EVU93" s="18"/>
      <c r="EVV93" s="39"/>
      <c r="EVW93" s="18"/>
      <c r="EVX93" s="39"/>
      <c r="EVY93" s="13"/>
      <c r="EVZ93" s="13"/>
      <c r="EWA93" s="4"/>
      <c r="EWB93" s="13"/>
      <c r="EWC93" s="13"/>
      <c r="EWH93" s="18"/>
      <c r="EWI93" s="18"/>
      <c r="EWJ93" s="18"/>
      <c r="EWK93" s="39"/>
      <c r="EWL93" s="18"/>
      <c r="EWM93" s="18"/>
      <c r="EWN93" s="39"/>
      <c r="EWO93" s="18"/>
      <c r="EWP93" s="39"/>
      <c r="EWQ93" s="13"/>
      <c r="EWR93" s="13"/>
      <c r="EWS93" s="4"/>
      <c r="EWT93" s="13"/>
      <c r="EWU93" s="13"/>
      <c r="EWZ93" s="18"/>
      <c r="EXA93" s="18"/>
      <c r="EXB93" s="18"/>
      <c r="EXC93" s="39"/>
      <c r="EXD93" s="18"/>
      <c r="EXE93" s="18"/>
      <c r="EXF93" s="39"/>
      <c r="EXG93" s="18"/>
      <c r="EXH93" s="39"/>
      <c r="EXI93" s="13"/>
      <c r="EXJ93" s="13"/>
      <c r="EXK93" s="4"/>
      <c r="EXL93" s="13"/>
      <c r="EXM93" s="13"/>
      <c r="EXR93" s="18"/>
      <c r="EXS93" s="18"/>
      <c r="EXT93" s="18"/>
      <c r="EXU93" s="39"/>
      <c r="EXV93" s="18"/>
      <c r="EXW93" s="18"/>
      <c r="EXX93" s="39"/>
      <c r="EXY93" s="18"/>
      <c r="EXZ93" s="39"/>
      <c r="EYA93" s="13"/>
      <c r="EYB93" s="13"/>
      <c r="EYC93" s="4"/>
      <c r="EYD93" s="13"/>
      <c r="EYE93" s="13"/>
      <c r="EYJ93" s="18"/>
      <c r="EYK93" s="18"/>
      <c r="EYL93" s="18"/>
      <c r="EYM93" s="39"/>
      <c r="EYN93" s="18"/>
      <c r="EYO93" s="18"/>
      <c r="EYP93" s="39"/>
      <c r="EYQ93" s="18"/>
      <c r="EYR93" s="39"/>
      <c r="EYS93" s="13"/>
      <c r="EYT93" s="13"/>
      <c r="EYU93" s="4"/>
      <c r="EYV93" s="13"/>
      <c r="EYW93" s="13"/>
      <c r="EZB93" s="18"/>
      <c r="EZC93" s="18"/>
      <c r="EZD93" s="18"/>
      <c r="EZE93" s="39"/>
      <c r="EZF93" s="18"/>
      <c r="EZG93" s="18"/>
      <c r="EZH93" s="39"/>
      <c r="EZI93" s="18"/>
      <c r="EZJ93" s="39"/>
      <c r="EZK93" s="13"/>
      <c r="EZL93" s="13"/>
      <c r="EZM93" s="4"/>
      <c r="EZN93" s="13"/>
      <c r="EZO93" s="13"/>
      <c r="EZT93" s="18"/>
      <c r="EZU93" s="18"/>
      <c r="EZV93" s="18"/>
      <c r="EZW93" s="39"/>
      <c r="EZX93" s="18"/>
      <c r="EZY93" s="18"/>
      <c r="EZZ93" s="39"/>
      <c r="FAA93" s="18"/>
      <c r="FAB93" s="39"/>
      <c r="FAC93" s="13"/>
      <c r="FAD93" s="13"/>
      <c r="FAE93" s="4"/>
      <c r="FAF93" s="13"/>
      <c r="FAG93" s="13"/>
      <c r="FAL93" s="18"/>
      <c r="FAM93" s="18"/>
      <c r="FAN93" s="18"/>
      <c r="FAO93" s="39"/>
      <c r="FAP93" s="18"/>
      <c r="FAQ93" s="18"/>
      <c r="FAR93" s="39"/>
      <c r="FAS93" s="18"/>
      <c r="FAT93" s="39"/>
      <c r="FAU93" s="13"/>
      <c r="FAV93" s="13"/>
      <c r="FAW93" s="4"/>
      <c r="FAX93" s="13"/>
      <c r="FAY93" s="13"/>
      <c r="FBD93" s="18"/>
      <c r="FBE93" s="18"/>
      <c r="FBF93" s="18"/>
      <c r="FBG93" s="39"/>
      <c r="FBH93" s="18"/>
      <c r="FBI93" s="18"/>
      <c r="FBJ93" s="39"/>
      <c r="FBK93" s="18"/>
      <c r="FBL93" s="39"/>
      <c r="FBM93" s="13"/>
      <c r="FBN93" s="13"/>
      <c r="FBO93" s="4"/>
      <c r="FBP93" s="13"/>
      <c r="FBQ93" s="13"/>
      <c r="FBV93" s="18"/>
      <c r="FBW93" s="18"/>
      <c r="FBX93" s="18"/>
      <c r="FBY93" s="39"/>
      <c r="FBZ93" s="18"/>
      <c r="FCA93" s="18"/>
      <c r="FCB93" s="39"/>
      <c r="FCC93" s="18"/>
      <c r="FCD93" s="39"/>
      <c r="FCE93" s="13"/>
      <c r="FCF93" s="13"/>
      <c r="FCG93" s="4"/>
      <c r="FCH93" s="13"/>
      <c r="FCI93" s="13"/>
      <c r="FCN93" s="18"/>
      <c r="FCO93" s="18"/>
      <c r="FCP93" s="18"/>
      <c r="FCQ93" s="39"/>
      <c r="FCR93" s="18"/>
      <c r="FCS93" s="18"/>
      <c r="FCT93" s="39"/>
      <c r="FCU93" s="18"/>
      <c r="FCV93" s="39"/>
      <c r="FCW93" s="13"/>
      <c r="FCX93" s="13"/>
      <c r="FCY93" s="4"/>
      <c r="FCZ93" s="13"/>
      <c r="FDA93" s="13"/>
      <c r="FDF93" s="18"/>
      <c r="FDG93" s="18"/>
      <c r="FDH93" s="18"/>
      <c r="FDI93" s="39"/>
      <c r="FDJ93" s="18"/>
      <c r="FDK93" s="18"/>
      <c r="FDL93" s="39"/>
      <c r="FDM93" s="18"/>
      <c r="FDN93" s="39"/>
      <c r="FDO93" s="13"/>
      <c r="FDP93" s="13"/>
      <c r="FDQ93" s="4"/>
      <c r="FDR93" s="13"/>
      <c r="FDS93" s="13"/>
      <c r="FDX93" s="18"/>
      <c r="FDY93" s="18"/>
      <c r="FDZ93" s="18"/>
      <c r="FEA93" s="39"/>
      <c r="FEB93" s="18"/>
      <c r="FEC93" s="18"/>
      <c r="FED93" s="39"/>
      <c r="FEE93" s="18"/>
      <c r="FEF93" s="39"/>
      <c r="FEG93" s="13"/>
      <c r="FEH93" s="13"/>
      <c r="FEI93" s="4"/>
      <c r="FEJ93" s="13"/>
      <c r="FEK93" s="13"/>
      <c r="FEP93" s="18"/>
      <c r="FEQ93" s="18"/>
      <c r="FER93" s="18"/>
      <c r="FES93" s="39"/>
      <c r="FET93" s="18"/>
      <c r="FEU93" s="18"/>
      <c r="FEV93" s="39"/>
      <c r="FEW93" s="18"/>
      <c r="FEX93" s="39"/>
      <c r="FEY93" s="13"/>
      <c r="FEZ93" s="13"/>
      <c r="FFA93" s="4"/>
      <c r="FFB93" s="13"/>
      <c r="FFC93" s="13"/>
      <c r="FFH93" s="18"/>
      <c r="FFI93" s="18"/>
      <c r="FFJ93" s="18"/>
      <c r="FFK93" s="39"/>
      <c r="FFL93" s="18"/>
      <c r="FFM93" s="18"/>
      <c r="FFN93" s="39"/>
      <c r="FFO93" s="18"/>
      <c r="FFP93" s="39"/>
      <c r="FFQ93" s="13"/>
      <c r="FFR93" s="13"/>
      <c r="FFS93" s="4"/>
      <c r="FFT93" s="13"/>
      <c r="FFU93" s="13"/>
      <c r="FFZ93" s="18"/>
      <c r="FGA93" s="18"/>
      <c r="FGB93" s="18"/>
      <c r="FGC93" s="39"/>
      <c r="FGD93" s="18"/>
      <c r="FGE93" s="18"/>
      <c r="FGF93" s="39"/>
      <c r="FGG93" s="18"/>
      <c r="FGH93" s="39"/>
      <c r="FGI93" s="13"/>
      <c r="FGJ93" s="13"/>
      <c r="FGK93" s="4"/>
      <c r="FGL93" s="13"/>
      <c r="FGM93" s="13"/>
      <c r="FGR93" s="18"/>
      <c r="FGS93" s="18"/>
      <c r="FGT93" s="18"/>
      <c r="FGU93" s="39"/>
      <c r="FGV93" s="18"/>
      <c r="FGW93" s="18"/>
      <c r="FGX93" s="39"/>
      <c r="FGY93" s="18"/>
      <c r="FGZ93" s="39"/>
      <c r="FHA93" s="13"/>
      <c r="FHB93" s="13"/>
      <c r="FHC93" s="4"/>
      <c r="FHD93" s="13"/>
      <c r="FHE93" s="13"/>
      <c r="FHJ93" s="18"/>
      <c r="FHK93" s="18"/>
      <c r="FHL93" s="18"/>
      <c r="FHM93" s="39"/>
      <c r="FHN93" s="18"/>
      <c r="FHO93" s="18"/>
      <c r="FHP93" s="39"/>
      <c r="FHQ93" s="18"/>
      <c r="FHR93" s="39"/>
      <c r="FHS93" s="13"/>
      <c r="FHT93" s="13"/>
      <c r="FHU93" s="4"/>
      <c r="FHV93" s="13"/>
      <c r="FHW93" s="13"/>
      <c r="FIB93" s="18"/>
      <c r="FIC93" s="18"/>
      <c r="FID93" s="18"/>
      <c r="FIE93" s="39"/>
      <c r="FIF93" s="18"/>
      <c r="FIG93" s="18"/>
      <c r="FIH93" s="39"/>
      <c r="FII93" s="18"/>
      <c r="FIJ93" s="39"/>
      <c r="FIK93" s="13"/>
      <c r="FIL93" s="13"/>
      <c r="FIM93" s="4"/>
      <c r="FIN93" s="13"/>
      <c r="FIO93" s="13"/>
      <c r="FIT93" s="18"/>
      <c r="FIU93" s="18"/>
      <c r="FIV93" s="18"/>
      <c r="FIW93" s="39"/>
      <c r="FIX93" s="18"/>
      <c r="FIY93" s="18"/>
      <c r="FIZ93" s="39"/>
      <c r="FJA93" s="18"/>
      <c r="FJB93" s="39"/>
      <c r="FJC93" s="13"/>
      <c r="FJD93" s="13"/>
      <c r="FJE93" s="4"/>
      <c r="FJF93" s="13"/>
      <c r="FJG93" s="13"/>
      <c r="FJL93" s="18"/>
      <c r="FJM93" s="18"/>
      <c r="FJN93" s="18"/>
      <c r="FJO93" s="39"/>
      <c r="FJP93" s="18"/>
      <c r="FJQ93" s="18"/>
      <c r="FJR93" s="39"/>
      <c r="FJS93" s="18"/>
      <c r="FJT93" s="39"/>
      <c r="FJU93" s="13"/>
      <c r="FJV93" s="13"/>
      <c r="FJW93" s="4"/>
      <c r="FJX93" s="13"/>
      <c r="FJY93" s="13"/>
      <c r="FKD93" s="18"/>
      <c r="FKE93" s="18"/>
      <c r="FKF93" s="18"/>
      <c r="FKG93" s="39"/>
      <c r="FKH93" s="18"/>
      <c r="FKI93" s="18"/>
      <c r="FKJ93" s="39"/>
      <c r="FKK93" s="18"/>
      <c r="FKL93" s="39"/>
      <c r="FKM93" s="13"/>
      <c r="FKN93" s="13"/>
      <c r="FKO93" s="4"/>
      <c r="FKP93" s="13"/>
      <c r="FKQ93" s="13"/>
      <c r="FKV93" s="18"/>
      <c r="FKW93" s="18"/>
      <c r="FKX93" s="18"/>
      <c r="FKY93" s="39"/>
      <c r="FKZ93" s="18"/>
      <c r="FLA93" s="18"/>
      <c r="FLB93" s="39"/>
      <c r="FLC93" s="18"/>
      <c r="FLD93" s="39"/>
      <c r="FLE93" s="13"/>
      <c r="FLF93" s="13"/>
      <c r="FLG93" s="4"/>
      <c r="FLH93" s="13"/>
      <c r="FLI93" s="13"/>
      <c r="FLN93" s="18"/>
      <c r="FLO93" s="18"/>
      <c r="FLP93" s="18"/>
      <c r="FLQ93" s="39"/>
      <c r="FLR93" s="18"/>
      <c r="FLS93" s="18"/>
      <c r="FLT93" s="39"/>
      <c r="FLU93" s="18"/>
      <c r="FLV93" s="39"/>
      <c r="FLW93" s="13"/>
      <c r="FLX93" s="13"/>
      <c r="FLY93" s="4"/>
      <c r="FLZ93" s="13"/>
      <c r="FMA93" s="13"/>
      <c r="FMF93" s="18"/>
      <c r="FMG93" s="18"/>
      <c r="FMH93" s="18"/>
      <c r="FMI93" s="39"/>
      <c r="FMJ93" s="18"/>
      <c r="FMK93" s="18"/>
      <c r="FML93" s="39"/>
      <c r="FMM93" s="18"/>
      <c r="FMN93" s="39"/>
      <c r="FMO93" s="13"/>
      <c r="FMP93" s="13"/>
      <c r="FMQ93" s="4"/>
      <c r="FMR93" s="13"/>
      <c r="FMS93" s="13"/>
      <c r="FMX93" s="18"/>
      <c r="FMY93" s="18"/>
      <c r="FMZ93" s="18"/>
      <c r="FNA93" s="39"/>
      <c r="FNB93" s="18"/>
      <c r="FNC93" s="18"/>
      <c r="FND93" s="39"/>
      <c r="FNE93" s="18"/>
      <c r="FNF93" s="39"/>
      <c r="FNG93" s="13"/>
      <c r="FNH93" s="13"/>
      <c r="FNI93" s="4"/>
      <c r="FNJ93" s="13"/>
      <c r="FNK93" s="13"/>
      <c r="FNP93" s="18"/>
      <c r="FNQ93" s="18"/>
      <c r="FNR93" s="18"/>
      <c r="FNS93" s="39"/>
      <c r="FNT93" s="18"/>
      <c r="FNU93" s="18"/>
      <c r="FNV93" s="39"/>
      <c r="FNW93" s="18"/>
      <c r="FNX93" s="39"/>
      <c r="FNY93" s="13"/>
      <c r="FNZ93" s="13"/>
      <c r="FOA93" s="4"/>
      <c r="FOB93" s="13"/>
      <c r="FOC93" s="13"/>
      <c r="FOH93" s="18"/>
      <c r="FOI93" s="18"/>
      <c r="FOJ93" s="18"/>
      <c r="FOK93" s="39"/>
      <c r="FOL93" s="18"/>
      <c r="FOM93" s="18"/>
      <c r="FON93" s="39"/>
      <c r="FOO93" s="18"/>
      <c r="FOP93" s="39"/>
      <c r="FOQ93" s="13"/>
      <c r="FOR93" s="13"/>
      <c r="FOS93" s="4"/>
      <c r="FOT93" s="13"/>
      <c r="FOU93" s="13"/>
      <c r="FOZ93" s="18"/>
      <c r="FPA93" s="18"/>
      <c r="FPB93" s="18"/>
      <c r="FPC93" s="39"/>
      <c r="FPD93" s="18"/>
      <c r="FPE93" s="18"/>
      <c r="FPF93" s="39"/>
      <c r="FPG93" s="18"/>
      <c r="FPH93" s="39"/>
      <c r="FPI93" s="13"/>
      <c r="FPJ93" s="13"/>
      <c r="FPK93" s="4"/>
      <c r="FPL93" s="13"/>
      <c r="FPM93" s="13"/>
      <c r="FPR93" s="18"/>
      <c r="FPS93" s="18"/>
      <c r="FPT93" s="18"/>
      <c r="FPU93" s="39"/>
      <c r="FPV93" s="18"/>
      <c r="FPW93" s="18"/>
      <c r="FPX93" s="39"/>
      <c r="FPY93" s="18"/>
      <c r="FPZ93" s="39"/>
      <c r="FQA93" s="13"/>
      <c r="FQB93" s="13"/>
      <c r="FQC93" s="4"/>
      <c r="FQD93" s="13"/>
      <c r="FQE93" s="13"/>
      <c r="FQJ93" s="18"/>
      <c r="FQK93" s="18"/>
      <c r="FQL93" s="18"/>
      <c r="FQM93" s="39"/>
      <c r="FQN93" s="18"/>
      <c r="FQO93" s="18"/>
      <c r="FQP93" s="39"/>
      <c r="FQQ93" s="18"/>
      <c r="FQR93" s="39"/>
      <c r="FQS93" s="13"/>
      <c r="FQT93" s="13"/>
      <c r="FQU93" s="4"/>
      <c r="FQV93" s="13"/>
      <c r="FQW93" s="13"/>
      <c r="FRB93" s="18"/>
      <c r="FRC93" s="18"/>
      <c r="FRD93" s="18"/>
      <c r="FRE93" s="39"/>
      <c r="FRF93" s="18"/>
      <c r="FRG93" s="18"/>
      <c r="FRH93" s="39"/>
      <c r="FRI93" s="18"/>
      <c r="FRJ93" s="39"/>
      <c r="FRK93" s="13"/>
      <c r="FRL93" s="13"/>
      <c r="FRM93" s="4"/>
      <c r="FRN93" s="13"/>
      <c r="FRO93" s="13"/>
      <c r="FRT93" s="18"/>
      <c r="FRU93" s="18"/>
      <c r="FRV93" s="18"/>
      <c r="FRW93" s="39"/>
      <c r="FRX93" s="18"/>
      <c r="FRY93" s="18"/>
      <c r="FRZ93" s="39"/>
      <c r="FSA93" s="18"/>
      <c r="FSB93" s="39"/>
      <c r="FSC93" s="13"/>
      <c r="FSD93" s="13"/>
      <c r="FSE93" s="4"/>
      <c r="FSF93" s="13"/>
      <c r="FSG93" s="13"/>
      <c r="FSL93" s="18"/>
      <c r="FSM93" s="18"/>
      <c r="FSN93" s="18"/>
      <c r="FSO93" s="39"/>
      <c r="FSP93" s="18"/>
      <c r="FSQ93" s="18"/>
      <c r="FSR93" s="39"/>
      <c r="FSS93" s="18"/>
      <c r="FST93" s="39"/>
      <c r="FSU93" s="13"/>
      <c r="FSV93" s="13"/>
      <c r="FSW93" s="4"/>
      <c r="FSX93" s="13"/>
      <c r="FSY93" s="13"/>
      <c r="FTD93" s="18"/>
      <c r="FTE93" s="18"/>
      <c r="FTF93" s="18"/>
      <c r="FTG93" s="39"/>
      <c r="FTH93" s="18"/>
      <c r="FTI93" s="18"/>
      <c r="FTJ93" s="39"/>
      <c r="FTK93" s="18"/>
      <c r="FTL93" s="39"/>
      <c r="FTM93" s="13"/>
      <c r="FTN93" s="13"/>
      <c r="FTO93" s="4"/>
      <c r="FTP93" s="13"/>
      <c r="FTQ93" s="13"/>
      <c r="FTV93" s="18"/>
      <c r="FTW93" s="18"/>
      <c r="FTX93" s="18"/>
      <c r="FTY93" s="39"/>
      <c r="FTZ93" s="18"/>
      <c r="FUA93" s="18"/>
      <c r="FUB93" s="39"/>
      <c r="FUC93" s="18"/>
      <c r="FUD93" s="39"/>
      <c r="FUE93" s="13"/>
      <c r="FUF93" s="13"/>
      <c r="FUG93" s="4"/>
      <c r="FUH93" s="13"/>
      <c r="FUI93" s="13"/>
      <c r="FUN93" s="18"/>
      <c r="FUO93" s="18"/>
      <c r="FUP93" s="18"/>
      <c r="FUQ93" s="39"/>
      <c r="FUR93" s="18"/>
      <c r="FUS93" s="18"/>
      <c r="FUT93" s="39"/>
      <c r="FUU93" s="18"/>
      <c r="FUV93" s="39"/>
      <c r="FUW93" s="13"/>
      <c r="FUX93" s="13"/>
      <c r="FUY93" s="4"/>
      <c r="FUZ93" s="13"/>
      <c r="FVA93" s="13"/>
      <c r="FVF93" s="18"/>
      <c r="FVG93" s="18"/>
      <c r="FVH93" s="18"/>
      <c r="FVI93" s="39"/>
      <c r="FVJ93" s="18"/>
      <c r="FVK93" s="18"/>
      <c r="FVL93" s="39"/>
      <c r="FVM93" s="18"/>
      <c r="FVN93" s="39"/>
      <c r="FVO93" s="13"/>
      <c r="FVP93" s="13"/>
      <c r="FVQ93" s="4"/>
      <c r="FVR93" s="13"/>
      <c r="FVS93" s="13"/>
      <c r="FVX93" s="18"/>
      <c r="FVY93" s="18"/>
      <c r="FVZ93" s="18"/>
      <c r="FWA93" s="39"/>
      <c r="FWB93" s="18"/>
      <c r="FWC93" s="18"/>
      <c r="FWD93" s="39"/>
      <c r="FWE93" s="18"/>
      <c r="FWF93" s="39"/>
      <c r="FWG93" s="13"/>
      <c r="FWH93" s="13"/>
      <c r="FWI93" s="4"/>
      <c r="FWJ93" s="13"/>
      <c r="FWK93" s="13"/>
      <c r="FWP93" s="18"/>
      <c r="FWQ93" s="18"/>
      <c r="FWR93" s="18"/>
      <c r="FWS93" s="39"/>
      <c r="FWT93" s="18"/>
      <c r="FWU93" s="18"/>
      <c r="FWV93" s="39"/>
      <c r="FWW93" s="18"/>
      <c r="FWX93" s="39"/>
      <c r="FWY93" s="13"/>
      <c r="FWZ93" s="13"/>
      <c r="FXA93" s="4"/>
      <c r="FXB93" s="13"/>
      <c r="FXC93" s="13"/>
      <c r="FXH93" s="18"/>
      <c r="FXI93" s="18"/>
      <c r="FXJ93" s="18"/>
      <c r="FXK93" s="39"/>
      <c r="FXL93" s="18"/>
      <c r="FXM93" s="18"/>
      <c r="FXN93" s="39"/>
      <c r="FXO93" s="18"/>
      <c r="FXP93" s="39"/>
      <c r="FXQ93" s="13"/>
      <c r="FXR93" s="13"/>
      <c r="FXS93" s="4"/>
      <c r="FXT93" s="13"/>
      <c r="FXU93" s="13"/>
      <c r="FXZ93" s="18"/>
      <c r="FYA93" s="18"/>
      <c r="FYB93" s="18"/>
      <c r="FYC93" s="39"/>
      <c r="FYD93" s="18"/>
      <c r="FYE93" s="18"/>
      <c r="FYF93" s="39"/>
      <c r="FYG93" s="18"/>
      <c r="FYH93" s="39"/>
      <c r="FYI93" s="13"/>
      <c r="FYJ93" s="13"/>
      <c r="FYK93" s="4"/>
      <c r="FYL93" s="13"/>
      <c r="FYM93" s="13"/>
      <c r="FYR93" s="18"/>
      <c r="FYS93" s="18"/>
      <c r="FYT93" s="18"/>
      <c r="FYU93" s="39"/>
      <c r="FYV93" s="18"/>
      <c r="FYW93" s="18"/>
      <c r="FYX93" s="39"/>
      <c r="FYY93" s="18"/>
      <c r="FYZ93" s="39"/>
      <c r="FZA93" s="13"/>
      <c r="FZB93" s="13"/>
      <c r="FZC93" s="4"/>
      <c r="FZD93" s="13"/>
      <c r="FZE93" s="13"/>
      <c r="FZJ93" s="18"/>
      <c r="FZK93" s="18"/>
      <c r="FZL93" s="18"/>
      <c r="FZM93" s="39"/>
      <c r="FZN93" s="18"/>
      <c r="FZO93" s="18"/>
      <c r="FZP93" s="39"/>
      <c r="FZQ93" s="18"/>
      <c r="FZR93" s="39"/>
      <c r="FZS93" s="13"/>
      <c r="FZT93" s="13"/>
      <c r="FZU93" s="4"/>
      <c r="FZV93" s="13"/>
      <c r="FZW93" s="13"/>
      <c r="GAB93" s="18"/>
      <c r="GAC93" s="18"/>
      <c r="GAD93" s="18"/>
      <c r="GAE93" s="39"/>
      <c r="GAF93" s="18"/>
      <c r="GAG93" s="18"/>
      <c r="GAH93" s="39"/>
      <c r="GAI93" s="18"/>
      <c r="GAJ93" s="39"/>
      <c r="GAK93" s="13"/>
      <c r="GAL93" s="13"/>
      <c r="GAM93" s="4"/>
      <c r="GAN93" s="13"/>
      <c r="GAO93" s="13"/>
      <c r="GAT93" s="18"/>
      <c r="GAU93" s="18"/>
      <c r="GAV93" s="18"/>
      <c r="GAW93" s="39"/>
      <c r="GAX93" s="18"/>
      <c r="GAY93" s="18"/>
      <c r="GAZ93" s="39"/>
      <c r="GBA93" s="18"/>
      <c r="GBB93" s="39"/>
      <c r="GBC93" s="13"/>
      <c r="GBD93" s="13"/>
      <c r="GBE93" s="4"/>
      <c r="GBF93" s="13"/>
      <c r="GBG93" s="13"/>
      <c r="GBL93" s="18"/>
      <c r="GBM93" s="18"/>
      <c r="GBN93" s="18"/>
      <c r="GBO93" s="39"/>
      <c r="GBP93" s="18"/>
      <c r="GBQ93" s="18"/>
      <c r="GBR93" s="39"/>
      <c r="GBS93" s="18"/>
      <c r="GBT93" s="39"/>
      <c r="GBU93" s="13"/>
      <c r="GBV93" s="13"/>
      <c r="GBW93" s="4"/>
      <c r="GBX93" s="13"/>
      <c r="GBY93" s="13"/>
      <c r="GCD93" s="18"/>
      <c r="GCE93" s="18"/>
      <c r="GCF93" s="18"/>
      <c r="GCG93" s="39"/>
      <c r="GCH93" s="18"/>
      <c r="GCI93" s="18"/>
      <c r="GCJ93" s="39"/>
      <c r="GCK93" s="18"/>
      <c r="GCL93" s="39"/>
      <c r="GCM93" s="13"/>
      <c r="GCN93" s="13"/>
      <c r="GCO93" s="4"/>
      <c r="GCP93" s="13"/>
      <c r="GCQ93" s="13"/>
      <c r="GCV93" s="18"/>
      <c r="GCW93" s="18"/>
      <c r="GCX93" s="18"/>
      <c r="GCY93" s="39"/>
      <c r="GCZ93" s="18"/>
      <c r="GDA93" s="18"/>
      <c r="GDB93" s="39"/>
      <c r="GDC93" s="18"/>
      <c r="GDD93" s="39"/>
      <c r="GDE93" s="13"/>
      <c r="GDF93" s="13"/>
      <c r="GDG93" s="4"/>
      <c r="GDH93" s="13"/>
      <c r="GDI93" s="13"/>
      <c r="GDN93" s="18"/>
      <c r="GDO93" s="18"/>
      <c r="GDP93" s="18"/>
      <c r="GDQ93" s="39"/>
      <c r="GDR93" s="18"/>
      <c r="GDS93" s="18"/>
      <c r="GDT93" s="39"/>
      <c r="GDU93" s="18"/>
      <c r="GDV93" s="39"/>
      <c r="GDW93" s="13"/>
      <c r="GDX93" s="13"/>
      <c r="GDY93" s="4"/>
      <c r="GDZ93" s="13"/>
      <c r="GEA93" s="13"/>
      <c r="GEF93" s="18"/>
      <c r="GEG93" s="18"/>
      <c r="GEH93" s="18"/>
      <c r="GEI93" s="39"/>
      <c r="GEJ93" s="18"/>
      <c r="GEK93" s="18"/>
      <c r="GEL93" s="39"/>
      <c r="GEM93" s="18"/>
      <c r="GEN93" s="39"/>
      <c r="GEO93" s="13"/>
      <c r="GEP93" s="13"/>
      <c r="GEQ93" s="4"/>
      <c r="GER93" s="13"/>
      <c r="GES93" s="13"/>
      <c r="GEX93" s="18"/>
      <c r="GEY93" s="18"/>
      <c r="GEZ93" s="18"/>
      <c r="GFA93" s="39"/>
      <c r="GFB93" s="18"/>
      <c r="GFC93" s="18"/>
      <c r="GFD93" s="39"/>
      <c r="GFE93" s="18"/>
      <c r="GFF93" s="39"/>
      <c r="GFG93" s="13"/>
      <c r="GFH93" s="13"/>
      <c r="GFI93" s="4"/>
      <c r="GFJ93" s="13"/>
      <c r="GFK93" s="13"/>
      <c r="GFP93" s="18"/>
      <c r="GFQ93" s="18"/>
      <c r="GFR93" s="18"/>
      <c r="GFS93" s="39"/>
      <c r="GFT93" s="18"/>
      <c r="GFU93" s="18"/>
      <c r="GFV93" s="39"/>
      <c r="GFW93" s="18"/>
      <c r="GFX93" s="39"/>
      <c r="GFY93" s="13"/>
      <c r="GFZ93" s="13"/>
      <c r="GGA93" s="4"/>
      <c r="GGB93" s="13"/>
      <c r="GGC93" s="13"/>
      <c r="GGH93" s="18"/>
      <c r="GGI93" s="18"/>
      <c r="GGJ93" s="18"/>
      <c r="GGK93" s="39"/>
      <c r="GGL93" s="18"/>
      <c r="GGM93" s="18"/>
      <c r="GGN93" s="39"/>
      <c r="GGO93" s="18"/>
      <c r="GGP93" s="39"/>
      <c r="GGQ93" s="13"/>
      <c r="GGR93" s="13"/>
      <c r="GGS93" s="4"/>
      <c r="GGT93" s="13"/>
      <c r="GGU93" s="13"/>
      <c r="GGZ93" s="18"/>
      <c r="GHA93" s="18"/>
      <c r="GHB93" s="18"/>
      <c r="GHC93" s="39"/>
      <c r="GHD93" s="18"/>
      <c r="GHE93" s="18"/>
      <c r="GHF93" s="39"/>
      <c r="GHG93" s="18"/>
      <c r="GHH93" s="39"/>
      <c r="GHI93" s="13"/>
      <c r="GHJ93" s="13"/>
      <c r="GHK93" s="4"/>
      <c r="GHL93" s="13"/>
      <c r="GHM93" s="13"/>
      <c r="GHR93" s="18"/>
      <c r="GHS93" s="18"/>
      <c r="GHT93" s="18"/>
      <c r="GHU93" s="39"/>
      <c r="GHV93" s="18"/>
      <c r="GHW93" s="18"/>
      <c r="GHX93" s="39"/>
      <c r="GHY93" s="18"/>
      <c r="GHZ93" s="39"/>
      <c r="GIA93" s="13"/>
      <c r="GIB93" s="13"/>
      <c r="GIC93" s="4"/>
      <c r="GID93" s="13"/>
      <c r="GIE93" s="13"/>
      <c r="GIJ93" s="18"/>
      <c r="GIK93" s="18"/>
      <c r="GIL93" s="18"/>
      <c r="GIM93" s="39"/>
      <c r="GIN93" s="18"/>
      <c r="GIO93" s="18"/>
      <c r="GIP93" s="39"/>
      <c r="GIQ93" s="18"/>
      <c r="GIR93" s="39"/>
      <c r="GIS93" s="13"/>
      <c r="GIT93" s="13"/>
      <c r="GIU93" s="4"/>
      <c r="GIV93" s="13"/>
      <c r="GIW93" s="13"/>
      <c r="GJB93" s="18"/>
      <c r="GJC93" s="18"/>
      <c r="GJD93" s="18"/>
      <c r="GJE93" s="39"/>
      <c r="GJF93" s="18"/>
      <c r="GJG93" s="18"/>
      <c r="GJH93" s="39"/>
      <c r="GJI93" s="18"/>
      <c r="GJJ93" s="39"/>
      <c r="GJK93" s="13"/>
      <c r="GJL93" s="13"/>
      <c r="GJM93" s="4"/>
      <c r="GJN93" s="13"/>
      <c r="GJO93" s="13"/>
      <c r="GJT93" s="18"/>
      <c r="GJU93" s="18"/>
      <c r="GJV93" s="18"/>
      <c r="GJW93" s="39"/>
      <c r="GJX93" s="18"/>
      <c r="GJY93" s="18"/>
      <c r="GJZ93" s="39"/>
      <c r="GKA93" s="18"/>
      <c r="GKB93" s="39"/>
      <c r="GKC93" s="13"/>
      <c r="GKD93" s="13"/>
      <c r="GKE93" s="4"/>
      <c r="GKF93" s="13"/>
      <c r="GKG93" s="13"/>
      <c r="GKL93" s="18"/>
      <c r="GKM93" s="18"/>
      <c r="GKN93" s="18"/>
      <c r="GKO93" s="39"/>
      <c r="GKP93" s="18"/>
      <c r="GKQ93" s="18"/>
      <c r="GKR93" s="39"/>
      <c r="GKS93" s="18"/>
      <c r="GKT93" s="39"/>
      <c r="GKU93" s="13"/>
      <c r="GKV93" s="13"/>
      <c r="GKW93" s="4"/>
      <c r="GKX93" s="13"/>
      <c r="GKY93" s="13"/>
      <c r="GLD93" s="18"/>
      <c r="GLE93" s="18"/>
      <c r="GLF93" s="18"/>
      <c r="GLG93" s="39"/>
      <c r="GLH93" s="18"/>
      <c r="GLI93" s="18"/>
      <c r="GLJ93" s="39"/>
      <c r="GLK93" s="18"/>
      <c r="GLL93" s="39"/>
      <c r="GLM93" s="13"/>
      <c r="GLN93" s="13"/>
      <c r="GLO93" s="4"/>
      <c r="GLP93" s="13"/>
      <c r="GLQ93" s="13"/>
      <c r="GLV93" s="18"/>
      <c r="GLW93" s="18"/>
      <c r="GLX93" s="18"/>
      <c r="GLY93" s="39"/>
      <c r="GLZ93" s="18"/>
      <c r="GMA93" s="18"/>
      <c r="GMB93" s="39"/>
      <c r="GMC93" s="18"/>
      <c r="GMD93" s="39"/>
      <c r="GME93" s="13"/>
      <c r="GMF93" s="13"/>
      <c r="GMG93" s="4"/>
      <c r="GMH93" s="13"/>
      <c r="GMI93" s="13"/>
      <c r="GMN93" s="18"/>
      <c r="GMO93" s="18"/>
      <c r="GMP93" s="18"/>
      <c r="GMQ93" s="39"/>
      <c r="GMR93" s="18"/>
      <c r="GMS93" s="18"/>
      <c r="GMT93" s="39"/>
      <c r="GMU93" s="18"/>
      <c r="GMV93" s="39"/>
      <c r="GMW93" s="13"/>
      <c r="GMX93" s="13"/>
      <c r="GMY93" s="4"/>
      <c r="GMZ93" s="13"/>
      <c r="GNA93" s="13"/>
      <c r="GNF93" s="18"/>
      <c r="GNG93" s="18"/>
      <c r="GNH93" s="18"/>
      <c r="GNI93" s="39"/>
      <c r="GNJ93" s="18"/>
      <c r="GNK93" s="18"/>
      <c r="GNL93" s="39"/>
      <c r="GNM93" s="18"/>
      <c r="GNN93" s="39"/>
      <c r="GNO93" s="13"/>
      <c r="GNP93" s="13"/>
      <c r="GNQ93" s="4"/>
      <c r="GNR93" s="13"/>
      <c r="GNS93" s="13"/>
      <c r="GNX93" s="18"/>
      <c r="GNY93" s="18"/>
      <c r="GNZ93" s="18"/>
      <c r="GOA93" s="39"/>
      <c r="GOB93" s="18"/>
      <c r="GOC93" s="18"/>
      <c r="GOD93" s="39"/>
      <c r="GOE93" s="18"/>
      <c r="GOF93" s="39"/>
      <c r="GOG93" s="13"/>
      <c r="GOH93" s="13"/>
      <c r="GOI93" s="4"/>
      <c r="GOJ93" s="13"/>
      <c r="GOK93" s="13"/>
      <c r="GOP93" s="18"/>
      <c r="GOQ93" s="18"/>
      <c r="GOR93" s="18"/>
      <c r="GOS93" s="39"/>
      <c r="GOT93" s="18"/>
      <c r="GOU93" s="18"/>
      <c r="GOV93" s="39"/>
      <c r="GOW93" s="18"/>
      <c r="GOX93" s="39"/>
      <c r="GOY93" s="13"/>
      <c r="GOZ93" s="13"/>
      <c r="GPA93" s="4"/>
      <c r="GPB93" s="13"/>
      <c r="GPC93" s="13"/>
      <c r="GPH93" s="18"/>
      <c r="GPI93" s="18"/>
      <c r="GPJ93" s="18"/>
      <c r="GPK93" s="39"/>
      <c r="GPL93" s="18"/>
      <c r="GPM93" s="18"/>
      <c r="GPN93" s="39"/>
      <c r="GPO93" s="18"/>
      <c r="GPP93" s="39"/>
      <c r="GPQ93" s="13"/>
      <c r="GPR93" s="13"/>
      <c r="GPS93" s="4"/>
      <c r="GPT93" s="13"/>
      <c r="GPU93" s="13"/>
      <c r="GPZ93" s="18"/>
      <c r="GQA93" s="18"/>
      <c r="GQB93" s="18"/>
      <c r="GQC93" s="39"/>
      <c r="GQD93" s="18"/>
      <c r="GQE93" s="18"/>
      <c r="GQF93" s="39"/>
      <c r="GQG93" s="18"/>
      <c r="GQH93" s="39"/>
      <c r="GQI93" s="13"/>
      <c r="GQJ93" s="13"/>
      <c r="GQK93" s="4"/>
      <c r="GQL93" s="13"/>
      <c r="GQM93" s="13"/>
      <c r="GQR93" s="18"/>
      <c r="GQS93" s="18"/>
      <c r="GQT93" s="18"/>
      <c r="GQU93" s="39"/>
      <c r="GQV93" s="18"/>
      <c r="GQW93" s="18"/>
      <c r="GQX93" s="39"/>
      <c r="GQY93" s="18"/>
      <c r="GQZ93" s="39"/>
      <c r="GRA93" s="13"/>
      <c r="GRB93" s="13"/>
      <c r="GRC93" s="4"/>
      <c r="GRD93" s="13"/>
      <c r="GRE93" s="13"/>
      <c r="GRJ93" s="18"/>
      <c r="GRK93" s="18"/>
      <c r="GRL93" s="18"/>
      <c r="GRM93" s="39"/>
      <c r="GRN93" s="18"/>
      <c r="GRO93" s="18"/>
      <c r="GRP93" s="39"/>
      <c r="GRQ93" s="18"/>
      <c r="GRR93" s="39"/>
      <c r="GRS93" s="13"/>
      <c r="GRT93" s="13"/>
      <c r="GRU93" s="4"/>
      <c r="GRV93" s="13"/>
      <c r="GRW93" s="13"/>
      <c r="GSB93" s="18"/>
      <c r="GSC93" s="18"/>
      <c r="GSD93" s="18"/>
      <c r="GSE93" s="39"/>
      <c r="GSF93" s="18"/>
      <c r="GSG93" s="18"/>
      <c r="GSH93" s="39"/>
      <c r="GSI93" s="18"/>
      <c r="GSJ93" s="39"/>
      <c r="GSK93" s="13"/>
      <c r="GSL93" s="13"/>
      <c r="GSM93" s="4"/>
      <c r="GSN93" s="13"/>
      <c r="GSO93" s="13"/>
      <c r="GST93" s="18"/>
      <c r="GSU93" s="18"/>
      <c r="GSV93" s="18"/>
      <c r="GSW93" s="39"/>
      <c r="GSX93" s="18"/>
      <c r="GSY93" s="18"/>
      <c r="GSZ93" s="39"/>
      <c r="GTA93" s="18"/>
      <c r="GTB93" s="39"/>
      <c r="GTC93" s="13"/>
      <c r="GTD93" s="13"/>
      <c r="GTE93" s="4"/>
      <c r="GTF93" s="13"/>
      <c r="GTG93" s="13"/>
      <c r="GTL93" s="18"/>
      <c r="GTM93" s="18"/>
      <c r="GTN93" s="18"/>
      <c r="GTO93" s="39"/>
      <c r="GTP93" s="18"/>
      <c r="GTQ93" s="18"/>
      <c r="GTR93" s="39"/>
      <c r="GTS93" s="18"/>
      <c r="GTT93" s="39"/>
      <c r="GTU93" s="13"/>
      <c r="GTV93" s="13"/>
      <c r="GTW93" s="4"/>
      <c r="GTX93" s="13"/>
      <c r="GTY93" s="13"/>
      <c r="GUD93" s="18"/>
      <c r="GUE93" s="18"/>
      <c r="GUF93" s="18"/>
      <c r="GUG93" s="39"/>
      <c r="GUH93" s="18"/>
      <c r="GUI93" s="18"/>
      <c r="GUJ93" s="39"/>
      <c r="GUK93" s="18"/>
      <c r="GUL93" s="39"/>
      <c r="GUM93" s="13"/>
      <c r="GUN93" s="13"/>
      <c r="GUO93" s="4"/>
      <c r="GUP93" s="13"/>
      <c r="GUQ93" s="13"/>
      <c r="GUV93" s="18"/>
      <c r="GUW93" s="18"/>
      <c r="GUX93" s="18"/>
      <c r="GUY93" s="39"/>
      <c r="GUZ93" s="18"/>
      <c r="GVA93" s="18"/>
      <c r="GVB93" s="39"/>
      <c r="GVC93" s="18"/>
      <c r="GVD93" s="39"/>
      <c r="GVE93" s="13"/>
      <c r="GVF93" s="13"/>
      <c r="GVG93" s="4"/>
      <c r="GVH93" s="13"/>
      <c r="GVI93" s="13"/>
      <c r="GVN93" s="18"/>
      <c r="GVO93" s="18"/>
      <c r="GVP93" s="18"/>
      <c r="GVQ93" s="39"/>
      <c r="GVR93" s="18"/>
      <c r="GVS93" s="18"/>
      <c r="GVT93" s="39"/>
      <c r="GVU93" s="18"/>
      <c r="GVV93" s="39"/>
      <c r="GVW93" s="13"/>
      <c r="GVX93" s="13"/>
      <c r="GVY93" s="4"/>
      <c r="GVZ93" s="13"/>
      <c r="GWA93" s="13"/>
      <c r="GWF93" s="18"/>
      <c r="GWG93" s="18"/>
      <c r="GWH93" s="18"/>
      <c r="GWI93" s="39"/>
      <c r="GWJ93" s="18"/>
      <c r="GWK93" s="18"/>
      <c r="GWL93" s="39"/>
      <c r="GWM93" s="18"/>
      <c r="GWN93" s="39"/>
      <c r="GWO93" s="13"/>
      <c r="GWP93" s="13"/>
      <c r="GWQ93" s="4"/>
      <c r="GWR93" s="13"/>
      <c r="GWS93" s="13"/>
      <c r="GWX93" s="18"/>
      <c r="GWY93" s="18"/>
      <c r="GWZ93" s="18"/>
      <c r="GXA93" s="39"/>
      <c r="GXB93" s="18"/>
      <c r="GXC93" s="18"/>
      <c r="GXD93" s="39"/>
      <c r="GXE93" s="18"/>
      <c r="GXF93" s="39"/>
      <c r="GXG93" s="13"/>
      <c r="GXH93" s="13"/>
      <c r="GXI93" s="4"/>
      <c r="GXJ93" s="13"/>
      <c r="GXK93" s="13"/>
      <c r="GXP93" s="18"/>
      <c r="GXQ93" s="18"/>
      <c r="GXR93" s="18"/>
      <c r="GXS93" s="39"/>
      <c r="GXT93" s="18"/>
      <c r="GXU93" s="18"/>
      <c r="GXV93" s="39"/>
      <c r="GXW93" s="18"/>
      <c r="GXX93" s="39"/>
      <c r="GXY93" s="13"/>
      <c r="GXZ93" s="13"/>
      <c r="GYA93" s="4"/>
      <c r="GYB93" s="13"/>
      <c r="GYC93" s="13"/>
      <c r="GYH93" s="18"/>
      <c r="GYI93" s="18"/>
      <c r="GYJ93" s="18"/>
      <c r="GYK93" s="39"/>
      <c r="GYL93" s="18"/>
      <c r="GYM93" s="18"/>
      <c r="GYN93" s="39"/>
      <c r="GYO93" s="18"/>
      <c r="GYP93" s="39"/>
      <c r="GYQ93" s="13"/>
      <c r="GYR93" s="13"/>
      <c r="GYS93" s="4"/>
      <c r="GYT93" s="13"/>
      <c r="GYU93" s="13"/>
      <c r="GYZ93" s="18"/>
      <c r="GZA93" s="18"/>
      <c r="GZB93" s="18"/>
      <c r="GZC93" s="39"/>
      <c r="GZD93" s="18"/>
      <c r="GZE93" s="18"/>
      <c r="GZF93" s="39"/>
      <c r="GZG93" s="18"/>
      <c r="GZH93" s="39"/>
      <c r="GZI93" s="13"/>
      <c r="GZJ93" s="13"/>
      <c r="GZK93" s="4"/>
      <c r="GZL93" s="13"/>
      <c r="GZM93" s="13"/>
      <c r="GZR93" s="18"/>
      <c r="GZS93" s="18"/>
      <c r="GZT93" s="18"/>
      <c r="GZU93" s="39"/>
      <c r="GZV93" s="18"/>
      <c r="GZW93" s="18"/>
      <c r="GZX93" s="39"/>
      <c r="GZY93" s="18"/>
      <c r="GZZ93" s="39"/>
      <c r="HAA93" s="13"/>
      <c r="HAB93" s="13"/>
      <c r="HAC93" s="4"/>
      <c r="HAD93" s="13"/>
      <c r="HAE93" s="13"/>
      <c r="HAJ93" s="18"/>
      <c r="HAK93" s="18"/>
      <c r="HAL93" s="18"/>
      <c r="HAM93" s="39"/>
      <c r="HAN93" s="18"/>
      <c r="HAO93" s="18"/>
      <c r="HAP93" s="39"/>
      <c r="HAQ93" s="18"/>
      <c r="HAR93" s="39"/>
      <c r="HAS93" s="13"/>
      <c r="HAT93" s="13"/>
      <c r="HAU93" s="4"/>
      <c r="HAV93" s="13"/>
      <c r="HAW93" s="13"/>
      <c r="HBB93" s="18"/>
      <c r="HBC93" s="18"/>
      <c r="HBD93" s="18"/>
      <c r="HBE93" s="39"/>
      <c r="HBF93" s="18"/>
      <c r="HBG93" s="18"/>
      <c r="HBH93" s="39"/>
      <c r="HBI93" s="18"/>
      <c r="HBJ93" s="39"/>
      <c r="HBK93" s="13"/>
      <c r="HBL93" s="13"/>
      <c r="HBM93" s="4"/>
      <c r="HBN93" s="13"/>
      <c r="HBO93" s="13"/>
      <c r="HBT93" s="18"/>
      <c r="HBU93" s="18"/>
      <c r="HBV93" s="18"/>
      <c r="HBW93" s="39"/>
      <c r="HBX93" s="18"/>
      <c r="HBY93" s="18"/>
      <c r="HBZ93" s="39"/>
      <c r="HCA93" s="18"/>
      <c r="HCB93" s="39"/>
      <c r="HCC93" s="13"/>
      <c r="HCD93" s="13"/>
      <c r="HCE93" s="4"/>
      <c r="HCF93" s="13"/>
      <c r="HCG93" s="13"/>
      <c r="HCL93" s="18"/>
      <c r="HCM93" s="18"/>
      <c r="HCN93" s="18"/>
      <c r="HCO93" s="39"/>
      <c r="HCP93" s="18"/>
      <c r="HCQ93" s="18"/>
      <c r="HCR93" s="39"/>
      <c r="HCS93" s="18"/>
      <c r="HCT93" s="39"/>
      <c r="HCU93" s="13"/>
      <c r="HCV93" s="13"/>
      <c r="HCW93" s="4"/>
      <c r="HCX93" s="13"/>
      <c r="HCY93" s="13"/>
      <c r="HDD93" s="18"/>
      <c r="HDE93" s="18"/>
      <c r="HDF93" s="18"/>
      <c r="HDG93" s="39"/>
      <c r="HDH93" s="18"/>
      <c r="HDI93" s="18"/>
      <c r="HDJ93" s="39"/>
      <c r="HDK93" s="18"/>
      <c r="HDL93" s="39"/>
      <c r="HDM93" s="13"/>
      <c r="HDN93" s="13"/>
      <c r="HDO93" s="4"/>
      <c r="HDP93" s="13"/>
      <c r="HDQ93" s="13"/>
      <c r="HDV93" s="18"/>
      <c r="HDW93" s="18"/>
      <c r="HDX93" s="18"/>
      <c r="HDY93" s="39"/>
      <c r="HDZ93" s="18"/>
      <c r="HEA93" s="18"/>
      <c r="HEB93" s="39"/>
      <c r="HEC93" s="18"/>
      <c r="HED93" s="39"/>
      <c r="HEE93" s="13"/>
      <c r="HEF93" s="13"/>
      <c r="HEG93" s="4"/>
      <c r="HEH93" s="13"/>
      <c r="HEI93" s="13"/>
      <c r="HEN93" s="18"/>
      <c r="HEO93" s="18"/>
      <c r="HEP93" s="18"/>
      <c r="HEQ93" s="39"/>
      <c r="HER93" s="18"/>
      <c r="HES93" s="18"/>
      <c r="HET93" s="39"/>
      <c r="HEU93" s="18"/>
      <c r="HEV93" s="39"/>
      <c r="HEW93" s="13"/>
      <c r="HEX93" s="13"/>
      <c r="HEY93" s="4"/>
      <c r="HEZ93" s="13"/>
      <c r="HFA93" s="13"/>
      <c r="HFF93" s="18"/>
      <c r="HFG93" s="18"/>
      <c r="HFH93" s="18"/>
      <c r="HFI93" s="39"/>
      <c r="HFJ93" s="18"/>
      <c r="HFK93" s="18"/>
      <c r="HFL93" s="39"/>
      <c r="HFM93" s="18"/>
      <c r="HFN93" s="39"/>
      <c r="HFO93" s="13"/>
      <c r="HFP93" s="13"/>
      <c r="HFQ93" s="4"/>
      <c r="HFR93" s="13"/>
      <c r="HFS93" s="13"/>
      <c r="HFX93" s="18"/>
      <c r="HFY93" s="18"/>
      <c r="HFZ93" s="18"/>
      <c r="HGA93" s="39"/>
      <c r="HGB93" s="18"/>
      <c r="HGC93" s="18"/>
      <c r="HGD93" s="39"/>
      <c r="HGE93" s="18"/>
      <c r="HGF93" s="39"/>
      <c r="HGG93" s="13"/>
      <c r="HGH93" s="13"/>
      <c r="HGI93" s="4"/>
      <c r="HGJ93" s="13"/>
      <c r="HGK93" s="13"/>
      <c r="HGP93" s="18"/>
      <c r="HGQ93" s="18"/>
      <c r="HGR93" s="18"/>
      <c r="HGS93" s="39"/>
      <c r="HGT93" s="18"/>
      <c r="HGU93" s="18"/>
      <c r="HGV93" s="39"/>
      <c r="HGW93" s="18"/>
      <c r="HGX93" s="39"/>
      <c r="HGY93" s="13"/>
      <c r="HGZ93" s="13"/>
      <c r="HHA93" s="4"/>
      <c r="HHB93" s="13"/>
      <c r="HHC93" s="13"/>
      <c r="HHH93" s="18"/>
      <c r="HHI93" s="18"/>
      <c r="HHJ93" s="18"/>
      <c r="HHK93" s="39"/>
      <c r="HHL93" s="18"/>
      <c r="HHM93" s="18"/>
      <c r="HHN93" s="39"/>
      <c r="HHO93" s="18"/>
      <c r="HHP93" s="39"/>
      <c r="HHQ93" s="13"/>
      <c r="HHR93" s="13"/>
      <c r="HHS93" s="4"/>
      <c r="HHT93" s="13"/>
      <c r="HHU93" s="13"/>
      <c r="HHZ93" s="18"/>
      <c r="HIA93" s="18"/>
      <c r="HIB93" s="18"/>
      <c r="HIC93" s="39"/>
      <c r="HID93" s="18"/>
      <c r="HIE93" s="18"/>
      <c r="HIF93" s="39"/>
      <c r="HIG93" s="18"/>
      <c r="HIH93" s="39"/>
      <c r="HII93" s="13"/>
      <c r="HIJ93" s="13"/>
      <c r="HIK93" s="4"/>
      <c r="HIL93" s="13"/>
      <c r="HIM93" s="13"/>
      <c r="HIR93" s="18"/>
      <c r="HIS93" s="18"/>
      <c r="HIT93" s="18"/>
      <c r="HIU93" s="39"/>
      <c r="HIV93" s="18"/>
      <c r="HIW93" s="18"/>
      <c r="HIX93" s="39"/>
      <c r="HIY93" s="18"/>
      <c r="HIZ93" s="39"/>
      <c r="HJA93" s="13"/>
      <c r="HJB93" s="13"/>
      <c r="HJC93" s="4"/>
      <c r="HJD93" s="13"/>
      <c r="HJE93" s="13"/>
      <c r="HJJ93" s="18"/>
      <c r="HJK93" s="18"/>
      <c r="HJL93" s="18"/>
      <c r="HJM93" s="39"/>
      <c r="HJN93" s="18"/>
      <c r="HJO93" s="18"/>
      <c r="HJP93" s="39"/>
      <c r="HJQ93" s="18"/>
      <c r="HJR93" s="39"/>
      <c r="HJS93" s="13"/>
      <c r="HJT93" s="13"/>
      <c r="HJU93" s="4"/>
      <c r="HJV93" s="13"/>
      <c r="HJW93" s="13"/>
      <c r="HKB93" s="18"/>
      <c r="HKC93" s="18"/>
      <c r="HKD93" s="18"/>
      <c r="HKE93" s="39"/>
      <c r="HKF93" s="18"/>
      <c r="HKG93" s="18"/>
      <c r="HKH93" s="39"/>
      <c r="HKI93" s="18"/>
      <c r="HKJ93" s="39"/>
      <c r="HKK93" s="13"/>
      <c r="HKL93" s="13"/>
      <c r="HKM93" s="4"/>
      <c r="HKN93" s="13"/>
      <c r="HKO93" s="13"/>
      <c r="HKT93" s="18"/>
      <c r="HKU93" s="18"/>
      <c r="HKV93" s="18"/>
      <c r="HKW93" s="39"/>
      <c r="HKX93" s="18"/>
      <c r="HKY93" s="18"/>
      <c r="HKZ93" s="39"/>
      <c r="HLA93" s="18"/>
      <c r="HLB93" s="39"/>
      <c r="HLC93" s="13"/>
      <c r="HLD93" s="13"/>
      <c r="HLE93" s="4"/>
      <c r="HLF93" s="13"/>
      <c r="HLG93" s="13"/>
      <c r="HLL93" s="18"/>
      <c r="HLM93" s="18"/>
      <c r="HLN93" s="18"/>
      <c r="HLO93" s="39"/>
      <c r="HLP93" s="18"/>
      <c r="HLQ93" s="18"/>
      <c r="HLR93" s="39"/>
      <c r="HLS93" s="18"/>
      <c r="HLT93" s="39"/>
      <c r="HLU93" s="13"/>
      <c r="HLV93" s="13"/>
      <c r="HLW93" s="4"/>
      <c r="HLX93" s="13"/>
      <c r="HLY93" s="13"/>
      <c r="HMD93" s="18"/>
      <c r="HME93" s="18"/>
      <c r="HMF93" s="18"/>
      <c r="HMG93" s="39"/>
      <c r="HMH93" s="18"/>
      <c r="HMI93" s="18"/>
      <c r="HMJ93" s="39"/>
      <c r="HMK93" s="18"/>
      <c r="HML93" s="39"/>
      <c r="HMM93" s="13"/>
      <c r="HMN93" s="13"/>
      <c r="HMO93" s="4"/>
      <c r="HMP93" s="13"/>
      <c r="HMQ93" s="13"/>
      <c r="HMV93" s="18"/>
      <c r="HMW93" s="18"/>
      <c r="HMX93" s="18"/>
      <c r="HMY93" s="39"/>
      <c r="HMZ93" s="18"/>
      <c r="HNA93" s="18"/>
      <c r="HNB93" s="39"/>
      <c r="HNC93" s="18"/>
      <c r="HND93" s="39"/>
      <c r="HNE93" s="13"/>
      <c r="HNF93" s="13"/>
      <c r="HNG93" s="4"/>
      <c r="HNH93" s="13"/>
      <c r="HNI93" s="13"/>
      <c r="HNN93" s="18"/>
      <c r="HNO93" s="18"/>
      <c r="HNP93" s="18"/>
      <c r="HNQ93" s="39"/>
      <c r="HNR93" s="18"/>
      <c r="HNS93" s="18"/>
      <c r="HNT93" s="39"/>
      <c r="HNU93" s="18"/>
      <c r="HNV93" s="39"/>
      <c r="HNW93" s="13"/>
      <c r="HNX93" s="13"/>
      <c r="HNY93" s="4"/>
      <c r="HNZ93" s="13"/>
      <c r="HOA93" s="13"/>
      <c r="HOF93" s="18"/>
      <c r="HOG93" s="18"/>
      <c r="HOH93" s="18"/>
      <c r="HOI93" s="39"/>
      <c r="HOJ93" s="18"/>
      <c r="HOK93" s="18"/>
      <c r="HOL93" s="39"/>
      <c r="HOM93" s="18"/>
      <c r="HON93" s="39"/>
      <c r="HOO93" s="13"/>
      <c r="HOP93" s="13"/>
      <c r="HOQ93" s="4"/>
      <c r="HOR93" s="13"/>
      <c r="HOS93" s="13"/>
      <c r="HOX93" s="18"/>
      <c r="HOY93" s="18"/>
      <c r="HOZ93" s="18"/>
      <c r="HPA93" s="39"/>
      <c r="HPB93" s="18"/>
      <c r="HPC93" s="18"/>
      <c r="HPD93" s="39"/>
      <c r="HPE93" s="18"/>
      <c r="HPF93" s="39"/>
      <c r="HPG93" s="13"/>
      <c r="HPH93" s="13"/>
      <c r="HPI93" s="4"/>
      <c r="HPJ93" s="13"/>
      <c r="HPK93" s="13"/>
      <c r="HPP93" s="18"/>
      <c r="HPQ93" s="18"/>
      <c r="HPR93" s="18"/>
      <c r="HPS93" s="39"/>
      <c r="HPT93" s="18"/>
      <c r="HPU93" s="18"/>
      <c r="HPV93" s="39"/>
      <c r="HPW93" s="18"/>
      <c r="HPX93" s="39"/>
      <c r="HPY93" s="13"/>
      <c r="HPZ93" s="13"/>
      <c r="HQA93" s="4"/>
      <c r="HQB93" s="13"/>
      <c r="HQC93" s="13"/>
      <c r="HQH93" s="18"/>
      <c r="HQI93" s="18"/>
      <c r="HQJ93" s="18"/>
      <c r="HQK93" s="39"/>
      <c r="HQL93" s="18"/>
      <c r="HQM93" s="18"/>
      <c r="HQN93" s="39"/>
      <c r="HQO93" s="18"/>
      <c r="HQP93" s="39"/>
      <c r="HQQ93" s="13"/>
      <c r="HQR93" s="13"/>
      <c r="HQS93" s="4"/>
      <c r="HQT93" s="13"/>
      <c r="HQU93" s="13"/>
      <c r="HQZ93" s="18"/>
      <c r="HRA93" s="18"/>
      <c r="HRB93" s="18"/>
      <c r="HRC93" s="39"/>
      <c r="HRD93" s="18"/>
      <c r="HRE93" s="18"/>
      <c r="HRF93" s="39"/>
      <c r="HRG93" s="18"/>
      <c r="HRH93" s="39"/>
      <c r="HRI93" s="13"/>
      <c r="HRJ93" s="13"/>
      <c r="HRK93" s="4"/>
      <c r="HRL93" s="13"/>
      <c r="HRM93" s="13"/>
      <c r="HRR93" s="18"/>
      <c r="HRS93" s="18"/>
      <c r="HRT93" s="18"/>
      <c r="HRU93" s="39"/>
      <c r="HRV93" s="18"/>
      <c r="HRW93" s="18"/>
      <c r="HRX93" s="39"/>
      <c r="HRY93" s="18"/>
      <c r="HRZ93" s="39"/>
      <c r="HSA93" s="13"/>
      <c r="HSB93" s="13"/>
      <c r="HSC93" s="4"/>
      <c r="HSD93" s="13"/>
      <c r="HSE93" s="13"/>
      <c r="HSJ93" s="18"/>
      <c r="HSK93" s="18"/>
      <c r="HSL93" s="18"/>
      <c r="HSM93" s="39"/>
      <c r="HSN93" s="18"/>
      <c r="HSO93" s="18"/>
      <c r="HSP93" s="39"/>
      <c r="HSQ93" s="18"/>
      <c r="HSR93" s="39"/>
      <c r="HSS93" s="13"/>
      <c r="HST93" s="13"/>
      <c r="HSU93" s="4"/>
      <c r="HSV93" s="13"/>
      <c r="HSW93" s="13"/>
      <c r="HTB93" s="18"/>
      <c r="HTC93" s="18"/>
      <c r="HTD93" s="18"/>
      <c r="HTE93" s="39"/>
      <c r="HTF93" s="18"/>
      <c r="HTG93" s="18"/>
      <c r="HTH93" s="39"/>
      <c r="HTI93" s="18"/>
      <c r="HTJ93" s="39"/>
      <c r="HTK93" s="13"/>
      <c r="HTL93" s="13"/>
      <c r="HTM93" s="4"/>
      <c r="HTN93" s="13"/>
      <c r="HTO93" s="13"/>
      <c r="HTT93" s="18"/>
      <c r="HTU93" s="18"/>
      <c r="HTV93" s="18"/>
      <c r="HTW93" s="39"/>
      <c r="HTX93" s="18"/>
      <c r="HTY93" s="18"/>
      <c r="HTZ93" s="39"/>
      <c r="HUA93" s="18"/>
      <c r="HUB93" s="39"/>
      <c r="HUC93" s="13"/>
      <c r="HUD93" s="13"/>
      <c r="HUE93" s="4"/>
      <c r="HUF93" s="13"/>
      <c r="HUG93" s="13"/>
      <c r="HUL93" s="18"/>
      <c r="HUM93" s="18"/>
      <c r="HUN93" s="18"/>
      <c r="HUO93" s="39"/>
      <c r="HUP93" s="18"/>
      <c r="HUQ93" s="18"/>
      <c r="HUR93" s="39"/>
      <c r="HUS93" s="18"/>
      <c r="HUT93" s="39"/>
      <c r="HUU93" s="13"/>
      <c r="HUV93" s="13"/>
      <c r="HUW93" s="4"/>
      <c r="HUX93" s="13"/>
      <c r="HUY93" s="13"/>
      <c r="HVD93" s="18"/>
      <c r="HVE93" s="18"/>
      <c r="HVF93" s="18"/>
      <c r="HVG93" s="39"/>
      <c r="HVH93" s="18"/>
      <c r="HVI93" s="18"/>
      <c r="HVJ93" s="39"/>
      <c r="HVK93" s="18"/>
      <c r="HVL93" s="39"/>
      <c r="HVM93" s="13"/>
      <c r="HVN93" s="13"/>
      <c r="HVO93" s="4"/>
      <c r="HVP93" s="13"/>
      <c r="HVQ93" s="13"/>
      <c r="HVV93" s="18"/>
      <c r="HVW93" s="18"/>
      <c r="HVX93" s="18"/>
      <c r="HVY93" s="39"/>
      <c r="HVZ93" s="18"/>
      <c r="HWA93" s="18"/>
      <c r="HWB93" s="39"/>
      <c r="HWC93" s="18"/>
      <c r="HWD93" s="39"/>
      <c r="HWE93" s="13"/>
      <c r="HWF93" s="13"/>
      <c r="HWG93" s="4"/>
      <c r="HWH93" s="13"/>
      <c r="HWI93" s="13"/>
      <c r="HWN93" s="18"/>
      <c r="HWO93" s="18"/>
      <c r="HWP93" s="18"/>
      <c r="HWQ93" s="39"/>
      <c r="HWR93" s="18"/>
      <c r="HWS93" s="18"/>
      <c r="HWT93" s="39"/>
      <c r="HWU93" s="18"/>
      <c r="HWV93" s="39"/>
      <c r="HWW93" s="13"/>
      <c r="HWX93" s="13"/>
      <c r="HWY93" s="4"/>
      <c r="HWZ93" s="13"/>
      <c r="HXA93" s="13"/>
      <c r="HXF93" s="18"/>
      <c r="HXG93" s="18"/>
      <c r="HXH93" s="18"/>
      <c r="HXI93" s="39"/>
      <c r="HXJ93" s="18"/>
      <c r="HXK93" s="18"/>
      <c r="HXL93" s="39"/>
      <c r="HXM93" s="18"/>
      <c r="HXN93" s="39"/>
      <c r="HXO93" s="13"/>
      <c r="HXP93" s="13"/>
      <c r="HXQ93" s="4"/>
      <c r="HXR93" s="13"/>
      <c r="HXS93" s="13"/>
      <c r="HXX93" s="18"/>
      <c r="HXY93" s="18"/>
      <c r="HXZ93" s="18"/>
      <c r="HYA93" s="39"/>
      <c r="HYB93" s="18"/>
      <c r="HYC93" s="18"/>
      <c r="HYD93" s="39"/>
      <c r="HYE93" s="18"/>
      <c r="HYF93" s="39"/>
      <c r="HYG93" s="13"/>
      <c r="HYH93" s="13"/>
      <c r="HYI93" s="4"/>
      <c r="HYJ93" s="13"/>
      <c r="HYK93" s="13"/>
      <c r="HYP93" s="18"/>
      <c r="HYQ93" s="18"/>
      <c r="HYR93" s="18"/>
      <c r="HYS93" s="39"/>
      <c r="HYT93" s="18"/>
      <c r="HYU93" s="18"/>
      <c r="HYV93" s="39"/>
      <c r="HYW93" s="18"/>
      <c r="HYX93" s="39"/>
      <c r="HYY93" s="13"/>
      <c r="HYZ93" s="13"/>
      <c r="HZA93" s="4"/>
      <c r="HZB93" s="13"/>
      <c r="HZC93" s="13"/>
      <c r="HZH93" s="18"/>
      <c r="HZI93" s="18"/>
      <c r="HZJ93" s="18"/>
      <c r="HZK93" s="39"/>
      <c r="HZL93" s="18"/>
      <c r="HZM93" s="18"/>
      <c r="HZN93" s="39"/>
      <c r="HZO93" s="18"/>
      <c r="HZP93" s="39"/>
      <c r="HZQ93" s="13"/>
      <c r="HZR93" s="13"/>
      <c r="HZS93" s="4"/>
      <c r="HZT93" s="13"/>
      <c r="HZU93" s="13"/>
      <c r="HZZ93" s="18"/>
      <c r="IAA93" s="18"/>
      <c r="IAB93" s="18"/>
      <c r="IAC93" s="39"/>
      <c r="IAD93" s="18"/>
      <c r="IAE93" s="18"/>
      <c r="IAF93" s="39"/>
      <c r="IAG93" s="18"/>
      <c r="IAH93" s="39"/>
      <c r="IAI93" s="13"/>
      <c r="IAJ93" s="13"/>
      <c r="IAK93" s="4"/>
      <c r="IAL93" s="13"/>
      <c r="IAM93" s="13"/>
      <c r="IAR93" s="18"/>
      <c r="IAS93" s="18"/>
      <c r="IAT93" s="18"/>
      <c r="IAU93" s="39"/>
      <c r="IAV93" s="18"/>
      <c r="IAW93" s="18"/>
      <c r="IAX93" s="39"/>
      <c r="IAY93" s="18"/>
      <c r="IAZ93" s="39"/>
      <c r="IBA93" s="13"/>
      <c r="IBB93" s="13"/>
      <c r="IBC93" s="4"/>
      <c r="IBD93" s="13"/>
      <c r="IBE93" s="13"/>
      <c r="IBJ93" s="18"/>
      <c r="IBK93" s="18"/>
      <c r="IBL93" s="18"/>
      <c r="IBM93" s="39"/>
      <c r="IBN93" s="18"/>
      <c r="IBO93" s="18"/>
      <c r="IBP93" s="39"/>
      <c r="IBQ93" s="18"/>
      <c r="IBR93" s="39"/>
      <c r="IBS93" s="13"/>
      <c r="IBT93" s="13"/>
      <c r="IBU93" s="4"/>
      <c r="IBV93" s="13"/>
      <c r="IBW93" s="13"/>
      <c r="ICB93" s="18"/>
      <c r="ICC93" s="18"/>
      <c r="ICD93" s="18"/>
      <c r="ICE93" s="39"/>
      <c r="ICF93" s="18"/>
      <c r="ICG93" s="18"/>
      <c r="ICH93" s="39"/>
      <c r="ICI93" s="18"/>
      <c r="ICJ93" s="39"/>
      <c r="ICK93" s="13"/>
      <c r="ICL93" s="13"/>
      <c r="ICM93" s="4"/>
      <c r="ICN93" s="13"/>
      <c r="ICO93" s="13"/>
      <c r="ICT93" s="18"/>
      <c r="ICU93" s="18"/>
      <c r="ICV93" s="18"/>
      <c r="ICW93" s="39"/>
      <c r="ICX93" s="18"/>
      <c r="ICY93" s="18"/>
      <c r="ICZ93" s="39"/>
      <c r="IDA93" s="18"/>
      <c r="IDB93" s="39"/>
      <c r="IDC93" s="13"/>
      <c r="IDD93" s="13"/>
      <c r="IDE93" s="4"/>
      <c r="IDF93" s="13"/>
      <c r="IDG93" s="13"/>
      <c r="IDL93" s="18"/>
      <c r="IDM93" s="18"/>
      <c r="IDN93" s="18"/>
      <c r="IDO93" s="39"/>
      <c r="IDP93" s="18"/>
      <c r="IDQ93" s="18"/>
      <c r="IDR93" s="39"/>
      <c r="IDS93" s="18"/>
      <c r="IDT93" s="39"/>
      <c r="IDU93" s="13"/>
      <c r="IDV93" s="13"/>
      <c r="IDW93" s="4"/>
      <c r="IDX93" s="13"/>
      <c r="IDY93" s="13"/>
      <c r="IED93" s="18"/>
      <c r="IEE93" s="18"/>
      <c r="IEF93" s="18"/>
      <c r="IEG93" s="39"/>
      <c r="IEH93" s="18"/>
      <c r="IEI93" s="18"/>
      <c r="IEJ93" s="39"/>
      <c r="IEK93" s="18"/>
      <c r="IEL93" s="39"/>
      <c r="IEM93" s="13"/>
      <c r="IEN93" s="13"/>
      <c r="IEO93" s="4"/>
      <c r="IEP93" s="13"/>
      <c r="IEQ93" s="13"/>
      <c r="IEV93" s="18"/>
      <c r="IEW93" s="18"/>
      <c r="IEX93" s="18"/>
      <c r="IEY93" s="39"/>
      <c r="IEZ93" s="18"/>
      <c r="IFA93" s="18"/>
      <c r="IFB93" s="39"/>
      <c r="IFC93" s="18"/>
      <c r="IFD93" s="39"/>
      <c r="IFE93" s="13"/>
      <c r="IFF93" s="13"/>
      <c r="IFG93" s="4"/>
      <c r="IFH93" s="13"/>
      <c r="IFI93" s="13"/>
      <c r="IFN93" s="18"/>
      <c r="IFO93" s="18"/>
      <c r="IFP93" s="18"/>
      <c r="IFQ93" s="39"/>
      <c r="IFR93" s="18"/>
      <c r="IFS93" s="18"/>
      <c r="IFT93" s="39"/>
      <c r="IFU93" s="18"/>
      <c r="IFV93" s="39"/>
      <c r="IFW93" s="13"/>
      <c r="IFX93" s="13"/>
      <c r="IFY93" s="4"/>
      <c r="IFZ93" s="13"/>
      <c r="IGA93" s="13"/>
      <c r="IGF93" s="18"/>
      <c r="IGG93" s="18"/>
      <c r="IGH93" s="18"/>
      <c r="IGI93" s="39"/>
      <c r="IGJ93" s="18"/>
      <c r="IGK93" s="18"/>
      <c r="IGL93" s="39"/>
      <c r="IGM93" s="18"/>
      <c r="IGN93" s="39"/>
      <c r="IGO93" s="13"/>
      <c r="IGP93" s="13"/>
      <c r="IGQ93" s="4"/>
      <c r="IGR93" s="13"/>
      <c r="IGS93" s="13"/>
      <c r="IGX93" s="18"/>
      <c r="IGY93" s="18"/>
      <c r="IGZ93" s="18"/>
      <c r="IHA93" s="39"/>
      <c r="IHB93" s="18"/>
      <c r="IHC93" s="18"/>
      <c r="IHD93" s="39"/>
      <c r="IHE93" s="18"/>
      <c r="IHF93" s="39"/>
      <c r="IHG93" s="13"/>
      <c r="IHH93" s="13"/>
      <c r="IHI93" s="4"/>
      <c r="IHJ93" s="13"/>
      <c r="IHK93" s="13"/>
      <c r="IHP93" s="18"/>
      <c r="IHQ93" s="18"/>
      <c r="IHR93" s="18"/>
      <c r="IHS93" s="39"/>
      <c r="IHT93" s="18"/>
      <c r="IHU93" s="18"/>
      <c r="IHV93" s="39"/>
      <c r="IHW93" s="18"/>
      <c r="IHX93" s="39"/>
      <c r="IHY93" s="13"/>
      <c r="IHZ93" s="13"/>
      <c r="IIA93" s="4"/>
      <c r="IIB93" s="13"/>
      <c r="IIC93" s="13"/>
      <c r="IIH93" s="18"/>
      <c r="III93" s="18"/>
      <c r="IIJ93" s="18"/>
      <c r="IIK93" s="39"/>
      <c r="IIL93" s="18"/>
      <c r="IIM93" s="18"/>
      <c r="IIN93" s="39"/>
      <c r="IIO93" s="18"/>
      <c r="IIP93" s="39"/>
      <c r="IIQ93" s="13"/>
      <c r="IIR93" s="13"/>
      <c r="IIS93" s="4"/>
      <c r="IIT93" s="13"/>
      <c r="IIU93" s="13"/>
      <c r="IIZ93" s="18"/>
      <c r="IJA93" s="18"/>
      <c r="IJB93" s="18"/>
      <c r="IJC93" s="39"/>
      <c r="IJD93" s="18"/>
      <c r="IJE93" s="18"/>
      <c r="IJF93" s="39"/>
      <c r="IJG93" s="18"/>
      <c r="IJH93" s="39"/>
      <c r="IJI93" s="13"/>
      <c r="IJJ93" s="13"/>
      <c r="IJK93" s="4"/>
      <c r="IJL93" s="13"/>
      <c r="IJM93" s="13"/>
      <c r="IJR93" s="18"/>
      <c r="IJS93" s="18"/>
      <c r="IJT93" s="18"/>
      <c r="IJU93" s="39"/>
      <c r="IJV93" s="18"/>
      <c r="IJW93" s="18"/>
      <c r="IJX93" s="39"/>
      <c r="IJY93" s="18"/>
      <c r="IJZ93" s="39"/>
      <c r="IKA93" s="13"/>
      <c r="IKB93" s="13"/>
      <c r="IKC93" s="4"/>
      <c r="IKD93" s="13"/>
      <c r="IKE93" s="13"/>
      <c r="IKJ93" s="18"/>
      <c r="IKK93" s="18"/>
      <c r="IKL93" s="18"/>
      <c r="IKM93" s="39"/>
      <c r="IKN93" s="18"/>
      <c r="IKO93" s="18"/>
      <c r="IKP93" s="39"/>
      <c r="IKQ93" s="18"/>
      <c r="IKR93" s="39"/>
      <c r="IKS93" s="13"/>
      <c r="IKT93" s="13"/>
      <c r="IKU93" s="4"/>
      <c r="IKV93" s="13"/>
      <c r="IKW93" s="13"/>
      <c r="ILB93" s="18"/>
      <c r="ILC93" s="18"/>
      <c r="ILD93" s="18"/>
      <c r="ILE93" s="39"/>
      <c r="ILF93" s="18"/>
      <c r="ILG93" s="18"/>
      <c r="ILH93" s="39"/>
      <c r="ILI93" s="18"/>
      <c r="ILJ93" s="39"/>
      <c r="ILK93" s="13"/>
      <c r="ILL93" s="13"/>
      <c r="ILM93" s="4"/>
      <c r="ILN93" s="13"/>
      <c r="ILO93" s="13"/>
      <c r="ILT93" s="18"/>
      <c r="ILU93" s="18"/>
      <c r="ILV93" s="18"/>
      <c r="ILW93" s="39"/>
      <c r="ILX93" s="18"/>
      <c r="ILY93" s="18"/>
      <c r="ILZ93" s="39"/>
      <c r="IMA93" s="18"/>
      <c r="IMB93" s="39"/>
      <c r="IMC93" s="13"/>
      <c r="IMD93" s="13"/>
      <c r="IME93" s="4"/>
      <c r="IMF93" s="13"/>
      <c r="IMG93" s="13"/>
      <c r="IML93" s="18"/>
      <c r="IMM93" s="18"/>
      <c r="IMN93" s="18"/>
      <c r="IMO93" s="39"/>
      <c r="IMP93" s="18"/>
      <c r="IMQ93" s="18"/>
      <c r="IMR93" s="39"/>
      <c r="IMS93" s="18"/>
      <c r="IMT93" s="39"/>
      <c r="IMU93" s="13"/>
      <c r="IMV93" s="13"/>
      <c r="IMW93" s="4"/>
      <c r="IMX93" s="13"/>
      <c r="IMY93" s="13"/>
      <c r="IND93" s="18"/>
      <c r="INE93" s="18"/>
      <c r="INF93" s="18"/>
      <c r="ING93" s="39"/>
      <c r="INH93" s="18"/>
      <c r="INI93" s="18"/>
      <c r="INJ93" s="39"/>
      <c r="INK93" s="18"/>
      <c r="INL93" s="39"/>
      <c r="INM93" s="13"/>
      <c r="INN93" s="13"/>
      <c r="INO93" s="4"/>
      <c r="INP93" s="13"/>
      <c r="INQ93" s="13"/>
      <c r="INV93" s="18"/>
      <c r="INW93" s="18"/>
      <c r="INX93" s="18"/>
      <c r="INY93" s="39"/>
      <c r="INZ93" s="18"/>
      <c r="IOA93" s="18"/>
      <c r="IOB93" s="39"/>
      <c r="IOC93" s="18"/>
      <c r="IOD93" s="39"/>
      <c r="IOE93" s="13"/>
      <c r="IOF93" s="13"/>
      <c r="IOG93" s="4"/>
      <c r="IOH93" s="13"/>
      <c r="IOI93" s="13"/>
      <c r="ION93" s="18"/>
      <c r="IOO93" s="18"/>
      <c r="IOP93" s="18"/>
      <c r="IOQ93" s="39"/>
      <c r="IOR93" s="18"/>
      <c r="IOS93" s="18"/>
      <c r="IOT93" s="39"/>
      <c r="IOU93" s="18"/>
      <c r="IOV93" s="39"/>
      <c r="IOW93" s="13"/>
      <c r="IOX93" s="13"/>
      <c r="IOY93" s="4"/>
      <c r="IOZ93" s="13"/>
      <c r="IPA93" s="13"/>
      <c r="IPF93" s="18"/>
      <c r="IPG93" s="18"/>
      <c r="IPH93" s="18"/>
      <c r="IPI93" s="39"/>
      <c r="IPJ93" s="18"/>
      <c r="IPK93" s="18"/>
      <c r="IPL93" s="39"/>
      <c r="IPM93" s="18"/>
      <c r="IPN93" s="39"/>
      <c r="IPO93" s="13"/>
      <c r="IPP93" s="13"/>
      <c r="IPQ93" s="4"/>
      <c r="IPR93" s="13"/>
      <c r="IPS93" s="13"/>
      <c r="IPX93" s="18"/>
      <c r="IPY93" s="18"/>
      <c r="IPZ93" s="18"/>
      <c r="IQA93" s="39"/>
      <c r="IQB93" s="18"/>
      <c r="IQC93" s="18"/>
      <c r="IQD93" s="39"/>
      <c r="IQE93" s="18"/>
      <c r="IQF93" s="39"/>
      <c r="IQG93" s="13"/>
      <c r="IQH93" s="13"/>
      <c r="IQI93" s="4"/>
      <c r="IQJ93" s="13"/>
      <c r="IQK93" s="13"/>
      <c r="IQP93" s="18"/>
      <c r="IQQ93" s="18"/>
      <c r="IQR93" s="18"/>
      <c r="IQS93" s="39"/>
      <c r="IQT93" s="18"/>
      <c r="IQU93" s="18"/>
      <c r="IQV93" s="39"/>
      <c r="IQW93" s="18"/>
      <c r="IQX93" s="39"/>
      <c r="IQY93" s="13"/>
      <c r="IQZ93" s="13"/>
      <c r="IRA93" s="4"/>
      <c r="IRB93" s="13"/>
      <c r="IRC93" s="13"/>
      <c r="IRH93" s="18"/>
      <c r="IRI93" s="18"/>
      <c r="IRJ93" s="18"/>
      <c r="IRK93" s="39"/>
      <c r="IRL93" s="18"/>
      <c r="IRM93" s="18"/>
      <c r="IRN93" s="39"/>
      <c r="IRO93" s="18"/>
      <c r="IRP93" s="39"/>
      <c r="IRQ93" s="13"/>
      <c r="IRR93" s="13"/>
      <c r="IRS93" s="4"/>
      <c r="IRT93" s="13"/>
      <c r="IRU93" s="13"/>
      <c r="IRZ93" s="18"/>
      <c r="ISA93" s="18"/>
      <c r="ISB93" s="18"/>
      <c r="ISC93" s="39"/>
      <c r="ISD93" s="18"/>
      <c r="ISE93" s="18"/>
      <c r="ISF93" s="39"/>
      <c r="ISG93" s="18"/>
      <c r="ISH93" s="39"/>
      <c r="ISI93" s="13"/>
      <c r="ISJ93" s="13"/>
      <c r="ISK93" s="4"/>
      <c r="ISL93" s="13"/>
      <c r="ISM93" s="13"/>
      <c r="ISR93" s="18"/>
      <c r="ISS93" s="18"/>
      <c r="IST93" s="18"/>
      <c r="ISU93" s="39"/>
      <c r="ISV93" s="18"/>
      <c r="ISW93" s="18"/>
      <c r="ISX93" s="39"/>
      <c r="ISY93" s="18"/>
      <c r="ISZ93" s="39"/>
      <c r="ITA93" s="13"/>
      <c r="ITB93" s="13"/>
      <c r="ITC93" s="4"/>
      <c r="ITD93" s="13"/>
      <c r="ITE93" s="13"/>
      <c r="ITJ93" s="18"/>
      <c r="ITK93" s="18"/>
      <c r="ITL93" s="18"/>
      <c r="ITM93" s="39"/>
      <c r="ITN93" s="18"/>
      <c r="ITO93" s="18"/>
      <c r="ITP93" s="39"/>
      <c r="ITQ93" s="18"/>
      <c r="ITR93" s="39"/>
      <c r="ITS93" s="13"/>
      <c r="ITT93" s="13"/>
      <c r="ITU93" s="4"/>
      <c r="ITV93" s="13"/>
      <c r="ITW93" s="13"/>
      <c r="IUB93" s="18"/>
      <c r="IUC93" s="18"/>
      <c r="IUD93" s="18"/>
      <c r="IUE93" s="39"/>
      <c r="IUF93" s="18"/>
      <c r="IUG93" s="18"/>
      <c r="IUH93" s="39"/>
      <c r="IUI93" s="18"/>
      <c r="IUJ93" s="39"/>
      <c r="IUK93" s="13"/>
      <c r="IUL93" s="13"/>
      <c r="IUM93" s="4"/>
      <c r="IUN93" s="13"/>
      <c r="IUO93" s="13"/>
      <c r="IUT93" s="18"/>
      <c r="IUU93" s="18"/>
      <c r="IUV93" s="18"/>
      <c r="IUW93" s="39"/>
      <c r="IUX93" s="18"/>
      <c r="IUY93" s="18"/>
      <c r="IUZ93" s="39"/>
      <c r="IVA93" s="18"/>
      <c r="IVB93" s="39"/>
      <c r="IVC93" s="13"/>
      <c r="IVD93" s="13"/>
      <c r="IVE93" s="4"/>
      <c r="IVF93" s="13"/>
      <c r="IVG93" s="13"/>
      <c r="IVL93" s="18"/>
      <c r="IVM93" s="18"/>
      <c r="IVN93" s="18"/>
      <c r="IVO93" s="39"/>
      <c r="IVP93" s="18"/>
      <c r="IVQ93" s="18"/>
      <c r="IVR93" s="39"/>
      <c r="IVS93" s="18"/>
      <c r="IVT93" s="39"/>
      <c r="IVU93" s="13"/>
      <c r="IVV93" s="13"/>
      <c r="IVW93" s="4"/>
      <c r="IVX93" s="13"/>
      <c r="IVY93" s="13"/>
      <c r="IWD93" s="18"/>
      <c r="IWE93" s="18"/>
      <c r="IWF93" s="18"/>
      <c r="IWG93" s="39"/>
      <c r="IWH93" s="18"/>
      <c r="IWI93" s="18"/>
      <c r="IWJ93" s="39"/>
      <c r="IWK93" s="18"/>
      <c r="IWL93" s="39"/>
      <c r="IWM93" s="13"/>
      <c r="IWN93" s="13"/>
      <c r="IWO93" s="4"/>
      <c r="IWP93" s="13"/>
      <c r="IWQ93" s="13"/>
      <c r="IWV93" s="18"/>
      <c r="IWW93" s="18"/>
      <c r="IWX93" s="18"/>
      <c r="IWY93" s="39"/>
      <c r="IWZ93" s="18"/>
      <c r="IXA93" s="18"/>
      <c r="IXB93" s="39"/>
      <c r="IXC93" s="18"/>
      <c r="IXD93" s="39"/>
      <c r="IXE93" s="13"/>
      <c r="IXF93" s="13"/>
      <c r="IXG93" s="4"/>
      <c r="IXH93" s="13"/>
      <c r="IXI93" s="13"/>
      <c r="IXN93" s="18"/>
      <c r="IXO93" s="18"/>
      <c r="IXP93" s="18"/>
      <c r="IXQ93" s="39"/>
      <c r="IXR93" s="18"/>
      <c r="IXS93" s="18"/>
      <c r="IXT93" s="39"/>
      <c r="IXU93" s="18"/>
      <c r="IXV93" s="39"/>
      <c r="IXW93" s="13"/>
      <c r="IXX93" s="13"/>
      <c r="IXY93" s="4"/>
      <c r="IXZ93" s="13"/>
      <c r="IYA93" s="13"/>
      <c r="IYF93" s="18"/>
      <c r="IYG93" s="18"/>
      <c r="IYH93" s="18"/>
      <c r="IYI93" s="39"/>
      <c r="IYJ93" s="18"/>
      <c r="IYK93" s="18"/>
      <c r="IYL93" s="39"/>
      <c r="IYM93" s="18"/>
      <c r="IYN93" s="39"/>
      <c r="IYO93" s="13"/>
      <c r="IYP93" s="13"/>
      <c r="IYQ93" s="4"/>
      <c r="IYR93" s="13"/>
      <c r="IYS93" s="13"/>
      <c r="IYX93" s="18"/>
      <c r="IYY93" s="18"/>
      <c r="IYZ93" s="18"/>
      <c r="IZA93" s="39"/>
      <c r="IZB93" s="18"/>
      <c r="IZC93" s="18"/>
      <c r="IZD93" s="39"/>
      <c r="IZE93" s="18"/>
      <c r="IZF93" s="39"/>
      <c r="IZG93" s="13"/>
      <c r="IZH93" s="13"/>
      <c r="IZI93" s="4"/>
      <c r="IZJ93" s="13"/>
      <c r="IZK93" s="13"/>
      <c r="IZP93" s="18"/>
      <c r="IZQ93" s="18"/>
      <c r="IZR93" s="18"/>
      <c r="IZS93" s="39"/>
      <c r="IZT93" s="18"/>
      <c r="IZU93" s="18"/>
      <c r="IZV93" s="39"/>
      <c r="IZW93" s="18"/>
      <c r="IZX93" s="39"/>
      <c r="IZY93" s="13"/>
      <c r="IZZ93" s="13"/>
      <c r="JAA93" s="4"/>
      <c r="JAB93" s="13"/>
      <c r="JAC93" s="13"/>
      <c r="JAH93" s="18"/>
      <c r="JAI93" s="18"/>
      <c r="JAJ93" s="18"/>
      <c r="JAK93" s="39"/>
      <c r="JAL93" s="18"/>
      <c r="JAM93" s="18"/>
      <c r="JAN93" s="39"/>
      <c r="JAO93" s="18"/>
      <c r="JAP93" s="39"/>
      <c r="JAQ93" s="13"/>
      <c r="JAR93" s="13"/>
      <c r="JAS93" s="4"/>
      <c r="JAT93" s="13"/>
      <c r="JAU93" s="13"/>
      <c r="JAZ93" s="18"/>
      <c r="JBA93" s="18"/>
      <c r="JBB93" s="18"/>
      <c r="JBC93" s="39"/>
      <c r="JBD93" s="18"/>
      <c r="JBE93" s="18"/>
      <c r="JBF93" s="39"/>
      <c r="JBG93" s="18"/>
      <c r="JBH93" s="39"/>
      <c r="JBI93" s="13"/>
      <c r="JBJ93" s="13"/>
      <c r="JBK93" s="4"/>
      <c r="JBL93" s="13"/>
      <c r="JBM93" s="13"/>
      <c r="JBR93" s="18"/>
      <c r="JBS93" s="18"/>
      <c r="JBT93" s="18"/>
      <c r="JBU93" s="39"/>
      <c r="JBV93" s="18"/>
      <c r="JBW93" s="18"/>
      <c r="JBX93" s="39"/>
      <c r="JBY93" s="18"/>
      <c r="JBZ93" s="39"/>
      <c r="JCA93" s="13"/>
      <c r="JCB93" s="13"/>
      <c r="JCC93" s="4"/>
      <c r="JCD93" s="13"/>
      <c r="JCE93" s="13"/>
      <c r="JCJ93" s="18"/>
      <c r="JCK93" s="18"/>
      <c r="JCL93" s="18"/>
      <c r="JCM93" s="39"/>
      <c r="JCN93" s="18"/>
      <c r="JCO93" s="18"/>
      <c r="JCP93" s="39"/>
      <c r="JCQ93" s="18"/>
      <c r="JCR93" s="39"/>
      <c r="JCS93" s="13"/>
      <c r="JCT93" s="13"/>
      <c r="JCU93" s="4"/>
      <c r="JCV93" s="13"/>
      <c r="JCW93" s="13"/>
      <c r="JDB93" s="18"/>
      <c r="JDC93" s="18"/>
      <c r="JDD93" s="18"/>
      <c r="JDE93" s="39"/>
      <c r="JDF93" s="18"/>
      <c r="JDG93" s="18"/>
      <c r="JDH93" s="39"/>
      <c r="JDI93" s="18"/>
      <c r="JDJ93" s="39"/>
      <c r="JDK93" s="13"/>
      <c r="JDL93" s="13"/>
      <c r="JDM93" s="4"/>
      <c r="JDN93" s="13"/>
      <c r="JDO93" s="13"/>
      <c r="JDT93" s="18"/>
      <c r="JDU93" s="18"/>
      <c r="JDV93" s="18"/>
      <c r="JDW93" s="39"/>
      <c r="JDX93" s="18"/>
      <c r="JDY93" s="18"/>
      <c r="JDZ93" s="39"/>
      <c r="JEA93" s="18"/>
      <c r="JEB93" s="39"/>
      <c r="JEC93" s="13"/>
      <c r="JED93" s="13"/>
      <c r="JEE93" s="4"/>
      <c r="JEF93" s="13"/>
      <c r="JEG93" s="13"/>
      <c r="JEL93" s="18"/>
      <c r="JEM93" s="18"/>
      <c r="JEN93" s="18"/>
      <c r="JEO93" s="39"/>
      <c r="JEP93" s="18"/>
      <c r="JEQ93" s="18"/>
      <c r="JER93" s="39"/>
      <c r="JES93" s="18"/>
      <c r="JET93" s="39"/>
      <c r="JEU93" s="13"/>
      <c r="JEV93" s="13"/>
      <c r="JEW93" s="4"/>
      <c r="JEX93" s="13"/>
      <c r="JEY93" s="13"/>
      <c r="JFD93" s="18"/>
      <c r="JFE93" s="18"/>
      <c r="JFF93" s="18"/>
      <c r="JFG93" s="39"/>
      <c r="JFH93" s="18"/>
      <c r="JFI93" s="18"/>
      <c r="JFJ93" s="39"/>
      <c r="JFK93" s="18"/>
      <c r="JFL93" s="39"/>
      <c r="JFM93" s="13"/>
      <c r="JFN93" s="13"/>
      <c r="JFO93" s="4"/>
      <c r="JFP93" s="13"/>
      <c r="JFQ93" s="13"/>
      <c r="JFV93" s="18"/>
      <c r="JFW93" s="18"/>
      <c r="JFX93" s="18"/>
      <c r="JFY93" s="39"/>
      <c r="JFZ93" s="18"/>
      <c r="JGA93" s="18"/>
      <c r="JGB93" s="39"/>
      <c r="JGC93" s="18"/>
      <c r="JGD93" s="39"/>
      <c r="JGE93" s="13"/>
      <c r="JGF93" s="13"/>
      <c r="JGG93" s="4"/>
      <c r="JGH93" s="13"/>
      <c r="JGI93" s="13"/>
      <c r="JGN93" s="18"/>
      <c r="JGO93" s="18"/>
      <c r="JGP93" s="18"/>
      <c r="JGQ93" s="39"/>
      <c r="JGR93" s="18"/>
      <c r="JGS93" s="18"/>
      <c r="JGT93" s="39"/>
      <c r="JGU93" s="18"/>
      <c r="JGV93" s="39"/>
      <c r="JGW93" s="13"/>
      <c r="JGX93" s="13"/>
      <c r="JGY93" s="4"/>
      <c r="JGZ93" s="13"/>
      <c r="JHA93" s="13"/>
      <c r="JHF93" s="18"/>
      <c r="JHG93" s="18"/>
      <c r="JHH93" s="18"/>
      <c r="JHI93" s="39"/>
      <c r="JHJ93" s="18"/>
      <c r="JHK93" s="18"/>
      <c r="JHL93" s="39"/>
      <c r="JHM93" s="18"/>
      <c r="JHN93" s="39"/>
      <c r="JHO93" s="13"/>
      <c r="JHP93" s="13"/>
      <c r="JHQ93" s="4"/>
      <c r="JHR93" s="13"/>
      <c r="JHS93" s="13"/>
      <c r="JHX93" s="18"/>
      <c r="JHY93" s="18"/>
      <c r="JHZ93" s="18"/>
      <c r="JIA93" s="39"/>
      <c r="JIB93" s="18"/>
      <c r="JIC93" s="18"/>
      <c r="JID93" s="39"/>
      <c r="JIE93" s="18"/>
      <c r="JIF93" s="39"/>
      <c r="JIG93" s="13"/>
      <c r="JIH93" s="13"/>
      <c r="JII93" s="4"/>
      <c r="JIJ93" s="13"/>
      <c r="JIK93" s="13"/>
      <c r="JIP93" s="18"/>
      <c r="JIQ93" s="18"/>
      <c r="JIR93" s="18"/>
      <c r="JIS93" s="39"/>
      <c r="JIT93" s="18"/>
      <c r="JIU93" s="18"/>
      <c r="JIV93" s="39"/>
      <c r="JIW93" s="18"/>
      <c r="JIX93" s="39"/>
      <c r="JIY93" s="13"/>
      <c r="JIZ93" s="13"/>
      <c r="JJA93" s="4"/>
      <c r="JJB93" s="13"/>
      <c r="JJC93" s="13"/>
      <c r="JJH93" s="18"/>
      <c r="JJI93" s="18"/>
      <c r="JJJ93" s="18"/>
      <c r="JJK93" s="39"/>
      <c r="JJL93" s="18"/>
      <c r="JJM93" s="18"/>
      <c r="JJN93" s="39"/>
      <c r="JJO93" s="18"/>
      <c r="JJP93" s="39"/>
      <c r="JJQ93" s="13"/>
      <c r="JJR93" s="13"/>
      <c r="JJS93" s="4"/>
      <c r="JJT93" s="13"/>
      <c r="JJU93" s="13"/>
      <c r="JJZ93" s="18"/>
      <c r="JKA93" s="18"/>
      <c r="JKB93" s="18"/>
      <c r="JKC93" s="39"/>
      <c r="JKD93" s="18"/>
      <c r="JKE93" s="18"/>
      <c r="JKF93" s="39"/>
      <c r="JKG93" s="18"/>
      <c r="JKH93" s="39"/>
      <c r="JKI93" s="13"/>
      <c r="JKJ93" s="13"/>
      <c r="JKK93" s="4"/>
      <c r="JKL93" s="13"/>
      <c r="JKM93" s="13"/>
      <c r="JKR93" s="18"/>
      <c r="JKS93" s="18"/>
      <c r="JKT93" s="18"/>
      <c r="JKU93" s="39"/>
      <c r="JKV93" s="18"/>
      <c r="JKW93" s="18"/>
      <c r="JKX93" s="39"/>
      <c r="JKY93" s="18"/>
      <c r="JKZ93" s="39"/>
      <c r="JLA93" s="13"/>
      <c r="JLB93" s="13"/>
      <c r="JLC93" s="4"/>
      <c r="JLD93" s="13"/>
      <c r="JLE93" s="13"/>
      <c r="JLJ93" s="18"/>
      <c r="JLK93" s="18"/>
      <c r="JLL93" s="18"/>
      <c r="JLM93" s="39"/>
      <c r="JLN93" s="18"/>
      <c r="JLO93" s="18"/>
      <c r="JLP93" s="39"/>
      <c r="JLQ93" s="18"/>
      <c r="JLR93" s="39"/>
      <c r="JLS93" s="13"/>
      <c r="JLT93" s="13"/>
      <c r="JLU93" s="4"/>
      <c r="JLV93" s="13"/>
      <c r="JLW93" s="13"/>
      <c r="JMB93" s="18"/>
      <c r="JMC93" s="18"/>
      <c r="JMD93" s="18"/>
      <c r="JME93" s="39"/>
      <c r="JMF93" s="18"/>
      <c r="JMG93" s="18"/>
      <c r="JMH93" s="39"/>
      <c r="JMI93" s="18"/>
      <c r="JMJ93" s="39"/>
      <c r="JMK93" s="13"/>
      <c r="JML93" s="13"/>
      <c r="JMM93" s="4"/>
      <c r="JMN93" s="13"/>
      <c r="JMO93" s="13"/>
      <c r="JMT93" s="18"/>
      <c r="JMU93" s="18"/>
      <c r="JMV93" s="18"/>
      <c r="JMW93" s="39"/>
      <c r="JMX93" s="18"/>
      <c r="JMY93" s="18"/>
      <c r="JMZ93" s="39"/>
      <c r="JNA93" s="18"/>
      <c r="JNB93" s="39"/>
      <c r="JNC93" s="13"/>
      <c r="JND93" s="13"/>
      <c r="JNE93" s="4"/>
      <c r="JNF93" s="13"/>
      <c r="JNG93" s="13"/>
      <c r="JNL93" s="18"/>
      <c r="JNM93" s="18"/>
      <c r="JNN93" s="18"/>
      <c r="JNO93" s="39"/>
      <c r="JNP93" s="18"/>
      <c r="JNQ93" s="18"/>
      <c r="JNR93" s="39"/>
      <c r="JNS93" s="18"/>
      <c r="JNT93" s="39"/>
      <c r="JNU93" s="13"/>
      <c r="JNV93" s="13"/>
      <c r="JNW93" s="4"/>
      <c r="JNX93" s="13"/>
      <c r="JNY93" s="13"/>
      <c r="JOD93" s="18"/>
      <c r="JOE93" s="18"/>
      <c r="JOF93" s="18"/>
      <c r="JOG93" s="39"/>
      <c r="JOH93" s="18"/>
      <c r="JOI93" s="18"/>
      <c r="JOJ93" s="39"/>
      <c r="JOK93" s="18"/>
      <c r="JOL93" s="39"/>
      <c r="JOM93" s="13"/>
      <c r="JON93" s="13"/>
      <c r="JOO93" s="4"/>
      <c r="JOP93" s="13"/>
      <c r="JOQ93" s="13"/>
      <c r="JOV93" s="18"/>
      <c r="JOW93" s="18"/>
      <c r="JOX93" s="18"/>
      <c r="JOY93" s="39"/>
      <c r="JOZ93" s="18"/>
      <c r="JPA93" s="18"/>
      <c r="JPB93" s="39"/>
      <c r="JPC93" s="18"/>
      <c r="JPD93" s="39"/>
      <c r="JPE93" s="13"/>
      <c r="JPF93" s="13"/>
      <c r="JPG93" s="4"/>
      <c r="JPH93" s="13"/>
      <c r="JPI93" s="13"/>
      <c r="JPN93" s="18"/>
      <c r="JPO93" s="18"/>
      <c r="JPP93" s="18"/>
      <c r="JPQ93" s="39"/>
      <c r="JPR93" s="18"/>
      <c r="JPS93" s="18"/>
      <c r="JPT93" s="39"/>
      <c r="JPU93" s="18"/>
      <c r="JPV93" s="39"/>
      <c r="JPW93" s="13"/>
      <c r="JPX93" s="13"/>
      <c r="JPY93" s="4"/>
      <c r="JPZ93" s="13"/>
      <c r="JQA93" s="13"/>
      <c r="JQF93" s="18"/>
      <c r="JQG93" s="18"/>
      <c r="JQH93" s="18"/>
      <c r="JQI93" s="39"/>
      <c r="JQJ93" s="18"/>
      <c r="JQK93" s="18"/>
      <c r="JQL93" s="39"/>
      <c r="JQM93" s="18"/>
      <c r="JQN93" s="39"/>
      <c r="JQO93" s="13"/>
      <c r="JQP93" s="13"/>
      <c r="JQQ93" s="4"/>
      <c r="JQR93" s="13"/>
      <c r="JQS93" s="13"/>
      <c r="JQX93" s="18"/>
      <c r="JQY93" s="18"/>
      <c r="JQZ93" s="18"/>
      <c r="JRA93" s="39"/>
      <c r="JRB93" s="18"/>
      <c r="JRC93" s="18"/>
      <c r="JRD93" s="39"/>
      <c r="JRE93" s="18"/>
      <c r="JRF93" s="39"/>
      <c r="JRG93" s="13"/>
      <c r="JRH93" s="13"/>
      <c r="JRI93" s="4"/>
      <c r="JRJ93" s="13"/>
      <c r="JRK93" s="13"/>
      <c r="JRP93" s="18"/>
      <c r="JRQ93" s="18"/>
      <c r="JRR93" s="18"/>
      <c r="JRS93" s="39"/>
      <c r="JRT93" s="18"/>
      <c r="JRU93" s="18"/>
      <c r="JRV93" s="39"/>
      <c r="JRW93" s="18"/>
      <c r="JRX93" s="39"/>
      <c r="JRY93" s="13"/>
      <c r="JRZ93" s="13"/>
      <c r="JSA93" s="4"/>
      <c r="JSB93" s="13"/>
      <c r="JSC93" s="13"/>
      <c r="JSH93" s="18"/>
      <c r="JSI93" s="18"/>
      <c r="JSJ93" s="18"/>
      <c r="JSK93" s="39"/>
      <c r="JSL93" s="18"/>
      <c r="JSM93" s="18"/>
      <c r="JSN93" s="39"/>
      <c r="JSO93" s="18"/>
      <c r="JSP93" s="39"/>
      <c r="JSQ93" s="13"/>
      <c r="JSR93" s="13"/>
      <c r="JSS93" s="4"/>
      <c r="JST93" s="13"/>
      <c r="JSU93" s="13"/>
      <c r="JSZ93" s="18"/>
      <c r="JTA93" s="18"/>
      <c r="JTB93" s="18"/>
      <c r="JTC93" s="39"/>
      <c r="JTD93" s="18"/>
      <c r="JTE93" s="18"/>
      <c r="JTF93" s="39"/>
      <c r="JTG93" s="18"/>
      <c r="JTH93" s="39"/>
      <c r="JTI93" s="13"/>
      <c r="JTJ93" s="13"/>
      <c r="JTK93" s="4"/>
      <c r="JTL93" s="13"/>
      <c r="JTM93" s="13"/>
      <c r="JTR93" s="18"/>
      <c r="JTS93" s="18"/>
      <c r="JTT93" s="18"/>
      <c r="JTU93" s="39"/>
      <c r="JTV93" s="18"/>
      <c r="JTW93" s="18"/>
      <c r="JTX93" s="39"/>
      <c r="JTY93" s="18"/>
      <c r="JTZ93" s="39"/>
      <c r="JUA93" s="13"/>
      <c r="JUB93" s="13"/>
      <c r="JUC93" s="4"/>
      <c r="JUD93" s="13"/>
      <c r="JUE93" s="13"/>
      <c r="JUJ93" s="18"/>
      <c r="JUK93" s="18"/>
      <c r="JUL93" s="18"/>
      <c r="JUM93" s="39"/>
      <c r="JUN93" s="18"/>
      <c r="JUO93" s="18"/>
      <c r="JUP93" s="39"/>
      <c r="JUQ93" s="18"/>
      <c r="JUR93" s="39"/>
      <c r="JUS93" s="13"/>
      <c r="JUT93" s="13"/>
      <c r="JUU93" s="4"/>
      <c r="JUV93" s="13"/>
      <c r="JUW93" s="13"/>
      <c r="JVB93" s="18"/>
      <c r="JVC93" s="18"/>
      <c r="JVD93" s="18"/>
      <c r="JVE93" s="39"/>
      <c r="JVF93" s="18"/>
      <c r="JVG93" s="18"/>
      <c r="JVH93" s="39"/>
      <c r="JVI93" s="18"/>
      <c r="JVJ93" s="39"/>
      <c r="JVK93" s="13"/>
      <c r="JVL93" s="13"/>
      <c r="JVM93" s="4"/>
      <c r="JVN93" s="13"/>
      <c r="JVO93" s="13"/>
      <c r="JVT93" s="18"/>
      <c r="JVU93" s="18"/>
      <c r="JVV93" s="18"/>
      <c r="JVW93" s="39"/>
      <c r="JVX93" s="18"/>
      <c r="JVY93" s="18"/>
      <c r="JVZ93" s="39"/>
      <c r="JWA93" s="18"/>
      <c r="JWB93" s="39"/>
      <c r="JWC93" s="13"/>
      <c r="JWD93" s="13"/>
      <c r="JWE93" s="4"/>
      <c r="JWF93" s="13"/>
      <c r="JWG93" s="13"/>
      <c r="JWL93" s="18"/>
      <c r="JWM93" s="18"/>
      <c r="JWN93" s="18"/>
      <c r="JWO93" s="39"/>
      <c r="JWP93" s="18"/>
      <c r="JWQ93" s="18"/>
      <c r="JWR93" s="39"/>
      <c r="JWS93" s="18"/>
      <c r="JWT93" s="39"/>
      <c r="JWU93" s="13"/>
      <c r="JWV93" s="13"/>
      <c r="JWW93" s="4"/>
      <c r="JWX93" s="13"/>
      <c r="JWY93" s="13"/>
      <c r="JXD93" s="18"/>
      <c r="JXE93" s="18"/>
      <c r="JXF93" s="18"/>
      <c r="JXG93" s="39"/>
      <c r="JXH93" s="18"/>
      <c r="JXI93" s="18"/>
      <c r="JXJ93" s="39"/>
      <c r="JXK93" s="18"/>
      <c r="JXL93" s="39"/>
      <c r="JXM93" s="13"/>
      <c r="JXN93" s="13"/>
      <c r="JXO93" s="4"/>
      <c r="JXP93" s="13"/>
      <c r="JXQ93" s="13"/>
      <c r="JXV93" s="18"/>
      <c r="JXW93" s="18"/>
      <c r="JXX93" s="18"/>
      <c r="JXY93" s="39"/>
      <c r="JXZ93" s="18"/>
      <c r="JYA93" s="18"/>
      <c r="JYB93" s="39"/>
      <c r="JYC93" s="18"/>
      <c r="JYD93" s="39"/>
      <c r="JYE93" s="13"/>
      <c r="JYF93" s="13"/>
      <c r="JYG93" s="4"/>
      <c r="JYH93" s="13"/>
      <c r="JYI93" s="13"/>
      <c r="JYN93" s="18"/>
      <c r="JYO93" s="18"/>
      <c r="JYP93" s="18"/>
      <c r="JYQ93" s="39"/>
      <c r="JYR93" s="18"/>
      <c r="JYS93" s="18"/>
      <c r="JYT93" s="39"/>
      <c r="JYU93" s="18"/>
      <c r="JYV93" s="39"/>
      <c r="JYW93" s="13"/>
      <c r="JYX93" s="13"/>
      <c r="JYY93" s="4"/>
      <c r="JYZ93" s="13"/>
      <c r="JZA93" s="13"/>
      <c r="JZF93" s="18"/>
      <c r="JZG93" s="18"/>
      <c r="JZH93" s="18"/>
      <c r="JZI93" s="39"/>
      <c r="JZJ93" s="18"/>
      <c r="JZK93" s="18"/>
      <c r="JZL93" s="39"/>
      <c r="JZM93" s="18"/>
      <c r="JZN93" s="39"/>
      <c r="JZO93" s="13"/>
      <c r="JZP93" s="13"/>
      <c r="JZQ93" s="4"/>
      <c r="JZR93" s="13"/>
      <c r="JZS93" s="13"/>
      <c r="JZX93" s="18"/>
      <c r="JZY93" s="18"/>
      <c r="JZZ93" s="18"/>
      <c r="KAA93" s="39"/>
      <c r="KAB93" s="18"/>
      <c r="KAC93" s="18"/>
      <c r="KAD93" s="39"/>
      <c r="KAE93" s="18"/>
      <c r="KAF93" s="39"/>
      <c r="KAG93" s="13"/>
      <c r="KAH93" s="13"/>
      <c r="KAI93" s="4"/>
      <c r="KAJ93" s="13"/>
      <c r="KAK93" s="13"/>
      <c r="KAP93" s="18"/>
      <c r="KAQ93" s="18"/>
      <c r="KAR93" s="18"/>
      <c r="KAS93" s="39"/>
      <c r="KAT93" s="18"/>
      <c r="KAU93" s="18"/>
      <c r="KAV93" s="39"/>
      <c r="KAW93" s="18"/>
      <c r="KAX93" s="39"/>
      <c r="KAY93" s="13"/>
      <c r="KAZ93" s="13"/>
      <c r="KBA93" s="4"/>
      <c r="KBB93" s="13"/>
      <c r="KBC93" s="13"/>
      <c r="KBH93" s="18"/>
      <c r="KBI93" s="18"/>
      <c r="KBJ93" s="18"/>
      <c r="KBK93" s="39"/>
      <c r="KBL93" s="18"/>
      <c r="KBM93" s="18"/>
      <c r="KBN93" s="39"/>
      <c r="KBO93" s="18"/>
      <c r="KBP93" s="39"/>
      <c r="KBQ93" s="13"/>
      <c r="KBR93" s="13"/>
      <c r="KBS93" s="4"/>
      <c r="KBT93" s="13"/>
      <c r="KBU93" s="13"/>
      <c r="KBZ93" s="18"/>
      <c r="KCA93" s="18"/>
      <c r="KCB93" s="18"/>
      <c r="KCC93" s="39"/>
      <c r="KCD93" s="18"/>
      <c r="KCE93" s="18"/>
      <c r="KCF93" s="39"/>
      <c r="KCG93" s="18"/>
      <c r="KCH93" s="39"/>
      <c r="KCI93" s="13"/>
      <c r="KCJ93" s="13"/>
      <c r="KCK93" s="4"/>
      <c r="KCL93" s="13"/>
      <c r="KCM93" s="13"/>
      <c r="KCR93" s="18"/>
      <c r="KCS93" s="18"/>
      <c r="KCT93" s="18"/>
      <c r="KCU93" s="39"/>
      <c r="KCV93" s="18"/>
      <c r="KCW93" s="18"/>
      <c r="KCX93" s="39"/>
      <c r="KCY93" s="18"/>
      <c r="KCZ93" s="39"/>
      <c r="KDA93" s="13"/>
      <c r="KDB93" s="13"/>
      <c r="KDC93" s="4"/>
      <c r="KDD93" s="13"/>
      <c r="KDE93" s="13"/>
      <c r="KDJ93" s="18"/>
      <c r="KDK93" s="18"/>
      <c r="KDL93" s="18"/>
      <c r="KDM93" s="39"/>
      <c r="KDN93" s="18"/>
      <c r="KDO93" s="18"/>
      <c r="KDP93" s="39"/>
      <c r="KDQ93" s="18"/>
      <c r="KDR93" s="39"/>
      <c r="KDS93" s="13"/>
      <c r="KDT93" s="13"/>
      <c r="KDU93" s="4"/>
      <c r="KDV93" s="13"/>
      <c r="KDW93" s="13"/>
      <c r="KEB93" s="18"/>
      <c r="KEC93" s="18"/>
      <c r="KED93" s="18"/>
      <c r="KEE93" s="39"/>
      <c r="KEF93" s="18"/>
      <c r="KEG93" s="18"/>
      <c r="KEH93" s="39"/>
      <c r="KEI93" s="18"/>
      <c r="KEJ93" s="39"/>
      <c r="KEK93" s="13"/>
      <c r="KEL93" s="13"/>
      <c r="KEM93" s="4"/>
      <c r="KEN93" s="13"/>
      <c r="KEO93" s="13"/>
      <c r="KET93" s="18"/>
      <c r="KEU93" s="18"/>
      <c r="KEV93" s="18"/>
      <c r="KEW93" s="39"/>
      <c r="KEX93" s="18"/>
      <c r="KEY93" s="18"/>
      <c r="KEZ93" s="39"/>
      <c r="KFA93" s="18"/>
      <c r="KFB93" s="39"/>
      <c r="KFC93" s="13"/>
      <c r="KFD93" s="13"/>
      <c r="KFE93" s="4"/>
      <c r="KFF93" s="13"/>
      <c r="KFG93" s="13"/>
      <c r="KFL93" s="18"/>
      <c r="KFM93" s="18"/>
      <c r="KFN93" s="18"/>
      <c r="KFO93" s="39"/>
      <c r="KFP93" s="18"/>
      <c r="KFQ93" s="18"/>
      <c r="KFR93" s="39"/>
      <c r="KFS93" s="18"/>
      <c r="KFT93" s="39"/>
      <c r="KFU93" s="13"/>
      <c r="KFV93" s="13"/>
      <c r="KFW93" s="4"/>
      <c r="KFX93" s="13"/>
      <c r="KFY93" s="13"/>
      <c r="KGD93" s="18"/>
      <c r="KGE93" s="18"/>
      <c r="KGF93" s="18"/>
      <c r="KGG93" s="39"/>
      <c r="KGH93" s="18"/>
      <c r="KGI93" s="18"/>
      <c r="KGJ93" s="39"/>
      <c r="KGK93" s="18"/>
      <c r="KGL93" s="39"/>
      <c r="KGM93" s="13"/>
      <c r="KGN93" s="13"/>
      <c r="KGO93" s="4"/>
      <c r="KGP93" s="13"/>
      <c r="KGQ93" s="13"/>
      <c r="KGV93" s="18"/>
      <c r="KGW93" s="18"/>
      <c r="KGX93" s="18"/>
      <c r="KGY93" s="39"/>
      <c r="KGZ93" s="18"/>
      <c r="KHA93" s="18"/>
      <c r="KHB93" s="39"/>
      <c r="KHC93" s="18"/>
      <c r="KHD93" s="39"/>
      <c r="KHE93" s="13"/>
      <c r="KHF93" s="13"/>
      <c r="KHG93" s="4"/>
      <c r="KHH93" s="13"/>
      <c r="KHI93" s="13"/>
      <c r="KHN93" s="18"/>
      <c r="KHO93" s="18"/>
      <c r="KHP93" s="18"/>
      <c r="KHQ93" s="39"/>
      <c r="KHR93" s="18"/>
      <c r="KHS93" s="18"/>
      <c r="KHT93" s="39"/>
      <c r="KHU93" s="18"/>
      <c r="KHV93" s="39"/>
      <c r="KHW93" s="13"/>
      <c r="KHX93" s="13"/>
      <c r="KHY93" s="4"/>
      <c r="KHZ93" s="13"/>
      <c r="KIA93" s="13"/>
      <c r="KIF93" s="18"/>
      <c r="KIG93" s="18"/>
      <c r="KIH93" s="18"/>
      <c r="KII93" s="39"/>
      <c r="KIJ93" s="18"/>
      <c r="KIK93" s="18"/>
      <c r="KIL93" s="39"/>
      <c r="KIM93" s="18"/>
      <c r="KIN93" s="39"/>
      <c r="KIO93" s="13"/>
      <c r="KIP93" s="13"/>
      <c r="KIQ93" s="4"/>
      <c r="KIR93" s="13"/>
      <c r="KIS93" s="13"/>
      <c r="KIX93" s="18"/>
      <c r="KIY93" s="18"/>
      <c r="KIZ93" s="18"/>
      <c r="KJA93" s="39"/>
      <c r="KJB93" s="18"/>
      <c r="KJC93" s="18"/>
      <c r="KJD93" s="39"/>
      <c r="KJE93" s="18"/>
      <c r="KJF93" s="39"/>
      <c r="KJG93" s="13"/>
      <c r="KJH93" s="13"/>
      <c r="KJI93" s="4"/>
      <c r="KJJ93" s="13"/>
      <c r="KJK93" s="13"/>
      <c r="KJP93" s="18"/>
      <c r="KJQ93" s="18"/>
      <c r="KJR93" s="18"/>
      <c r="KJS93" s="39"/>
      <c r="KJT93" s="18"/>
      <c r="KJU93" s="18"/>
      <c r="KJV93" s="39"/>
      <c r="KJW93" s="18"/>
      <c r="KJX93" s="39"/>
      <c r="KJY93" s="13"/>
      <c r="KJZ93" s="13"/>
      <c r="KKA93" s="4"/>
      <c r="KKB93" s="13"/>
      <c r="KKC93" s="13"/>
      <c r="KKH93" s="18"/>
      <c r="KKI93" s="18"/>
      <c r="KKJ93" s="18"/>
      <c r="KKK93" s="39"/>
      <c r="KKL93" s="18"/>
      <c r="KKM93" s="18"/>
      <c r="KKN93" s="39"/>
      <c r="KKO93" s="18"/>
      <c r="KKP93" s="39"/>
      <c r="KKQ93" s="13"/>
      <c r="KKR93" s="13"/>
      <c r="KKS93" s="4"/>
      <c r="KKT93" s="13"/>
      <c r="KKU93" s="13"/>
      <c r="KKZ93" s="18"/>
      <c r="KLA93" s="18"/>
      <c r="KLB93" s="18"/>
      <c r="KLC93" s="39"/>
      <c r="KLD93" s="18"/>
      <c r="KLE93" s="18"/>
      <c r="KLF93" s="39"/>
      <c r="KLG93" s="18"/>
      <c r="KLH93" s="39"/>
      <c r="KLI93" s="13"/>
      <c r="KLJ93" s="13"/>
      <c r="KLK93" s="4"/>
      <c r="KLL93" s="13"/>
      <c r="KLM93" s="13"/>
      <c r="KLR93" s="18"/>
      <c r="KLS93" s="18"/>
      <c r="KLT93" s="18"/>
      <c r="KLU93" s="39"/>
      <c r="KLV93" s="18"/>
      <c r="KLW93" s="18"/>
      <c r="KLX93" s="39"/>
      <c r="KLY93" s="18"/>
      <c r="KLZ93" s="39"/>
      <c r="KMA93" s="13"/>
      <c r="KMB93" s="13"/>
      <c r="KMC93" s="4"/>
      <c r="KMD93" s="13"/>
      <c r="KME93" s="13"/>
      <c r="KMJ93" s="18"/>
      <c r="KMK93" s="18"/>
      <c r="KML93" s="18"/>
      <c r="KMM93" s="39"/>
      <c r="KMN93" s="18"/>
      <c r="KMO93" s="18"/>
      <c r="KMP93" s="39"/>
      <c r="KMQ93" s="18"/>
      <c r="KMR93" s="39"/>
      <c r="KMS93" s="13"/>
      <c r="KMT93" s="13"/>
      <c r="KMU93" s="4"/>
      <c r="KMV93" s="13"/>
      <c r="KMW93" s="13"/>
      <c r="KNB93" s="18"/>
      <c r="KNC93" s="18"/>
      <c r="KND93" s="18"/>
      <c r="KNE93" s="39"/>
      <c r="KNF93" s="18"/>
      <c r="KNG93" s="18"/>
      <c r="KNH93" s="39"/>
      <c r="KNI93" s="18"/>
      <c r="KNJ93" s="39"/>
      <c r="KNK93" s="13"/>
      <c r="KNL93" s="13"/>
      <c r="KNM93" s="4"/>
      <c r="KNN93" s="13"/>
      <c r="KNO93" s="13"/>
      <c r="KNT93" s="18"/>
      <c r="KNU93" s="18"/>
      <c r="KNV93" s="18"/>
      <c r="KNW93" s="39"/>
      <c r="KNX93" s="18"/>
      <c r="KNY93" s="18"/>
      <c r="KNZ93" s="39"/>
      <c r="KOA93" s="18"/>
      <c r="KOB93" s="39"/>
      <c r="KOC93" s="13"/>
      <c r="KOD93" s="13"/>
      <c r="KOE93" s="4"/>
      <c r="KOF93" s="13"/>
      <c r="KOG93" s="13"/>
      <c r="KOL93" s="18"/>
      <c r="KOM93" s="18"/>
      <c r="KON93" s="18"/>
      <c r="KOO93" s="39"/>
      <c r="KOP93" s="18"/>
      <c r="KOQ93" s="18"/>
      <c r="KOR93" s="39"/>
      <c r="KOS93" s="18"/>
      <c r="KOT93" s="39"/>
      <c r="KOU93" s="13"/>
      <c r="KOV93" s="13"/>
      <c r="KOW93" s="4"/>
      <c r="KOX93" s="13"/>
      <c r="KOY93" s="13"/>
      <c r="KPD93" s="18"/>
      <c r="KPE93" s="18"/>
      <c r="KPF93" s="18"/>
      <c r="KPG93" s="39"/>
      <c r="KPH93" s="18"/>
      <c r="KPI93" s="18"/>
      <c r="KPJ93" s="39"/>
      <c r="KPK93" s="18"/>
      <c r="KPL93" s="39"/>
      <c r="KPM93" s="13"/>
      <c r="KPN93" s="13"/>
      <c r="KPO93" s="4"/>
      <c r="KPP93" s="13"/>
      <c r="KPQ93" s="13"/>
      <c r="KPV93" s="18"/>
      <c r="KPW93" s="18"/>
      <c r="KPX93" s="18"/>
      <c r="KPY93" s="39"/>
      <c r="KPZ93" s="18"/>
      <c r="KQA93" s="18"/>
      <c r="KQB93" s="39"/>
      <c r="KQC93" s="18"/>
      <c r="KQD93" s="39"/>
      <c r="KQE93" s="13"/>
      <c r="KQF93" s="13"/>
      <c r="KQG93" s="4"/>
      <c r="KQH93" s="13"/>
      <c r="KQI93" s="13"/>
      <c r="KQN93" s="18"/>
      <c r="KQO93" s="18"/>
      <c r="KQP93" s="18"/>
      <c r="KQQ93" s="39"/>
      <c r="KQR93" s="18"/>
      <c r="KQS93" s="18"/>
      <c r="KQT93" s="39"/>
      <c r="KQU93" s="18"/>
      <c r="KQV93" s="39"/>
      <c r="KQW93" s="13"/>
      <c r="KQX93" s="13"/>
      <c r="KQY93" s="4"/>
      <c r="KQZ93" s="13"/>
      <c r="KRA93" s="13"/>
      <c r="KRF93" s="18"/>
      <c r="KRG93" s="18"/>
      <c r="KRH93" s="18"/>
      <c r="KRI93" s="39"/>
      <c r="KRJ93" s="18"/>
      <c r="KRK93" s="18"/>
      <c r="KRL93" s="39"/>
      <c r="KRM93" s="18"/>
      <c r="KRN93" s="39"/>
      <c r="KRO93" s="13"/>
      <c r="KRP93" s="13"/>
      <c r="KRQ93" s="4"/>
      <c r="KRR93" s="13"/>
      <c r="KRS93" s="13"/>
      <c r="KRX93" s="18"/>
      <c r="KRY93" s="18"/>
      <c r="KRZ93" s="18"/>
      <c r="KSA93" s="39"/>
      <c r="KSB93" s="18"/>
      <c r="KSC93" s="18"/>
      <c r="KSD93" s="39"/>
      <c r="KSE93" s="18"/>
      <c r="KSF93" s="39"/>
      <c r="KSG93" s="13"/>
      <c r="KSH93" s="13"/>
      <c r="KSI93" s="4"/>
      <c r="KSJ93" s="13"/>
      <c r="KSK93" s="13"/>
      <c r="KSP93" s="18"/>
      <c r="KSQ93" s="18"/>
      <c r="KSR93" s="18"/>
      <c r="KSS93" s="39"/>
      <c r="KST93" s="18"/>
      <c r="KSU93" s="18"/>
      <c r="KSV93" s="39"/>
      <c r="KSW93" s="18"/>
      <c r="KSX93" s="39"/>
      <c r="KSY93" s="13"/>
      <c r="KSZ93" s="13"/>
      <c r="KTA93" s="4"/>
      <c r="KTB93" s="13"/>
      <c r="KTC93" s="13"/>
      <c r="KTH93" s="18"/>
      <c r="KTI93" s="18"/>
      <c r="KTJ93" s="18"/>
      <c r="KTK93" s="39"/>
      <c r="KTL93" s="18"/>
      <c r="KTM93" s="18"/>
      <c r="KTN93" s="39"/>
      <c r="KTO93" s="18"/>
      <c r="KTP93" s="39"/>
      <c r="KTQ93" s="13"/>
      <c r="KTR93" s="13"/>
      <c r="KTS93" s="4"/>
      <c r="KTT93" s="13"/>
      <c r="KTU93" s="13"/>
      <c r="KTZ93" s="18"/>
      <c r="KUA93" s="18"/>
      <c r="KUB93" s="18"/>
      <c r="KUC93" s="39"/>
      <c r="KUD93" s="18"/>
      <c r="KUE93" s="18"/>
      <c r="KUF93" s="39"/>
      <c r="KUG93" s="18"/>
      <c r="KUH93" s="39"/>
      <c r="KUI93" s="13"/>
      <c r="KUJ93" s="13"/>
      <c r="KUK93" s="4"/>
      <c r="KUL93" s="13"/>
      <c r="KUM93" s="13"/>
      <c r="KUR93" s="18"/>
      <c r="KUS93" s="18"/>
      <c r="KUT93" s="18"/>
      <c r="KUU93" s="39"/>
      <c r="KUV93" s="18"/>
      <c r="KUW93" s="18"/>
      <c r="KUX93" s="39"/>
      <c r="KUY93" s="18"/>
      <c r="KUZ93" s="39"/>
      <c r="KVA93" s="13"/>
      <c r="KVB93" s="13"/>
      <c r="KVC93" s="4"/>
      <c r="KVD93" s="13"/>
      <c r="KVE93" s="13"/>
      <c r="KVJ93" s="18"/>
      <c r="KVK93" s="18"/>
      <c r="KVL93" s="18"/>
      <c r="KVM93" s="39"/>
      <c r="KVN93" s="18"/>
      <c r="KVO93" s="18"/>
      <c r="KVP93" s="39"/>
      <c r="KVQ93" s="18"/>
      <c r="KVR93" s="39"/>
      <c r="KVS93" s="13"/>
      <c r="KVT93" s="13"/>
      <c r="KVU93" s="4"/>
      <c r="KVV93" s="13"/>
      <c r="KVW93" s="13"/>
      <c r="KWB93" s="18"/>
      <c r="KWC93" s="18"/>
      <c r="KWD93" s="18"/>
      <c r="KWE93" s="39"/>
      <c r="KWF93" s="18"/>
      <c r="KWG93" s="18"/>
      <c r="KWH93" s="39"/>
      <c r="KWI93" s="18"/>
      <c r="KWJ93" s="39"/>
      <c r="KWK93" s="13"/>
      <c r="KWL93" s="13"/>
      <c r="KWM93" s="4"/>
      <c r="KWN93" s="13"/>
      <c r="KWO93" s="13"/>
      <c r="KWT93" s="18"/>
      <c r="KWU93" s="18"/>
      <c r="KWV93" s="18"/>
      <c r="KWW93" s="39"/>
      <c r="KWX93" s="18"/>
      <c r="KWY93" s="18"/>
      <c r="KWZ93" s="39"/>
      <c r="KXA93" s="18"/>
      <c r="KXB93" s="39"/>
      <c r="KXC93" s="13"/>
      <c r="KXD93" s="13"/>
      <c r="KXE93" s="4"/>
      <c r="KXF93" s="13"/>
      <c r="KXG93" s="13"/>
      <c r="KXL93" s="18"/>
      <c r="KXM93" s="18"/>
      <c r="KXN93" s="18"/>
      <c r="KXO93" s="39"/>
      <c r="KXP93" s="18"/>
      <c r="KXQ93" s="18"/>
      <c r="KXR93" s="39"/>
      <c r="KXS93" s="18"/>
      <c r="KXT93" s="39"/>
      <c r="KXU93" s="13"/>
      <c r="KXV93" s="13"/>
      <c r="KXW93" s="4"/>
      <c r="KXX93" s="13"/>
      <c r="KXY93" s="13"/>
      <c r="KYD93" s="18"/>
      <c r="KYE93" s="18"/>
      <c r="KYF93" s="18"/>
      <c r="KYG93" s="39"/>
      <c r="KYH93" s="18"/>
      <c r="KYI93" s="18"/>
      <c r="KYJ93" s="39"/>
      <c r="KYK93" s="18"/>
      <c r="KYL93" s="39"/>
      <c r="KYM93" s="13"/>
      <c r="KYN93" s="13"/>
      <c r="KYO93" s="4"/>
      <c r="KYP93" s="13"/>
      <c r="KYQ93" s="13"/>
      <c r="KYV93" s="18"/>
      <c r="KYW93" s="18"/>
      <c r="KYX93" s="18"/>
      <c r="KYY93" s="39"/>
      <c r="KYZ93" s="18"/>
      <c r="KZA93" s="18"/>
      <c r="KZB93" s="39"/>
      <c r="KZC93" s="18"/>
      <c r="KZD93" s="39"/>
      <c r="KZE93" s="13"/>
      <c r="KZF93" s="13"/>
      <c r="KZG93" s="4"/>
      <c r="KZH93" s="13"/>
      <c r="KZI93" s="13"/>
      <c r="KZN93" s="18"/>
      <c r="KZO93" s="18"/>
      <c r="KZP93" s="18"/>
      <c r="KZQ93" s="39"/>
      <c r="KZR93" s="18"/>
      <c r="KZS93" s="18"/>
      <c r="KZT93" s="39"/>
      <c r="KZU93" s="18"/>
      <c r="KZV93" s="39"/>
      <c r="KZW93" s="13"/>
      <c r="KZX93" s="13"/>
      <c r="KZY93" s="4"/>
      <c r="KZZ93" s="13"/>
      <c r="LAA93" s="13"/>
      <c r="LAF93" s="18"/>
      <c r="LAG93" s="18"/>
      <c r="LAH93" s="18"/>
      <c r="LAI93" s="39"/>
      <c r="LAJ93" s="18"/>
      <c r="LAK93" s="18"/>
      <c r="LAL93" s="39"/>
      <c r="LAM93" s="18"/>
      <c r="LAN93" s="39"/>
      <c r="LAO93" s="13"/>
      <c r="LAP93" s="13"/>
      <c r="LAQ93" s="4"/>
      <c r="LAR93" s="13"/>
      <c r="LAS93" s="13"/>
      <c r="LAX93" s="18"/>
      <c r="LAY93" s="18"/>
      <c r="LAZ93" s="18"/>
      <c r="LBA93" s="39"/>
      <c r="LBB93" s="18"/>
      <c r="LBC93" s="18"/>
      <c r="LBD93" s="39"/>
      <c r="LBE93" s="18"/>
      <c r="LBF93" s="39"/>
      <c r="LBG93" s="13"/>
      <c r="LBH93" s="13"/>
      <c r="LBI93" s="4"/>
      <c r="LBJ93" s="13"/>
      <c r="LBK93" s="13"/>
      <c r="LBP93" s="18"/>
      <c r="LBQ93" s="18"/>
      <c r="LBR93" s="18"/>
      <c r="LBS93" s="39"/>
      <c r="LBT93" s="18"/>
      <c r="LBU93" s="18"/>
      <c r="LBV93" s="39"/>
      <c r="LBW93" s="18"/>
      <c r="LBX93" s="39"/>
      <c r="LBY93" s="13"/>
      <c r="LBZ93" s="13"/>
      <c r="LCA93" s="4"/>
      <c r="LCB93" s="13"/>
      <c r="LCC93" s="13"/>
      <c r="LCH93" s="18"/>
      <c r="LCI93" s="18"/>
      <c r="LCJ93" s="18"/>
      <c r="LCK93" s="39"/>
      <c r="LCL93" s="18"/>
      <c r="LCM93" s="18"/>
      <c r="LCN93" s="39"/>
      <c r="LCO93" s="18"/>
      <c r="LCP93" s="39"/>
      <c r="LCQ93" s="13"/>
      <c r="LCR93" s="13"/>
      <c r="LCS93" s="4"/>
      <c r="LCT93" s="13"/>
      <c r="LCU93" s="13"/>
      <c r="LCZ93" s="18"/>
      <c r="LDA93" s="18"/>
      <c r="LDB93" s="18"/>
      <c r="LDC93" s="39"/>
      <c r="LDD93" s="18"/>
      <c r="LDE93" s="18"/>
      <c r="LDF93" s="39"/>
      <c r="LDG93" s="18"/>
      <c r="LDH93" s="39"/>
      <c r="LDI93" s="13"/>
      <c r="LDJ93" s="13"/>
      <c r="LDK93" s="4"/>
      <c r="LDL93" s="13"/>
      <c r="LDM93" s="13"/>
      <c r="LDR93" s="18"/>
      <c r="LDS93" s="18"/>
      <c r="LDT93" s="18"/>
      <c r="LDU93" s="39"/>
      <c r="LDV93" s="18"/>
      <c r="LDW93" s="18"/>
      <c r="LDX93" s="39"/>
      <c r="LDY93" s="18"/>
      <c r="LDZ93" s="39"/>
      <c r="LEA93" s="13"/>
      <c r="LEB93" s="13"/>
      <c r="LEC93" s="4"/>
      <c r="LED93" s="13"/>
      <c r="LEE93" s="13"/>
      <c r="LEJ93" s="18"/>
      <c r="LEK93" s="18"/>
      <c r="LEL93" s="18"/>
      <c r="LEM93" s="39"/>
      <c r="LEN93" s="18"/>
      <c r="LEO93" s="18"/>
      <c r="LEP93" s="39"/>
      <c r="LEQ93" s="18"/>
      <c r="LER93" s="39"/>
      <c r="LES93" s="13"/>
      <c r="LET93" s="13"/>
      <c r="LEU93" s="4"/>
      <c r="LEV93" s="13"/>
      <c r="LEW93" s="13"/>
      <c r="LFB93" s="18"/>
      <c r="LFC93" s="18"/>
      <c r="LFD93" s="18"/>
      <c r="LFE93" s="39"/>
      <c r="LFF93" s="18"/>
      <c r="LFG93" s="18"/>
      <c r="LFH93" s="39"/>
      <c r="LFI93" s="18"/>
      <c r="LFJ93" s="39"/>
      <c r="LFK93" s="13"/>
      <c r="LFL93" s="13"/>
      <c r="LFM93" s="4"/>
      <c r="LFN93" s="13"/>
      <c r="LFO93" s="13"/>
      <c r="LFT93" s="18"/>
      <c r="LFU93" s="18"/>
      <c r="LFV93" s="18"/>
      <c r="LFW93" s="39"/>
      <c r="LFX93" s="18"/>
      <c r="LFY93" s="18"/>
      <c r="LFZ93" s="39"/>
      <c r="LGA93" s="18"/>
      <c r="LGB93" s="39"/>
      <c r="LGC93" s="13"/>
      <c r="LGD93" s="13"/>
      <c r="LGE93" s="4"/>
      <c r="LGF93" s="13"/>
      <c r="LGG93" s="13"/>
      <c r="LGL93" s="18"/>
      <c r="LGM93" s="18"/>
      <c r="LGN93" s="18"/>
      <c r="LGO93" s="39"/>
      <c r="LGP93" s="18"/>
      <c r="LGQ93" s="18"/>
      <c r="LGR93" s="39"/>
      <c r="LGS93" s="18"/>
      <c r="LGT93" s="39"/>
      <c r="LGU93" s="13"/>
      <c r="LGV93" s="13"/>
      <c r="LGW93" s="4"/>
      <c r="LGX93" s="13"/>
      <c r="LGY93" s="13"/>
      <c r="LHD93" s="18"/>
      <c r="LHE93" s="18"/>
      <c r="LHF93" s="18"/>
      <c r="LHG93" s="39"/>
      <c r="LHH93" s="18"/>
      <c r="LHI93" s="18"/>
      <c r="LHJ93" s="39"/>
      <c r="LHK93" s="18"/>
      <c r="LHL93" s="39"/>
      <c r="LHM93" s="13"/>
      <c r="LHN93" s="13"/>
      <c r="LHO93" s="4"/>
      <c r="LHP93" s="13"/>
      <c r="LHQ93" s="13"/>
      <c r="LHV93" s="18"/>
      <c r="LHW93" s="18"/>
      <c r="LHX93" s="18"/>
      <c r="LHY93" s="39"/>
      <c r="LHZ93" s="18"/>
      <c r="LIA93" s="18"/>
      <c r="LIB93" s="39"/>
      <c r="LIC93" s="18"/>
      <c r="LID93" s="39"/>
      <c r="LIE93" s="13"/>
      <c r="LIF93" s="13"/>
      <c r="LIG93" s="4"/>
      <c r="LIH93" s="13"/>
      <c r="LII93" s="13"/>
      <c r="LIN93" s="18"/>
      <c r="LIO93" s="18"/>
      <c r="LIP93" s="18"/>
      <c r="LIQ93" s="39"/>
      <c r="LIR93" s="18"/>
      <c r="LIS93" s="18"/>
      <c r="LIT93" s="39"/>
      <c r="LIU93" s="18"/>
      <c r="LIV93" s="39"/>
      <c r="LIW93" s="13"/>
      <c r="LIX93" s="13"/>
      <c r="LIY93" s="4"/>
      <c r="LIZ93" s="13"/>
      <c r="LJA93" s="13"/>
      <c r="LJF93" s="18"/>
      <c r="LJG93" s="18"/>
      <c r="LJH93" s="18"/>
      <c r="LJI93" s="39"/>
      <c r="LJJ93" s="18"/>
      <c r="LJK93" s="18"/>
      <c r="LJL93" s="39"/>
      <c r="LJM93" s="18"/>
      <c r="LJN93" s="39"/>
      <c r="LJO93" s="13"/>
      <c r="LJP93" s="13"/>
      <c r="LJQ93" s="4"/>
      <c r="LJR93" s="13"/>
      <c r="LJS93" s="13"/>
      <c r="LJX93" s="18"/>
      <c r="LJY93" s="18"/>
      <c r="LJZ93" s="18"/>
      <c r="LKA93" s="39"/>
      <c r="LKB93" s="18"/>
      <c r="LKC93" s="18"/>
      <c r="LKD93" s="39"/>
      <c r="LKE93" s="18"/>
      <c r="LKF93" s="39"/>
      <c r="LKG93" s="13"/>
      <c r="LKH93" s="13"/>
      <c r="LKI93" s="4"/>
      <c r="LKJ93" s="13"/>
      <c r="LKK93" s="13"/>
      <c r="LKP93" s="18"/>
      <c r="LKQ93" s="18"/>
      <c r="LKR93" s="18"/>
      <c r="LKS93" s="39"/>
      <c r="LKT93" s="18"/>
      <c r="LKU93" s="18"/>
      <c r="LKV93" s="39"/>
      <c r="LKW93" s="18"/>
      <c r="LKX93" s="39"/>
      <c r="LKY93" s="13"/>
      <c r="LKZ93" s="13"/>
      <c r="LLA93" s="4"/>
      <c r="LLB93" s="13"/>
      <c r="LLC93" s="13"/>
      <c r="LLH93" s="18"/>
      <c r="LLI93" s="18"/>
      <c r="LLJ93" s="18"/>
      <c r="LLK93" s="39"/>
      <c r="LLL93" s="18"/>
      <c r="LLM93" s="18"/>
      <c r="LLN93" s="39"/>
      <c r="LLO93" s="18"/>
      <c r="LLP93" s="39"/>
      <c r="LLQ93" s="13"/>
      <c r="LLR93" s="13"/>
      <c r="LLS93" s="4"/>
      <c r="LLT93" s="13"/>
      <c r="LLU93" s="13"/>
      <c r="LLZ93" s="18"/>
      <c r="LMA93" s="18"/>
      <c r="LMB93" s="18"/>
      <c r="LMC93" s="39"/>
      <c r="LMD93" s="18"/>
      <c r="LME93" s="18"/>
      <c r="LMF93" s="39"/>
      <c r="LMG93" s="18"/>
      <c r="LMH93" s="39"/>
      <c r="LMI93" s="13"/>
      <c r="LMJ93" s="13"/>
      <c r="LMK93" s="4"/>
      <c r="LML93" s="13"/>
      <c r="LMM93" s="13"/>
      <c r="LMR93" s="18"/>
      <c r="LMS93" s="18"/>
      <c r="LMT93" s="18"/>
      <c r="LMU93" s="39"/>
      <c r="LMV93" s="18"/>
      <c r="LMW93" s="18"/>
      <c r="LMX93" s="39"/>
      <c r="LMY93" s="18"/>
      <c r="LMZ93" s="39"/>
      <c r="LNA93" s="13"/>
      <c r="LNB93" s="13"/>
      <c r="LNC93" s="4"/>
      <c r="LND93" s="13"/>
      <c r="LNE93" s="13"/>
      <c r="LNJ93" s="18"/>
      <c r="LNK93" s="18"/>
      <c r="LNL93" s="18"/>
      <c r="LNM93" s="39"/>
      <c r="LNN93" s="18"/>
      <c r="LNO93" s="18"/>
      <c r="LNP93" s="39"/>
      <c r="LNQ93" s="18"/>
      <c r="LNR93" s="39"/>
      <c r="LNS93" s="13"/>
      <c r="LNT93" s="13"/>
      <c r="LNU93" s="4"/>
      <c r="LNV93" s="13"/>
      <c r="LNW93" s="13"/>
      <c r="LOB93" s="18"/>
      <c r="LOC93" s="18"/>
      <c r="LOD93" s="18"/>
      <c r="LOE93" s="39"/>
      <c r="LOF93" s="18"/>
      <c r="LOG93" s="18"/>
      <c r="LOH93" s="39"/>
      <c r="LOI93" s="18"/>
      <c r="LOJ93" s="39"/>
      <c r="LOK93" s="13"/>
      <c r="LOL93" s="13"/>
      <c r="LOM93" s="4"/>
      <c r="LON93" s="13"/>
      <c r="LOO93" s="13"/>
      <c r="LOT93" s="18"/>
      <c r="LOU93" s="18"/>
      <c r="LOV93" s="18"/>
      <c r="LOW93" s="39"/>
      <c r="LOX93" s="18"/>
      <c r="LOY93" s="18"/>
      <c r="LOZ93" s="39"/>
      <c r="LPA93" s="18"/>
      <c r="LPB93" s="39"/>
      <c r="LPC93" s="13"/>
      <c r="LPD93" s="13"/>
      <c r="LPE93" s="4"/>
      <c r="LPF93" s="13"/>
      <c r="LPG93" s="13"/>
      <c r="LPL93" s="18"/>
      <c r="LPM93" s="18"/>
      <c r="LPN93" s="18"/>
      <c r="LPO93" s="39"/>
      <c r="LPP93" s="18"/>
      <c r="LPQ93" s="18"/>
      <c r="LPR93" s="39"/>
      <c r="LPS93" s="18"/>
      <c r="LPT93" s="39"/>
      <c r="LPU93" s="13"/>
      <c r="LPV93" s="13"/>
      <c r="LPW93" s="4"/>
      <c r="LPX93" s="13"/>
      <c r="LPY93" s="13"/>
      <c r="LQD93" s="18"/>
      <c r="LQE93" s="18"/>
      <c r="LQF93" s="18"/>
      <c r="LQG93" s="39"/>
      <c r="LQH93" s="18"/>
      <c r="LQI93" s="18"/>
      <c r="LQJ93" s="39"/>
      <c r="LQK93" s="18"/>
      <c r="LQL93" s="39"/>
      <c r="LQM93" s="13"/>
      <c r="LQN93" s="13"/>
      <c r="LQO93" s="4"/>
      <c r="LQP93" s="13"/>
      <c r="LQQ93" s="13"/>
      <c r="LQV93" s="18"/>
      <c r="LQW93" s="18"/>
      <c r="LQX93" s="18"/>
      <c r="LQY93" s="39"/>
      <c r="LQZ93" s="18"/>
      <c r="LRA93" s="18"/>
      <c r="LRB93" s="39"/>
      <c r="LRC93" s="18"/>
      <c r="LRD93" s="39"/>
      <c r="LRE93" s="13"/>
      <c r="LRF93" s="13"/>
      <c r="LRG93" s="4"/>
      <c r="LRH93" s="13"/>
      <c r="LRI93" s="13"/>
      <c r="LRN93" s="18"/>
      <c r="LRO93" s="18"/>
      <c r="LRP93" s="18"/>
      <c r="LRQ93" s="39"/>
      <c r="LRR93" s="18"/>
      <c r="LRS93" s="18"/>
      <c r="LRT93" s="39"/>
      <c r="LRU93" s="18"/>
      <c r="LRV93" s="39"/>
      <c r="LRW93" s="13"/>
      <c r="LRX93" s="13"/>
      <c r="LRY93" s="4"/>
      <c r="LRZ93" s="13"/>
      <c r="LSA93" s="13"/>
      <c r="LSF93" s="18"/>
      <c r="LSG93" s="18"/>
      <c r="LSH93" s="18"/>
      <c r="LSI93" s="39"/>
      <c r="LSJ93" s="18"/>
      <c r="LSK93" s="18"/>
      <c r="LSL93" s="39"/>
      <c r="LSM93" s="18"/>
      <c r="LSN93" s="39"/>
      <c r="LSO93" s="13"/>
      <c r="LSP93" s="13"/>
      <c r="LSQ93" s="4"/>
      <c r="LSR93" s="13"/>
      <c r="LSS93" s="13"/>
      <c r="LSX93" s="18"/>
      <c r="LSY93" s="18"/>
      <c r="LSZ93" s="18"/>
      <c r="LTA93" s="39"/>
      <c r="LTB93" s="18"/>
      <c r="LTC93" s="18"/>
      <c r="LTD93" s="39"/>
      <c r="LTE93" s="18"/>
      <c r="LTF93" s="39"/>
      <c r="LTG93" s="13"/>
      <c r="LTH93" s="13"/>
      <c r="LTI93" s="4"/>
      <c r="LTJ93" s="13"/>
      <c r="LTK93" s="13"/>
      <c r="LTP93" s="18"/>
      <c r="LTQ93" s="18"/>
      <c r="LTR93" s="18"/>
      <c r="LTS93" s="39"/>
      <c r="LTT93" s="18"/>
      <c r="LTU93" s="18"/>
      <c r="LTV93" s="39"/>
      <c r="LTW93" s="18"/>
      <c r="LTX93" s="39"/>
      <c r="LTY93" s="13"/>
      <c r="LTZ93" s="13"/>
      <c r="LUA93" s="4"/>
      <c r="LUB93" s="13"/>
      <c r="LUC93" s="13"/>
      <c r="LUH93" s="18"/>
      <c r="LUI93" s="18"/>
      <c r="LUJ93" s="18"/>
      <c r="LUK93" s="39"/>
      <c r="LUL93" s="18"/>
      <c r="LUM93" s="18"/>
      <c r="LUN93" s="39"/>
      <c r="LUO93" s="18"/>
      <c r="LUP93" s="39"/>
      <c r="LUQ93" s="13"/>
      <c r="LUR93" s="13"/>
      <c r="LUS93" s="4"/>
      <c r="LUT93" s="13"/>
      <c r="LUU93" s="13"/>
      <c r="LUZ93" s="18"/>
      <c r="LVA93" s="18"/>
      <c r="LVB93" s="18"/>
      <c r="LVC93" s="39"/>
      <c r="LVD93" s="18"/>
      <c r="LVE93" s="18"/>
      <c r="LVF93" s="39"/>
      <c r="LVG93" s="18"/>
      <c r="LVH93" s="39"/>
      <c r="LVI93" s="13"/>
      <c r="LVJ93" s="13"/>
      <c r="LVK93" s="4"/>
      <c r="LVL93" s="13"/>
      <c r="LVM93" s="13"/>
      <c r="LVR93" s="18"/>
      <c r="LVS93" s="18"/>
      <c r="LVT93" s="18"/>
      <c r="LVU93" s="39"/>
      <c r="LVV93" s="18"/>
      <c r="LVW93" s="18"/>
      <c r="LVX93" s="39"/>
      <c r="LVY93" s="18"/>
      <c r="LVZ93" s="39"/>
      <c r="LWA93" s="13"/>
      <c r="LWB93" s="13"/>
      <c r="LWC93" s="4"/>
      <c r="LWD93" s="13"/>
      <c r="LWE93" s="13"/>
      <c r="LWJ93" s="18"/>
      <c r="LWK93" s="18"/>
      <c r="LWL93" s="18"/>
      <c r="LWM93" s="39"/>
      <c r="LWN93" s="18"/>
      <c r="LWO93" s="18"/>
      <c r="LWP93" s="39"/>
      <c r="LWQ93" s="18"/>
      <c r="LWR93" s="39"/>
      <c r="LWS93" s="13"/>
      <c r="LWT93" s="13"/>
      <c r="LWU93" s="4"/>
      <c r="LWV93" s="13"/>
      <c r="LWW93" s="13"/>
      <c r="LXB93" s="18"/>
      <c r="LXC93" s="18"/>
      <c r="LXD93" s="18"/>
      <c r="LXE93" s="39"/>
      <c r="LXF93" s="18"/>
      <c r="LXG93" s="18"/>
      <c r="LXH93" s="39"/>
      <c r="LXI93" s="18"/>
      <c r="LXJ93" s="39"/>
      <c r="LXK93" s="13"/>
      <c r="LXL93" s="13"/>
      <c r="LXM93" s="4"/>
      <c r="LXN93" s="13"/>
      <c r="LXO93" s="13"/>
      <c r="LXT93" s="18"/>
      <c r="LXU93" s="18"/>
      <c r="LXV93" s="18"/>
      <c r="LXW93" s="39"/>
      <c r="LXX93" s="18"/>
      <c r="LXY93" s="18"/>
      <c r="LXZ93" s="39"/>
      <c r="LYA93" s="18"/>
      <c r="LYB93" s="39"/>
      <c r="LYC93" s="13"/>
      <c r="LYD93" s="13"/>
      <c r="LYE93" s="4"/>
      <c r="LYF93" s="13"/>
      <c r="LYG93" s="13"/>
      <c r="LYL93" s="18"/>
      <c r="LYM93" s="18"/>
      <c r="LYN93" s="18"/>
      <c r="LYO93" s="39"/>
      <c r="LYP93" s="18"/>
      <c r="LYQ93" s="18"/>
      <c r="LYR93" s="39"/>
      <c r="LYS93" s="18"/>
      <c r="LYT93" s="39"/>
      <c r="LYU93" s="13"/>
      <c r="LYV93" s="13"/>
      <c r="LYW93" s="4"/>
      <c r="LYX93" s="13"/>
      <c r="LYY93" s="13"/>
      <c r="LZD93" s="18"/>
      <c r="LZE93" s="18"/>
      <c r="LZF93" s="18"/>
      <c r="LZG93" s="39"/>
      <c r="LZH93" s="18"/>
      <c r="LZI93" s="18"/>
      <c r="LZJ93" s="39"/>
      <c r="LZK93" s="18"/>
      <c r="LZL93" s="39"/>
      <c r="LZM93" s="13"/>
      <c r="LZN93" s="13"/>
      <c r="LZO93" s="4"/>
      <c r="LZP93" s="13"/>
      <c r="LZQ93" s="13"/>
      <c r="LZV93" s="18"/>
      <c r="LZW93" s="18"/>
      <c r="LZX93" s="18"/>
      <c r="LZY93" s="39"/>
      <c r="LZZ93" s="18"/>
      <c r="MAA93" s="18"/>
      <c r="MAB93" s="39"/>
      <c r="MAC93" s="18"/>
      <c r="MAD93" s="39"/>
      <c r="MAE93" s="13"/>
      <c r="MAF93" s="13"/>
      <c r="MAG93" s="4"/>
      <c r="MAH93" s="13"/>
      <c r="MAI93" s="13"/>
      <c r="MAN93" s="18"/>
      <c r="MAO93" s="18"/>
      <c r="MAP93" s="18"/>
      <c r="MAQ93" s="39"/>
      <c r="MAR93" s="18"/>
      <c r="MAS93" s="18"/>
      <c r="MAT93" s="39"/>
      <c r="MAU93" s="18"/>
      <c r="MAV93" s="39"/>
      <c r="MAW93" s="13"/>
      <c r="MAX93" s="13"/>
      <c r="MAY93" s="4"/>
      <c r="MAZ93" s="13"/>
      <c r="MBA93" s="13"/>
      <c r="MBF93" s="18"/>
      <c r="MBG93" s="18"/>
      <c r="MBH93" s="18"/>
      <c r="MBI93" s="39"/>
      <c r="MBJ93" s="18"/>
      <c r="MBK93" s="18"/>
      <c r="MBL93" s="39"/>
      <c r="MBM93" s="18"/>
      <c r="MBN93" s="39"/>
      <c r="MBO93" s="13"/>
      <c r="MBP93" s="13"/>
      <c r="MBQ93" s="4"/>
      <c r="MBR93" s="13"/>
      <c r="MBS93" s="13"/>
      <c r="MBX93" s="18"/>
      <c r="MBY93" s="18"/>
      <c r="MBZ93" s="18"/>
      <c r="MCA93" s="39"/>
      <c r="MCB93" s="18"/>
      <c r="MCC93" s="18"/>
      <c r="MCD93" s="39"/>
      <c r="MCE93" s="18"/>
      <c r="MCF93" s="39"/>
      <c r="MCG93" s="13"/>
      <c r="MCH93" s="13"/>
      <c r="MCI93" s="4"/>
      <c r="MCJ93" s="13"/>
      <c r="MCK93" s="13"/>
      <c r="MCP93" s="18"/>
      <c r="MCQ93" s="18"/>
      <c r="MCR93" s="18"/>
      <c r="MCS93" s="39"/>
      <c r="MCT93" s="18"/>
      <c r="MCU93" s="18"/>
      <c r="MCV93" s="39"/>
      <c r="MCW93" s="18"/>
      <c r="MCX93" s="39"/>
      <c r="MCY93" s="13"/>
      <c r="MCZ93" s="13"/>
      <c r="MDA93" s="4"/>
      <c r="MDB93" s="13"/>
      <c r="MDC93" s="13"/>
      <c r="MDH93" s="18"/>
      <c r="MDI93" s="18"/>
      <c r="MDJ93" s="18"/>
      <c r="MDK93" s="39"/>
      <c r="MDL93" s="18"/>
      <c r="MDM93" s="18"/>
      <c r="MDN93" s="39"/>
      <c r="MDO93" s="18"/>
      <c r="MDP93" s="39"/>
      <c r="MDQ93" s="13"/>
      <c r="MDR93" s="13"/>
      <c r="MDS93" s="4"/>
      <c r="MDT93" s="13"/>
      <c r="MDU93" s="13"/>
      <c r="MDZ93" s="18"/>
      <c r="MEA93" s="18"/>
      <c r="MEB93" s="18"/>
      <c r="MEC93" s="39"/>
      <c r="MED93" s="18"/>
      <c r="MEE93" s="18"/>
      <c r="MEF93" s="39"/>
      <c r="MEG93" s="18"/>
      <c r="MEH93" s="39"/>
      <c r="MEI93" s="13"/>
      <c r="MEJ93" s="13"/>
      <c r="MEK93" s="4"/>
      <c r="MEL93" s="13"/>
      <c r="MEM93" s="13"/>
      <c r="MER93" s="18"/>
      <c r="MES93" s="18"/>
      <c r="MET93" s="18"/>
      <c r="MEU93" s="39"/>
      <c r="MEV93" s="18"/>
      <c r="MEW93" s="18"/>
      <c r="MEX93" s="39"/>
      <c r="MEY93" s="18"/>
      <c r="MEZ93" s="39"/>
      <c r="MFA93" s="13"/>
      <c r="MFB93" s="13"/>
      <c r="MFC93" s="4"/>
      <c r="MFD93" s="13"/>
      <c r="MFE93" s="13"/>
      <c r="MFJ93" s="18"/>
      <c r="MFK93" s="18"/>
      <c r="MFL93" s="18"/>
      <c r="MFM93" s="39"/>
      <c r="MFN93" s="18"/>
      <c r="MFO93" s="18"/>
      <c r="MFP93" s="39"/>
      <c r="MFQ93" s="18"/>
      <c r="MFR93" s="39"/>
      <c r="MFS93" s="13"/>
      <c r="MFT93" s="13"/>
      <c r="MFU93" s="4"/>
      <c r="MFV93" s="13"/>
      <c r="MFW93" s="13"/>
      <c r="MGB93" s="18"/>
      <c r="MGC93" s="18"/>
      <c r="MGD93" s="18"/>
      <c r="MGE93" s="39"/>
      <c r="MGF93" s="18"/>
      <c r="MGG93" s="18"/>
      <c r="MGH93" s="39"/>
      <c r="MGI93" s="18"/>
      <c r="MGJ93" s="39"/>
      <c r="MGK93" s="13"/>
      <c r="MGL93" s="13"/>
      <c r="MGM93" s="4"/>
      <c r="MGN93" s="13"/>
      <c r="MGO93" s="13"/>
      <c r="MGT93" s="18"/>
      <c r="MGU93" s="18"/>
      <c r="MGV93" s="18"/>
      <c r="MGW93" s="39"/>
      <c r="MGX93" s="18"/>
      <c r="MGY93" s="18"/>
      <c r="MGZ93" s="39"/>
      <c r="MHA93" s="18"/>
      <c r="MHB93" s="39"/>
      <c r="MHC93" s="13"/>
      <c r="MHD93" s="13"/>
      <c r="MHE93" s="4"/>
      <c r="MHF93" s="13"/>
      <c r="MHG93" s="13"/>
      <c r="MHL93" s="18"/>
      <c r="MHM93" s="18"/>
      <c r="MHN93" s="18"/>
      <c r="MHO93" s="39"/>
      <c r="MHP93" s="18"/>
      <c r="MHQ93" s="18"/>
      <c r="MHR93" s="39"/>
      <c r="MHS93" s="18"/>
      <c r="MHT93" s="39"/>
      <c r="MHU93" s="13"/>
      <c r="MHV93" s="13"/>
      <c r="MHW93" s="4"/>
      <c r="MHX93" s="13"/>
      <c r="MHY93" s="13"/>
      <c r="MID93" s="18"/>
      <c r="MIE93" s="18"/>
      <c r="MIF93" s="18"/>
      <c r="MIG93" s="39"/>
      <c r="MIH93" s="18"/>
      <c r="MII93" s="18"/>
      <c r="MIJ93" s="39"/>
      <c r="MIK93" s="18"/>
      <c r="MIL93" s="39"/>
      <c r="MIM93" s="13"/>
      <c r="MIN93" s="13"/>
      <c r="MIO93" s="4"/>
      <c r="MIP93" s="13"/>
      <c r="MIQ93" s="13"/>
      <c r="MIV93" s="18"/>
      <c r="MIW93" s="18"/>
      <c r="MIX93" s="18"/>
      <c r="MIY93" s="39"/>
      <c r="MIZ93" s="18"/>
      <c r="MJA93" s="18"/>
      <c r="MJB93" s="39"/>
      <c r="MJC93" s="18"/>
      <c r="MJD93" s="39"/>
      <c r="MJE93" s="13"/>
      <c r="MJF93" s="13"/>
      <c r="MJG93" s="4"/>
      <c r="MJH93" s="13"/>
      <c r="MJI93" s="13"/>
      <c r="MJN93" s="18"/>
      <c r="MJO93" s="18"/>
      <c r="MJP93" s="18"/>
      <c r="MJQ93" s="39"/>
      <c r="MJR93" s="18"/>
      <c r="MJS93" s="18"/>
      <c r="MJT93" s="39"/>
      <c r="MJU93" s="18"/>
      <c r="MJV93" s="39"/>
      <c r="MJW93" s="13"/>
      <c r="MJX93" s="13"/>
      <c r="MJY93" s="4"/>
      <c r="MJZ93" s="13"/>
      <c r="MKA93" s="13"/>
      <c r="MKF93" s="18"/>
      <c r="MKG93" s="18"/>
      <c r="MKH93" s="18"/>
      <c r="MKI93" s="39"/>
      <c r="MKJ93" s="18"/>
      <c r="MKK93" s="18"/>
      <c r="MKL93" s="39"/>
      <c r="MKM93" s="18"/>
      <c r="MKN93" s="39"/>
      <c r="MKO93" s="13"/>
      <c r="MKP93" s="13"/>
      <c r="MKQ93" s="4"/>
      <c r="MKR93" s="13"/>
      <c r="MKS93" s="13"/>
      <c r="MKX93" s="18"/>
      <c r="MKY93" s="18"/>
      <c r="MKZ93" s="18"/>
      <c r="MLA93" s="39"/>
      <c r="MLB93" s="18"/>
      <c r="MLC93" s="18"/>
      <c r="MLD93" s="39"/>
      <c r="MLE93" s="18"/>
      <c r="MLF93" s="39"/>
      <c r="MLG93" s="13"/>
      <c r="MLH93" s="13"/>
      <c r="MLI93" s="4"/>
      <c r="MLJ93" s="13"/>
      <c r="MLK93" s="13"/>
      <c r="MLP93" s="18"/>
      <c r="MLQ93" s="18"/>
      <c r="MLR93" s="18"/>
      <c r="MLS93" s="39"/>
      <c r="MLT93" s="18"/>
      <c r="MLU93" s="18"/>
      <c r="MLV93" s="39"/>
      <c r="MLW93" s="18"/>
      <c r="MLX93" s="39"/>
      <c r="MLY93" s="13"/>
      <c r="MLZ93" s="13"/>
      <c r="MMA93" s="4"/>
      <c r="MMB93" s="13"/>
      <c r="MMC93" s="13"/>
      <c r="MMH93" s="18"/>
      <c r="MMI93" s="18"/>
      <c r="MMJ93" s="18"/>
      <c r="MMK93" s="39"/>
      <c r="MML93" s="18"/>
      <c r="MMM93" s="18"/>
      <c r="MMN93" s="39"/>
      <c r="MMO93" s="18"/>
      <c r="MMP93" s="39"/>
      <c r="MMQ93" s="13"/>
      <c r="MMR93" s="13"/>
      <c r="MMS93" s="4"/>
      <c r="MMT93" s="13"/>
      <c r="MMU93" s="13"/>
      <c r="MMZ93" s="18"/>
      <c r="MNA93" s="18"/>
      <c r="MNB93" s="18"/>
      <c r="MNC93" s="39"/>
      <c r="MND93" s="18"/>
      <c r="MNE93" s="18"/>
      <c r="MNF93" s="39"/>
      <c r="MNG93" s="18"/>
      <c r="MNH93" s="39"/>
      <c r="MNI93" s="13"/>
      <c r="MNJ93" s="13"/>
      <c r="MNK93" s="4"/>
      <c r="MNL93" s="13"/>
      <c r="MNM93" s="13"/>
      <c r="MNR93" s="18"/>
      <c r="MNS93" s="18"/>
      <c r="MNT93" s="18"/>
      <c r="MNU93" s="39"/>
      <c r="MNV93" s="18"/>
      <c r="MNW93" s="18"/>
      <c r="MNX93" s="39"/>
      <c r="MNY93" s="18"/>
      <c r="MNZ93" s="39"/>
      <c r="MOA93" s="13"/>
      <c r="MOB93" s="13"/>
      <c r="MOC93" s="4"/>
      <c r="MOD93" s="13"/>
      <c r="MOE93" s="13"/>
      <c r="MOJ93" s="18"/>
      <c r="MOK93" s="18"/>
      <c r="MOL93" s="18"/>
      <c r="MOM93" s="39"/>
      <c r="MON93" s="18"/>
      <c r="MOO93" s="18"/>
      <c r="MOP93" s="39"/>
      <c r="MOQ93" s="18"/>
      <c r="MOR93" s="39"/>
      <c r="MOS93" s="13"/>
      <c r="MOT93" s="13"/>
      <c r="MOU93" s="4"/>
      <c r="MOV93" s="13"/>
      <c r="MOW93" s="13"/>
      <c r="MPB93" s="18"/>
      <c r="MPC93" s="18"/>
      <c r="MPD93" s="18"/>
      <c r="MPE93" s="39"/>
      <c r="MPF93" s="18"/>
      <c r="MPG93" s="18"/>
      <c r="MPH93" s="39"/>
      <c r="MPI93" s="18"/>
      <c r="MPJ93" s="39"/>
      <c r="MPK93" s="13"/>
      <c r="MPL93" s="13"/>
      <c r="MPM93" s="4"/>
      <c r="MPN93" s="13"/>
      <c r="MPO93" s="13"/>
      <c r="MPT93" s="18"/>
      <c r="MPU93" s="18"/>
      <c r="MPV93" s="18"/>
      <c r="MPW93" s="39"/>
      <c r="MPX93" s="18"/>
      <c r="MPY93" s="18"/>
      <c r="MPZ93" s="39"/>
      <c r="MQA93" s="18"/>
      <c r="MQB93" s="39"/>
      <c r="MQC93" s="13"/>
      <c r="MQD93" s="13"/>
      <c r="MQE93" s="4"/>
      <c r="MQF93" s="13"/>
      <c r="MQG93" s="13"/>
      <c r="MQL93" s="18"/>
      <c r="MQM93" s="18"/>
      <c r="MQN93" s="18"/>
      <c r="MQO93" s="39"/>
      <c r="MQP93" s="18"/>
      <c r="MQQ93" s="18"/>
      <c r="MQR93" s="39"/>
      <c r="MQS93" s="18"/>
      <c r="MQT93" s="39"/>
      <c r="MQU93" s="13"/>
      <c r="MQV93" s="13"/>
      <c r="MQW93" s="4"/>
      <c r="MQX93" s="13"/>
      <c r="MQY93" s="13"/>
      <c r="MRD93" s="18"/>
      <c r="MRE93" s="18"/>
      <c r="MRF93" s="18"/>
      <c r="MRG93" s="39"/>
      <c r="MRH93" s="18"/>
      <c r="MRI93" s="18"/>
      <c r="MRJ93" s="39"/>
      <c r="MRK93" s="18"/>
      <c r="MRL93" s="39"/>
      <c r="MRM93" s="13"/>
      <c r="MRN93" s="13"/>
      <c r="MRO93" s="4"/>
      <c r="MRP93" s="13"/>
      <c r="MRQ93" s="13"/>
      <c r="MRV93" s="18"/>
      <c r="MRW93" s="18"/>
      <c r="MRX93" s="18"/>
      <c r="MRY93" s="39"/>
      <c r="MRZ93" s="18"/>
      <c r="MSA93" s="18"/>
      <c r="MSB93" s="39"/>
      <c r="MSC93" s="18"/>
      <c r="MSD93" s="39"/>
      <c r="MSE93" s="13"/>
      <c r="MSF93" s="13"/>
      <c r="MSG93" s="4"/>
      <c r="MSH93" s="13"/>
      <c r="MSI93" s="13"/>
      <c r="MSN93" s="18"/>
      <c r="MSO93" s="18"/>
      <c r="MSP93" s="18"/>
      <c r="MSQ93" s="39"/>
      <c r="MSR93" s="18"/>
      <c r="MSS93" s="18"/>
      <c r="MST93" s="39"/>
      <c r="MSU93" s="18"/>
      <c r="MSV93" s="39"/>
      <c r="MSW93" s="13"/>
      <c r="MSX93" s="13"/>
      <c r="MSY93" s="4"/>
      <c r="MSZ93" s="13"/>
      <c r="MTA93" s="13"/>
      <c r="MTF93" s="18"/>
      <c r="MTG93" s="18"/>
      <c r="MTH93" s="18"/>
      <c r="MTI93" s="39"/>
      <c r="MTJ93" s="18"/>
      <c r="MTK93" s="18"/>
      <c r="MTL93" s="39"/>
      <c r="MTM93" s="18"/>
      <c r="MTN93" s="39"/>
      <c r="MTO93" s="13"/>
      <c r="MTP93" s="13"/>
      <c r="MTQ93" s="4"/>
      <c r="MTR93" s="13"/>
      <c r="MTS93" s="13"/>
      <c r="MTX93" s="18"/>
      <c r="MTY93" s="18"/>
      <c r="MTZ93" s="18"/>
      <c r="MUA93" s="39"/>
      <c r="MUB93" s="18"/>
      <c r="MUC93" s="18"/>
      <c r="MUD93" s="39"/>
      <c r="MUE93" s="18"/>
      <c r="MUF93" s="39"/>
      <c r="MUG93" s="13"/>
      <c r="MUH93" s="13"/>
      <c r="MUI93" s="4"/>
      <c r="MUJ93" s="13"/>
      <c r="MUK93" s="13"/>
      <c r="MUP93" s="18"/>
      <c r="MUQ93" s="18"/>
      <c r="MUR93" s="18"/>
      <c r="MUS93" s="39"/>
      <c r="MUT93" s="18"/>
      <c r="MUU93" s="18"/>
      <c r="MUV93" s="39"/>
      <c r="MUW93" s="18"/>
      <c r="MUX93" s="39"/>
      <c r="MUY93" s="13"/>
      <c r="MUZ93" s="13"/>
      <c r="MVA93" s="4"/>
      <c r="MVB93" s="13"/>
      <c r="MVC93" s="13"/>
      <c r="MVH93" s="18"/>
      <c r="MVI93" s="18"/>
      <c r="MVJ93" s="18"/>
      <c r="MVK93" s="39"/>
      <c r="MVL93" s="18"/>
      <c r="MVM93" s="18"/>
      <c r="MVN93" s="39"/>
      <c r="MVO93" s="18"/>
      <c r="MVP93" s="39"/>
      <c r="MVQ93" s="13"/>
      <c r="MVR93" s="13"/>
      <c r="MVS93" s="4"/>
      <c r="MVT93" s="13"/>
      <c r="MVU93" s="13"/>
      <c r="MVZ93" s="18"/>
      <c r="MWA93" s="18"/>
      <c r="MWB93" s="18"/>
      <c r="MWC93" s="39"/>
      <c r="MWD93" s="18"/>
      <c r="MWE93" s="18"/>
      <c r="MWF93" s="39"/>
      <c r="MWG93" s="18"/>
      <c r="MWH93" s="39"/>
      <c r="MWI93" s="13"/>
      <c r="MWJ93" s="13"/>
      <c r="MWK93" s="4"/>
      <c r="MWL93" s="13"/>
      <c r="MWM93" s="13"/>
      <c r="MWR93" s="18"/>
      <c r="MWS93" s="18"/>
      <c r="MWT93" s="18"/>
      <c r="MWU93" s="39"/>
      <c r="MWV93" s="18"/>
      <c r="MWW93" s="18"/>
      <c r="MWX93" s="39"/>
      <c r="MWY93" s="18"/>
      <c r="MWZ93" s="39"/>
      <c r="MXA93" s="13"/>
      <c r="MXB93" s="13"/>
      <c r="MXC93" s="4"/>
      <c r="MXD93" s="13"/>
      <c r="MXE93" s="13"/>
      <c r="MXJ93" s="18"/>
      <c r="MXK93" s="18"/>
      <c r="MXL93" s="18"/>
      <c r="MXM93" s="39"/>
      <c r="MXN93" s="18"/>
      <c r="MXO93" s="18"/>
      <c r="MXP93" s="39"/>
      <c r="MXQ93" s="18"/>
      <c r="MXR93" s="39"/>
      <c r="MXS93" s="13"/>
      <c r="MXT93" s="13"/>
      <c r="MXU93" s="4"/>
      <c r="MXV93" s="13"/>
      <c r="MXW93" s="13"/>
      <c r="MYB93" s="18"/>
      <c r="MYC93" s="18"/>
      <c r="MYD93" s="18"/>
      <c r="MYE93" s="39"/>
      <c r="MYF93" s="18"/>
      <c r="MYG93" s="18"/>
      <c r="MYH93" s="39"/>
      <c r="MYI93" s="18"/>
      <c r="MYJ93" s="39"/>
      <c r="MYK93" s="13"/>
      <c r="MYL93" s="13"/>
      <c r="MYM93" s="4"/>
      <c r="MYN93" s="13"/>
      <c r="MYO93" s="13"/>
      <c r="MYT93" s="18"/>
      <c r="MYU93" s="18"/>
      <c r="MYV93" s="18"/>
      <c r="MYW93" s="39"/>
      <c r="MYX93" s="18"/>
      <c r="MYY93" s="18"/>
      <c r="MYZ93" s="39"/>
      <c r="MZA93" s="18"/>
      <c r="MZB93" s="39"/>
      <c r="MZC93" s="13"/>
      <c r="MZD93" s="13"/>
      <c r="MZE93" s="4"/>
      <c r="MZF93" s="13"/>
      <c r="MZG93" s="13"/>
      <c r="MZL93" s="18"/>
      <c r="MZM93" s="18"/>
      <c r="MZN93" s="18"/>
      <c r="MZO93" s="39"/>
      <c r="MZP93" s="18"/>
      <c r="MZQ93" s="18"/>
      <c r="MZR93" s="39"/>
      <c r="MZS93" s="18"/>
      <c r="MZT93" s="39"/>
      <c r="MZU93" s="13"/>
      <c r="MZV93" s="13"/>
      <c r="MZW93" s="4"/>
      <c r="MZX93" s="13"/>
      <c r="MZY93" s="13"/>
      <c r="NAD93" s="18"/>
      <c r="NAE93" s="18"/>
      <c r="NAF93" s="18"/>
      <c r="NAG93" s="39"/>
      <c r="NAH93" s="18"/>
      <c r="NAI93" s="18"/>
      <c r="NAJ93" s="39"/>
      <c r="NAK93" s="18"/>
      <c r="NAL93" s="39"/>
      <c r="NAM93" s="13"/>
      <c r="NAN93" s="13"/>
      <c r="NAO93" s="4"/>
      <c r="NAP93" s="13"/>
      <c r="NAQ93" s="13"/>
      <c r="NAV93" s="18"/>
      <c r="NAW93" s="18"/>
      <c r="NAX93" s="18"/>
      <c r="NAY93" s="39"/>
      <c r="NAZ93" s="18"/>
      <c r="NBA93" s="18"/>
      <c r="NBB93" s="39"/>
      <c r="NBC93" s="18"/>
      <c r="NBD93" s="39"/>
      <c r="NBE93" s="13"/>
      <c r="NBF93" s="13"/>
      <c r="NBG93" s="4"/>
      <c r="NBH93" s="13"/>
      <c r="NBI93" s="13"/>
      <c r="NBN93" s="18"/>
      <c r="NBO93" s="18"/>
      <c r="NBP93" s="18"/>
      <c r="NBQ93" s="39"/>
      <c r="NBR93" s="18"/>
      <c r="NBS93" s="18"/>
      <c r="NBT93" s="39"/>
      <c r="NBU93" s="18"/>
      <c r="NBV93" s="39"/>
      <c r="NBW93" s="13"/>
      <c r="NBX93" s="13"/>
      <c r="NBY93" s="4"/>
      <c r="NBZ93" s="13"/>
      <c r="NCA93" s="13"/>
      <c r="NCF93" s="18"/>
      <c r="NCG93" s="18"/>
      <c r="NCH93" s="18"/>
      <c r="NCI93" s="39"/>
      <c r="NCJ93" s="18"/>
      <c r="NCK93" s="18"/>
      <c r="NCL93" s="39"/>
      <c r="NCM93" s="18"/>
      <c r="NCN93" s="39"/>
      <c r="NCO93" s="13"/>
      <c r="NCP93" s="13"/>
      <c r="NCQ93" s="4"/>
      <c r="NCR93" s="13"/>
      <c r="NCS93" s="13"/>
      <c r="NCX93" s="18"/>
      <c r="NCY93" s="18"/>
      <c r="NCZ93" s="18"/>
      <c r="NDA93" s="39"/>
      <c r="NDB93" s="18"/>
      <c r="NDC93" s="18"/>
      <c r="NDD93" s="39"/>
      <c r="NDE93" s="18"/>
      <c r="NDF93" s="39"/>
      <c r="NDG93" s="13"/>
      <c r="NDH93" s="13"/>
      <c r="NDI93" s="4"/>
      <c r="NDJ93" s="13"/>
      <c r="NDK93" s="13"/>
      <c r="NDP93" s="18"/>
      <c r="NDQ93" s="18"/>
      <c r="NDR93" s="18"/>
      <c r="NDS93" s="39"/>
      <c r="NDT93" s="18"/>
      <c r="NDU93" s="18"/>
      <c r="NDV93" s="39"/>
      <c r="NDW93" s="18"/>
      <c r="NDX93" s="39"/>
      <c r="NDY93" s="13"/>
      <c r="NDZ93" s="13"/>
      <c r="NEA93" s="4"/>
      <c r="NEB93" s="13"/>
      <c r="NEC93" s="13"/>
      <c r="NEH93" s="18"/>
      <c r="NEI93" s="18"/>
      <c r="NEJ93" s="18"/>
      <c r="NEK93" s="39"/>
      <c r="NEL93" s="18"/>
      <c r="NEM93" s="18"/>
      <c r="NEN93" s="39"/>
      <c r="NEO93" s="18"/>
      <c r="NEP93" s="39"/>
      <c r="NEQ93" s="13"/>
      <c r="NER93" s="13"/>
      <c r="NES93" s="4"/>
      <c r="NET93" s="13"/>
      <c r="NEU93" s="13"/>
      <c r="NEZ93" s="18"/>
      <c r="NFA93" s="18"/>
      <c r="NFB93" s="18"/>
      <c r="NFC93" s="39"/>
      <c r="NFD93" s="18"/>
      <c r="NFE93" s="18"/>
      <c r="NFF93" s="39"/>
      <c r="NFG93" s="18"/>
      <c r="NFH93" s="39"/>
      <c r="NFI93" s="13"/>
      <c r="NFJ93" s="13"/>
      <c r="NFK93" s="4"/>
      <c r="NFL93" s="13"/>
      <c r="NFM93" s="13"/>
      <c r="NFR93" s="18"/>
      <c r="NFS93" s="18"/>
      <c r="NFT93" s="18"/>
      <c r="NFU93" s="39"/>
      <c r="NFV93" s="18"/>
      <c r="NFW93" s="18"/>
      <c r="NFX93" s="39"/>
      <c r="NFY93" s="18"/>
      <c r="NFZ93" s="39"/>
      <c r="NGA93" s="13"/>
      <c r="NGB93" s="13"/>
      <c r="NGC93" s="4"/>
      <c r="NGD93" s="13"/>
      <c r="NGE93" s="13"/>
      <c r="NGJ93" s="18"/>
      <c r="NGK93" s="18"/>
      <c r="NGL93" s="18"/>
      <c r="NGM93" s="39"/>
      <c r="NGN93" s="18"/>
      <c r="NGO93" s="18"/>
      <c r="NGP93" s="39"/>
      <c r="NGQ93" s="18"/>
      <c r="NGR93" s="39"/>
      <c r="NGS93" s="13"/>
      <c r="NGT93" s="13"/>
      <c r="NGU93" s="4"/>
      <c r="NGV93" s="13"/>
      <c r="NGW93" s="13"/>
      <c r="NHB93" s="18"/>
      <c r="NHC93" s="18"/>
      <c r="NHD93" s="18"/>
      <c r="NHE93" s="39"/>
      <c r="NHF93" s="18"/>
      <c r="NHG93" s="18"/>
      <c r="NHH93" s="39"/>
      <c r="NHI93" s="18"/>
      <c r="NHJ93" s="39"/>
      <c r="NHK93" s="13"/>
      <c r="NHL93" s="13"/>
      <c r="NHM93" s="4"/>
      <c r="NHN93" s="13"/>
      <c r="NHO93" s="13"/>
      <c r="NHT93" s="18"/>
      <c r="NHU93" s="18"/>
      <c r="NHV93" s="18"/>
      <c r="NHW93" s="39"/>
      <c r="NHX93" s="18"/>
      <c r="NHY93" s="18"/>
      <c r="NHZ93" s="39"/>
      <c r="NIA93" s="18"/>
      <c r="NIB93" s="39"/>
      <c r="NIC93" s="13"/>
      <c r="NID93" s="13"/>
      <c r="NIE93" s="4"/>
      <c r="NIF93" s="13"/>
      <c r="NIG93" s="13"/>
      <c r="NIL93" s="18"/>
      <c r="NIM93" s="18"/>
      <c r="NIN93" s="18"/>
      <c r="NIO93" s="39"/>
      <c r="NIP93" s="18"/>
      <c r="NIQ93" s="18"/>
      <c r="NIR93" s="39"/>
      <c r="NIS93" s="18"/>
      <c r="NIT93" s="39"/>
      <c r="NIU93" s="13"/>
      <c r="NIV93" s="13"/>
      <c r="NIW93" s="4"/>
      <c r="NIX93" s="13"/>
      <c r="NIY93" s="13"/>
      <c r="NJD93" s="18"/>
      <c r="NJE93" s="18"/>
      <c r="NJF93" s="18"/>
      <c r="NJG93" s="39"/>
      <c r="NJH93" s="18"/>
      <c r="NJI93" s="18"/>
      <c r="NJJ93" s="39"/>
      <c r="NJK93" s="18"/>
      <c r="NJL93" s="39"/>
      <c r="NJM93" s="13"/>
      <c r="NJN93" s="13"/>
      <c r="NJO93" s="4"/>
      <c r="NJP93" s="13"/>
      <c r="NJQ93" s="13"/>
      <c r="NJV93" s="18"/>
      <c r="NJW93" s="18"/>
      <c r="NJX93" s="18"/>
      <c r="NJY93" s="39"/>
      <c r="NJZ93" s="18"/>
      <c r="NKA93" s="18"/>
      <c r="NKB93" s="39"/>
      <c r="NKC93" s="18"/>
      <c r="NKD93" s="39"/>
      <c r="NKE93" s="13"/>
      <c r="NKF93" s="13"/>
      <c r="NKG93" s="4"/>
      <c r="NKH93" s="13"/>
      <c r="NKI93" s="13"/>
      <c r="NKN93" s="18"/>
      <c r="NKO93" s="18"/>
      <c r="NKP93" s="18"/>
      <c r="NKQ93" s="39"/>
      <c r="NKR93" s="18"/>
      <c r="NKS93" s="18"/>
      <c r="NKT93" s="39"/>
      <c r="NKU93" s="18"/>
      <c r="NKV93" s="39"/>
      <c r="NKW93" s="13"/>
      <c r="NKX93" s="13"/>
      <c r="NKY93" s="4"/>
      <c r="NKZ93" s="13"/>
      <c r="NLA93" s="13"/>
      <c r="NLF93" s="18"/>
      <c r="NLG93" s="18"/>
      <c r="NLH93" s="18"/>
      <c r="NLI93" s="39"/>
      <c r="NLJ93" s="18"/>
      <c r="NLK93" s="18"/>
      <c r="NLL93" s="39"/>
      <c r="NLM93" s="18"/>
      <c r="NLN93" s="39"/>
      <c r="NLO93" s="13"/>
      <c r="NLP93" s="13"/>
      <c r="NLQ93" s="4"/>
      <c r="NLR93" s="13"/>
      <c r="NLS93" s="13"/>
      <c r="NLX93" s="18"/>
      <c r="NLY93" s="18"/>
      <c r="NLZ93" s="18"/>
      <c r="NMA93" s="39"/>
      <c r="NMB93" s="18"/>
      <c r="NMC93" s="18"/>
      <c r="NMD93" s="39"/>
      <c r="NME93" s="18"/>
      <c r="NMF93" s="39"/>
      <c r="NMG93" s="13"/>
      <c r="NMH93" s="13"/>
      <c r="NMI93" s="4"/>
      <c r="NMJ93" s="13"/>
      <c r="NMK93" s="13"/>
      <c r="NMP93" s="18"/>
      <c r="NMQ93" s="18"/>
      <c r="NMR93" s="18"/>
      <c r="NMS93" s="39"/>
      <c r="NMT93" s="18"/>
      <c r="NMU93" s="18"/>
      <c r="NMV93" s="39"/>
      <c r="NMW93" s="18"/>
      <c r="NMX93" s="39"/>
      <c r="NMY93" s="13"/>
      <c r="NMZ93" s="13"/>
      <c r="NNA93" s="4"/>
      <c r="NNB93" s="13"/>
      <c r="NNC93" s="13"/>
      <c r="NNH93" s="18"/>
      <c r="NNI93" s="18"/>
      <c r="NNJ93" s="18"/>
      <c r="NNK93" s="39"/>
      <c r="NNL93" s="18"/>
      <c r="NNM93" s="18"/>
      <c r="NNN93" s="39"/>
      <c r="NNO93" s="18"/>
      <c r="NNP93" s="39"/>
      <c r="NNQ93" s="13"/>
      <c r="NNR93" s="13"/>
      <c r="NNS93" s="4"/>
      <c r="NNT93" s="13"/>
      <c r="NNU93" s="13"/>
      <c r="NNZ93" s="18"/>
      <c r="NOA93" s="18"/>
      <c r="NOB93" s="18"/>
      <c r="NOC93" s="39"/>
      <c r="NOD93" s="18"/>
      <c r="NOE93" s="18"/>
      <c r="NOF93" s="39"/>
      <c r="NOG93" s="18"/>
      <c r="NOH93" s="39"/>
      <c r="NOI93" s="13"/>
      <c r="NOJ93" s="13"/>
      <c r="NOK93" s="4"/>
      <c r="NOL93" s="13"/>
      <c r="NOM93" s="13"/>
      <c r="NOR93" s="18"/>
      <c r="NOS93" s="18"/>
      <c r="NOT93" s="18"/>
      <c r="NOU93" s="39"/>
      <c r="NOV93" s="18"/>
      <c r="NOW93" s="18"/>
      <c r="NOX93" s="39"/>
      <c r="NOY93" s="18"/>
      <c r="NOZ93" s="39"/>
      <c r="NPA93" s="13"/>
      <c r="NPB93" s="13"/>
      <c r="NPC93" s="4"/>
      <c r="NPD93" s="13"/>
      <c r="NPE93" s="13"/>
      <c r="NPJ93" s="18"/>
      <c r="NPK93" s="18"/>
      <c r="NPL93" s="18"/>
      <c r="NPM93" s="39"/>
      <c r="NPN93" s="18"/>
      <c r="NPO93" s="18"/>
      <c r="NPP93" s="39"/>
      <c r="NPQ93" s="18"/>
      <c r="NPR93" s="39"/>
      <c r="NPS93" s="13"/>
      <c r="NPT93" s="13"/>
      <c r="NPU93" s="4"/>
      <c r="NPV93" s="13"/>
      <c r="NPW93" s="13"/>
      <c r="NQB93" s="18"/>
      <c r="NQC93" s="18"/>
      <c r="NQD93" s="18"/>
      <c r="NQE93" s="39"/>
      <c r="NQF93" s="18"/>
      <c r="NQG93" s="18"/>
      <c r="NQH93" s="39"/>
      <c r="NQI93" s="18"/>
      <c r="NQJ93" s="39"/>
      <c r="NQK93" s="13"/>
      <c r="NQL93" s="13"/>
      <c r="NQM93" s="4"/>
      <c r="NQN93" s="13"/>
      <c r="NQO93" s="13"/>
      <c r="NQT93" s="18"/>
      <c r="NQU93" s="18"/>
      <c r="NQV93" s="18"/>
      <c r="NQW93" s="39"/>
      <c r="NQX93" s="18"/>
      <c r="NQY93" s="18"/>
      <c r="NQZ93" s="39"/>
      <c r="NRA93" s="18"/>
      <c r="NRB93" s="39"/>
      <c r="NRC93" s="13"/>
      <c r="NRD93" s="13"/>
      <c r="NRE93" s="4"/>
      <c r="NRF93" s="13"/>
      <c r="NRG93" s="13"/>
      <c r="NRL93" s="18"/>
      <c r="NRM93" s="18"/>
      <c r="NRN93" s="18"/>
      <c r="NRO93" s="39"/>
      <c r="NRP93" s="18"/>
      <c r="NRQ93" s="18"/>
      <c r="NRR93" s="39"/>
      <c r="NRS93" s="18"/>
      <c r="NRT93" s="39"/>
      <c r="NRU93" s="13"/>
      <c r="NRV93" s="13"/>
      <c r="NRW93" s="4"/>
      <c r="NRX93" s="13"/>
      <c r="NRY93" s="13"/>
      <c r="NSD93" s="18"/>
      <c r="NSE93" s="18"/>
      <c r="NSF93" s="18"/>
      <c r="NSG93" s="39"/>
      <c r="NSH93" s="18"/>
      <c r="NSI93" s="18"/>
      <c r="NSJ93" s="39"/>
      <c r="NSK93" s="18"/>
      <c r="NSL93" s="39"/>
      <c r="NSM93" s="13"/>
      <c r="NSN93" s="13"/>
      <c r="NSO93" s="4"/>
      <c r="NSP93" s="13"/>
      <c r="NSQ93" s="13"/>
      <c r="NSV93" s="18"/>
      <c r="NSW93" s="18"/>
      <c r="NSX93" s="18"/>
      <c r="NSY93" s="39"/>
      <c r="NSZ93" s="18"/>
      <c r="NTA93" s="18"/>
      <c r="NTB93" s="39"/>
      <c r="NTC93" s="18"/>
      <c r="NTD93" s="39"/>
      <c r="NTE93" s="13"/>
      <c r="NTF93" s="13"/>
      <c r="NTG93" s="4"/>
      <c r="NTH93" s="13"/>
      <c r="NTI93" s="13"/>
      <c r="NTN93" s="18"/>
      <c r="NTO93" s="18"/>
      <c r="NTP93" s="18"/>
      <c r="NTQ93" s="39"/>
      <c r="NTR93" s="18"/>
      <c r="NTS93" s="18"/>
      <c r="NTT93" s="39"/>
      <c r="NTU93" s="18"/>
      <c r="NTV93" s="39"/>
      <c r="NTW93" s="13"/>
      <c r="NTX93" s="13"/>
      <c r="NTY93" s="4"/>
      <c r="NTZ93" s="13"/>
      <c r="NUA93" s="13"/>
      <c r="NUF93" s="18"/>
      <c r="NUG93" s="18"/>
      <c r="NUH93" s="18"/>
      <c r="NUI93" s="39"/>
      <c r="NUJ93" s="18"/>
      <c r="NUK93" s="18"/>
      <c r="NUL93" s="39"/>
      <c r="NUM93" s="18"/>
      <c r="NUN93" s="39"/>
      <c r="NUO93" s="13"/>
      <c r="NUP93" s="13"/>
      <c r="NUQ93" s="4"/>
      <c r="NUR93" s="13"/>
      <c r="NUS93" s="13"/>
      <c r="NUX93" s="18"/>
      <c r="NUY93" s="18"/>
      <c r="NUZ93" s="18"/>
      <c r="NVA93" s="39"/>
      <c r="NVB93" s="18"/>
      <c r="NVC93" s="18"/>
      <c r="NVD93" s="39"/>
      <c r="NVE93" s="18"/>
      <c r="NVF93" s="39"/>
      <c r="NVG93" s="13"/>
      <c r="NVH93" s="13"/>
      <c r="NVI93" s="4"/>
      <c r="NVJ93" s="13"/>
      <c r="NVK93" s="13"/>
      <c r="NVP93" s="18"/>
      <c r="NVQ93" s="18"/>
      <c r="NVR93" s="18"/>
      <c r="NVS93" s="39"/>
      <c r="NVT93" s="18"/>
      <c r="NVU93" s="18"/>
      <c r="NVV93" s="39"/>
      <c r="NVW93" s="18"/>
      <c r="NVX93" s="39"/>
      <c r="NVY93" s="13"/>
      <c r="NVZ93" s="13"/>
      <c r="NWA93" s="4"/>
      <c r="NWB93" s="13"/>
      <c r="NWC93" s="13"/>
      <c r="NWH93" s="18"/>
      <c r="NWI93" s="18"/>
      <c r="NWJ93" s="18"/>
      <c r="NWK93" s="39"/>
      <c r="NWL93" s="18"/>
      <c r="NWM93" s="18"/>
      <c r="NWN93" s="39"/>
      <c r="NWO93" s="18"/>
      <c r="NWP93" s="39"/>
      <c r="NWQ93" s="13"/>
      <c r="NWR93" s="13"/>
      <c r="NWS93" s="4"/>
      <c r="NWT93" s="13"/>
      <c r="NWU93" s="13"/>
      <c r="NWZ93" s="18"/>
      <c r="NXA93" s="18"/>
      <c r="NXB93" s="18"/>
      <c r="NXC93" s="39"/>
      <c r="NXD93" s="18"/>
      <c r="NXE93" s="18"/>
      <c r="NXF93" s="39"/>
      <c r="NXG93" s="18"/>
      <c r="NXH93" s="39"/>
      <c r="NXI93" s="13"/>
      <c r="NXJ93" s="13"/>
      <c r="NXK93" s="4"/>
      <c r="NXL93" s="13"/>
      <c r="NXM93" s="13"/>
      <c r="NXR93" s="18"/>
      <c r="NXS93" s="18"/>
      <c r="NXT93" s="18"/>
      <c r="NXU93" s="39"/>
      <c r="NXV93" s="18"/>
      <c r="NXW93" s="18"/>
      <c r="NXX93" s="39"/>
      <c r="NXY93" s="18"/>
      <c r="NXZ93" s="39"/>
      <c r="NYA93" s="13"/>
      <c r="NYB93" s="13"/>
      <c r="NYC93" s="4"/>
      <c r="NYD93" s="13"/>
      <c r="NYE93" s="13"/>
      <c r="NYJ93" s="18"/>
      <c r="NYK93" s="18"/>
      <c r="NYL93" s="18"/>
      <c r="NYM93" s="39"/>
      <c r="NYN93" s="18"/>
      <c r="NYO93" s="18"/>
      <c r="NYP93" s="39"/>
      <c r="NYQ93" s="18"/>
      <c r="NYR93" s="39"/>
      <c r="NYS93" s="13"/>
      <c r="NYT93" s="13"/>
      <c r="NYU93" s="4"/>
      <c r="NYV93" s="13"/>
      <c r="NYW93" s="13"/>
      <c r="NZB93" s="18"/>
      <c r="NZC93" s="18"/>
      <c r="NZD93" s="18"/>
      <c r="NZE93" s="39"/>
      <c r="NZF93" s="18"/>
      <c r="NZG93" s="18"/>
      <c r="NZH93" s="39"/>
      <c r="NZI93" s="18"/>
      <c r="NZJ93" s="39"/>
      <c r="NZK93" s="13"/>
      <c r="NZL93" s="13"/>
      <c r="NZM93" s="4"/>
      <c r="NZN93" s="13"/>
      <c r="NZO93" s="13"/>
      <c r="NZT93" s="18"/>
      <c r="NZU93" s="18"/>
      <c r="NZV93" s="18"/>
      <c r="NZW93" s="39"/>
      <c r="NZX93" s="18"/>
      <c r="NZY93" s="18"/>
      <c r="NZZ93" s="39"/>
      <c r="OAA93" s="18"/>
      <c r="OAB93" s="39"/>
      <c r="OAC93" s="13"/>
      <c r="OAD93" s="13"/>
      <c r="OAE93" s="4"/>
      <c r="OAF93" s="13"/>
      <c r="OAG93" s="13"/>
      <c r="OAL93" s="18"/>
      <c r="OAM93" s="18"/>
      <c r="OAN93" s="18"/>
      <c r="OAO93" s="39"/>
      <c r="OAP93" s="18"/>
      <c r="OAQ93" s="18"/>
      <c r="OAR93" s="39"/>
      <c r="OAS93" s="18"/>
      <c r="OAT93" s="39"/>
      <c r="OAU93" s="13"/>
      <c r="OAV93" s="13"/>
      <c r="OAW93" s="4"/>
      <c r="OAX93" s="13"/>
      <c r="OAY93" s="13"/>
      <c r="OBD93" s="18"/>
      <c r="OBE93" s="18"/>
      <c r="OBF93" s="18"/>
      <c r="OBG93" s="39"/>
      <c r="OBH93" s="18"/>
      <c r="OBI93" s="18"/>
      <c r="OBJ93" s="39"/>
      <c r="OBK93" s="18"/>
      <c r="OBL93" s="39"/>
      <c r="OBM93" s="13"/>
      <c r="OBN93" s="13"/>
      <c r="OBO93" s="4"/>
      <c r="OBP93" s="13"/>
      <c r="OBQ93" s="13"/>
      <c r="OBV93" s="18"/>
      <c r="OBW93" s="18"/>
      <c r="OBX93" s="18"/>
      <c r="OBY93" s="39"/>
      <c r="OBZ93" s="18"/>
      <c r="OCA93" s="18"/>
      <c r="OCB93" s="39"/>
      <c r="OCC93" s="18"/>
      <c r="OCD93" s="39"/>
      <c r="OCE93" s="13"/>
      <c r="OCF93" s="13"/>
      <c r="OCG93" s="4"/>
      <c r="OCH93" s="13"/>
      <c r="OCI93" s="13"/>
      <c r="OCN93" s="18"/>
      <c r="OCO93" s="18"/>
      <c r="OCP93" s="18"/>
      <c r="OCQ93" s="39"/>
      <c r="OCR93" s="18"/>
      <c r="OCS93" s="18"/>
      <c r="OCT93" s="39"/>
      <c r="OCU93" s="18"/>
      <c r="OCV93" s="39"/>
      <c r="OCW93" s="13"/>
      <c r="OCX93" s="13"/>
      <c r="OCY93" s="4"/>
      <c r="OCZ93" s="13"/>
      <c r="ODA93" s="13"/>
      <c r="ODF93" s="18"/>
      <c r="ODG93" s="18"/>
      <c r="ODH93" s="18"/>
      <c r="ODI93" s="39"/>
      <c r="ODJ93" s="18"/>
      <c r="ODK93" s="18"/>
      <c r="ODL93" s="39"/>
      <c r="ODM93" s="18"/>
      <c r="ODN93" s="39"/>
      <c r="ODO93" s="13"/>
      <c r="ODP93" s="13"/>
      <c r="ODQ93" s="4"/>
      <c r="ODR93" s="13"/>
      <c r="ODS93" s="13"/>
      <c r="ODX93" s="18"/>
      <c r="ODY93" s="18"/>
      <c r="ODZ93" s="18"/>
      <c r="OEA93" s="39"/>
      <c r="OEB93" s="18"/>
      <c r="OEC93" s="18"/>
      <c r="OED93" s="39"/>
      <c r="OEE93" s="18"/>
      <c r="OEF93" s="39"/>
      <c r="OEG93" s="13"/>
      <c r="OEH93" s="13"/>
      <c r="OEI93" s="4"/>
      <c r="OEJ93" s="13"/>
      <c r="OEK93" s="13"/>
      <c r="OEP93" s="18"/>
      <c r="OEQ93" s="18"/>
      <c r="OER93" s="18"/>
      <c r="OES93" s="39"/>
      <c r="OET93" s="18"/>
      <c r="OEU93" s="18"/>
      <c r="OEV93" s="39"/>
      <c r="OEW93" s="18"/>
      <c r="OEX93" s="39"/>
      <c r="OEY93" s="13"/>
      <c r="OEZ93" s="13"/>
      <c r="OFA93" s="4"/>
      <c r="OFB93" s="13"/>
      <c r="OFC93" s="13"/>
      <c r="OFH93" s="18"/>
      <c r="OFI93" s="18"/>
      <c r="OFJ93" s="18"/>
      <c r="OFK93" s="39"/>
      <c r="OFL93" s="18"/>
      <c r="OFM93" s="18"/>
      <c r="OFN93" s="39"/>
      <c r="OFO93" s="18"/>
      <c r="OFP93" s="39"/>
      <c r="OFQ93" s="13"/>
      <c r="OFR93" s="13"/>
      <c r="OFS93" s="4"/>
      <c r="OFT93" s="13"/>
      <c r="OFU93" s="13"/>
      <c r="OFZ93" s="18"/>
      <c r="OGA93" s="18"/>
      <c r="OGB93" s="18"/>
      <c r="OGC93" s="39"/>
      <c r="OGD93" s="18"/>
      <c r="OGE93" s="18"/>
      <c r="OGF93" s="39"/>
      <c r="OGG93" s="18"/>
      <c r="OGH93" s="39"/>
      <c r="OGI93" s="13"/>
      <c r="OGJ93" s="13"/>
      <c r="OGK93" s="4"/>
      <c r="OGL93" s="13"/>
      <c r="OGM93" s="13"/>
      <c r="OGR93" s="18"/>
      <c r="OGS93" s="18"/>
      <c r="OGT93" s="18"/>
      <c r="OGU93" s="39"/>
      <c r="OGV93" s="18"/>
      <c r="OGW93" s="18"/>
      <c r="OGX93" s="39"/>
      <c r="OGY93" s="18"/>
      <c r="OGZ93" s="39"/>
      <c r="OHA93" s="13"/>
      <c r="OHB93" s="13"/>
      <c r="OHC93" s="4"/>
      <c r="OHD93" s="13"/>
      <c r="OHE93" s="13"/>
      <c r="OHJ93" s="18"/>
      <c r="OHK93" s="18"/>
      <c r="OHL93" s="18"/>
      <c r="OHM93" s="39"/>
      <c r="OHN93" s="18"/>
      <c r="OHO93" s="18"/>
      <c r="OHP93" s="39"/>
      <c r="OHQ93" s="18"/>
      <c r="OHR93" s="39"/>
      <c r="OHS93" s="13"/>
      <c r="OHT93" s="13"/>
      <c r="OHU93" s="4"/>
      <c r="OHV93" s="13"/>
      <c r="OHW93" s="13"/>
      <c r="OIB93" s="18"/>
      <c r="OIC93" s="18"/>
      <c r="OID93" s="18"/>
      <c r="OIE93" s="39"/>
      <c r="OIF93" s="18"/>
      <c r="OIG93" s="18"/>
      <c r="OIH93" s="39"/>
      <c r="OII93" s="18"/>
      <c r="OIJ93" s="39"/>
      <c r="OIK93" s="13"/>
      <c r="OIL93" s="13"/>
      <c r="OIM93" s="4"/>
      <c r="OIN93" s="13"/>
      <c r="OIO93" s="13"/>
      <c r="OIT93" s="18"/>
      <c r="OIU93" s="18"/>
      <c r="OIV93" s="18"/>
      <c r="OIW93" s="39"/>
      <c r="OIX93" s="18"/>
      <c r="OIY93" s="18"/>
      <c r="OIZ93" s="39"/>
      <c r="OJA93" s="18"/>
      <c r="OJB93" s="39"/>
      <c r="OJC93" s="13"/>
      <c r="OJD93" s="13"/>
      <c r="OJE93" s="4"/>
      <c r="OJF93" s="13"/>
      <c r="OJG93" s="13"/>
      <c r="OJL93" s="18"/>
      <c r="OJM93" s="18"/>
      <c r="OJN93" s="18"/>
      <c r="OJO93" s="39"/>
      <c r="OJP93" s="18"/>
      <c r="OJQ93" s="18"/>
      <c r="OJR93" s="39"/>
      <c r="OJS93" s="18"/>
      <c r="OJT93" s="39"/>
      <c r="OJU93" s="13"/>
      <c r="OJV93" s="13"/>
      <c r="OJW93" s="4"/>
      <c r="OJX93" s="13"/>
      <c r="OJY93" s="13"/>
      <c r="OKD93" s="18"/>
      <c r="OKE93" s="18"/>
      <c r="OKF93" s="18"/>
      <c r="OKG93" s="39"/>
      <c r="OKH93" s="18"/>
      <c r="OKI93" s="18"/>
      <c r="OKJ93" s="39"/>
      <c r="OKK93" s="18"/>
      <c r="OKL93" s="39"/>
      <c r="OKM93" s="13"/>
      <c r="OKN93" s="13"/>
      <c r="OKO93" s="4"/>
      <c r="OKP93" s="13"/>
      <c r="OKQ93" s="13"/>
      <c r="OKV93" s="18"/>
      <c r="OKW93" s="18"/>
      <c r="OKX93" s="18"/>
      <c r="OKY93" s="39"/>
      <c r="OKZ93" s="18"/>
      <c r="OLA93" s="18"/>
      <c r="OLB93" s="39"/>
      <c r="OLC93" s="18"/>
      <c r="OLD93" s="39"/>
      <c r="OLE93" s="13"/>
      <c r="OLF93" s="13"/>
      <c r="OLG93" s="4"/>
      <c r="OLH93" s="13"/>
      <c r="OLI93" s="13"/>
      <c r="OLN93" s="18"/>
      <c r="OLO93" s="18"/>
      <c r="OLP93" s="18"/>
      <c r="OLQ93" s="39"/>
      <c r="OLR93" s="18"/>
      <c r="OLS93" s="18"/>
      <c r="OLT93" s="39"/>
      <c r="OLU93" s="18"/>
      <c r="OLV93" s="39"/>
      <c r="OLW93" s="13"/>
      <c r="OLX93" s="13"/>
      <c r="OLY93" s="4"/>
      <c r="OLZ93" s="13"/>
      <c r="OMA93" s="13"/>
      <c r="OMF93" s="18"/>
      <c r="OMG93" s="18"/>
      <c r="OMH93" s="18"/>
      <c r="OMI93" s="39"/>
      <c r="OMJ93" s="18"/>
      <c r="OMK93" s="18"/>
      <c r="OML93" s="39"/>
      <c r="OMM93" s="18"/>
      <c r="OMN93" s="39"/>
      <c r="OMO93" s="13"/>
      <c r="OMP93" s="13"/>
      <c r="OMQ93" s="4"/>
      <c r="OMR93" s="13"/>
      <c r="OMS93" s="13"/>
      <c r="OMX93" s="18"/>
      <c r="OMY93" s="18"/>
      <c r="OMZ93" s="18"/>
      <c r="ONA93" s="39"/>
      <c r="ONB93" s="18"/>
      <c r="ONC93" s="18"/>
      <c r="OND93" s="39"/>
      <c r="ONE93" s="18"/>
      <c r="ONF93" s="39"/>
      <c r="ONG93" s="13"/>
      <c r="ONH93" s="13"/>
      <c r="ONI93" s="4"/>
      <c r="ONJ93" s="13"/>
      <c r="ONK93" s="13"/>
      <c r="ONP93" s="18"/>
      <c r="ONQ93" s="18"/>
      <c r="ONR93" s="18"/>
      <c r="ONS93" s="39"/>
      <c r="ONT93" s="18"/>
      <c r="ONU93" s="18"/>
      <c r="ONV93" s="39"/>
      <c r="ONW93" s="18"/>
      <c r="ONX93" s="39"/>
      <c r="ONY93" s="13"/>
      <c r="ONZ93" s="13"/>
      <c r="OOA93" s="4"/>
      <c r="OOB93" s="13"/>
      <c r="OOC93" s="13"/>
      <c r="OOH93" s="18"/>
      <c r="OOI93" s="18"/>
      <c r="OOJ93" s="18"/>
      <c r="OOK93" s="39"/>
      <c r="OOL93" s="18"/>
      <c r="OOM93" s="18"/>
      <c r="OON93" s="39"/>
      <c r="OOO93" s="18"/>
      <c r="OOP93" s="39"/>
      <c r="OOQ93" s="13"/>
      <c r="OOR93" s="13"/>
      <c r="OOS93" s="4"/>
      <c r="OOT93" s="13"/>
      <c r="OOU93" s="13"/>
      <c r="OOZ93" s="18"/>
      <c r="OPA93" s="18"/>
      <c r="OPB93" s="18"/>
      <c r="OPC93" s="39"/>
      <c r="OPD93" s="18"/>
      <c r="OPE93" s="18"/>
      <c r="OPF93" s="39"/>
      <c r="OPG93" s="18"/>
      <c r="OPH93" s="39"/>
      <c r="OPI93" s="13"/>
      <c r="OPJ93" s="13"/>
      <c r="OPK93" s="4"/>
      <c r="OPL93" s="13"/>
      <c r="OPM93" s="13"/>
      <c r="OPR93" s="18"/>
      <c r="OPS93" s="18"/>
      <c r="OPT93" s="18"/>
      <c r="OPU93" s="39"/>
      <c r="OPV93" s="18"/>
      <c r="OPW93" s="18"/>
      <c r="OPX93" s="39"/>
      <c r="OPY93" s="18"/>
      <c r="OPZ93" s="39"/>
      <c r="OQA93" s="13"/>
      <c r="OQB93" s="13"/>
      <c r="OQC93" s="4"/>
      <c r="OQD93" s="13"/>
      <c r="OQE93" s="13"/>
      <c r="OQJ93" s="18"/>
      <c r="OQK93" s="18"/>
      <c r="OQL93" s="18"/>
      <c r="OQM93" s="39"/>
      <c r="OQN93" s="18"/>
      <c r="OQO93" s="18"/>
      <c r="OQP93" s="39"/>
      <c r="OQQ93" s="18"/>
      <c r="OQR93" s="39"/>
      <c r="OQS93" s="13"/>
      <c r="OQT93" s="13"/>
      <c r="OQU93" s="4"/>
      <c r="OQV93" s="13"/>
      <c r="OQW93" s="13"/>
      <c r="ORB93" s="18"/>
      <c r="ORC93" s="18"/>
      <c r="ORD93" s="18"/>
      <c r="ORE93" s="39"/>
      <c r="ORF93" s="18"/>
      <c r="ORG93" s="18"/>
      <c r="ORH93" s="39"/>
      <c r="ORI93" s="18"/>
      <c r="ORJ93" s="39"/>
      <c r="ORK93" s="13"/>
      <c r="ORL93" s="13"/>
      <c r="ORM93" s="4"/>
      <c r="ORN93" s="13"/>
      <c r="ORO93" s="13"/>
      <c r="ORT93" s="18"/>
      <c r="ORU93" s="18"/>
      <c r="ORV93" s="18"/>
      <c r="ORW93" s="39"/>
      <c r="ORX93" s="18"/>
      <c r="ORY93" s="18"/>
      <c r="ORZ93" s="39"/>
      <c r="OSA93" s="18"/>
      <c r="OSB93" s="39"/>
      <c r="OSC93" s="13"/>
      <c r="OSD93" s="13"/>
      <c r="OSE93" s="4"/>
      <c r="OSF93" s="13"/>
      <c r="OSG93" s="13"/>
      <c r="OSL93" s="18"/>
      <c r="OSM93" s="18"/>
      <c r="OSN93" s="18"/>
      <c r="OSO93" s="39"/>
      <c r="OSP93" s="18"/>
      <c r="OSQ93" s="18"/>
      <c r="OSR93" s="39"/>
      <c r="OSS93" s="18"/>
      <c r="OST93" s="39"/>
      <c r="OSU93" s="13"/>
      <c r="OSV93" s="13"/>
      <c r="OSW93" s="4"/>
      <c r="OSX93" s="13"/>
      <c r="OSY93" s="13"/>
      <c r="OTD93" s="18"/>
      <c r="OTE93" s="18"/>
      <c r="OTF93" s="18"/>
      <c r="OTG93" s="39"/>
      <c r="OTH93" s="18"/>
      <c r="OTI93" s="18"/>
      <c r="OTJ93" s="39"/>
      <c r="OTK93" s="18"/>
      <c r="OTL93" s="39"/>
      <c r="OTM93" s="13"/>
      <c r="OTN93" s="13"/>
      <c r="OTO93" s="4"/>
      <c r="OTP93" s="13"/>
      <c r="OTQ93" s="13"/>
      <c r="OTV93" s="18"/>
      <c r="OTW93" s="18"/>
      <c r="OTX93" s="18"/>
      <c r="OTY93" s="39"/>
      <c r="OTZ93" s="18"/>
      <c r="OUA93" s="18"/>
      <c r="OUB93" s="39"/>
      <c r="OUC93" s="18"/>
      <c r="OUD93" s="39"/>
      <c r="OUE93" s="13"/>
      <c r="OUF93" s="13"/>
      <c r="OUG93" s="4"/>
      <c r="OUH93" s="13"/>
      <c r="OUI93" s="13"/>
      <c r="OUN93" s="18"/>
      <c r="OUO93" s="18"/>
      <c r="OUP93" s="18"/>
      <c r="OUQ93" s="39"/>
      <c r="OUR93" s="18"/>
      <c r="OUS93" s="18"/>
      <c r="OUT93" s="39"/>
      <c r="OUU93" s="18"/>
      <c r="OUV93" s="39"/>
      <c r="OUW93" s="13"/>
      <c r="OUX93" s="13"/>
      <c r="OUY93" s="4"/>
      <c r="OUZ93" s="13"/>
      <c r="OVA93" s="13"/>
      <c r="OVF93" s="18"/>
      <c r="OVG93" s="18"/>
      <c r="OVH93" s="18"/>
      <c r="OVI93" s="39"/>
      <c r="OVJ93" s="18"/>
      <c r="OVK93" s="18"/>
      <c r="OVL93" s="39"/>
      <c r="OVM93" s="18"/>
      <c r="OVN93" s="39"/>
      <c r="OVO93" s="13"/>
      <c r="OVP93" s="13"/>
      <c r="OVQ93" s="4"/>
      <c r="OVR93" s="13"/>
      <c r="OVS93" s="13"/>
      <c r="OVX93" s="18"/>
      <c r="OVY93" s="18"/>
      <c r="OVZ93" s="18"/>
      <c r="OWA93" s="39"/>
      <c r="OWB93" s="18"/>
      <c r="OWC93" s="18"/>
      <c r="OWD93" s="39"/>
      <c r="OWE93" s="18"/>
      <c r="OWF93" s="39"/>
      <c r="OWG93" s="13"/>
      <c r="OWH93" s="13"/>
      <c r="OWI93" s="4"/>
      <c r="OWJ93" s="13"/>
      <c r="OWK93" s="13"/>
      <c r="OWP93" s="18"/>
      <c r="OWQ93" s="18"/>
      <c r="OWR93" s="18"/>
      <c r="OWS93" s="39"/>
      <c r="OWT93" s="18"/>
      <c r="OWU93" s="18"/>
      <c r="OWV93" s="39"/>
      <c r="OWW93" s="18"/>
      <c r="OWX93" s="39"/>
      <c r="OWY93" s="13"/>
      <c r="OWZ93" s="13"/>
      <c r="OXA93" s="4"/>
      <c r="OXB93" s="13"/>
      <c r="OXC93" s="13"/>
      <c r="OXH93" s="18"/>
      <c r="OXI93" s="18"/>
      <c r="OXJ93" s="18"/>
      <c r="OXK93" s="39"/>
      <c r="OXL93" s="18"/>
      <c r="OXM93" s="18"/>
      <c r="OXN93" s="39"/>
      <c r="OXO93" s="18"/>
      <c r="OXP93" s="39"/>
      <c r="OXQ93" s="13"/>
      <c r="OXR93" s="13"/>
      <c r="OXS93" s="4"/>
      <c r="OXT93" s="13"/>
      <c r="OXU93" s="13"/>
      <c r="OXZ93" s="18"/>
      <c r="OYA93" s="18"/>
      <c r="OYB93" s="18"/>
      <c r="OYC93" s="39"/>
      <c r="OYD93" s="18"/>
      <c r="OYE93" s="18"/>
      <c r="OYF93" s="39"/>
      <c r="OYG93" s="18"/>
      <c r="OYH93" s="39"/>
      <c r="OYI93" s="13"/>
      <c r="OYJ93" s="13"/>
      <c r="OYK93" s="4"/>
      <c r="OYL93" s="13"/>
      <c r="OYM93" s="13"/>
      <c r="OYR93" s="18"/>
      <c r="OYS93" s="18"/>
      <c r="OYT93" s="18"/>
      <c r="OYU93" s="39"/>
      <c r="OYV93" s="18"/>
      <c r="OYW93" s="18"/>
      <c r="OYX93" s="39"/>
      <c r="OYY93" s="18"/>
      <c r="OYZ93" s="39"/>
      <c r="OZA93" s="13"/>
      <c r="OZB93" s="13"/>
      <c r="OZC93" s="4"/>
      <c r="OZD93" s="13"/>
      <c r="OZE93" s="13"/>
      <c r="OZJ93" s="18"/>
      <c r="OZK93" s="18"/>
      <c r="OZL93" s="18"/>
      <c r="OZM93" s="39"/>
      <c r="OZN93" s="18"/>
      <c r="OZO93" s="18"/>
      <c r="OZP93" s="39"/>
      <c r="OZQ93" s="18"/>
      <c r="OZR93" s="39"/>
      <c r="OZS93" s="13"/>
      <c r="OZT93" s="13"/>
      <c r="OZU93" s="4"/>
      <c r="OZV93" s="13"/>
      <c r="OZW93" s="13"/>
      <c r="PAB93" s="18"/>
      <c r="PAC93" s="18"/>
      <c r="PAD93" s="18"/>
      <c r="PAE93" s="39"/>
      <c r="PAF93" s="18"/>
      <c r="PAG93" s="18"/>
      <c r="PAH93" s="39"/>
      <c r="PAI93" s="18"/>
      <c r="PAJ93" s="39"/>
      <c r="PAK93" s="13"/>
      <c r="PAL93" s="13"/>
      <c r="PAM93" s="4"/>
      <c r="PAN93" s="13"/>
      <c r="PAO93" s="13"/>
      <c r="PAT93" s="18"/>
      <c r="PAU93" s="18"/>
      <c r="PAV93" s="18"/>
      <c r="PAW93" s="39"/>
      <c r="PAX93" s="18"/>
      <c r="PAY93" s="18"/>
      <c r="PAZ93" s="39"/>
      <c r="PBA93" s="18"/>
      <c r="PBB93" s="39"/>
      <c r="PBC93" s="13"/>
      <c r="PBD93" s="13"/>
      <c r="PBE93" s="4"/>
      <c r="PBF93" s="13"/>
      <c r="PBG93" s="13"/>
      <c r="PBL93" s="18"/>
      <c r="PBM93" s="18"/>
      <c r="PBN93" s="18"/>
      <c r="PBO93" s="39"/>
      <c r="PBP93" s="18"/>
      <c r="PBQ93" s="18"/>
      <c r="PBR93" s="39"/>
      <c r="PBS93" s="18"/>
      <c r="PBT93" s="39"/>
      <c r="PBU93" s="13"/>
      <c r="PBV93" s="13"/>
      <c r="PBW93" s="4"/>
      <c r="PBX93" s="13"/>
      <c r="PBY93" s="13"/>
      <c r="PCD93" s="18"/>
      <c r="PCE93" s="18"/>
      <c r="PCF93" s="18"/>
      <c r="PCG93" s="39"/>
      <c r="PCH93" s="18"/>
      <c r="PCI93" s="18"/>
      <c r="PCJ93" s="39"/>
      <c r="PCK93" s="18"/>
      <c r="PCL93" s="39"/>
      <c r="PCM93" s="13"/>
      <c r="PCN93" s="13"/>
      <c r="PCO93" s="4"/>
      <c r="PCP93" s="13"/>
      <c r="PCQ93" s="13"/>
      <c r="PCV93" s="18"/>
      <c r="PCW93" s="18"/>
      <c r="PCX93" s="18"/>
      <c r="PCY93" s="39"/>
      <c r="PCZ93" s="18"/>
      <c r="PDA93" s="18"/>
      <c r="PDB93" s="39"/>
      <c r="PDC93" s="18"/>
      <c r="PDD93" s="39"/>
      <c r="PDE93" s="13"/>
      <c r="PDF93" s="13"/>
      <c r="PDG93" s="4"/>
      <c r="PDH93" s="13"/>
      <c r="PDI93" s="13"/>
      <c r="PDN93" s="18"/>
      <c r="PDO93" s="18"/>
      <c r="PDP93" s="18"/>
      <c r="PDQ93" s="39"/>
      <c r="PDR93" s="18"/>
      <c r="PDS93" s="18"/>
      <c r="PDT93" s="39"/>
      <c r="PDU93" s="18"/>
      <c r="PDV93" s="39"/>
      <c r="PDW93" s="13"/>
      <c r="PDX93" s="13"/>
      <c r="PDY93" s="4"/>
      <c r="PDZ93" s="13"/>
      <c r="PEA93" s="13"/>
      <c r="PEF93" s="18"/>
      <c r="PEG93" s="18"/>
      <c r="PEH93" s="18"/>
      <c r="PEI93" s="39"/>
      <c r="PEJ93" s="18"/>
      <c r="PEK93" s="18"/>
      <c r="PEL93" s="39"/>
      <c r="PEM93" s="18"/>
      <c r="PEN93" s="39"/>
      <c r="PEO93" s="13"/>
      <c r="PEP93" s="13"/>
      <c r="PEQ93" s="4"/>
      <c r="PER93" s="13"/>
      <c r="PES93" s="13"/>
      <c r="PEX93" s="18"/>
      <c r="PEY93" s="18"/>
      <c r="PEZ93" s="18"/>
      <c r="PFA93" s="39"/>
      <c r="PFB93" s="18"/>
      <c r="PFC93" s="18"/>
      <c r="PFD93" s="39"/>
      <c r="PFE93" s="18"/>
      <c r="PFF93" s="39"/>
      <c r="PFG93" s="13"/>
      <c r="PFH93" s="13"/>
      <c r="PFI93" s="4"/>
      <c r="PFJ93" s="13"/>
      <c r="PFK93" s="13"/>
      <c r="PFP93" s="18"/>
      <c r="PFQ93" s="18"/>
      <c r="PFR93" s="18"/>
      <c r="PFS93" s="39"/>
      <c r="PFT93" s="18"/>
      <c r="PFU93" s="18"/>
      <c r="PFV93" s="39"/>
      <c r="PFW93" s="18"/>
      <c r="PFX93" s="39"/>
      <c r="PFY93" s="13"/>
      <c r="PFZ93" s="13"/>
      <c r="PGA93" s="4"/>
      <c r="PGB93" s="13"/>
      <c r="PGC93" s="13"/>
      <c r="PGH93" s="18"/>
      <c r="PGI93" s="18"/>
      <c r="PGJ93" s="18"/>
      <c r="PGK93" s="39"/>
      <c r="PGL93" s="18"/>
      <c r="PGM93" s="18"/>
      <c r="PGN93" s="39"/>
      <c r="PGO93" s="18"/>
      <c r="PGP93" s="39"/>
      <c r="PGQ93" s="13"/>
      <c r="PGR93" s="13"/>
      <c r="PGS93" s="4"/>
      <c r="PGT93" s="13"/>
      <c r="PGU93" s="13"/>
      <c r="PGZ93" s="18"/>
      <c r="PHA93" s="18"/>
      <c r="PHB93" s="18"/>
      <c r="PHC93" s="39"/>
      <c r="PHD93" s="18"/>
      <c r="PHE93" s="18"/>
      <c r="PHF93" s="39"/>
      <c r="PHG93" s="18"/>
      <c r="PHH93" s="39"/>
      <c r="PHI93" s="13"/>
      <c r="PHJ93" s="13"/>
      <c r="PHK93" s="4"/>
      <c r="PHL93" s="13"/>
      <c r="PHM93" s="13"/>
      <c r="PHR93" s="18"/>
      <c r="PHS93" s="18"/>
      <c r="PHT93" s="18"/>
      <c r="PHU93" s="39"/>
      <c r="PHV93" s="18"/>
      <c r="PHW93" s="18"/>
      <c r="PHX93" s="39"/>
      <c r="PHY93" s="18"/>
      <c r="PHZ93" s="39"/>
      <c r="PIA93" s="13"/>
      <c r="PIB93" s="13"/>
      <c r="PIC93" s="4"/>
      <c r="PID93" s="13"/>
      <c r="PIE93" s="13"/>
      <c r="PIJ93" s="18"/>
      <c r="PIK93" s="18"/>
      <c r="PIL93" s="18"/>
      <c r="PIM93" s="39"/>
      <c r="PIN93" s="18"/>
      <c r="PIO93" s="18"/>
      <c r="PIP93" s="39"/>
      <c r="PIQ93" s="18"/>
      <c r="PIR93" s="39"/>
      <c r="PIS93" s="13"/>
      <c r="PIT93" s="13"/>
      <c r="PIU93" s="4"/>
      <c r="PIV93" s="13"/>
      <c r="PIW93" s="13"/>
      <c r="PJB93" s="18"/>
      <c r="PJC93" s="18"/>
      <c r="PJD93" s="18"/>
      <c r="PJE93" s="39"/>
      <c r="PJF93" s="18"/>
      <c r="PJG93" s="18"/>
      <c r="PJH93" s="39"/>
      <c r="PJI93" s="18"/>
      <c r="PJJ93" s="39"/>
      <c r="PJK93" s="13"/>
      <c r="PJL93" s="13"/>
      <c r="PJM93" s="4"/>
      <c r="PJN93" s="13"/>
      <c r="PJO93" s="13"/>
      <c r="PJT93" s="18"/>
      <c r="PJU93" s="18"/>
      <c r="PJV93" s="18"/>
      <c r="PJW93" s="39"/>
      <c r="PJX93" s="18"/>
      <c r="PJY93" s="18"/>
      <c r="PJZ93" s="39"/>
      <c r="PKA93" s="18"/>
      <c r="PKB93" s="39"/>
      <c r="PKC93" s="13"/>
      <c r="PKD93" s="13"/>
      <c r="PKE93" s="4"/>
      <c r="PKF93" s="13"/>
      <c r="PKG93" s="13"/>
      <c r="PKL93" s="18"/>
      <c r="PKM93" s="18"/>
      <c r="PKN93" s="18"/>
      <c r="PKO93" s="39"/>
      <c r="PKP93" s="18"/>
      <c r="PKQ93" s="18"/>
      <c r="PKR93" s="39"/>
      <c r="PKS93" s="18"/>
      <c r="PKT93" s="39"/>
      <c r="PKU93" s="13"/>
      <c r="PKV93" s="13"/>
      <c r="PKW93" s="4"/>
      <c r="PKX93" s="13"/>
      <c r="PKY93" s="13"/>
      <c r="PLD93" s="18"/>
      <c r="PLE93" s="18"/>
      <c r="PLF93" s="18"/>
      <c r="PLG93" s="39"/>
      <c r="PLH93" s="18"/>
      <c r="PLI93" s="18"/>
      <c r="PLJ93" s="39"/>
      <c r="PLK93" s="18"/>
      <c r="PLL93" s="39"/>
      <c r="PLM93" s="13"/>
      <c r="PLN93" s="13"/>
      <c r="PLO93" s="4"/>
      <c r="PLP93" s="13"/>
      <c r="PLQ93" s="13"/>
      <c r="PLV93" s="18"/>
      <c r="PLW93" s="18"/>
      <c r="PLX93" s="18"/>
      <c r="PLY93" s="39"/>
      <c r="PLZ93" s="18"/>
      <c r="PMA93" s="18"/>
      <c r="PMB93" s="39"/>
      <c r="PMC93" s="18"/>
      <c r="PMD93" s="39"/>
      <c r="PME93" s="13"/>
      <c r="PMF93" s="13"/>
      <c r="PMG93" s="4"/>
      <c r="PMH93" s="13"/>
      <c r="PMI93" s="13"/>
      <c r="PMN93" s="18"/>
      <c r="PMO93" s="18"/>
      <c r="PMP93" s="18"/>
      <c r="PMQ93" s="39"/>
      <c r="PMR93" s="18"/>
      <c r="PMS93" s="18"/>
      <c r="PMT93" s="39"/>
      <c r="PMU93" s="18"/>
      <c r="PMV93" s="39"/>
      <c r="PMW93" s="13"/>
      <c r="PMX93" s="13"/>
      <c r="PMY93" s="4"/>
      <c r="PMZ93" s="13"/>
      <c r="PNA93" s="13"/>
      <c r="PNF93" s="18"/>
      <c r="PNG93" s="18"/>
      <c r="PNH93" s="18"/>
      <c r="PNI93" s="39"/>
      <c r="PNJ93" s="18"/>
      <c r="PNK93" s="18"/>
      <c r="PNL93" s="39"/>
      <c r="PNM93" s="18"/>
      <c r="PNN93" s="39"/>
      <c r="PNO93" s="13"/>
      <c r="PNP93" s="13"/>
      <c r="PNQ93" s="4"/>
      <c r="PNR93" s="13"/>
      <c r="PNS93" s="13"/>
      <c r="PNX93" s="18"/>
      <c r="PNY93" s="18"/>
      <c r="PNZ93" s="18"/>
      <c r="POA93" s="39"/>
      <c r="POB93" s="18"/>
      <c r="POC93" s="18"/>
      <c r="POD93" s="39"/>
      <c r="POE93" s="18"/>
      <c r="POF93" s="39"/>
      <c r="POG93" s="13"/>
      <c r="POH93" s="13"/>
      <c r="POI93" s="4"/>
      <c r="POJ93" s="13"/>
      <c r="POK93" s="13"/>
      <c r="POP93" s="18"/>
      <c r="POQ93" s="18"/>
      <c r="POR93" s="18"/>
      <c r="POS93" s="39"/>
      <c r="POT93" s="18"/>
      <c r="POU93" s="18"/>
      <c r="POV93" s="39"/>
      <c r="POW93" s="18"/>
      <c r="POX93" s="39"/>
      <c r="POY93" s="13"/>
      <c r="POZ93" s="13"/>
      <c r="PPA93" s="4"/>
      <c r="PPB93" s="13"/>
      <c r="PPC93" s="13"/>
      <c r="PPH93" s="18"/>
      <c r="PPI93" s="18"/>
      <c r="PPJ93" s="18"/>
      <c r="PPK93" s="39"/>
      <c r="PPL93" s="18"/>
      <c r="PPM93" s="18"/>
      <c r="PPN93" s="39"/>
      <c r="PPO93" s="18"/>
      <c r="PPP93" s="39"/>
      <c r="PPQ93" s="13"/>
      <c r="PPR93" s="13"/>
      <c r="PPS93" s="4"/>
      <c r="PPT93" s="13"/>
      <c r="PPU93" s="13"/>
      <c r="PPZ93" s="18"/>
      <c r="PQA93" s="18"/>
      <c r="PQB93" s="18"/>
      <c r="PQC93" s="39"/>
      <c r="PQD93" s="18"/>
      <c r="PQE93" s="18"/>
      <c r="PQF93" s="39"/>
      <c r="PQG93" s="18"/>
      <c r="PQH93" s="39"/>
      <c r="PQI93" s="13"/>
      <c r="PQJ93" s="13"/>
      <c r="PQK93" s="4"/>
      <c r="PQL93" s="13"/>
      <c r="PQM93" s="13"/>
      <c r="PQR93" s="18"/>
      <c r="PQS93" s="18"/>
      <c r="PQT93" s="18"/>
      <c r="PQU93" s="39"/>
      <c r="PQV93" s="18"/>
      <c r="PQW93" s="18"/>
      <c r="PQX93" s="39"/>
      <c r="PQY93" s="18"/>
      <c r="PQZ93" s="39"/>
      <c r="PRA93" s="13"/>
      <c r="PRB93" s="13"/>
      <c r="PRC93" s="4"/>
      <c r="PRD93" s="13"/>
      <c r="PRE93" s="13"/>
      <c r="PRJ93" s="18"/>
      <c r="PRK93" s="18"/>
      <c r="PRL93" s="18"/>
      <c r="PRM93" s="39"/>
      <c r="PRN93" s="18"/>
      <c r="PRO93" s="18"/>
      <c r="PRP93" s="39"/>
      <c r="PRQ93" s="18"/>
      <c r="PRR93" s="39"/>
      <c r="PRS93" s="13"/>
      <c r="PRT93" s="13"/>
      <c r="PRU93" s="4"/>
      <c r="PRV93" s="13"/>
      <c r="PRW93" s="13"/>
      <c r="PSB93" s="18"/>
      <c r="PSC93" s="18"/>
      <c r="PSD93" s="18"/>
      <c r="PSE93" s="39"/>
      <c r="PSF93" s="18"/>
      <c r="PSG93" s="18"/>
      <c r="PSH93" s="39"/>
      <c r="PSI93" s="18"/>
      <c r="PSJ93" s="39"/>
      <c r="PSK93" s="13"/>
      <c r="PSL93" s="13"/>
      <c r="PSM93" s="4"/>
      <c r="PSN93" s="13"/>
      <c r="PSO93" s="13"/>
      <c r="PST93" s="18"/>
      <c r="PSU93" s="18"/>
      <c r="PSV93" s="18"/>
      <c r="PSW93" s="39"/>
      <c r="PSX93" s="18"/>
      <c r="PSY93" s="18"/>
      <c r="PSZ93" s="39"/>
      <c r="PTA93" s="18"/>
      <c r="PTB93" s="39"/>
      <c r="PTC93" s="13"/>
      <c r="PTD93" s="13"/>
      <c r="PTE93" s="4"/>
      <c r="PTF93" s="13"/>
      <c r="PTG93" s="13"/>
      <c r="PTL93" s="18"/>
      <c r="PTM93" s="18"/>
      <c r="PTN93" s="18"/>
      <c r="PTO93" s="39"/>
      <c r="PTP93" s="18"/>
      <c r="PTQ93" s="18"/>
      <c r="PTR93" s="39"/>
      <c r="PTS93" s="18"/>
      <c r="PTT93" s="39"/>
      <c r="PTU93" s="13"/>
      <c r="PTV93" s="13"/>
      <c r="PTW93" s="4"/>
      <c r="PTX93" s="13"/>
      <c r="PTY93" s="13"/>
      <c r="PUD93" s="18"/>
      <c r="PUE93" s="18"/>
      <c r="PUF93" s="18"/>
      <c r="PUG93" s="39"/>
      <c r="PUH93" s="18"/>
      <c r="PUI93" s="18"/>
      <c r="PUJ93" s="39"/>
      <c r="PUK93" s="18"/>
      <c r="PUL93" s="39"/>
      <c r="PUM93" s="13"/>
      <c r="PUN93" s="13"/>
      <c r="PUO93" s="4"/>
      <c r="PUP93" s="13"/>
      <c r="PUQ93" s="13"/>
      <c r="PUV93" s="18"/>
      <c r="PUW93" s="18"/>
      <c r="PUX93" s="18"/>
      <c r="PUY93" s="39"/>
      <c r="PUZ93" s="18"/>
      <c r="PVA93" s="18"/>
      <c r="PVB93" s="39"/>
      <c r="PVC93" s="18"/>
      <c r="PVD93" s="39"/>
      <c r="PVE93" s="13"/>
      <c r="PVF93" s="13"/>
      <c r="PVG93" s="4"/>
      <c r="PVH93" s="13"/>
      <c r="PVI93" s="13"/>
      <c r="PVN93" s="18"/>
      <c r="PVO93" s="18"/>
      <c r="PVP93" s="18"/>
      <c r="PVQ93" s="39"/>
      <c r="PVR93" s="18"/>
      <c r="PVS93" s="18"/>
      <c r="PVT93" s="39"/>
      <c r="PVU93" s="18"/>
      <c r="PVV93" s="39"/>
      <c r="PVW93" s="13"/>
      <c r="PVX93" s="13"/>
      <c r="PVY93" s="4"/>
      <c r="PVZ93" s="13"/>
      <c r="PWA93" s="13"/>
      <c r="PWF93" s="18"/>
      <c r="PWG93" s="18"/>
      <c r="PWH93" s="18"/>
      <c r="PWI93" s="39"/>
      <c r="PWJ93" s="18"/>
      <c r="PWK93" s="18"/>
      <c r="PWL93" s="39"/>
      <c r="PWM93" s="18"/>
      <c r="PWN93" s="39"/>
      <c r="PWO93" s="13"/>
      <c r="PWP93" s="13"/>
      <c r="PWQ93" s="4"/>
      <c r="PWR93" s="13"/>
      <c r="PWS93" s="13"/>
      <c r="PWX93" s="18"/>
      <c r="PWY93" s="18"/>
      <c r="PWZ93" s="18"/>
      <c r="PXA93" s="39"/>
      <c r="PXB93" s="18"/>
      <c r="PXC93" s="18"/>
      <c r="PXD93" s="39"/>
      <c r="PXE93" s="18"/>
      <c r="PXF93" s="39"/>
      <c r="PXG93" s="13"/>
      <c r="PXH93" s="13"/>
      <c r="PXI93" s="4"/>
      <c r="PXJ93" s="13"/>
      <c r="PXK93" s="13"/>
      <c r="PXP93" s="18"/>
      <c r="PXQ93" s="18"/>
      <c r="PXR93" s="18"/>
      <c r="PXS93" s="39"/>
      <c r="PXT93" s="18"/>
      <c r="PXU93" s="18"/>
      <c r="PXV93" s="39"/>
      <c r="PXW93" s="18"/>
      <c r="PXX93" s="39"/>
      <c r="PXY93" s="13"/>
      <c r="PXZ93" s="13"/>
      <c r="PYA93" s="4"/>
      <c r="PYB93" s="13"/>
      <c r="PYC93" s="13"/>
      <c r="PYH93" s="18"/>
      <c r="PYI93" s="18"/>
      <c r="PYJ93" s="18"/>
      <c r="PYK93" s="39"/>
      <c r="PYL93" s="18"/>
      <c r="PYM93" s="18"/>
      <c r="PYN93" s="39"/>
      <c r="PYO93" s="18"/>
      <c r="PYP93" s="39"/>
      <c r="PYQ93" s="13"/>
      <c r="PYR93" s="13"/>
      <c r="PYS93" s="4"/>
      <c r="PYT93" s="13"/>
      <c r="PYU93" s="13"/>
      <c r="PYZ93" s="18"/>
      <c r="PZA93" s="18"/>
      <c r="PZB93" s="18"/>
      <c r="PZC93" s="39"/>
      <c r="PZD93" s="18"/>
      <c r="PZE93" s="18"/>
      <c r="PZF93" s="39"/>
      <c r="PZG93" s="18"/>
      <c r="PZH93" s="39"/>
      <c r="PZI93" s="13"/>
      <c r="PZJ93" s="13"/>
      <c r="PZK93" s="4"/>
      <c r="PZL93" s="13"/>
      <c r="PZM93" s="13"/>
      <c r="PZR93" s="18"/>
      <c r="PZS93" s="18"/>
      <c r="PZT93" s="18"/>
      <c r="PZU93" s="39"/>
      <c r="PZV93" s="18"/>
      <c r="PZW93" s="18"/>
      <c r="PZX93" s="39"/>
      <c r="PZY93" s="18"/>
      <c r="PZZ93" s="39"/>
      <c r="QAA93" s="13"/>
      <c r="QAB93" s="13"/>
      <c r="QAC93" s="4"/>
      <c r="QAD93" s="13"/>
      <c r="QAE93" s="13"/>
      <c r="QAJ93" s="18"/>
      <c r="QAK93" s="18"/>
      <c r="QAL93" s="18"/>
      <c r="QAM93" s="39"/>
      <c r="QAN93" s="18"/>
      <c r="QAO93" s="18"/>
      <c r="QAP93" s="39"/>
      <c r="QAQ93" s="18"/>
      <c r="QAR93" s="39"/>
      <c r="QAS93" s="13"/>
      <c r="QAT93" s="13"/>
      <c r="QAU93" s="4"/>
      <c r="QAV93" s="13"/>
      <c r="QAW93" s="13"/>
      <c r="QBB93" s="18"/>
      <c r="QBC93" s="18"/>
      <c r="QBD93" s="18"/>
      <c r="QBE93" s="39"/>
      <c r="QBF93" s="18"/>
      <c r="QBG93" s="18"/>
      <c r="QBH93" s="39"/>
      <c r="QBI93" s="18"/>
      <c r="QBJ93" s="39"/>
      <c r="QBK93" s="13"/>
      <c r="QBL93" s="13"/>
      <c r="QBM93" s="4"/>
      <c r="QBN93" s="13"/>
      <c r="QBO93" s="13"/>
      <c r="QBT93" s="18"/>
      <c r="QBU93" s="18"/>
      <c r="QBV93" s="18"/>
      <c r="QBW93" s="39"/>
      <c r="QBX93" s="18"/>
      <c r="QBY93" s="18"/>
      <c r="QBZ93" s="39"/>
      <c r="QCA93" s="18"/>
      <c r="QCB93" s="39"/>
      <c r="QCC93" s="13"/>
      <c r="QCD93" s="13"/>
      <c r="QCE93" s="4"/>
      <c r="QCF93" s="13"/>
      <c r="QCG93" s="13"/>
      <c r="QCL93" s="18"/>
      <c r="QCM93" s="18"/>
      <c r="QCN93" s="18"/>
      <c r="QCO93" s="39"/>
      <c r="QCP93" s="18"/>
      <c r="QCQ93" s="18"/>
      <c r="QCR93" s="39"/>
      <c r="QCS93" s="18"/>
      <c r="QCT93" s="39"/>
      <c r="QCU93" s="13"/>
      <c r="QCV93" s="13"/>
      <c r="QCW93" s="4"/>
      <c r="QCX93" s="13"/>
      <c r="QCY93" s="13"/>
      <c r="QDD93" s="18"/>
      <c r="QDE93" s="18"/>
      <c r="QDF93" s="18"/>
      <c r="QDG93" s="39"/>
      <c r="QDH93" s="18"/>
      <c r="QDI93" s="18"/>
      <c r="QDJ93" s="39"/>
      <c r="QDK93" s="18"/>
      <c r="QDL93" s="39"/>
      <c r="QDM93" s="13"/>
      <c r="QDN93" s="13"/>
      <c r="QDO93" s="4"/>
      <c r="QDP93" s="13"/>
      <c r="QDQ93" s="13"/>
      <c r="QDV93" s="18"/>
      <c r="QDW93" s="18"/>
      <c r="QDX93" s="18"/>
      <c r="QDY93" s="39"/>
      <c r="QDZ93" s="18"/>
      <c r="QEA93" s="18"/>
      <c r="QEB93" s="39"/>
      <c r="QEC93" s="18"/>
      <c r="QED93" s="39"/>
      <c r="QEE93" s="13"/>
      <c r="QEF93" s="13"/>
      <c r="QEG93" s="4"/>
      <c r="QEH93" s="13"/>
      <c r="QEI93" s="13"/>
      <c r="QEN93" s="18"/>
      <c r="QEO93" s="18"/>
      <c r="QEP93" s="18"/>
      <c r="QEQ93" s="39"/>
      <c r="QER93" s="18"/>
      <c r="QES93" s="18"/>
      <c r="QET93" s="39"/>
      <c r="QEU93" s="18"/>
      <c r="QEV93" s="39"/>
      <c r="QEW93" s="13"/>
      <c r="QEX93" s="13"/>
      <c r="QEY93" s="4"/>
      <c r="QEZ93" s="13"/>
      <c r="QFA93" s="13"/>
      <c r="QFF93" s="18"/>
      <c r="QFG93" s="18"/>
      <c r="QFH93" s="18"/>
      <c r="QFI93" s="39"/>
      <c r="QFJ93" s="18"/>
      <c r="QFK93" s="18"/>
      <c r="QFL93" s="39"/>
      <c r="QFM93" s="18"/>
      <c r="QFN93" s="39"/>
      <c r="QFO93" s="13"/>
      <c r="QFP93" s="13"/>
      <c r="QFQ93" s="4"/>
      <c r="QFR93" s="13"/>
      <c r="QFS93" s="13"/>
      <c r="QFX93" s="18"/>
      <c r="QFY93" s="18"/>
      <c r="QFZ93" s="18"/>
      <c r="QGA93" s="39"/>
      <c r="QGB93" s="18"/>
      <c r="QGC93" s="18"/>
      <c r="QGD93" s="39"/>
      <c r="QGE93" s="18"/>
      <c r="QGF93" s="39"/>
      <c r="QGG93" s="13"/>
      <c r="QGH93" s="13"/>
      <c r="QGI93" s="4"/>
      <c r="QGJ93" s="13"/>
      <c r="QGK93" s="13"/>
      <c r="QGP93" s="18"/>
      <c r="QGQ93" s="18"/>
      <c r="QGR93" s="18"/>
      <c r="QGS93" s="39"/>
      <c r="QGT93" s="18"/>
      <c r="QGU93" s="18"/>
      <c r="QGV93" s="39"/>
      <c r="QGW93" s="18"/>
      <c r="QGX93" s="39"/>
      <c r="QGY93" s="13"/>
      <c r="QGZ93" s="13"/>
      <c r="QHA93" s="4"/>
      <c r="QHB93" s="13"/>
      <c r="QHC93" s="13"/>
      <c r="QHH93" s="18"/>
      <c r="QHI93" s="18"/>
      <c r="QHJ93" s="18"/>
      <c r="QHK93" s="39"/>
      <c r="QHL93" s="18"/>
      <c r="QHM93" s="18"/>
      <c r="QHN93" s="39"/>
      <c r="QHO93" s="18"/>
      <c r="QHP93" s="39"/>
      <c r="QHQ93" s="13"/>
      <c r="QHR93" s="13"/>
      <c r="QHS93" s="4"/>
      <c r="QHT93" s="13"/>
      <c r="QHU93" s="13"/>
      <c r="QHZ93" s="18"/>
      <c r="QIA93" s="18"/>
      <c r="QIB93" s="18"/>
      <c r="QIC93" s="39"/>
      <c r="QID93" s="18"/>
      <c r="QIE93" s="18"/>
      <c r="QIF93" s="39"/>
      <c r="QIG93" s="18"/>
      <c r="QIH93" s="39"/>
      <c r="QII93" s="13"/>
      <c r="QIJ93" s="13"/>
      <c r="QIK93" s="4"/>
      <c r="QIL93" s="13"/>
      <c r="QIM93" s="13"/>
      <c r="QIR93" s="18"/>
      <c r="QIS93" s="18"/>
      <c r="QIT93" s="18"/>
      <c r="QIU93" s="39"/>
      <c r="QIV93" s="18"/>
      <c r="QIW93" s="18"/>
      <c r="QIX93" s="39"/>
      <c r="QIY93" s="18"/>
      <c r="QIZ93" s="39"/>
      <c r="QJA93" s="13"/>
      <c r="QJB93" s="13"/>
      <c r="QJC93" s="4"/>
      <c r="QJD93" s="13"/>
      <c r="QJE93" s="13"/>
      <c r="QJJ93" s="18"/>
      <c r="QJK93" s="18"/>
      <c r="QJL93" s="18"/>
      <c r="QJM93" s="39"/>
      <c r="QJN93" s="18"/>
      <c r="QJO93" s="18"/>
      <c r="QJP93" s="39"/>
      <c r="QJQ93" s="18"/>
      <c r="QJR93" s="39"/>
      <c r="QJS93" s="13"/>
      <c r="QJT93" s="13"/>
      <c r="QJU93" s="4"/>
      <c r="QJV93" s="13"/>
      <c r="QJW93" s="13"/>
      <c r="QKB93" s="18"/>
      <c r="QKC93" s="18"/>
      <c r="QKD93" s="18"/>
      <c r="QKE93" s="39"/>
      <c r="QKF93" s="18"/>
      <c r="QKG93" s="18"/>
      <c r="QKH93" s="39"/>
      <c r="QKI93" s="18"/>
      <c r="QKJ93" s="39"/>
      <c r="QKK93" s="13"/>
      <c r="QKL93" s="13"/>
      <c r="QKM93" s="4"/>
      <c r="QKN93" s="13"/>
      <c r="QKO93" s="13"/>
      <c r="QKT93" s="18"/>
      <c r="QKU93" s="18"/>
      <c r="QKV93" s="18"/>
      <c r="QKW93" s="39"/>
      <c r="QKX93" s="18"/>
      <c r="QKY93" s="18"/>
      <c r="QKZ93" s="39"/>
      <c r="QLA93" s="18"/>
      <c r="QLB93" s="39"/>
      <c r="QLC93" s="13"/>
      <c r="QLD93" s="13"/>
      <c r="QLE93" s="4"/>
      <c r="QLF93" s="13"/>
      <c r="QLG93" s="13"/>
      <c r="QLL93" s="18"/>
      <c r="QLM93" s="18"/>
      <c r="QLN93" s="18"/>
      <c r="QLO93" s="39"/>
      <c r="QLP93" s="18"/>
      <c r="QLQ93" s="18"/>
      <c r="QLR93" s="39"/>
      <c r="QLS93" s="18"/>
      <c r="QLT93" s="39"/>
      <c r="QLU93" s="13"/>
      <c r="QLV93" s="13"/>
      <c r="QLW93" s="4"/>
      <c r="QLX93" s="13"/>
      <c r="QLY93" s="13"/>
      <c r="QMD93" s="18"/>
      <c r="QME93" s="18"/>
      <c r="QMF93" s="18"/>
      <c r="QMG93" s="39"/>
      <c r="QMH93" s="18"/>
      <c r="QMI93" s="18"/>
      <c r="QMJ93" s="39"/>
      <c r="QMK93" s="18"/>
      <c r="QML93" s="39"/>
      <c r="QMM93" s="13"/>
      <c r="QMN93" s="13"/>
      <c r="QMO93" s="4"/>
      <c r="QMP93" s="13"/>
      <c r="QMQ93" s="13"/>
      <c r="QMV93" s="18"/>
      <c r="QMW93" s="18"/>
      <c r="QMX93" s="18"/>
      <c r="QMY93" s="39"/>
      <c r="QMZ93" s="18"/>
      <c r="QNA93" s="18"/>
      <c r="QNB93" s="39"/>
      <c r="QNC93" s="18"/>
      <c r="QND93" s="39"/>
      <c r="QNE93" s="13"/>
      <c r="QNF93" s="13"/>
      <c r="QNG93" s="4"/>
      <c r="QNH93" s="13"/>
      <c r="QNI93" s="13"/>
      <c r="QNN93" s="18"/>
      <c r="QNO93" s="18"/>
      <c r="QNP93" s="18"/>
      <c r="QNQ93" s="39"/>
      <c r="QNR93" s="18"/>
      <c r="QNS93" s="18"/>
      <c r="QNT93" s="39"/>
      <c r="QNU93" s="18"/>
      <c r="QNV93" s="39"/>
      <c r="QNW93" s="13"/>
      <c r="QNX93" s="13"/>
      <c r="QNY93" s="4"/>
      <c r="QNZ93" s="13"/>
      <c r="QOA93" s="13"/>
      <c r="QOF93" s="18"/>
      <c r="QOG93" s="18"/>
      <c r="QOH93" s="18"/>
      <c r="QOI93" s="39"/>
      <c r="QOJ93" s="18"/>
      <c r="QOK93" s="18"/>
      <c r="QOL93" s="39"/>
      <c r="QOM93" s="18"/>
      <c r="QON93" s="39"/>
      <c r="QOO93" s="13"/>
      <c r="QOP93" s="13"/>
      <c r="QOQ93" s="4"/>
      <c r="QOR93" s="13"/>
      <c r="QOS93" s="13"/>
      <c r="QOX93" s="18"/>
      <c r="QOY93" s="18"/>
      <c r="QOZ93" s="18"/>
      <c r="QPA93" s="39"/>
      <c r="QPB93" s="18"/>
      <c r="QPC93" s="18"/>
      <c r="QPD93" s="39"/>
      <c r="QPE93" s="18"/>
      <c r="QPF93" s="39"/>
      <c r="QPG93" s="13"/>
      <c r="QPH93" s="13"/>
      <c r="QPI93" s="4"/>
      <c r="QPJ93" s="13"/>
      <c r="QPK93" s="13"/>
      <c r="QPP93" s="18"/>
      <c r="QPQ93" s="18"/>
      <c r="QPR93" s="18"/>
      <c r="QPS93" s="39"/>
      <c r="QPT93" s="18"/>
      <c r="QPU93" s="18"/>
      <c r="QPV93" s="39"/>
      <c r="QPW93" s="18"/>
      <c r="QPX93" s="39"/>
      <c r="QPY93" s="13"/>
      <c r="QPZ93" s="13"/>
      <c r="QQA93" s="4"/>
      <c r="QQB93" s="13"/>
      <c r="QQC93" s="13"/>
      <c r="QQH93" s="18"/>
      <c r="QQI93" s="18"/>
      <c r="QQJ93" s="18"/>
      <c r="QQK93" s="39"/>
      <c r="QQL93" s="18"/>
      <c r="QQM93" s="18"/>
      <c r="QQN93" s="39"/>
      <c r="QQO93" s="18"/>
      <c r="QQP93" s="39"/>
      <c r="QQQ93" s="13"/>
      <c r="QQR93" s="13"/>
      <c r="QQS93" s="4"/>
      <c r="QQT93" s="13"/>
      <c r="QQU93" s="13"/>
      <c r="QQZ93" s="18"/>
      <c r="QRA93" s="18"/>
      <c r="QRB93" s="18"/>
      <c r="QRC93" s="39"/>
      <c r="QRD93" s="18"/>
      <c r="QRE93" s="18"/>
      <c r="QRF93" s="39"/>
      <c r="QRG93" s="18"/>
      <c r="QRH93" s="39"/>
      <c r="QRI93" s="13"/>
      <c r="QRJ93" s="13"/>
      <c r="QRK93" s="4"/>
      <c r="QRL93" s="13"/>
      <c r="QRM93" s="13"/>
      <c r="QRR93" s="18"/>
      <c r="QRS93" s="18"/>
      <c r="QRT93" s="18"/>
      <c r="QRU93" s="39"/>
      <c r="QRV93" s="18"/>
      <c r="QRW93" s="18"/>
      <c r="QRX93" s="39"/>
      <c r="QRY93" s="18"/>
      <c r="QRZ93" s="39"/>
      <c r="QSA93" s="13"/>
      <c r="QSB93" s="13"/>
      <c r="QSC93" s="4"/>
      <c r="QSD93" s="13"/>
      <c r="QSE93" s="13"/>
      <c r="QSJ93" s="18"/>
      <c r="QSK93" s="18"/>
      <c r="QSL93" s="18"/>
      <c r="QSM93" s="39"/>
      <c r="QSN93" s="18"/>
      <c r="QSO93" s="18"/>
      <c r="QSP93" s="39"/>
      <c r="QSQ93" s="18"/>
      <c r="QSR93" s="39"/>
      <c r="QSS93" s="13"/>
      <c r="QST93" s="13"/>
      <c r="QSU93" s="4"/>
      <c r="QSV93" s="13"/>
      <c r="QSW93" s="13"/>
      <c r="QTB93" s="18"/>
      <c r="QTC93" s="18"/>
      <c r="QTD93" s="18"/>
      <c r="QTE93" s="39"/>
      <c r="QTF93" s="18"/>
      <c r="QTG93" s="18"/>
      <c r="QTH93" s="39"/>
      <c r="QTI93" s="18"/>
      <c r="QTJ93" s="39"/>
      <c r="QTK93" s="13"/>
      <c r="QTL93" s="13"/>
      <c r="QTM93" s="4"/>
      <c r="QTN93" s="13"/>
      <c r="QTO93" s="13"/>
      <c r="QTT93" s="18"/>
      <c r="QTU93" s="18"/>
      <c r="QTV93" s="18"/>
      <c r="QTW93" s="39"/>
      <c r="QTX93" s="18"/>
      <c r="QTY93" s="18"/>
      <c r="QTZ93" s="39"/>
      <c r="QUA93" s="18"/>
      <c r="QUB93" s="39"/>
      <c r="QUC93" s="13"/>
      <c r="QUD93" s="13"/>
      <c r="QUE93" s="4"/>
      <c r="QUF93" s="13"/>
      <c r="QUG93" s="13"/>
      <c r="QUL93" s="18"/>
      <c r="QUM93" s="18"/>
      <c r="QUN93" s="18"/>
      <c r="QUO93" s="39"/>
      <c r="QUP93" s="18"/>
      <c r="QUQ93" s="18"/>
      <c r="QUR93" s="39"/>
      <c r="QUS93" s="18"/>
      <c r="QUT93" s="39"/>
      <c r="QUU93" s="13"/>
      <c r="QUV93" s="13"/>
      <c r="QUW93" s="4"/>
      <c r="QUX93" s="13"/>
      <c r="QUY93" s="13"/>
      <c r="QVD93" s="18"/>
      <c r="QVE93" s="18"/>
      <c r="QVF93" s="18"/>
      <c r="QVG93" s="39"/>
      <c r="QVH93" s="18"/>
      <c r="QVI93" s="18"/>
      <c r="QVJ93" s="39"/>
      <c r="QVK93" s="18"/>
      <c r="QVL93" s="39"/>
      <c r="QVM93" s="13"/>
      <c r="QVN93" s="13"/>
      <c r="QVO93" s="4"/>
      <c r="QVP93" s="13"/>
      <c r="QVQ93" s="13"/>
      <c r="QVV93" s="18"/>
      <c r="QVW93" s="18"/>
      <c r="QVX93" s="18"/>
      <c r="QVY93" s="39"/>
      <c r="QVZ93" s="18"/>
      <c r="QWA93" s="18"/>
      <c r="QWB93" s="39"/>
      <c r="QWC93" s="18"/>
      <c r="QWD93" s="39"/>
      <c r="QWE93" s="13"/>
      <c r="QWF93" s="13"/>
      <c r="QWG93" s="4"/>
      <c r="QWH93" s="13"/>
      <c r="QWI93" s="13"/>
      <c r="QWN93" s="18"/>
      <c r="QWO93" s="18"/>
      <c r="QWP93" s="18"/>
      <c r="QWQ93" s="39"/>
      <c r="QWR93" s="18"/>
      <c r="QWS93" s="18"/>
      <c r="QWT93" s="39"/>
      <c r="QWU93" s="18"/>
      <c r="QWV93" s="39"/>
      <c r="QWW93" s="13"/>
      <c r="QWX93" s="13"/>
      <c r="QWY93" s="4"/>
      <c r="QWZ93" s="13"/>
      <c r="QXA93" s="13"/>
      <c r="QXF93" s="18"/>
      <c r="QXG93" s="18"/>
      <c r="QXH93" s="18"/>
      <c r="QXI93" s="39"/>
      <c r="QXJ93" s="18"/>
      <c r="QXK93" s="18"/>
      <c r="QXL93" s="39"/>
      <c r="QXM93" s="18"/>
      <c r="QXN93" s="39"/>
      <c r="QXO93" s="13"/>
      <c r="QXP93" s="13"/>
      <c r="QXQ93" s="4"/>
      <c r="QXR93" s="13"/>
      <c r="QXS93" s="13"/>
      <c r="QXX93" s="18"/>
      <c r="QXY93" s="18"/>
      <c r="QXZ93" s="18"/>
      <c r="QYA93" s="39"/>
      <c r="QYB93" s="18"/>
      <c r="QYC93" s="18"/>
      <c r="QYD93" s="39"/>
      <c r="QYE93" s="18"/>
      <c r="QYF93" s="39"/>
      <c r="QYG93" s="13"/>
      <c r="QYH93" s="13"/>
      <c r="QYI93" s="4"/>
      <c r="QYJ93" s="13"/>
      <c r="QYK93" s="13"/>
      <c r="QYP93" s="18"/>
      <c r="QYQ93" s="18"/>
      <c r="QYR93" s="18"/>
      <c r="QYS93" s="39"/>
      <c r="QYT93" s="18"/>
      <c r="QYU93" s="18"/>
      <c r="QYV93" s="39"/>
      <c r="QYW93" s="18"/>
      <c r="QYX93" s="39"/>
      <c r="QYY93" s="13"/>
      <c r="QYZ93" s="13"/>
      <c r="QZA93" s="4"/>
      <c r="QZB93" s="13"/>
      <c r="QZC93" s="13"/>
      <c r="QZH93" s="18"/>
      <c r="QZI93" s="18"/>
      <c r="QZJ93" s="18"/>
      <c r="QZK93" s="39"/>
      <c r="QZL93" s="18"/>
      <c r="QZM93" s="18"/>
      <c r="QZN93" s="39"/>
      <c r="QZO93" s="18"/>
      <c r="QZP93" s="39"/>
      <c r="QZQ93" s="13"/>
      <c r="QZR93" s="13"/>
      <c r="QZS93" s="4"/>
      <c r="QZT93" s="13"/>
      <c r="QZU93" s="13"/>
      <c r="QZZ93" s="18"/>
      <c r="RAA93" s="18"/>
      <c r="RAB93" s="18"/>
      <c r="RAC93" s="39"/>
      <c r="RAD93" s="18"/>
      <c r="RAE93" s="18"/>
      <c r="RAF93" s="39"/>
      <c r="RAG93" s="18"/>
      <c r="RAH93" s="39"/>
      <c r="RAI93" s="13"/>
      <c r="RAJ93" s="13"/>
      <c r="RAK93" s="4"/>
      <c r="RAL93" s="13"/>
      <c r="RAM93" s="13"/>
      <c r="RAR93" s="18"/>
      <c r="RAS93" s="18"/>
      <c r="RAT93" s="18"/>
      <c r="RAU93" s="39"/>
      <c r="RAV93" s="18"/>
      <c r="RAW93" s="18"/>
      <c r="RAX93" s="39"/>
      <c r="RAY93" s="18"/>
      <c r="RAZ93" s="39"/>
      <c r="RBA93" s="13"/>
      <c r="RBB93" s="13"/>
      <c r="RBC93" s="4"/>
      <c r="RBD93" s="13"/>
      <c r="RBE93" s="13"/>
      <c r="RBJ93" s="18"/>
      <c r="RBK93" s="18"/>
      <c r="RBL93" s="18"/>
      <c r="RBM93" s="39"/>
      <c r="RBN93" s="18"/>
      <c r="RBO93" s="18"/>
      <c r="RBP93" s="39"/>
      <c r="RBQ93" s="18"/>
      <c r="RBR93" s="39"/>
      <c r="RBS93" s="13"/>
      <c r="RBT93" s="13"/>
      <c r="RBU93" s="4"/>
      <c r="RBV93" s="13"/>
      <c r="RBW93" s="13"/>
      <c r="RCB93" s="18"/>
      <c r="RCC93" s="18"/>
      <c r="RCD93" s="18"/>
      <c r="RCE93" s="39"/>
      <c r="RCF93" s="18"/>
      <c r="RCG93" s="18"/>
      <c r="RCH93" s="39"/>
      <c r="RCI93" s="18"/>
      <c r="RCJ93" s="39"/>
      <c r="RCK93" s="13"/>
      <c r="RCL93" s="13"/>
      <c r="RCM93" s="4"/>
      <c r="RCN93" s="13"/>
      <c r="RCO93" s="13"/>
      <c r="RCT93" s="18"/>
      <c r="RCU93" s="18"/>
      <c r="RCV93" s="18"/>
      <c r="RCW93" s="39"/>
      <c r="RCX93" s="18"/>
      <c r="RCY93" s="18"/>
      <c r="RCZ93" s="39"/>
      <c r="RDA93" s="18"/>
      <c r="RDB93" s="39"/>
      <c r="RDC93" s="13"/>
      <c r="RDD93" s="13"/>
      <c r="RDE93" s="4"/>
      <c r="RDF93" s="13"/>
      <c r="RDG93" s="13"/>
      <c r="RDL93" s="18"/>
      <c r="RDM93" s="18"/>
      <c r="RDN93" s="18"/>
      <c r="RDO93" s="39"/>
      <c r="RDP93" s="18"/>
      <c r="RDQ93" s="18"/>
      <c r="RDR93" s="39"/>
      <c r="RDS93" s="18"/>
      <c r="RDT93" s="39"/>
      <c r="RDU93" s="13"/>
      <c r="RDV93" s="13"/>
      <c r="RDW93" s="4"/>
      <c r="RDX93" s="13"/>
      <c r="RDY93" s="13"/>
      <c r="RED93" s="18"/>
      <c r="REE93" s="18"/>
      <c r="REF93" s="18"/>
      <c r="REG93" s="39"/>
      <c r="REH93" s="18"/>
      <c r="REI93" s="18"/>
      <c r="REJ93" s="39"/>
      <c r="REK93" s="18"/>
      <c r="REL93" s="39"/>
      <c r="REM93" s="13"/>
      <c r="REN93" s="13"/>
      <c r="REO93" s="4"/>
      <c r="REP93" s="13"/>
      <c r="REQ93" s="13"/>
      <c r="REV93" s="18"/>
      <c r="REW93" s="18"/>
      <c r="REX93" s="18"/>
      <c r="REY93" s="39"/>
      <c r="REZ93" s="18"/>
      <c r="RFA93" s="18"/>
      <c r="RFB93" s="39"/>
      <c r="RFC93" s="18"/>
      <c r="RFD93" s="39"/>
      <c r="RFE93" s="13"/>
      <c r="RFF93" s="13"/>
      <c r="RFG93" s="4"/>
      <c r="RFH93" s="13"/>
      <c r="RFI93" s="13"/>
      <c r="RFN93" s="18"/>
      <c r="RFO93" s="18"/>
      <c r="RFP93" s="18"/>
      <c r="RFQ93" s="39"/>
      <c r="RFR93" s="18"/>
      <c r="RFS93" s="18"/>
      <c r="RFT93" s="39"/>
      <c r="RFU93" s="18"/>
      <c r="RFV93" s="39"/>
      <c r="RFW93" s="13"/>
      <c r="RFX93" s="13"/>
      <c r="RFY93" s="4"/>
      <c r="RFZ93" s="13"/>
      <c r="RGA93" s="13"/>
      <c r="RGF93" s="18"/>
      <c r="RGG93" s="18"/>
      <c r="RGH93" s="18"/>
      <c r="RGI93" s="39"/>
      <c r="RGJ93" s="18"/>
      <c r="RGK93" s="18"/>
      <c r="RGL93" s="39"/>
      <c r="RGM93" s="18"/>
      <c r="RGN93" s="39"/>
      <c r="RGO93" s="13"/>
      <c r="RGP93" s="13"/>
      <c r="RGQ93" s="4"/>
      <c r="RGR93" s="13"/>
      <c r="RGS93" s="13"/>
      <c r="RGX93" s="18"/>
      <c r="RGY93" s="18"/>
      <c r="RGZ93" s="18"/>
      <c r="RHA93" s="39"/>
      <c r="RHB93" s="18"/>
      <c r="RHC93" s="18"/>
      <c r="RHD93" s="39"/>
      <c r="RHE93" s="18"/>
      <c r="RHF93" s="39"/>
      <c r="RHG93" s="13"/>
      <c r="RHH93" s="13"/>
      <c r="RHI93" s="4"/>
      <c r="RHJ93" s="13"/>
      <c r="RHK93" s="13"/>
      <c r="RHP93" s="18"/>
      <c r="RHQ93" s="18"/>
      <c r="RHR93" s="18"/>
      <c r="RHS93" s="39"/>
      <c r="RHT93" s="18"/>
      <c r="RHU93" s="18"/>
      <c r="RHV93" s="39"/>
      <c r="RHW93" s="18"/>
      <c r="RHX93" s="39"/>
      <c r="RHY93" s="13"/>
      <c r="RHZ93" s="13"/>
      <c r="RIA93" s="4"/>
      <c r="RIB93" s="13"/>
      <c r="RIC93" s="13"/>
      <c r="RIH93" s="18"/>
      <c r="RII93" s="18"/>
      <c r="RIJ93" s="18"/>
      <c r="RIK93" s="39"/>
      <c r="RIL93" s="18"/>
      <c r="RIM93" s="18"/>
      <c r="RIN93" s="39"/>
      <c r="RIO93" s="18"/>
      <c r="RIP93" s="39"/>
      <c r="RIQ93" s="13"/>
      <c r="RIR93" s="13"/>
      <c r="RIS93" s="4"/>
      <c r="RIT93" s="13"/>
      <c r="RIU93" s="13"/>
      <c r="RIZ93" s="18"/>
      <c r="RJA93" s="18"/>
      <c r="RJB93" s="18"/>
      <c r="RJC93" s="39"/>
      <c r="RJD93" s="18"/>
      <c r="RJE93" s="18"/>
      <c r="RJF93" s="39"/>
      <c r="RJG93" s="18"/>
      <c r="RJH93" s="39"/>
      <c r="RJI93" s="13"/>
      <c r="RJJ93" s="13"/>
      <c r="RJK93" s="4"/>
      <c r="RJL93" s="13"/>
      <c r="RJM93" s="13"/>
      <c r="RJR93" s="18"/>
      <c r="RJS93" s="18"/>
      <c r="RJT93" s="18"/>
      <c r="RJU93" s="39"/>
      <c r="RJV93" s="18"/>
      <c r="RJW93" s="18"/>
      <c r="RJX93" s="39"/>
      <c r="RJY93" s="18"/>
      <c r="RJZ93" s="39"/>
      <c r="RKA93" s="13"/>
      <c r="RKB93" s="13"/>
      <c r="RKC93" s="4"/>
      <c r="RKD93" s="13"/>
      <c r="RKE93" s="13"/>
      <c r="RKJ93" s="18"/>
      <c r="RKK93" s="18"/>
      <c r="RKL93" s="18"/>
      <c r="RKM93" s="39"/>
      <c r="RKN93" s="18"/>
      <c r="RKO93" s="18"/>
      <c r="RKP93" s="39"/>
      <c r="RKQ93" s="18"/>
      <c r="RKR93" s="39"/>
      <c r="RKS93" s="13"/>
      <c r="RKT93" s="13"/>
      <c r="RKU93" s="4"/>
      <c r="RKV93" s="13"/>
      <c r="RKW93" s="13"/>
      <c r="RLB93" s="18"/>
      <c r="RLC93" s="18"/>
      <c r="RLD93" s="18"/>
      <c r="RLE93" s="39"/>
      <c r="RLF93" s="18"/>
      <c r="RLG93" s="18"/>
      <c r="RLH93" s="39"/>
      <c r="RLI93" s="18"/>
      <c r="RLJ93" s="39"/>
      <c r="RLK93" s="13"/>
      <c r="RLL93" s="13"/>
      <c r="RLM93" s="4"/>
      <c r="RLN93" s="13"/>
      <c r="RLO93" s="13"/>
      <c r="RLT93" s="18"/>
      <c r="RLU93" s="18"/>
      <c r="RLV93" s="18"/>
      <c r="RLW93" s="39"/>
      <c r="RLX93" s="18"/>
      <c r="RLY93" s="18"/>
      <c r="RLZ93" s="39"/>
      <c r="RMA93" s="18"/>
      <c r="RMB93" s="39"/>
      <c r="RMC93" s="13"/>
      <c r="RMD93" s="13"/>
      <c r="RME93" s="4"/>
      <c r="RMF93" s="13"/>
      <c r="RMG93" s="13"/>
      <c r="RML93" s="18"/>
      <c r="RMM93" s="18"/>
      <c r="RMN93" s="18"/>
      <c r="RMO93" s="39"/>
      <c r="RMP93" s="18"/>
      <c r="RMQ93" s="18"/>
      <c r="RMR93" s="39"/>
      <c r="RMS93" s="18"/>
      <c r="RMT93" s="39"/>
      <c r="RMU93" s="13"/>
      <c r="RMV93" s="13"/>
      <c r="RMW93" s="4"/>
      <c r="RMX93" s="13"/>
      <c r="RMY93" s="13"/>
      <c r="RND93" s="18"/>
      <c r="RNE93" s="18"/>
      <c r="RNF93" s="18"/>
      <c r="RNG93" s="39"/>
      <c r="RNH93" s="18"/>
      <c r="RNI93" s="18"/>
      <c r="RNJ93" s="39"/>
      <c r="RNK93" s="18"/>
      <c r="RNL93" s="39"/>
      <c r="RNM93" s="13"/>
      <c r="RNN93" s="13"/>
      <c r="RNO93" s="4"/>
      <c r="RNP93" s="13"/>
      <c r="RNQ93" s="13"/>
      <c r="RNV93" s="18"/>
      <c r="RNW93" s="18"/>
      <c r="RNX93" s="18"/>
      <c r="RNY93" s="39"/>
      <c r="RNZ93" s="18"/>
      <c r="ROA93" s="18"/>
      <c r="ROB93" s="39"/>
      <c r="ROC93" s="18"/>
      <c r="ROD93" s="39"/>
      <c r="ROE93" s="13"/>
      <c r="ROF93" s="13"/>
      <c r="ROG93" s="4"/>
      <c r="ROH93" s="13"/>
      <c r="ROI93" s="13"/>
      <c r="RON93" s="18"/>
      <c r="ROO93" s="18"/>
      <c r="ROP93" s="18"/>
      <c r="ROQ93" s="39"/>
      <c r="ROR93" s="18"/>
      <c r="ROS93" s="18"/>
      <c r="ROT93" s="39"/>
      <c r="ROU93" s="18"/>
      <c r="ROV93" s="39"/>
      <c r="ROW93" s="13"/>
      <c r="ROX93" s="13"/>
      <c r="ROY93" s="4"/>
      <c r="ROZ93" s="13"/>
      <c r="RPA93" s="13"/>
      <c r="RPF93" s="18"/>
      <c r="RPG93" s="18"/>
      <c r="RPH93" s="18"/>
      <c r="RPI93" s="39"/>
      <c r="RPJ93" s="18"/>
      <c r="RPK93" s="18"/>
      <c r="RPL93" s="39"/>
      <c r="RPM93" s="18"/>
      <c r="RPN93" s="39"/>
      <c r="RPO93" s="13"/>
      <c r="RPP93" s="13"/>
      <c r="RPQ93" s="4"/>
      <c r="RPR93" s="13"/>
      <c r="RPS93" s="13"/>
      <c r="RPX93" s="18"/>
      <c r="RPY93" s="18"/>
      <c r="RPZ93" s="18"/>
      <c r="RQA93" s="39"/>
      <c r="RQB93" s="18"/>
      <c r="RQC93" s="18"/>
      <c r="RQD93" s="39"/>
      <c r="RQE93" s="18"/>
      <c r="RQF93" s="39"/>
      <c r="RQG93" s="13"/>
      <c r="RQH93" s="13"/>
      <c r="RQI93" s="4"/>
      <c r="RQJ93" s="13"/>
      <c r="RQK93" s="13"/>
      <c r="RQP93" s="18"/>
      <c r="RQQ93" s="18"/>
      <c r="RQR93" s="18"/>
      <c r="RQS93" s="39"/>
      <c r="RQT93" s="18"/>
      <c r="RQU93" s="18"/>
      <c r="RQV93" s="39"/>
      <c r="RQW93" s="18"/>
      <c r="RQX93" s="39"/>
      <c r="RQY93" s="13"/>
      <c r="RQZ93" s="13"/>
      <c r="RRA93" s="4"/>
      <c r="RRB93" s="13"/>
      <c r="RRC93" s="13"/>
      <c r="RRH93" s="18"/>
      <c r="RRI93" s="18"/>
      <c r="RRJ93" s="18"/>
      <c r="RRK93" s="39"/>
      <c r="RRL93" s="18"/>
      <c r="RRM93" s="18"/>
      <c r="RRN93" s="39"/>
      <c r="RRO93" s="18"/>
      <c r="RRP93" s="39"/>
      <c r="RRQ93" s="13"/>
      <c r="RRR93" s="13"/>
      <c r="RRS93" s="4"/>
      <c r="RRT93" s="13"/>
      <c r="RRU93" s="13"/>
      <c r="RRZ93" s="18"/>
      <c r="RSA93" s="18"/>
      <c r="RSB93" s="18"/>
      <c r="RSC93" s="39"/>
      <c r="RSD93" s="18"/>
      <c r="RSE93" s="18"/>
      <c r="RSF93" s="39"/>
      <c r="RSG93" s="18"/>
      <c r="RSH93" s="39"/>
      <c r="RSI93" s="13"/>
      <c r="RSJ93" s="13"/>
      <c r="RSK93" s="4"/>
      <c r="RSL93" s="13"/>
      <c r="RSM93" s="13"/>
      <c r="RSR93" s="18"/>
      <c r="RSS93" s="18"/>
      <c r="RST93" s="18"/>
      <c r="RSU93" s="39"/>
      <c r="RSV93" s="18"/>
      <c r="RSW93" s="18"/>
      <c r="RSX93" s="39"/>
      <c r="RSY93" s="18"/>
      <c r="RSZ93" s="39"/>
      <c r="RTA93" s="13"/>
      <c r="RTB93" s="13"/>
      <c r="RTC93" s="4"/>
      <c r="RTD93" s="13"/>
      <c r="RTE93" s="13"/>
      <c r="RTJ93" s="18"/>
      <c r="RTK93" s="18"/>
      <c r="RTL93" s="18"/>
      <c r="RTM93" s="39"/>
      <c r="RTN93" s="18"/>
      <c r="RTO93" s="18"/>
      <c r="RTP93" s="39"/>
      <c r="RTQ93" s="18"/>
      <c r="RTR93" s="39"/>
      <c r="RTS93" s="13"/>
      <c r="RTT93" s="13"/>
      <c r="RTU93" s="4"/>
      <c r="RTV93" s="13"/>
      <c r="RTW93" s="13"/>
      <c r="RUB93" s="18"/>
      <c r="RUC93" s="18"/>
      <c r="RUD93" s="18"/>
      <c r="RUE93" s="39"/>
      <c r="RUF93" s="18"/>
      <c r="RUG93" s="18"/>
      <c r="RUH93" s="39"/>
      <c r="RUI93" s="18"/>
      <c r="RUJ93" s="39"/>
      <c r="RUK93" s="13"/>
      <c r="RUL93" s="13"/>
      <c r="RUM93" s="4"/>
      <c r="RUN93" s="13"/>
      <c r="RUO93" s="13"/>
      <c r="RUT93" s="18"/>
      <c r="RUU93" s="18"/>
      <c r="RUV93" s="18"/>
      <c r="RUW93" s="39"/>
      <c r="RUX93" s="18"/>
      <c r="RUY93" s="18"/>
      <c r="RUZ93" s="39"/>
      <c r="RVA93" s="18"/>
      <c r="RVB93" s="39"/>
      <c r="RVC93" s="13"/>
      <c r="RVD93" s="13"/>
      <c r="RVE93" s="4"/>
      <c r="RVF93" s="13"/>
      <c r="RVG93" s="13"/>
      <c r="RVL93" s="18"/>
      <c r="RVM93" s="18"/>
      <c r="RVN93" s="18"/>
      <c r="RVO93" s="39"/>
      <c r="RVP93" s="18"/>
      <c r="RVQ93" s="18"/>
      <c r="RVR93" s="39"/>
      <c r="RVS93" s="18"/>
      <c r="RVT93" s="39"/>
      <c r="RVU93" s="13"/>
      <c r="RVV93" s="13"/>
      <c r="RVW93" s="4"/>
      <c r="RVX93" s="13"/>
      <c r="RVY93" s="13"/>
      <c r="RWD93" s="18"/>
      <c r="RWE93" s="18"/>
      <c r="RWF93" s="18"/>
      <c r="RWG93" s="39"/>
      <c r="RWH93" s="18"/>
      <c r="RWI93" s="18"/>
      <c r="RWJ93" s="39"/>
      <c r="RWK93" s="18"/>
      <c r="RWL93" s="39"/>
      <c r="RWM93" s="13"/>
      <c r="RWN93" s="13"/>
      <c r="RWO93" s="4"/>
      <c r="RWP93" s="13"/>
      <c r="RWQ93" s="13"/>
      <c r="RWV93" s="18"/>
      <c r="RWW93" s="18"/>
      <c r="RWX93" s="18"/>
      <c r="RWY93" s="39"/>
      <c r="RWZ93" s="18"/>
      <c r="RXA93" s="18"/>
      <c r="RXB93" s="39"/>
      <c r="RXC93" s="18"/>
      <c r="RXD93" s="39"/>
      <c r="RXE93" s="13"/>
      <c r="RXF93" s="13"/>
      <c r="RXG93" s="4"/>
      <c r="RXH93" s="13"/>
      <c r="RXI93" s="13"/>
      <c r="RXN93" s="18"/>
      <c r="RXO93" s="18"/>
      <c r="RXP93" s="18"/>
      <c r="RXQ93" s="39"/>
      <c r="RXR93" s="18"/>
      <c r="RXS93" s="18"/>
      <c r="RXT93" s="39"/>
      <c r="RXU93" s="18"/>
      <c r="RXV93" s="39"/>
      <c r="RXW93" s="13"/>
      <c r="RXX93" s="13"/>
      <c r="RXY93" s="4"/>
      <c r="RXZ93" s="13"/>
      <c r="RYA93" s="13"/>
      <c r="RYF93" s="18"/>
      <c r="RYG93" s="18"/>
      <c r="RYH93" s="18"/>
      <c r="RYI93" s="39"/>
      <c r="RYJ93" s="18"/>
      <c r="RYK93" s="18"/>
      <c r="RYL93" s="39"/>
      <c r="RYM93" s="18"/>
      <c r="RYN93" s="39"/>
      <c r="RYO93" s="13"/>
      <c r="RYP93" s="13"/>
      <c r="RYQ93" s="4"/>
      <c r="RYR93" s="13"/>
      <c r="RYS93" s="13"/>
      <c r="RYX93" s="18"/>
      <c r="RYY93" s="18"/>
      <c r="RYZ93" s="18"/>
      <c r="RZA93" s="39"/>
      <c r="RZB93" s="18"/>
      <c r="RZC93" s="18"/>
      <c r="RZD93" s="39"/>
      <c r="RZE93" s="18"/>
      <c r="RZF93" s="39"/>
      <c r="RZG93" s="13"/>
      <c r="RZH93" s="13"/>
      <c r="RZI93" s="4"/>
      <c r="RZJ93" s="13"/>
      <c r="RZK93" s="13"/>
      <c r="RZP93" s="18"/>
      <c r="RZQ93" s="18"/>
      <c r="RZR93" s="18"/>
      <c r="RZS93" s="39"/>
      <c r="RZT93" s="18"/>
      <c r="RZU93" s="18"/>
      <c r="RZV93" s="39"/>
      <c r="RZW93" s="18"/>
      <c r="RZX93" s="39"/>
      <c r="RZY93" s="13"/>
      <c r="RZZ93" s="13"/>
      <c r="SAA93" s="4"/>
      <c r="SAB93" s="13"/>
      <c r="SAC93" s="13"/>
      <c r="SAH93" s="18"/>
      <c r="SAI93" s="18"/>
      <c r="SAJ93" s="18"/>
      <c r="SAK93" s="39"/>
      <c r="SAL93" s="18"/>
      <c r="SAM93" s="18"/>
      <c r="SAN93" s="39"/>
      <c r="SAO93" s="18"/>
      <c r="SAP93" s="39"/>
      <c r="SAQ93" s="13"/>
      <c r="SAR93" s="13"/>
      <c r="SAS93" s="4"/>
      <c r="SAT93" s="13"/>
      <c r="SAU93" s="13"/>
      <c r="SAZ93" s="18"/>
      <c r="SBA93" s="18"/>
      <c r="SBB93" s="18"/>
      <c r="SBC93" s="39"/>
      <c r="SBD93" s="18"/>
      <c r="SBE93" s="18"/>
      <c r="SBF93" s="39"/>
      <c r="SBG93" s="18"/>
      <c r="SBH93" s="39"/>
      <c r="SBI93" s="13"/>
      <c r="SBJ93" s="13"/>
      <c r="SBK93" s="4"/>
      <c r="SBL93" s="13"/>
      <c r="SBM93" s="13"/>
      <c r="SBR93" s="18"/>
      <c r="SBS93" s="18"/>
      <c r="SBT93" s="18"/>
      <c r="SBU93" s="39"/>
      <c r="SBV93" s="18"/>
      <c r="SBW93" s="18"/>
      <c r="SBX93" s="39"/>
      <c r="SBY93" s="18"/>
      <c r="SBZ93" s="39"/>
      <c r="SCA93" s="13"/>
      <c r="SCB93" s="13"/>
      <c r="SCC93" s="4"/>
      <c r="SCD93" s="13"/>
      <c r="SCE93" s="13"/>
      <c r="SCJ93" s="18"/>
      <c r="SCK93" s="18"/>
      <c r="SCL93" s="18"/>
      <c r="SCM93" s="39"/>
      <c r="SCN93" s="18"/>
      <c r="SCO93" s="18"/>
      <c r="SCP93" s="39"/>
      <c r="SCQ93" s="18"/>
      <c r="SCR93" s="39"/>
      <c r="SCS93" s="13"/>
      <c r="SCT93" s="13"/>
      <c r="SCU93" s="4"/>
      <c r="SCV93" s="13"/>
      <c r="SCW93" s="13"/>
      <c r="SDB93" s="18"/>
      <c r="SDC93" s="18"/>
      <c r="SDD93" s="18"/>
      <c r="SDE93" s="39"/>
      <c r="SDF93" s="18"/>
      <c r="SDG93" s="18"/>
      <c r="SDH93" s="39"/>
      <c r="SDI93" s="18"/>
      <c r="SDJ93" s="39"/>
      <c r="SDK93" s="13"/>
      <c r="SDL93" s="13"/>
      <c r="SDM93" s="4"/>
      <c r="SDN93" s="13"/>
      <c r="SDO93" s="13"/>
      <c r="SDT93" s="18"/>
      <c r="SDU93" s="18"/>
      <c r="SDV93" s="18"/>
      <c r="SDW93" s="39"/>
      <c r="SDX93" s="18"/>
      <c r="SDY93" s="18"/>
      <c r="SDZ93" s="39"/>
      <c r="SEA93" s="18"/>
      <c r="SEB93" s="39"/>
      <c r="SEC93" s="13"/>
      <c r="SED93" s="13"/>
      <c r="SEE93" s="4"/>
      <c r="SEF93" s="13"/>
      <c r="SEG93" s="13"/>
      <c r="SEL93" s="18"/>
      <c r="SEM93" s="18"/>
      <c r="SEN93" s="18"/>
      <c r="SEO93" s="39"/>
      <c r="SEP93" s="18"/>
      <c r="SEQ93" s="18"/>
      <c r="SER93" s="39"/>
      <c r="SES93" s="18"/>
      <c r="SET93" s="39"/>
      <c r="SEU93" s="13"/>
      <c r="SEV93" s="13"/>
      <c r="SEW93" s="4"/>
      <c r="SEX93" s="13"/>
      <c r="SEY93" s="13"/>
      <c r="SFD93" s="18"/>
      <c r="SFE93" s="18"/>
      <c r="SFF93" s="18"/>
      <c r="SFG93" s="39"/>
      <c r="SFH93" s="18"/>
      <c r="SFI93" s="18"/>
      <c r="SFJ93" s="39"/>
      <c r="SFK93" s="18"/>
      <c r="SFL93" s="39"/>
      <c r="SFM93" s="13"/>
      <c r="SFN93" s="13"/>
      <c r="SFO93" s="4"/>
      <c r="SFP93" s="13"/>
      <c r="SFQ93" s="13"/>
      <c r="SFV93" s="18"/>
      <c r="SFW93" s="18"/>
      <c r="SFX93" s="18"/>
      <c r="SFY93" s="39"/>
      <c r="SFZ93" s="18"/>
      <c r="SGA93" s="18"/>
      <c r="SGB93" s="39"/>
      <c r="SGC93" s="18"/>
      <c r="SGD93" s="39"/>
      <c r="SGE93" s="13"/>
      <c r="SGF93" s="13"/>
      <c r="SGG93" s="4"/>
      <c r="SGH93" s="13"/>
      <c r="SGI93" s="13"/>
      <c r="SGN93" s="18"/>
      <c r="SGO93" s="18"/>
      <c r="SGP93" s="18"/>
      <c r="SGQ93" s="39"/>
      <c r="SGR93" s="18"/>
      <c r="SGS93" s="18"/>
      <c r="SGT93" s="39"/>
      <c r="SGU93" s="18"/>
      <c r="SGV93" s="39"/>
      <c r="SGW93" s="13"/>
      <c r="SGX93" s="13"/>
      <c r="SGY93" s="4"/>
      <c r="SGZ93" s="13"/>
      <c r="SHA93" s="13"/>
      <c r="SHF93" s="18"/>
      <c r="SHG93" s="18"/>
      <c r="SHH93" s="18"/>
      <c r="SHI93" s="39"/>
      <c r="SHJ93" s="18"/>
      <c r="SHK93" s="18"/>
      <c r="SHL93" s="39"/>
      <c r="SHM93" s="18"/>
      <c r="SHN93" s="39"/>
      <c r="SHO93" s="13"/>
      <c r="SHP93" s="13"/>
      <c r="SHQ93" s="4"/>
      <c r="SHR93" s="13"/>
      <c r="SHS93" s="13"/>
      <c r="SHX93" s="18"/>
      <c r="SHY93" s="18"/>
      <c r="SHZ93" s="18"/>
      <c r="SIA93" s="39"/>
      <c r="SIB93" s="18"/>
      <c r="SIC93" s="18"/>
      <c r="SID93" s="39"/>
      <c r="SIE93" s="18"/>
      <c r="SIF93" s="39"/>
      <c r="SIG93" s="13"/>
      <c r="SIH93" s="13"/>
      <c r="SII93" s="4"/>
      <c r="SIJ93" s="13"/>
      <c r="SIK93" s="13"/>
      <c r="SIP93" s="18"/>
      <c r="SIQ93" s="18"/>
      <c r="SIR93" s="18"/>
      <c r="SIS93" s="39"/>
      <c r="SIT93" s="18"/>
      <c r="SIU93" s="18"/>
      <c r="SIV93" s="39"/>
      <c r="SIW93" s="18"/>
      <c r="SIX93" s="39"/>
      <c r="SIY93" s="13"/>
      <c r="SIZ93" s="13"/>
      <c r="SJA93" s="4"/>
      <c r="SJB93" s="13"/>
      <c r="SJC93" s="13"/>
      <c r="SJH93" s="18"/>
      <c r="SJI93" s="18"/>
      <c r="SJJ93" s="18"/>
      <c r="SJK93" s="39"/>
      <c r="SJL93" s="18"/>
      <c r="SJM93" s="18"/>
      <c r="SJN93" s="39"/>
      <c r="SJO93" s="18"/>
      <c r="SJP93" s="39"/>
      <c r="SJQ93" s="13"/>
      <c r="SJR93" s="13"/>
      <c r="SJS93" s="4"/>
      <c r="SJT93" s="13"/>
      <c r="SJU93" s="13"/>
      <c r="SJZ93" s="18"/>
      <c r="SKA93" s="18"/>
      <c r="SKB93" s="18"/>
      <c r="SKC93" s="39"/>
      <c r="SKD93" s="18"/>
      <c r="SKE93" s="18"/>
      <c r="SKF93" s="39"/>
      <c r="SKG93" s="18"/>
      <c r="SKH93" s="39"/>
      <c r="SKI93" s="13"/>
      <c r="SKJ93" s="13"/>
      <c r="SKK93" s="4"/>
      <c r="SKL93" s="13"/>
      <c r="SKM93" s="13"/>
      <c r="SKR93" s="18"/>
      <c r="SKS93" s="18"/>
      <c r="SKT93" s="18"/>
      <c r="SKU93" s="39"/>
      <c r="SKV93" s="18"/>
      <c r="SKW93" s="18"/>
      <c r="SKX93" s="39"/>
      <c r="SKY93" s="18"/>
      <c r="SKZ93" s="39"/>
      <c r="SLA93" s="13"/>
      <c r="SLB93" s="13"/>
      <c r="SLC93" s="4"/>
      <c r="SLD93" s="13"/>
      <c r="SLE93" s="13"/>
      <c r="SLJ93" s="18"/>
      <c r="SLK93" s="18"/>
      <c r="SLL93" s="18"/>
      <c r="SLM93" s="39"/>
      <c r="SLN93" s="18"/>
      <c r="SLO93" s="18"/>
      <c r="SLP93" s="39"/>
      <c r="SLQ93" s="18"/>
      <c r="SLR93" s="39"/>
      <c r="SLS93" s="13"/>
      <c r="SLT93" s="13"/>
      <c r="SLU93" s="4"/>
      <c r="SLV93" s="13"/>
      <c r="SLW93" s="13"/>
      <c r="SMB93" s="18"/>
      <c r="SMC93" s="18"/>
      <c r="SMD93" s="18"/>
      <c r="SME93" s="39"/>
      <c r="SMF93" s="18"/>
      <c r="SMG93" s="18"/>
      <c r="SMH93" s="39"/>
      <c r="SMI93" s="18"/>
      <c r="SMJ93" s="39"/>
      <c r="SMK93" s="13"/>
      <c r="SML93" s="13"/>
      <c r="SMM93" s="4"/>
      <c r="SMN93" s="13"/>
      <c r="SMO93" s="13"/>
      <c r="SMT93" s="18"/>
      <c r="SMU93" s="18"/>
      <c r="SMV93" s="18"/>
      <c r="SMW93" s="39"/>
      <c r="SMX93" s="18"/>
      <c r="SMY93" s="18"/>
      <c r="SMZ93" s="39"/>
      <c r="SNA93" s="18"/>
      <c r="SNB93" s="39"/>
      <c r="SNC93" s="13"/>
      <c r="SND93" s="13"/>
      <c r="SNE93" s="4"/>
      <c r="SNF93" s="13"/>
      <c r="SNG93" s="13"/>
      <c r="SNL93" s="18"/>
      <c r="SNM93" s="18"/>
      <c r="SNN93" s="18"/>
      <c r="SNO93" s="39"/>
      <c r="SNP93" s="18"/>
      <c r="SNQ93" s="18"/>
      <c r="SNR93" s="39"/>
      <c r="SNS93" s="18"/>
      <c r="SNT93" s="39"/>
      <c r="SNU93" s="13"/>
      <c r="SNV93" s="13"/>
      <c r="SNW93" s="4"/>
      <c r="SNX93" s="13"/>
      <c r="SNY93" s="13"/>
      <c r="SOD93" s="18"/>
      <c r="SOE93" s="18"/>
      <c r="SOF93" s="18"/>
      <c r="SOG93" s="39"/>
      <c r="SOH93" s="18"/>
      <c r="SOI93" s="18"/>
      <c r="SOJ93" s="39"/>
      <c r="SOK93" s="18"/>
      <c r="SOL93" s="39"/>
      <c r="SOM93" s="13"/>
      <c r="SON93" s="13"/>
      <c r="SOO93" s="4"/>
      <c r="SOP93" s="13"/>
      <c r="SOQ93" s="13"/>
      <c r="SOV93" s="18"/>
      <c r="SOW93" s="18"/>
      <c r="SOX93" s="18"/>
      <c r="SOY93" s="39"/>
      <c r="SOZ93" s="18"/>
      <c r="SPA93" s="18"/>
      <c r="SPB93" s="39"/>
      <c r="SPC93" s="18"/>
      <c r="SPD93" s="39"/>
      <c r="SPE93" s="13"/>
      <c r="SPF93" s="13"/>
      <c r="SPG93" s="4"/>
      <c r="SPH93" s="13"/>
      <c r="SPI93" s="13"/>
      <c r="SPN93" s="18"/>
      <c r="SPO93" s="18"/>
      <c r="SPP93" s="18"/>
      <c r="SPQ93" s="39"/>
      <c r="SPR93" s="18"/>
      <c r="SPS93" s="18"/>
      <c r="SPT93" s="39"/>
      <c r="SPU93" s="18"/>
      <c r="SPV93" s="39"/>
      <c r="SPW93" s="13"/>
      <c r="SPX93" s="13"/>
      <c r="SPY93" s="4"/>
      <c r="SPZ93" s="13"/>
      <c r="SQA93" s="13"/>
      <c r="SQF93" s="18"/>
      <c r="SQG93" s="18"/>
      <c r="SQH93" s="18"/>
      <c r="SQI93" s="39"/>
      <c r="SQJ93" s="18"/>
      <c r="SQK93" s="18"/>
      <c r="SQL93" s="39"/>
      <c r="SQM93" s="18"/>
      <c r="SQN93" s="39"/>
      <c r="SQO93" s="13"/>
      <c r="SQP93" s="13"/>
      <c r="SQQ93" s="4"/>
      <c r="SQR93" s="13"/>
      <c r="SQS93" s="13"/>
      <c r="SQX93" s="18"/>
      <c r="SQY93" s="18"/>
      <c r="SQZ93" s="18"/>
      <c r="SRA93" s="39"/>
      <c r="SRB93" s="18"/>
      <c r="SRC93" s="18"/>
      <c r="SRD93" s="39"/>
      <c r="SRE93" s="18"/>
      <c r="SRF93" s="39"/>
      <c r="SRG93" s="13"/>
      <c r="SRH93" s="13"/>
      <c r="SRI93" s="4"/>
      <c r="SRJ93" s="13"/>
      <c r="SRK93" s="13"/>
      <c r="SRP93" s="18"/>
      <c r="SRQ93" s="18"/>
      <c r="SRR93" s="18"/>
      <c r="SRS93" s="39"/>
      <c r="SRT93" s="18"/>
      <c r="SRU93" s="18"/>
      <c r="SRV93" s="39"/>
      <c r="SRW93" s="18"/>
      <c r="SRX93" s="39"/>
      <c r="SRY93" s="13"/>
      <c r="SRZ93" s="13"/>
      <c r="SSA93" s="4"/>
      <c r="SSB93" s="13"/>
      <c r="SSC93" s="13"/>
      <c r="SSH93" s="18"/>
      <c r="SSI93" s="18"/>
      <c r="SSJ93" s="18"/>
      <c r="SSK93" s="39"/>
      <c r="SSL93" s="18"/>
      <c r="SSM93" s="18"/>
      <c r="SSN93" s="39"/>
      <c r="SSO93" s="18"/>
      <c r="SSP93" s="39"/>
      <c r="SSQ93" s="13"/>
      <c r="SSR93" s="13"/>
      <c r="SSS93" s="4"/>
      <c r="SST93" s="13"/>
      <c r="SSU93" s="13"/>
      <c r="SSZ93" s="18"/>
      <c r="STA93" s="18"/>
      <c r="STB93" s="18"/>
      <c r="STC93" s="39"/>
      <c r="STD93" s="18"/>
      <c r="STE93" s="18"/>
      <c r="STF93" s="39"/>
      <c r="STG93" s="18"/>
      <c r="STH93" s="39"/>
      <c r="STI93" s="13"/>
      <c r="STJ93" s="13"/>
      <c r="STK93" s="4"/>
      <c r="STL93" s="13"/>
      <c r="STM93" s="13"/>
      <c r="STR93" s="18"/>
      <c r="STS93" s="18"/>
      <c r="STT93" s="18"/>
      <c r="STU93" s="39"/>
      <c r="STV93" s="18"/>
      <c r="STW93" s="18"/>
      <c r="STX93" s="39"/>
      <c r="STY93" s="18"/>
      <c r="STZ93" s="39"/>
      <c r="SUA93" s="13"/>
      <c r="SUB93" s="13"/>
      <c r="SUC93" s="4"/>
      <c r="SUD93" s="13"/>
      <c r="SUE93" s="13"/>
      <c r="SUJ93" s="18"/>
      <c r="SUK93" s="18"/>
      <c r="SUL93" s="18"/>
      <c r="SUM93" s="39"/>
      <c r="SUN93" s="18"/>
      <c r="SUO93" s="18"/>
      <c r="SUP93" s="39"/>
      <c r="SUQ93" s="18"/>
      <c r="SUR93" s="39"/>
      <c r="SUS93" s="13"/>
      <c r="SUT93" s="13"/>
      <c r="SUU93" s="4"/>
      <c r="SUV93" s="13"/>
      <c r="SUW93" s="13"/>
      <c r="SVB93" s="18"/>
      <c r="SVC93" s="18"/>
      <c r="SVD93" s="18"/>
      <c r="SVE93" s="39"/>
      <c r="SVF93" s="18"/>
      <c r="SVG93" s="18"/>
      <c r="SVH93" s="39"/>
      <c r="SVI93" s="18"/>
      <c r="SVJ93" s="39"/>
      <c r="SVK93" s="13"/>
      <c r="SVL93" s="13"/>
      <c r="SVM93" s="4"/>
      <c r="SVN93" s="13"/>
      <c r="SVO93" s="13"/>
      <c r="SVT93" s="18"/>
      <c r="SVU93" s="18"/>
      <c r="SVV93" s="18"/>
      <c r="SVW93" s="39"/>
      <c r="SVX93" s="18"/>
      <c r="SVY93" s="18"/>
      <c r="SVZ93" s="39"/>
      <c r="SWA93" s="18"/>
      <c r="SWB93" s="39"/>
      <c r="SWC93" s="13"/>
      <c r="SWD93" s="13"/>
      <c r="SWE93" s="4"/>
      <c r="SWF93" s="13"/>
      <c r="SWG93" s="13"/>
      <c r="SWL93" s="18"/>
      <c r="SWM93" s="18"/>
      <c r="SWN93" s="18"/>
      <c r="SWO93" s="39"/>
      <c r="SWP93" s="18"/>
      <c r="SWQ93" s="18"/>
      <c r="SWR93" s="39"/>
      <c r="SWS93" s="18"/>
      <c r="SWT93" s="39"/>
      <c r="SWU93" s="13"/>
      <c r="SWV93" s="13"/>
      <c r="SWW93" s="4"/>
      <c r="SWX93" s="13"/>
      <c r="SWY93" s="13"/>
      <c r="SXD93" s="18"/>
      <c r="SXE93" s="18"/>
      <c r="SXF93" s="18"/>
      <c r="SXG93" s="39"/>
      <c r="SXH93" s="18"/>
      <c r="SXI93" s="18"/>
      <c r="SXJ93" s="39"/>
      <c r="SXK93" s="18"/>
      <c r="SXL93" s="39"/>
      <c r="SXM93" s="13"/>
      <c r="SXN93" s="13"/>
      <c r="SXO93" s="4"/>
      <c r="SXP93" s="13"/>
      <c r="SXQ93" s="13"/>
      <c r="SXV93" s="18"/>
      <c r="SXW93" s="18"/>
      <c r="SXX93" s="18"/>
      <c r="SXY93" s="39"/>
      <c r="SXZ93" s="18"/>
      <c r="SYA93" s="18"/>
      <c r="SYB93" s="39"/>
      <c r="SYC93" s="18"/>
      <c r="SYD93" s="39"/>
      <c r="SYE93" s="13"/>
      <c r="SYF93" s="13"/>
      <c r="SYG93" s="4"/>
      <c r="SYH93" s="13"/>
      <c r="SYI93" s="13"/>
      <c r="SYN93" s="18"/>
      <c r="SYO93" s="18"/>
      <c r="SYP93" s="18"/>
      <c r="SYQ93" s="39"/>
      <c r="SYR93" s="18"/>
      <c r="SYS93" s="18"/>
      <c r="SYT93" s="39"/>
      <c r="SYU93" s="18"/>
      <c r="SYV93" s="39"/>
      <c r="SYW93" s="13"/>
      <c r="SYX93" s="13"/>
      <c r="SYY93" s="4"/>
      <c r="SYZ93" s="13"/>
      <c r="SZA93" s="13"/>
      <c r="SZF93" s="18"/>
      <c r="SZG93" s="18"/>
      <c r="SZH93" s="18"/>
      <c r="SZI93" s="39"/>
      <c r="SZJ93" s="18"/>
      <c r="SZK93" s="18"/>
      <c r="SZL93" s="39"/>
      <c r="SZM93" s="18"/>
      <c r="SZN93" s="39"/>
      <c r="SZO93" s="13"/>
      <c r="SZP93" s="13"/>
      <c r="SZQ93" s="4"/>
      <c r="SZR93" s="13"/>
      <c r="SZS93" s="13"/>
      <c r="SZX93" s="18"/>
      <c r="SZY93" s="18"/>
      <c r="SZZ93" s="18"/>
      <c r="TAA93" s="39"/>
      <c r="TAB93" s="18"/>
      <c r="TAC93" s="18"/>
      <c r="TAD93" s="39"/>
      <c r="TAE93" s="18"/>
      <c r="TAF93" s="39"/>
      <c r="TAG93" s="13"/>
      <c r="TAH93" s="13"/>
      <c r="TAI93" s="4"/>
      <c r="TAJ93" s="13"/>
      <c r="TAK93" s="13"/>
      <c r="TAP93" s="18"/>
      <c r="TAQ93" s="18"/>
      <c r="TAR93" s="18"/>
      <c r="TAS93" s="39"/>
      <c r="TAT93" s="18"/>
      <c r="TAU93" s="18"/>
      <c r="TAV93" s="39"/>
      <c r="TAW93" s="18"/>
      <c r="TAX93" s="39"/>
      <c r="TAY93" s="13"/>
      <c r="TAZ93" s="13"/>
      <c r="TBA93" s="4"/>
      <c r="TBB93" s="13"/>
      <c r="TBC93" s="13"/>
      <c r="TBH93" s="18"/>
      <c r="TBI93" s="18"/>
      <c r="TBJ93" s="18"/>
      <c r="TBK93" s="39"/>
      <c r="TBL93" s="18"/>
      <c r="TBM93" s="18"/>
      <c r="TBN93" s="39"/>
      <c r="TBO93" s="18"/>
      <c r="TBP93" s="39"/>
      <c r="TBQ93" s="13"/>
      <c r="TBR93" s="13"/>
      <c r="TBS93" s="4"/>
      <c r="TBT93" s="13"/>
      <c r="TBU93" s="13"/>
      <c r="TBZ93" s="18"/>
      <c r="TCA93" s="18"/>
      <c r="TCB93" s="18"/>
      <c r="TCC93" s="39"/>
      <c r="TCD93" s="18"/>
      <c r="TCE93" s="18"/>
      <c r="TCF93" s="39"/>
      <c r="TCG93" s="18"/>
      <c r="TCH93" s="39"/>
      <c r="TCI93" s="13"/>
      <c r="TCJ93" s="13"/>
      <c r="TCK93" s="4"/>
      <c r="TCL93" s="13"/>
      <c r="TCM93" s="13"/>
      <c r="TCR93" s="18"/>
      <c r="TCS93" s="18"/>
      <c r="TCT93" s="18"/>
      <c r="TCU93" s="39"/>
      <c r="TCV93" s="18"/>
      <c r="TCW93" s="18"/>
      <c r="TCX93" s="39"/>
      <c r="TCY93" s="18"/>
      <c r="TCZ93" s="39"/>
      <c r="TDA93" s="13"/>
      <c r="TDB93" s="13"/>
      <c r="TDC93" s="4"/>
      <c r="TDD93" s="13"/>
      <c r="TDE93" s="13"/>
      <c r="TDJ93" s="18"/>
      <c r="TDK93" s="18"/>
      <c r="TDL93" s="18"/>
      <c r="TDM93" s="39"/>
      <c r="TDN93" s="18"/>
      <c r="TDO93" s="18"/>
      <c r="TDP93" s="39"/>
      <c r="TDQ93" s="18"/>
      <c r="TDR93" s="39"/>
      <c r="TDS93" s="13"/>
      <c r="TDT93" s="13"/>
      <c r="TDU93" s="4"/>
      <c r="TDV93" s="13"/>
      <c r="TDW93" s="13"/>
      <c r="TEB93" s="18"/>
      <c r="TEC93" s="18"/>
      <c r="TED93" s="18"/>
      <c r="TEE93" s="39"/>
      <c r="TEF93" s="18"/>
      <c r="TEG93" s="18"/>
      <c r="TEH93" s="39"/>
      <c r="TEI93" s="18"/>
      <c r="TEJ93" s="39"/>
      <c r="TEK93" s="13"/>
      <c r="TEL93" s="13"/>
      <c r="TEM93" s="4"/>
      <c r="TEN93" s="13"/>
      <c r="TEO93" s="13"/>
      <c r="TET93" s="18"/>
      <c r="TEU93" s="18"/>
      <c r="TEV93" s="18"/>
      <c r="TEW93" s="39"/>
      <c r="TEX93" s="18"/>
      <c r="TEY93" s="18"/>
      <c r="TEZ93" s="39"/>
      <c r="TFA93" s="18"/>
      <c r="TFB93" s="39"/>
      <c r="TFC93" s="13"/>
      <c r="TFD93" s="13"/>
      <c r="TFE93" s="4"/>
      <c r="TFF93" s="13"/>
      <c r="TFG93" s="13"/>
      <c r="TFL93" s="18"/>
      <c r="TFM93" s="18"/>
      <c r="TFN93" s="18"/>
      <c r="TFO93" s="39"/>
      <c r="TFP93" s="18"/>
      <c r="TFQ93" s="18"/>
      <c r="TFR93" s="39"/>
      <c r="TFS93" s="18"/>
      <c r="TFT93" s="39"/>
      <c r="TFU93" s="13"/>
      <c r="TFV93" s="13"/>
      <c r="TFW93" s="4"/>
      <c r="TFX93" s="13"/>
      <c r="TFY93" s="13"/>
      <c r="TGD93" s="18"/>
      <c r="TGE93" s="18"/>
      <c r="TGF93" s="18"/>
      <c r="TGG93" s="39"/>
      <c r="TGH93" s="18"/>
      <c r="TGI93" s="18"/>
      <c r="TGJ93" s="39"/>
      <c r="TGK93" s="18"/>
      <c r="TGL93" s="39"/>
      <c r="TGM93" s="13"/>
      <c r="TGN93" s="13"/>
      <c r="TGO93" s="4"/>
      <c r="TGP93" s="13"/>
      <c r="TGQ93" s="13"/>
      <c r="TGV93" s="18"/>
      <c r="TGW93" s="18"/>
      <c r="TGX93" s="18"/>
      <c r="TGY93" s="39"/>
      <c r="TGZ93" s="18"/>
      <c r="THA93" s="18"/>
      <c r="THB93" s="39"/>
      <c r="THC93" s="18"/>
      <c r="THD93" s="39"/>
      <c r="THE93" s="13"/>
      <c r="THF93" s="13"/>
      <c r="THG93" s="4"/>
      <c r="THH93" s="13"/>
      <c r="THI93" s="13"/>
      <c r="THN93" s="18"/>
      <c r="THO93" s="18"/>
      <c r="THP93" s="18"/>
      <c r="THQ93" s="39"/>
      <c r="THR93" s="18"/>
      <c r="THS93" s="18"/>
      <c r="THT93" s="39"/>
      <c r="THU93" s="18"/>
      <c r="THV93" s="39"/>
      <c r="THW93" s="13"/>
      <c r="THX93" s="13"/>
      <c r="THY93" s="4"/>
      <c r="THZ93" s="13"/>
      <c r="TIA93" s="13"/>
      <c r="TIF93" s="18"/>
      <c r="TIG93" s="18"/>
      <c r="TIH93" s="18"/>
      <c r="TII93" s="39"/>
      <c r="TIJ93" s="18"/>
      <c r="TIK93" s="18"/>
      <c r="TIL93" s="39"/>
      <c r="TIM93" s="18"/>
      <c r="TIN93" s="39"/>
      <c r="TIO93" s="13"/>
      <c r="TIP93" s="13"/>
      <c r="TIQ93" s="4"/>
      <c r="TIR93" s="13"/>
      <c r="TIS93" s="13"/>
      <c r="TIX93" s="18"/>
      <c r="TIY93" s="18"/>
      <c r="TIZ93" s="18"/>
      <c r="TJA93" s="39"/>
      <c r="TJB93" s="18"/>
      <c r="TJC93" s="18"/>
      <c r="TJD93" s="39"/>
      <c r="TJE93" s="18"/>
      <c r="TJF93" s="39"/>
      <c r="TJG93" s="13"/>
      <c r="TJH93" s="13"/>
      <c r="TJI93" s="4"/>
      <c r="TJJ93" s="13"/>
      <c r="TJK93" s="13"/>
      <c r="TJP93" s="18"/>
      <c r="TJQ93" s="18"/>
      <c r="TJR93" s="18"/>
      <c r="TJS93" s="39"/>
      <c r="TJT93" s="18"/>
      <c r="TJU93" s="18"/>
      <c r="TJV93" s="39"/>
      <c r="TJW93" s="18"/>
      <c r="TJX93" s="39"/>
      <c r="TJY93" s="13"/>
      <c r="TJZ93" s="13"/>
      <c r="TKA93" s="4"/>
      <c r="TKB93" s="13"/>
      <c r="TKC93" s="13"/>
      <c r="TKH93" s="18"/>
      <c r="TKI93" s="18"/>
      <c r="TKJ93" s="18"/>
      <c r="TKK93" s="39"/>
      <c r="TKL93" s="18"/>
      <c r="TKM93" s="18"/>
      <c r="TKN93" s="39"/>
      <c r="TKO93" s="18"/>
      <c r="TKP93" s="39"/>
      <c r="TKQ93" s="13"/>
      <c r="TKR93" s="13"/>
      <c r="TKS93" s="4"/>
      <c r="TKT93" s="13"/>
      <c r="TKU93" s="13"/>
      <c r="TKZ93" s="18"/>
      <c r="TLA93" s="18"/>
      <c r="TLB93" s="18"/>
      <c r="TLC93" s="39"/>
      <c r="TLD93" s="18"/>
      <c r="TLE93" s="18"/>
      <c r="TLF93" s="39"/>
      <c r="TLG93" s="18"/>
      <c r="TLH93" s="39"/>
      <c r="TLI93" s="13"/>
      <c r="TLJ93" s="13"/>
      <c r="TLK93" s="4"/>
      <c r="TLL93" s="13"/>
      <c r="TLM93" s="13"/>
      <c r="TLR93" s="18"/>
      <c r="TLS93" s="18"/>
      <c r="TLT93" s="18"/>
      <c r="TLU93" s="39"/>
      <c r="TLV93" s="18"/>
      <c r="TLW93" s="18"/>
      <c r="TLX93" s="39"/>
      <c r="TLY93" s="18"/>
      <c r="TLZ93" s="39"/>
      <c r="TMA93" s="13"/>
      <c r="TMB93" s="13"/>
      <c r="TMC93" s="4"/>
      <c r="TMD93" s="13"/>
      <c r="TME93" s="13"/>
      <c r="TMJ93" s="18"/>
      <c r="TMK93" s="18"/>
      <c r="TML93" s="18"/>
      <c r="TMM93" s="39"/>
      <c r="TMN93" s="18"/>
      <c r="TMO93" s="18"/>
      <c r="TMP93" s="39"/>
      <c r="TMQ93" s="18"/>
      <c r="TMR93" s="39"/>
      <c r="TMS93" s="13"/>
      <c r="TMT93" s="13"/>
      <c r="TMU93" s="4"/>
      <c r="TMV93" s="13"/>
      <c r="TMW93" s="13"/>
      <c r="TNB93" s="18"/>
      <c r="TNC93" s="18"/>
      <c r="TND93" s="18"/>
      <c r="TNE93" s="39"/>
      <c r="TNF93" s="18"/>
      <c r="TNG93" s="18"/>
      <c r="TNH93" s="39"/>
      <c r="TNI93" s="18"/>
      <c r="TNJ93" s="39"/>
      <c r="TNK93" s="13"/>
      <c r="TNL93" s="13"/>
      <c r="TNM93" s="4"/>
      <c r="TNN93" s="13"/>
      <c r="TNO93" s="13"/>
      <c r="TNT93" s="18"/>
      <c r="TNU93" s="18"/>
      <c r="TNV93" s="18"/>
      <c r="TNW93" s="39"/>
      <c r="TNX93" s="18"/>
      <c r="TNY93" s="18"/>
      <c r="TNZ93" s="39"/>
      <c r="TOA93" s="18"/>
      <c r="TOB93" s="39"/>
      <c r="TOC93" s="13"/>
      <c r="TOD93" s="13"/>
      <c r="TOE93" s="4"/>
      <c r="TOF93" s="13"/>
      <c r="TOG93" s="13"/>
      <c r="TOL93" s="18"/>
      <c r="TOM93" s="18"/>
      <c r="TON93" s="18"/>
      <c r="TOO93" s="39"/>
      <c r="TOP93" s="18"/>
      <c r="TOQ93" s="18"/>
      <c r="TOR93" s="39"/>
      <c r="TOS93" s="18"/>
      <c r="TOT93" s="39"/>
      <c r="TOU93" s="13"/>
      <c r="TOV93" s="13"/>
      <c r="TOW93" s="4"/>
      <c r="TOX93" s="13"/>
      <c r="TOY93" s="13"/>
      <c r="TPD93" s="18"/>
      <c r="TPE93" s="18"/>
      <c r="TPF93" s="18"/>
      <c r="TPG93" s="39"/>
      <c r="TPH93" s="18"/>
      <c r="TPI93" s="18"/>
      <c r="TPJ93" s="39"/>
      <c r="TPK93" s="18"/>
      <c r="TPL93" s="39"/>
      <c r="TPM93" s="13"/>
      <c r="TPN93" s="13"/>
      <c r="TPO93" s="4"/>
      <c r="TPP93" s="13"/>
      <c r="TPQ93" s="13"/>
      <c r="TPV93" s="18"/>
      <c r="TPW93" s="18"/>
      <c r="TPX93" s="18"/>
      <c r="TPY93" s="39"/>
      <c r="TPZ93" s="18"/>
      <c r="TQA93" s="18"/>
      <c r="TQB93" s="39"/>
      <c r="TQC93" s="18"/>
      <c r="TQD93" s="39"/>
      <c r="TQE93" s="13"/>
      <c r="TQF93" s="13"/>
      <c r="TQG93" s="4"/>
      <c r="TQH93" s="13"/>
      <c r="TQI93" s="13"/>
      <c r="TQN93" s="18"/>
      <c r="TQO93" s="18"/>
      <c r="TQP93" s="18"/>
      <c r="TQQ93" s="39"/>
      <c r="TQR93" s="18"/>
      <c r="TQS93" s="18"/>
      <c r="TQT93" s="39"/>
      <c r="TQU93" s="18"/>
      <c r="TQV93" s="39"/>
      <c r="TQW93" s="13"/>
      <c r="TQX93" s="13"/>
      <c r="TQY93" s="4"/>
      <c r="TQZ93" s="13"/>
      <c r="TRA93" s="13"/>
      <c r="TRF93" s="18"/>
      <c r="TRG93" s="18"/>
      <c r="TRH93" s="18"/>
      <c r="TRI93" s="39"/>
      <c r="TRJ93" s="18"/>
      <c r="TRK93" s="18"/>
      <c r="TRL93" s="39"/>
      <c r="TRM93" s="18"/>
      <c r="TRN93" s="39"/>
      <c r="TRO93" s="13"/>
      <c r="TRP93" s="13"/>
      <c r="TRQ93" s="4"/>
      <c r="TRR93" s="13"/>
      <c r="TRS93" s="13"/>
      <c r="TRX93" s="18"/>
      <c r="TRY93" s="18"/>
      <c r="TRZ93" s="18"/>
      <c r="TSA93" s="39"/>
      <c r="TSB93" s="18"/>
      <c r="TSC93" s="18"/>
      <c r="TSD93" s="39"/>
      <c r="TSE93" s="18"/>
      <c r="TSF93" s="39"/>
      <c r="TSG93" s="13"/>
      <c r="TSH93" s="13"/>
      <c r="TSI93" s="4"/>
      <c r="TSJ93" s="13"/>
      <c r="TSK93" s="13"/>
      <c r="TSP93" s="18"/>
      <c r="TSQ93" s="18"/>
      <c r="TSR93" s="18"/>
      <c r="TSS93" s="39"/>
      <c r="TST93" s="18"/>
      <c r="TSU93" s="18"/>
      <c r="TSV93" s="39"/>
      <c r="TSW93" s="18"/>
      <c r="TSX93" s="39"/>
      <c r="TSY93" s="13"/>
      <c r="TSZ93" s="13"/>
      <c r="TTA93" s="4"/>
      <c r="TTB93" s="13"/>
      <c r="TTC93" s="13"/>
      <c r="TTH93" s="18"/>
      <c r="TTI93" s="18"/>
      <c r="TTJ93" s="18"/>
      <c r="TTK93" s="39"/>
      <c r="TTL93" s="18"/>
      <c r="TTM93" s="18"/>
      <c r="TTN93" s="39"/>
      <c r="TTO93" s="18"/>
      <c r="TTP93" s="39"/>
      <c r="TTQ93" s="13"/>
      <c r="TTR93" s="13"/>
      <c r="TTS93" s="4"/>
      <c r="TTT93" s="13"/>
      <c r="TTU93" s="13"/>
      <c r="TTZ93" s="18"/>
      <c r="TUA93" s="18"/>
      <c r="TUB93" s="18"/>
      <c r="TUC93" s="39"/>
      <c r="TUD93" s="18"/>
      <c r="TUE93" s="18"/>
      <c r="TUF93" s="39"/>
      <c r="TUG93" s="18"/>
      <c r="TUH93" s="39"/>
      <c r="TUI93" s="13"/>
      <c r="TUJ93" s="13"/>
      <c r="TUK93" s="4"/>
      <c r="TUL93" s="13"/>
      <c r="TUM93" s="13"/>
      <c r="TUR93" s="18"/>
      <c r="TUS93" s="18"/>
      <c r="TUT93" s="18"/>
      <c r="TUU93" s="39"/>
      <c r="TUV93" s="18"/>
      <c r="TUW93" s="18"/>
      <c r="TUX93" s="39"/>
      <c r="TUY93" s="18"/>
      <c r="TUZ93" s="39"/>
      <c r="TVA93" s="13"/>
      <c r="TVB93" s="13"/>
      <c r="TVC93" s="4"/>
      <c r="TVD93" s="13"/>
      <c r="TVE93" s="13"/>
      <c r="TVJ93" s="18"/>
      <c r="TVK93" s="18"/>
      <c r="TVL93" s="18"/>
      <c r="TVM93" s="39"/>
      <c r="TVN93" s="18"/>
      <c r="TVO93" s="18"/>
      <c r="TVP93" s="39"/>
      <c r="TVQ93" s="18"/>
      <c r="TVR93" s="39"/>
      <c r="TVS93" s="13"/>
      <c r="TVT93" s="13"/>
      <c r="TVU93" s="4"/>
      <c r="TVV93" s="13"/>
      <c r="TVW93" s="13"/>
      <c r="TWB93" s="18"/>
      <c r="TWC93" s="18"/>
      <c r="TWD93" s="18"/>
      <c r="TWE93" s="39"/>
      <c r="TWF93" s="18"/>
      <c r="TWG93" s="18"/>
      <c r="TWH93" s="39"/>
      <c r="TWI93" s="18"/>
      <c r="TWJ93" s="39"/>
      <c r="TWK93" s="13"/>
      <c r="TWL93" s="13"/>
      <c r="TWM93" s="4"/>
      <c r="TWN93" s="13"/>
      <c r="TWO93" s="13"/>
      <c r="TWT93" s="18"/>
      <c r="TWU93" s="18"/>
      <c r="TWV93" s="18"/>
      <c r="TWW93" s="39"/>
      <c r="TWX93" s="18"/>
      <c r="TWY93" s="18"/>
      <c r="TWZ93" s="39"/>
      <c r="TXA93" s="18"/>
      <c r="TXB93" s="39"/>
      <c r="TXC93" s="13"/>
      <c r="TXD93" s="13"/>
      <c r="TXE93" s="4"/>
      <c r="TXF93" s="13"/>
      <c r="TXG93" s="13"/>
      <c r="TXL93" s="18"/>
      <c r="TXM93" s="18"/>
      <c r="TXN93" s="18"/>
      <c r="TXO93" s="39"/>
      <c r="TXP93" s="18"/>
      <c r="TXQ93" s="18"/>
      <c r="TXR93" s="39"/>
      <c r="TXS93" s="18"/>
      <c r="TXT93" s="39"/>
      <c r="TXU93" s="13"/>
      <c r="TXV93" s="13"/>
      <c r="TXW93" s="4"/>
      <c r="TXX93" s="13"/>
      <c r="TXY93" s="13"/>
      <c r="TYD93" s="18"/>
      <c r="TYE93" s="18"/>
      <c r="TYF93" s="18"/>
      <c r="TYG93" s="39"/>
      <c r="TYH93" s="18"/>
      <c r="TYI93" s="18"/>
      <c r="TYJ93" s="39"/>
      <c r="TYK93" s="18"/>
      <c r="TYL93" s="39"/>
      <c r="TYM93" s="13"/>
      <c r="TYN93" s="13"/>
      <c r="TYO93" s="4"/>
      <c r="TYP93" s="13"/>
      <c r="TYQ93" s="13"/>
      <c r="TYV93" s="18"/>
      <c r="TYW93" s="18"/>
      <c r="TYX93" s="18"/>
      <c r="TYY93" s="39"/>
      <c r="TYZ93" s="18"/>
      <c r="TZA93" s="18"/>
      <c r="TZB93" s="39"/>
      <c r="TZC93" s="18"/>
      <c r="TZD93" s="39"/>
      <c r="TZE93" s="13"/>
      <c r="TZF93" s="13"/>
      <c r="TZG93" s="4"/>
      <c r="TZH93" s="13"/>
      <c r="TZI93" s="13"/>
      <c r="TZN93" s="18"/>
      <c r="TZO93" s="18"/>
      <c r="TZP93" s="18"/>
      <c r="TZQ93" s="39"/>
      <c r="TZR93" s="18"/>
      <c r="TZS93" s="18"/>
      <c r="TZT93" s="39"/>
      <c r="TZU93" s="18"/>
      <c r="TZV93" s="39"/>
      <c r="TZW93" s="13"/>
      <c r="TZX93" s="13"/>
      <c r="TZY93" s="4"/>
      <c r="TZZ93" s="13"/>
      <c r="UAA93" s="13"/>
      <c r="UAF93" s="18"/>
      <c r="UAG93" s="18"/>
      <c r="UAH93" s="18"/>
      <c r="UAI93" s="39"/>
      <c r="UAJ93" s="18"/>
      <c r="UAK93" s="18"/>
      <c r="UAL93" s="39"/>
      <c r="UAM93" s="18"/>
      <c r="UAN93" s="39"/>
      <c r="UAO93" s="13"/>
      <c r="UAP93" s="13"/>
      <c r="UAQ93" s="4"/>
      <c r="UAR93" s="13"/>
      <c r="UAS93" s="13"/>
      <c r="UAX93" s="18"/>
      <c r="UAY93" s="18"/>
      <c r="UAZ93" s="18"/>
      <c r="UBA93" s="39"/>
      <c r="UBB93" s="18"/>
      <c r="UBC93" s="18"/>
      <c r="UBD93" s="39"/>
      <c r="UBE93" s="18"/>
      <c r="UBF93" s="39"/>
      <c r="UBG93" s="13"/>
      <c r="UBH93" s="13"/>
      <c r="UBI93" s="4"/>
      <c r="UBJ93" s="13"/>
      <c r="UBK93" s="13"/>
      <c r="UBP93" s="18"/>
      <c r="UBQ93" s="18"/>
      <c r="UBR93" s="18"/>
      <c r="UBS93" s="39"/>
      <c r="UBT93" s="18"/>
      <c r="UBU93" s="18"/>
      <c r="UBV93" s="39"/>
      <c r="UBW93" s="18"/>
      <c r="UBX93" s="39"/>
      <c r="UBY93" s="13"/>
      <c r="UBZ93" s="13"/>
      <c r="UCA93" s="4"/>
      <c r="UCB93" s="13"/>
      <c r="UCC93" s="13"/>
      <c r="UCH93" s="18"/>
      <c r="UCI93" s="18"/>
      <c r="UCJ93" s="18"/>
      <c r="UCK93" s="39"/>
      <c r="UCL93" s="18"/>
      <c r="UCM93" s="18"/>
      <c r="UCN93" s="39"/>
      <c r="UCO93" s="18"/>
      <c r="UCP93" s="39"/>
      <c r="UCQ93" s="13"/>
      <c r="UCR93" s="13"/>
      <c r="UCS93" s="4"/>
      <c r="UCT93" s="13"/>
      <c r="UCU93" s="13"/>
      <c r="UCZ93" s="18"/>
      <c r="UDA93" s="18"/>
      <c r="UDB93" s="18"/>
      <c r="UDC93" s="39"/>
      <c r="UDD93" s="18"/>
      <c r="UDE93" s="18"/>
      <c r="UDF93" s="39"/>
      <c r="UDG93" s="18"/>
      <c r="UDH93" s="39"/>
      <c r="UDI93" s="13"/>
      <c r="UDJ93" s="13"/>
      <c r="UDK93" s="4"/>
      <c r="UDL93" s="13"/>
      <c r="UDM93" s="13"/>
      <c r="UDR93" s="18"/>
      <c r="UDS93" s="18"/>
      <c r="UDT93" s="18"/>
      <c r="UDU93" s="39"/>
      <c r="UDV93" s="18"/>
      <c r="UDW93" s="18"/>
      <c r="UDX93" s="39"/>
      <c r="UDY93" s="18"/>
      <c r="UDZ93" s="39"/>
      <c r="UEA93" s="13"/>
      <c r="UEB93" s="13"/>
      <c r="UEC93" s="4"/>
      <c r="UED93" s="13"/>
      <c r="UEE93" s="13"/>
      <c r="UEJ93" s="18"/>
      <c r="UEK93" s="18"/>
      <c r="UEL93" s="18"/>
      <c r="UEM93" s="39"/>
      <c r="UEN93" s="18"/>
      <c r="UEO93" s="18"/>
      <c r="UEP93" s="39"/>
      <c r="UEQ93" s="18"/>
      <c r="UER93" s="39"/>
      <c r="UES93" s="13"/>
      <c r="UET93" s="13"/>
      <c r="UEU93" s="4"/>
      <c r="UEV93" s="13"/>
      <c r="UEW93" s="13"/>
      <c r="UFB93" s="18"/>
      <c r="UFC93" s="18"/>
      <c r="UFD93" s="18"/>
      <c r="UFE93" s="39"/>
      <c r="UFF93" s="18"/>
      <c r="UFG93" s="18"/>
      <c r="UFH93" s="39"/>
      <c r="UFI93" s="18"/>
      <c r="UFJ93" s="39"/>
      <c r="UFK93" s="13"/>
      <c r="UFL93" s="13"/>
      <c r="UFM93" s="4"/>
      <c r="UFN93" s="13"/>
      <c r="UFO93" s="13"/>
      <c r="UFT93" s="18"/>
      <c r="UFU93" s="18"/>
      <c r="UFV93" s="18"/>
      <c r="UFW93" s="39"/>
      <c r="UFX93" s="18"/>
      <c r="UFY93" s="18"/>
      <c r="UFZ93" s="39"/>
      <c r="UGA93" s="18"/>
      <c r="UGB93" s="39"/>
      <c r="UGC93" s="13"/>
      <c r="UGD93" s="13"/>
      <c r="UGE93" s="4"/>
      <c r="UGF93" s="13"/>
      <c r="UGG93" s="13"/>
      <c r="UGL93" s="18"/>
      <c r="UGM93" s="18"/>
      <c r="UGN93" s="18"/>
      <c r="UGO93" s="39"/>
      <c r="UGP93" s="18"/>
      <c r="UGQ93" s="18"/>
      <c r="UGR93" s="39"/>
      <c r="UGS93" s="18"/>
      <c r="UGT93" s="39"/>
      <c r="UGU93" s="13"/>
      <c r="UGV93" s="13"/>
      <c r="UGW93" s="4"/>
      <c r="UGX93" s="13"/>
      <c r="UGY93" s="13"/>
      <c r="UHD93" s="18"/>
      <c r="UHE93" s="18"/>
      <c r="UHF93" s="18"/>
      <c r="UHG93" s="39"/>
      <c r="UHH93" s="18"/>
      <c r="UHI93" s="18"/>
      <c r="UHJ93" s="39"/>
      <c r="UHK93" s="18"/>
      <c r="UHL93" s="39"/>
      <c r="UHM93" s="13"/>
      <c r="UHN93" s="13"/>
      <c r="UHO93" s="4"/>
      <c r="UHP93" s="13"/>
      <c r="UHQ93" s="13"/>
      <c r="UHV93" s="18"/>
      <c r="UHW93" s="18"/>
      <c r="UHX93" s="18"/>
      <c r="UHY93" s="39"/>
      <c r="UHZ93" s="18"/>
      <c r="UIA93" s="18"/>
      <c r="UIB93" s="39"/>
      <c r="UIC93" s="18"/>
      <c r="UID93" s="39"/>
      <c r="UIE93" s="13"/>
      <c r="UIF93" s="13"/>
      <c r="UIG93" s="4"/>
      <c r="UIH93" s="13"/>
      <c r="UII93" s="13"/>
      <c r="UIN93" s="18"/>
      <c r="UIO93" s="18"/>
      <c r="UIP93" s="18"/>
      <c r="UIQ93" s="39"/>
      <c r="UIR93" s="18"/>
      <c r="UIS93" s="18"/>
      <c r="UIT93" s="39"/>
      <c r="UIU93" s="18"/>
      <c r="UIV93" s="39"/>
      <c r="UIW93" s="13"/>
      <c r="UIX93" s="13"/>
      <c r="UIY93" s="4"/>
      <c r="UIZ93" s="13"/>
      <c r="UJA93" s="13"/>
      <c r="UJF93" s="18"/>
      <c r="UJG93" s="18"/>
      <c r="UJH93" s="18"/>
      <c r="UJI93" s="39"/>
      <c r="UJJ93" s="18"/>
      <c r="UJK93" s="18"/>
      <c r="UJL93" s="39"/>
      <c r="UJM93" s="18"/>
      <c r="UJN93" s="39"/>
      <c r="UJO93" s="13"/>
      <c r="UJP93" s="13"/>
      <c r="UJQ93" s="4"/>
      <c r="UJR93" s="13"/>
      <c r="UJS93" s="13"/>
      <c r="UJX93" s="18"/>
      <c r="UJY93" s="18"/>
      <c r="UJZ93" s="18"/>
      <c r="UKA93" s="39"/>
      <c r="UKB93" s="18"/>
      <c r="UKC93" s="18"/>
      <c r="UKD93" s="39"/>
      <c r="UKE93" s="18"/>
      <c r="UKF93" s="39"/>
      <c r="UKG93" s="13"/>
      <c r="UKH93" s="13"/>
      <c r="UKI93" s="4"/>
      <c r="UKJ93" s="13"/>
      <c r="UKK93" s="13"/>
      <c r="UKP93" s="18"/>
      <c r="UKQ93" s="18"/>
      <c r="UKR93" s="18"/>
      <c r="UKS93" s="39"/>
      <c r="UKT93" s="18"/>
      <c r="UKU93" s="18"/>
      <c r="UKV93" s="39"/>
      <c r="UKW93" s="18"/>
      <c r="UKX93" s="39"/>
      <c r="UKY93" s="13"/>
      <c r="UKZ93" s="13"/>
      <c r="ULA93" s="4"/>
      <c r="ULB93" s="13"/>
      <c r="ULC93" s="13"/>
      <c r="ULH93" s="18"/>
      <c r="ULI93" s="18"/>
      <c r="ULJ93" s="18"/>
      <c r="ULK93" s="39"/>
      <c r="ULL93" s="18"/>
      <c r="ULM93" s="18"/>
      <c r="ULN93" s="39"/>
      <c r="ULO93" s="18"/>
      <c r="ULP93" s="39"/>
      <c r="ULQ93" s="13"/>
      <c r="ULR93" s="13"/>
      <c r="ULS93" s="4"/>
      <c r="ULT93" s="13"/>
      <c r="ULU93" s="13"/>
      <c r="ULZ93" s="18"/>
      <c r="UMA93" s="18"/>
      <c r="UMB93" s="18"/>
      <c r="UMC93" s="39"/>
      <c r="UMD93" s="18"/>
      <c r="UME93" s="18"/>
      <c r="UMF93" s="39"/>
      <c r="UMG93" s="18"/>
      <c r="UMH93" s="39"/>
      <c r="UMI93" s="13"/>
      <c r="UMJ93" s="13"/>
      <c r="UMK93" s="4"/>
      <c r="UML93" s="13"/>
      <c r="UMM93" s="13"/>
      <c r="UMR93" s="18"/>
      <c r="UMS93" s="18"/>
      <c r="UMT93" s="18"/>
      <c r="UMU93" s="39"/>
      <c r="UMV93" s="18"/>
      <c r="UMW93" s="18"/>
      <c r="UMX93" s="39"/>
      <c r="UMY93" s="18"/>
      <c r="UMZ93" s="39"/>
      <c r="UNA93" s="13"/>
      <c r="UNB93" s="13"/>
      <c r="UNC93" s="4"/>
      <c r="UND93" s="13"/>
      <c r="UNE93" s="13"/>
      <c r="UNJ93" s="18"/>
      <c r="UNK93" s="18"/>
      <c r="UNL93" s="18"/>
      <c r="UNM93" s="39"/>
      <c r="UNN93" s="18"/>
      <c r="UNO93" s="18"/>
      <c r="UNP93" s="39"/>
      <c r="UNQ93" s="18"/>
      <c r="UNR93" s="39"/>
      <c r="UNS93" s="13"/>
      <c r="UNT93" s="13"/>
      <c r="UNU93" s="4"/>
      <c r="UNV93" s="13"/>
      <c r="UNW93" s="13"/>
      <c r="UOB93" s="18"/>
      <c r="UOC93" s="18"/>
      <c r="UOD93" s="18"/>
      <c r="UOE93" s="39"/>
      <c r="UOF93" s="18"/>
      <c r="UOG93" s="18"/>
      <c r="UOH93" s="39"/>
      <c r="UOI93" s="18"/>
      <c r="UOJ93" s="39"/>
      <c r="UOK93" s="13"/>
      <c r="UOL93" s="13"/>
      <c r="UOM93" s="4"/>
      <c r="UON93" s="13"/>
      <c r="UOO93" s="13"/>
      <c r="UOT93" s="18"/>
      <c r="UOU93" s="18"/>
      <c r="UOV93" s="18"/>
      <c r="UOW93" s="39"/>
      <c r="UOX93" s="18"/>
      <c r="UOY93" s="18"/>
      <c r="UOZ93" s="39"/>
      <c r="UPA93" s="18"/>
      <c r="UPB93" s="39"/>
      <c r="UPC93" s="13"/>
      <c r="UPD93" s="13"/>
      <c r="UPE93" s="4"/>
      <c r="UPF93" s="13"/>
      <c r="UPG93" s="13"/>
      <c r="UPL93" s="18"/>
      <c r="UPM93" s="18"/>
      <c r="UPN93" s="18"/>
      <c r="UPO93" s="39"/>
      <c r="UPP93" s="18"/>
      <c r="UPQ93" s="18"/>
      <c r="UPR93" s="39"/>
      <c r="UPS93" s="18"/>
      <c r="UPT93" s="39"/>
      <c r="UPU93" s="13"/>
      <c r="UPV93" s="13"/>
      <c r="UPW93" s="4"/>
      <c r="UPX93" s="13"/>
      <c r="UPY93" s="13"/>
      <c r="UQD93" s="18"/>
      <c r="UQE93" s="18"/>
      <c r="UQF93" s="18"/>
      <c r="UQG93" s="39"/>
      <c r="UQH93" s="18"/>
      <c r="UQI93" s="18"/>
      <c r="UQJ93" s="39"/>
      <c r="UQK93" s="18"/>
      <c r="UQL93" s="39"/>
      <c r="UQM93" s="13"/>
      <c r="UQN93" s="13"/>
      <c r="UQO93" s="4"/>
      <c r="UQP93" s="13"/>
      <c r="UQQ93" s="13"/>
      <c r="UQV93" s="18"/>
      <c r="UQW93" s="18"/>
      <c r="UQX93" s="18"/>
      <c r="UQY93" s="39"/>
      <c r="UQZ93" s="18"/>
      <c r="URA93" s="18"/>
      <c r="URB93" s="39"/>
      <c r="URC93" s="18"/>
      <c r="URD93" s="39"/>
      <c r="URE93" s="13"/>
      <c r="URF93" s="13"/>
      <c r="URG93" s="4"/>
      <c r="URH93" s="13"/>
      <c r="URI93" s="13"/>
      <c r="URN93" s="18"/>
      <c r="URO93" s="18"/>
      <c r="URP93" s="18"/>
      <c r="URQ93" s="39"/>
      <c r="URR93" s="18"/>
      <c r="URS93" s="18"/>
      <c r="URT93" s="39"/>
      <c r="URU93" s="18"/>
      <c r="URV93" s="39"/>
      <c r="URW93" s="13"/>
      <c r="URX93" s="13"/>
      <c r="URY93" s="4"/>
      <c r="URZ93" s="13"/>
      <c r="USA93" s="13"/>
      <c r="USF93" s="18"/>
      <c r="USG93" s="18"/>
      <c r="USH93" s="18"/>
      <c r="USI93" s="39"/>
      <c r="USJ93" s="18"/>
      <c r="USK93" s="18"/>
      <c r="USL93" s="39"/>
      <c r="USM93" s="18"/>
      <c r="USN93" s="39"/>
      <c r="USO93" s="13"/>
      <c r="USP93" s="13"/>
      <c r="USQ93" s="4"/>
      <c r="USR93" s="13"/>
      <c r="USS93" s="13"/>
      <c r="USX93" s="18"/>
      <c r="USY93" s="18"/>
      <c r="USZ93" s="18"/>
      <c r="UTA93" s="39"/>
      <c r="UTB93" s="18"/>
      <c r="UTC93" s="18"/>
      <c r="UTD93" s="39"/>
      <c r="UTE93" s="18"/>
      <c r="UTF93" s="39"/>
      <c r="UTG93" s="13"/>
      <c r="UTH93" s="13"/>
      <c r="UTI93" s="4"/>
      <c r="UTJ93" s="13"/>
      <c r="UTK93" s="13"/>
      <c r="UTP93" s="18"/>
      <c r="UTQ93" s="18"/>
      <c r="UTR93" s="18"/>
      <c r="UTS93" s="39"/>
      <c r="UTT93" s="18"/>
      <c r="UTU93" s="18"/>
      <c r="UTV93" s="39"/>
      <c r="UTW93" s="18"/>
      <c r="UTX93" s="39"/>
      <c r="UTY93" s="13"/>
      <c r="UTZ93" s="13"/>
      <c r="UUA93" s="4"/>
      <c r="UUB93" s="13"/>
      <c r="UUC93" s="13"/>
      <c r="UUH93" s="18"/>
      <c r="UUI93" s="18"/>
      <c r="UUJ93" s="18"/>
      <c r="UUK93" s="39"/>
      <c r="UUL93" s="18"/>
      <c r="UUM93" s="18"/>
      <c r="UUN93" s="39"/>
      <c r="UUO93" s="18"/>
      <c r="UUP93" s="39"/>
      <c r="UUQ93" s="13"/>
      <c r="UUR93" s="13"/>
      <c r="UUS93" s="4"/>
      <c r="UUT93" s="13"/>
      <c r="UUU93" s="13"/>
      <c r="UUZ93" s="18"/>
      <c r="UVA93" s="18"/>
      <c r="UVB93" s="18"/>
      <c r="UVC93" s="39"/>
      <c r="UVD93" s="18"/>
      <c r="UVE93" s="18"/>
      <c r="UVF93" s="39"/>
      <c r="UVG93" s="18"/>
      <c r="UVH93" s="39"/>
      <c r="UVI93" s="13"/>
      <c r="UVJ93" s="13"/>
      <c r="UVK93" s="4"/>
      <c r="UVL93" s="13"/>
      <c r="UVM93" s="13"/>
      <c r="UVR93" s="18"/>
      <c r="UVS93" s="18"/>
      <c r="UVT93" s="18"/>
      <c r="UVU93" s="39"/>
      <c r="UVV93" s="18"/>
      <c r="UVW93" s="18"/>
      <c r="UVX93" s="39"/>
      <c r="UVY93" s="18"/>
      <c r="UVZ93" s="39"/>
      <c r="UWA93" s="13"/>
      <c r="UWB93" s="13"/>
      <c r="UWC93" s="4"/>
      <c r="UWD93" s="13"/>
      <c r="UWE93" s="13"/>
      <c r="UWJ93" s="18"/>
      <c r="UWK93" s="18"/>
      <c r="UWL93" s="18"/>
      <c r="UWM93" s="39"/>
      <c r="UWN93" s="18"/>
      <c r="UWO93" s="18"/>
      <c r="UWP93" s="39"/>
      <c r="UWQ93" s="18"/>
      <c r="UWR93" s="39"/>
      <c r="UWS93" s="13"/>
      <c r="UWT93" s="13"/>
      <c r="UWU93" s="4"/>
      <c r="UWV93" s="13"/>
      <c r="UWW93" s="13"/>
      <c r="UXB93" s="18"/>
      <c r="UXC93" s="18"/>
      <c r="UXD93" s="18"/>
      <c r="UXE93" s="39"/>
      <c r="UXF93" s="18"/>
      <c r="UXG93" s="18"/>
      <c r="UXH93" s="39"/>
      <c r="UXI93" s="18"/>
      <c r="UXJ93" s="39"/>
      <c r="UXK93" s="13"/>
      <c r="UXL93" s="13"/>
      <c r="UXM93" s="4"/>
      <c r="UXN93" s="13"/>
      <c r="UXO93" s="13"/>
      <c r="UXT93" s="18"/>
      <c r="UXU93" s="18"/>
      <c r="UXV93" s="18"/>
      <c r="UXW93" s="39"/>
      <c r="UXX93" s="18"/>
      <c r="UXY93" s="18"/>
      <c r="UXZ93" s="39"/>
      <c r="UYA93" s="18"/>
      <c r="UYB93" s="39"/>
      <c r="UYC93" s="13"/>
      <c r="UYD93" s="13"/>
      <c r="UYE93" s="4"/>
      <c r="UYF93" s="13"/>
      <c r="UYG93" s="13"/>
      <c r="UYL93" s="18"/>
      <c r="UYM93" s="18"/>
      <c r="UYN93" s="18"/>
      <c r="UYO93" s="39"/>
      <c r="UYP93" s="18"/>
      <c r="UYQ93" s="18"/>
      <c r="UYR93" s="39"/>
      <c r="UYS93" s="18"/>
      <c r="UYT93" s="39"/>
      <c r="UYU93" s="13"/>
      <c r="UYV93" s="13"/>
      <c r="UYW93" s="4"/>
      <c r="UYX93" s="13"/>
      <c r="UYY93" s="13"/>
      <c r="UZD93" s="18"/>
      <c r="UZE93" s="18"/>
      <c r="UZF93" s="18"/>
      <c r="UZG93" s="39"/>
      <c r="UZH93" s="18"/>
      <c r="UZI93" s="18"/>
      <c r="UZJ93" s="39"/>
      <c r="UZK93" s="18"/>
      <c r="UZL93" s="39"/>
      <c r="UZM93" s="13"/>
      <c r="UZN93" s="13"/>
      <c r="UZO93" s="4"/>
      <c r="UZP93" s="13"/>
      <c r="UZQ93" s="13"/>
      <c r="UZV93" s="18"/>
      <c r="UZW93" s="18"/>
      <c r="UZX93" s="18"/>
      <c r="UZY93" s="39"/>
      <c r="UZZ93" s="18"/>
      <c r="VAA93" s="18"/>
      <c r="VAB93" s="39"/>
      <c r="VAC93" s="18"/>
      <c r="VAD93" s="39"/>
      <c r="VAE93" s="13"/>
      <c r="VAF93" s="13"/>
      <c r="VAG93" s="4"/>
      <c r="VAH93" s="13"/>
      <c r="VAI93" s="13"/>
      <c r="VAN93" s="18"/>
      <c r="VAO93" s="18"/>
      <c r="VAP93" s="18"/>
      <c r="VAQ93" s="39"/>
      <c r="VAR93" s="18"/>
      <c r="VAS93" s="18"/>
      <c r="VAT93" s="39"/>
      <c r="VAU93" s="18"/>
      <c r="VAV93" s="39"/>
      <c r="VAW93" s="13"/>
      <c r="VAX93" s="13"/>
      <c r="VAY93" s="4"/>
      <c r="VAZ93" s="13"/>
      <c r="VBA93" s="13"/>
      <c r="VBF93" s="18"/>
      <c r="VBG93" s="18"/>
      <c r="VBH93" s="18"/>
      <c r="VBI93" s="39"/>
      <c r="VBJ93" s="18"/>
      <c r="VBK93" s="18"/>
      <c r="VBL93" s="39"/>
      <c r="VBM93" s="18"/>
      <c r="VBN93" s="39"/>
      <c r="VBO93" s="13"/>
      <c r="VBP93" s="13"/>
      <c r="VBQ93" s="4"/>
      <c r="VBR93" s="13"/>
      <c r="VBS93" s="13"/>
      <c r="VBX93" s="18"/>
      <c r="VBY93" s="18"/>
      <c r="VBZ93" s="18"/>
      <c r="VCA93" s="39"/>
      <c r="VCB93" s="18"/>
      <c r="VCC93" s="18"/>
      <c r="VCD93" s="39"/>
      <c r="VCE93" s="18"/>
      <c r="VCF93" s="39"/>
      <c r="VCG93" s="13"/>
      <c r="VCH93" s="13"/>
      <c r="VCI93" s="4"/>
      <c r="VCJ93" s="13"/>
      <c r="VCK93" s="13"/>
      <c r="VCP93" s="18"/>
      <c r="VCQ93" s="18"/>
      <c r="VCR93" s="18"/>
      <c r="VCS93" s="39"/>
      <c r="VCT93" s="18"/>
      <c r="VCU93" s="18"/>
      <c r="VCV93" s="39"/>
      <c r="VCW93" s="18"/>
      <c r="VCX93" s="39"/>
      <c r="VCY93" s="13"/>
      <c r="VCZ93" s="13"/>
      <c r="VDA93" s="4"/>
      <c r="VDB93" s="13"/>
      <c r="VDC93" s="13"/>
      <c r="VDH93" s="18"/>
      <c r="VDI93" s="18"/>
      <c r="VDJ93" s="18"/>
      <c r="VDK93" s="39"/>
      <c r="VDL93" s="18"/>
      <c r="VDM93" s="18"/>
      <c r="VDN93" s="39"/>
      <c r="VDO93" s="18"/>
      <c r="VDP93" s="39"/>
      <c r="VDQ93" s="13"/>
      <c r="VDR93" s="13"/>
      <c r="VDS93" s="4"/>
      <c r="VDT93" s="13"/>
      <c r="VDU93" s="13"/>
      <c r="VDZ93" s="18"/>
      <c r="VEA93" s="18"/>
      <c r="VEB93" s="18"/>
      <c r="VEC93" s="39"/>
      <c r="VED93" s="18"/>
      <c r="VEE93" s="18"/>
      <c r="VEF93" s="39"/>
      <c r="VEG93" s="18"/>
      <c r="VEH93" s="39"/>
      <c r="VEI93" s="13"/>
      <c r="VEJ93" s="13"/>
      <c r="VEK93" s="4"/>
      <c r="VEL93" s="13"/>
      <c r="VEM93" s="13"/>
      <c r="VER93" s="18"/>
      <c r="VES93" s="18"/>
      <c r="VET93" s="18"/>
      <c r="VEU93" s="39"/>
      <c r="VEV93" s="18"/>
      <c r="VEW93" s="18"/>
      <c r="VEX93" s="39"/>
      <c r="VEY93" s="18"/>
      <c r="VEZ93" s="39"/>
      <c r="VFA93" s="13"/>
      <c r="VFB93" s="13"/>
      <c r="VFC93" s="4"/>
      <c r="VFD93" s="13"/>
      <c r="VFE93" s="13"/>
      <c r="VFJ93" s="18"/>
      <c r="VFK93" s="18"/>
      <c r="VFL93" s="18"/>
      <c r="VFM93" s="39"/>
      <c r="VFN93" s="18"/>
      <c r="VFO93" s="18"/>
      <c r="VFP93" s="39"/>
      <c r="VFQ93" s="18"/>
      <c r="VFR93" s="39"/>
      <c r="VFS93" s="13"/>
      <c r="VFT93" s="13"/>
      <c r="VFU93" s="4"/>
      <c r="VFV93" s="13"/>
      <c r="VFW93" s="13"/>
      <c r="VGB93" s="18"/>
      <c r="VGC93" s="18"/>
      <c r="VGD93" s="18"/>
      <c r="VGE93" s="39"/>
      <c r="VGF93" s="18"/>
      <c r="VGG93" s="18"/>
      <c r="VGH93" s="39"/>
      <c r="VGI93" s="18"/>
      <c r="VGJ93" s="39"/>
      <c r="VGK93" s="13"/>
      <c r="VGL93" s="13"/>
      <c r="VGM93" s="4"/>
      <c r="VGN93" s="13"/>
      <c r="VGO93" s="13"/>
      <c r="VGT93" s="18"/>
      <c r="VGU93" s="18"/>
      <c r="VGV93" s="18"/>
      <c r="VGW93" s="39"/>
      <c r="VGX93" s="18"/>
      <c r="VGY93" s="18"/>
      <c r="VGZ93" s="39"/>
      <c r="VHA93" s="18"/>
      <c r="VHB93" s="39"/>
      <c r="VHC93" s="13"/>
      <c r="VHD93" s="13"/>
      <c r="VHE93" s="4"/>
      <c r="VHF93" s="13"/>
      <c r="VHG93" s="13"/>
      <c r="VHL93" s="18"/>
      <c r="VHM93" s="18"/>
      <c r="VHN93" s="18"/>
      <c r="VHO93" s="39"/>
      <c r="VHP93" s="18"/>
      <c r="VHQ93" s="18"/>
      <c r="VHR93" s="39"/>
      <c r="VHS93" s="18"/>
      <c r="VHT93" s="39"/>
      <c r="VHU93" s="13"/>
      <c r="VHV93" s="13"/>
      <c r="VHW93" s="4"/>
      <c r="VHX93" s="13"/>
      <c r="VHY93" s="13"/>
      <c r="VID93" s="18"/>
      <c r="VIE93" s="18"/>
      <c r="VIF93" s="18"/>
      <c r="VIG93" s="39"/>
      <c r="VIH93" s="18"/>
      <c r="VII93" s="18"/>
      <c r="VIJ93" s="39"/>
      <c r="VIK93" s="18"/>
      <c r="VIL93" s="39"/>
      <c r="VIM93" s="13"/>
      <c r="VIN93" s="13"/>
      <c r="VIO93" s="4"/>
      <c r="VIP93" s="13"/>
      <c r="VIQ93" s="13"/>
      <c r="VIV93" s="18"/>
      <c r="VIW93" s="18"/>
      <c r="VIX93" s="18"/>
      <c r="VIY93" s="39"/>
      <c r="VIZ93" s="18"/>
      <c r="VJA93" s="18"/>
      <c r="VJB93" s="39"/>
      <c r="VJC93" s="18"/>
      <c r="VJD93" s="39"/>
      <c r="VJE93" s="13"/>
      <c r="VJF93" s="13"/>
      <c r="VJG93" s="4"/>
      <c r="VJH93" s="13"/>
      <c r="VJI93" s="13"/>
      <c r="VJN93" s="18"/>
      <c r="VJO93" s="18"/>
      <c r="VJP93" s="18"/>
      <c r="VJQ93" s="39"/>
      <c r="VJR93" s="18"/>
      <c r="VJS93" s="18"/>
      <c r="VJT93" s="39"/>
      <c r="VJU93" s="18"/>
      <c r="VJV93" s="39"/>
      <c r="VJW93" s="13"/>
      <c r="VJX93" s="13"/>
      <c r="VJY93" s="4"/>
      <c r="VJZ93" s="13"/>
      <c r="VKA93" s="13"/>
      <c r="VKF93" s="18"/>
      <c r="VKG93" s="18"/>
      <c r="VKH93" s="18"/>
      <c r="VKI93" s="39"/>
      <c r="VKJ93" s="18"/>
      <c r="VKK93" s="18"/>
      <c r="VKL93" s="39"/>
      <c r="VKM93" s="18"/>
      <c r="VKN93" s="39"/>
      <c r="VKO93" s="13"/>
      <c r="VKP93" s="13"/>
      <c r="VKQ93" s="4"/>
      <c r="VKR93" s="13"/>
      <c r="VKS93" s="13"/>
      <c r="VKX93" s="18"/>
      <c r="VKY93" s="18"/>
      <c r="VKZ93" s="18"/>
      <c r="VLA93" s="39"/>
      <c r="VLB93" s="18"/>
      <c r="VLC93" s="18"/>
      <c r="VLD93" s="39"/>
      <c r="VLE93" s="18"/>
      <c r="VLF93" s="39"/>
      <c r="VLG93" s="13"/>
      <c r="VLH93" s="13"/>
      <c r="VLI93" s="4"/>
      <c r="VLJ93" s="13"/>
      <c r="VLK93" s="13"/>
      <c r="VLP93" s="18"/>
      <c r="VLQ93" s="18"/>
      <c r="VLR93" s="18"/>
      <c r="VLS93" s="39"/>
      <c r="VLT93" s="18"/>
      <c r="VLU93" s="18"/>
      <c r="VLV93" s="39"/>
      <c r="VLW93" s="18"/>
      <c r="VLX93" s="39"/>
      <c r="VLY93" s="13"/>
      <c r="VLZ93" s="13"/>
      <c r="VMA93" s="4"/>
      <c r="VMB93" s="13"/>
      <c r="VMC93" s="13"/>
      <c r="VMH93" s="18"/>
      <c r="VMI93" s="18"/>
      <c r="VMJ93" s="18"/>
      <c r="VMK93" s="39"/>
      <c r="VML93" s="18"/>
      <c r="VMM93" s="18"/>
      <c r="VMN93" s="39"/>
      <c r="VMO93" s="18"/>
      <c r="VMP93" s="39"/>
      <c r="VMQ93" s="13"/>
      <c r="VMR93" s="13"/>
      <c r="VMS93" s="4"/>
      <c r="VMT93" s="13"/>
      <c r="VMU93" s="13"/>
      <c r="VMZ93" s="18"/>
      <c r="VNA93" s="18"/>
      <c r="VNB93" s="18"/>
      <c r="VNC93" s="39"/>
      <c r="VND93" s="18"/>
      <c r="VNE93" s="18"/>
      <c r="VNF93" s="39"/>
      <c r="VNG93" s="18"/>
      <c r="VNH93" s="39"/>
      <c r="VNI93" s="13"/>
      <c r="VNJ93" s="13"/>
      <c r="VNK93" s="4"/>
      <c r="VNL93" s="13"/>
      <c r="VNM93" s="13"/>
      <c r="VNR93" s="18"/>
      <c r="VNS93" s="18"/>
      <c r="VNT93" s="18"/>
      <c r="VNU93" s="39"/>
      <c r="VNV93" s="18"/>
      <c r="VNW93" s="18"/>
      <c r="VNX93" s="39"/>
      <c r="VNY93" s="18"/>
      <c r="VNZ93" s="39"/>
      <c r="VOA93" s="13"/>
      <c r="VOB93" s="13"/>
      <c r="VOC93" s="4"/>
      <c r="VOD93" s="13"/>
      <c r="VOE93" s="13"/>
      <c r="VOJ93" s="18"/>
      <c r="VOK93" s="18"/>
      <c r="VOL93" s="18"/>
      <c r="VOM93" s="39"/>
      <c r="VON93" s="18"/>
      <c r="VOO93" s="18"/>
      <c r="VOP93" s="39"/>
      <c r="VOQ93" s="18"/>
      <c r="VOR93" s="39"/>
      <c r="VOS93" s="13"/>
      <c r="VOT93" s="13"/>
      <c r="VOU93" s="4"/>
      <c r="VOV93" s="13"/>
      <c r="VOW93" s="13"/>
      <c r="VPB93" s="18"/>
      <c r="VPC93" s="18"/>
      <c r="VPD93" s="18"/>
      <c r="VPE93" s="39"/>
      <c r="VPF93" s="18"/>
      <c r="VPG93" s="18"/>
      <c r="VPH93" s="39"/>
      <c r="VPI93" s="18"/>
      <c r="VPJ93" s="39"/>
      <c r="VPK93" s="13"/>
      <c r="VPL93" s="13"/>
      <c r="VPM93" s="4"/>
      <c r="VPN93" s="13"/>
      <c r="VPO93" s="13"/>
      <c r="VPT93" s="18"/>
      <c r="VPU93" s="18"/>
      <c r="VPV93" s="18"/>
      <c r="VPW93" s="39"/>
      <c r="VPX93" s="18"/>
      <c r="VPY93" s="18"/>
      <c r="VPZ93" s="39"/>
      <c r="VQA93" s="18"/>
      <c r="VQB93" s="39"/>
      <c r="VQC93" s="13"/>
      <c r="VQD93" s="13"/>
      <c r="VQE93" s="4"/>
      <c r="VQF93" s="13"/>
      <c r="VQG93" s="13"/>
      <c r="VQL93" s="18"/>
      <c r="VQM93" s="18"/>
      <c r="VQN93" s="18"/>
      <c r="VQO93" s="39"/>
      <c r="VQP93" s="18"/>
      <c r="VQQ93" s="18"/>
      <c r="VQR93" s="39"/>
      <c r="VQS93" s="18"/>
      <c r="VQT93" s="39"/>
      <c r="VQU93" s="13"/>
      <c r="VQV93" s="13"/>
      <c r="VQW93" s="4"/>
      <c r="VQX93" s="13"/>
      <c r="VQY93" s="13"/>
      <c r="VRD93" s="18"/>
      <c r="VRE93" s="18"/>
      <c r="VRF93" s="18"/>
      <c r="VRG93" s="39"/>
      <c r="VRH93" s="18"/>
      <c r="VRI93" s="18"/>
      <c r="VRJ93" s="39"/>
      <c r="VRK93" s="18"/>
      <c r="VRL93" s="39"/>
      <c r="VRM93" s="13"/>
      <c r="VRN93" s="13"/>
      <c r="VRO93" s="4"/>
      <c r="VRP93" s="13"/>
      <c r="VRQ93" s="13"/>
      <c r="VRV93" s="18"/>
      <c r="VRW93" s="18"/>
      <c r="VRX93" s="18"/>
      <c r="VRY93" s="39"/>
      <c r="VRZ93" s="18"/>
      <c r="VSA93" s="18"/>
      <c r="VSB93" s="39"/>
      <c r="VSC93" s="18"/>
      <c r="VSD93" s="39"/>
      <c r="VSE93" s="13"/>
      <c r="VSF93" s="13"/>
      <c r="VSG93" s="4"/>
      <c r="VSH93" s="13"/>
      <c r="VSI93" s="13"/>
      <c r="VSN93" s="18"/>
      <c r="VSO93" s="18"/>
      <c r="VSP93" s="18"/>
      <c r="VSQ93" s="39"/>
      <c r="VSR93" s="18"/>
      <c r="VSS93" s="18"/>
      <c r="VST93" s="39"/>
      <c r="VSU93" s="18"/>
      <c r="VSV93" s="39"/>
      <c r="VSW93" s="13"/>
      <c r="VSX93" s="13"/>
      <c r="VSY93" s="4"/>
      <c r="VSZ93" s="13"/>
      <c r="VTA93" s="13"/>
      <c r="VTF93" s="18"/>
      <c r="VTG93" s="18"/>
      <c r="VTH93" s="18"/>
      <c r="VTI93" s="39"/>
      <c r="VTJ93" s="18"/>
      <c r="VTK93" s="18"/>
      <c r="VTL93" s="39"/>
      <c r="VTM93" s="18"/>
      <c r="VTN93" s="39"/>
      <c r="VTO93" s="13"/>
      <c r="VTP93" s="13"/>
      <c r="VTQ93" s="4"/>
      <c r="VTR93" s="13"/>
      <c r="VTS93" s="13"/>
      <c r="VTX93" s="18"/>
      <c r="VTY93" s="18"/>
      <c r="VTZ93" s="18"/>
      <c r="VUA93" s="39"/>
      <c r="VUB93" s="18"/>
      <c r="VUC93" s="18"/>
      <c r="VUD93" s="39"/>
      <c r="VUE93" s="18"/>
      <c r="VUF93" s="39"/>
      <c r="VUG93" s="13"/>
      <c r="VUH93" s="13"/>
      <c r="VUI93" s="4"/>
      <c r="VUJ93" s="13"/>
      <c r="VUK93" s="13"/>
      <c r="VUP93" s="18"/>
      <c r="VUQ93" s="18"/>
      <c r="VUR93" s="18"/>
      <c r="VUS93" s="39"/>
      <c r="VUT93" s="18"/>
      <c r="VUU93" s="18"/>
      <c r="VUV93" s="39"/>
      <c r="VUW93" s="18"/>
      <c r="VUX93" s="39"/>
      <c r="VUY93" s="13"/>
      <c r="VUZ93" s="13"/>
      <c r="VVA93" s="4"/>
      <c r="VVB93" s="13"/>
      <c r="VVC93" s="13"/>
      <c r="VVH93" s="18"/>
      <c r="VVI93" s="18"/>
      <c r="VVJ93" s="18"/>
      <c r="VVK93" s="39"/>
      <c r="VVL93" s="18"/>
      <c r="VVM93" s="18"/>
      <c r="VVN93" s="39"/>
      <c r="VVO93" s="18"/>
      <c r="VVP93" s="39"/>
      <c r="VVQ93" s="13"/>
      <c r="VVR93" s="13"/>
      <c r="VVS93" s="4"/>
      <c r="VVT93" s="13"/>
      <c r="VVU93" s="13"/>
      <c r="VVZ93" s="18"/>
      <c r="VWA93" s="18"/>
      <c r="VWB93" s="18"/>
      <c r="VWC93" s="39"/>
      <c r="VWD93" s="18"/>
      <c r="VWE93" s="18"/>
      <c r="VWF93" s="39"/>
      <c r="VWG93" s="18"/>
      <c r="VWH93" s="39"/>
      <c r="VWI93" s="13"/>
      <c r="VWJ93" s="13"/>
      <c r="VWK93" s="4"/>
      <c r="VWL93" s="13"/>
      <c r="VWM93" s="13"/>
      <c r="VWR93" s="18"/>
      <c r="VWS93" s="18"/>
      <c r="VWT93" s="18"/>
      <c r="VWU93" s="39"/>
      <c r="VWV93" s="18"/>
      <c r="VWW93" s="18"/>
      <c r="VWX93" s="39"/>
      <c r="VWY93" s="18"/>
      <c r="VWZ93" s="39"/>
      <c r="VXA93" s="13"/>
      <c r="VXB93" s="13"/>
      <c r="VXC93" s="4"/>
      <c r="VXD93" s="13"/>
      <c r="VXE93" s="13"/>
      <c r="VXJ93" s="18"/>
      <c r="VXK93" s="18"/>
      <c r="VXL93" s="18"/>
      <c r="VXM93" s="39"/>
      <c r="VXN93" s="18"/>
      <c r="VXO93" s="18"/>
      <c r="VXP93" s="39"/>
      <c r="VXQ93" s="18"/>
      <c r="VXR93" s="39"/>
      <c r="VXS93" s="13"/>
      <c r="VXT93" s="13"/>
      <c r="VXU93" s="4"/>
      <c r="VXV93" s="13"/>
      <c r="VXW93" s="13"/>
      <c r="VYB93" s="18"/>
      <c r="VYC93" s="18"/>
      <c r="VYD93" s="18"/>
      <c r="VYE93" s="39"/>
      <c r="VYF93" s="18"/>
      <c r="VYG93" s="18"/>
      <c r="VYH93" s="39"/>
      <c r="VYI93" s="18"/>
      <c r="VYJ93" s="39"/>
      <c r="VYK93" s="13"/>
      <c r="VYL93" s="13"/>
      <c r="VYM93" s="4"/>
      <c r="VYN93" s="13"/>
      <c r="VYO93" s="13"/>
      <c r="VYT93" s="18"/>
      <c r="VYU93" s="18"/>
      <c r="VYV93" s="18"/>
      <c r="VYW93" s="39"/>
      <c r="VYX93" s="18"/>
      <c r="VYY93" s="18"/>
      <c r="VYZ93" s="39"/>
      <c r="VZA93" s="18"/>
      <c r="VZB93" s="39"/>
      <c r="VZC93" s="13"/>
      <c r="VZD93" s="13"/>
      <c r="VZE93" s="4"/>
      <c r="VZF93" s="13"/>
      <c r="VZG93" s="13"/>
      <c r="VZL93" s="18"/>
      <c r="VZM93" s="18"/>
      <c r="VZN93" s="18"/>
      <c r="VZO93" s="39"/>
      <c r="VZP93" s="18"/>
      <c r="VZQ93" s="18"/>
      <c r="VZR93" s="39"/>
      <c r="VZS93" s="18"/>
      <c r="VZT93" s="39"/>
      <c r="VZU93" s="13"/>
      <c r="VZV93" s="13"/>
      <c r="VZW93" s="4"/>
      <c r="VZX93" s="13"/>
      <c r="VZY93" s="13"/>
      <c r="WAD93" s="18"/>
      <c r="WAE93" s="18"/>
      <c r="WAF93" s="18"/>
      <c r="WAG93" s="39"/>
      <c r="WAH93" s="18"/>
      <c r="WAI93" s="18"/>
      <c r="WAJ93" s="39"/>
      <c r="WAK93" s="18"/>
      <c r="WAL93" s="39"/>
      <c r="WAM93" s="13"/>
      <c r="WAN93" s="13"/>
      <c r="WAO93" s="4"/>
      <c r="WAP93" s="13"/>
      <c r="WAQ93" s="13"/>
      <c r="WAV93" s="18"/>
      <c r="WAW93" s="18"/>
      <c r="WAX93" s="18"/>
      <c r="WAY93" s="39"/>
      <c r="WAZ93" s="18"/>
      <c r="WBA93" s="18"/>
      <c r="WBB93" s="39"/>
      <c r="WBC93" s="18"/>
      <c r="WBD93" s="39"/>
      <c r="WBE93" s="13"/>
      <c r="WBF93" s="13"/>
      <c r="WBG93" s="4"/>
      <c r="WBH93" s="13"/>
      <c r="WBI93" s="13"/>
      <c r="WBN93" s="18"/>
      <c r="WBO93" s="18"/>
      <c r="WBP93" s="18"/>
      <c r="WBQ93" s="39"/>
      <c r="WBR93" s="18"/>
      <c r="WBS93" s="18"/>
      <c r="WBT93" s="39"/>
      <c r="WBU93" s="18"/>
      <c r="WBV93" s="39"/>
      <c r="WBW93" s="13"/>
      <c r="WBX93" s="13"/>
      <c r="WBY93" s="4"/>
      <c r="WBZ93" s="13"/>
      <c r="WCA93" s="13"/>
      <c r="WCF93" s="18"/>
      <c r="WCG93" s="18"/>
      <c r="WCH93" s="18"/>
      <c r="WCI93" s="39"/>
      <c r="WCJ93" s="18"/>
      <c r="WCK93" s="18"/>
      <c r="WCL93" s="39"/>
      <c r="WCM93" s="18"/>
      <c r="WCN93" s="39"/>
      <c r="WCO93" s="13"/>
      <c r="WCP93" s="13"/>
      <c r="WCQ93" s="4"/>
      <c r="WCR93" s="13"/>
      <c r="WCS93" s="13"/>
      <c r="WCX93" s="18"/>
      <c r="WCY93" s="18"/>
      <c r="WCZ93" s="18"/>
      <c r="WDA93" s="39"/>
      <c r="WDB93" s="18"/>
      <c r="WDC93" s="18"/>
      <c r="WDD93" s="39"/>
      <c r="WDE93" s="18"/>
      <c r="WDF93" s="39"/>
      <c r="WDG93" s="13"/>
      <c r="WDH93" s="13"/>
      <c r="WDI93" s="4"/>
      <c r="WDJ93" s="13"/>
      <c r="WDK93" s="13"/>
      <c r="WDP93" s="18"/>
      <c r="WDQ93" s="18"/>
      <c r="WDR93" s="18"/>
      <c r="WDS93" s="39"/>
      <c r="WDT93" s="18"/>
      <c r="WDU93" s="18"/>
      <c r="WDV93" s="39"/>
      <c r="WDW93" s="18"/>
      <c r="WDX93" s="39"/>
      <c r="WDY93" s="13"/>
      <c r="WDZ93" s="13"/>
      <c r="WEA93" s="4"/>
      <c r="WEB93" s="13"/>
      <c r="WEC93" s="13"/>
      <c r="WEH93" s="18"/>
      <c r="WEI93" s="18"/>
      <c r="WEJ93" s="18"/>
      <c r="WEK93" s="39"/>
      <c r="WEL93" s="18"/>
      <c r="WEM93" s="18"/>
      <c r="WEN93" s="39"/>
      <c r="WEO93" s="18"/>
      <c r="WEP93" s="39"/>
      <c r="WEQ93" s="13"/>
      <c r="WER93" s="13"/>
      <c r="WES93" s="4"/>
      <c r="WET93" s="13"/>
      <c r="WEU93" s="13"/>
      <c r="WEZ93" s="18"/>
      <c r="WFA93" s="18"/>
      <c r="WFB93" s="18"/>
      <c r="WFC93" s="39"/>
      <c r="WFD93" s="18"/>
      <c r="WFE93" s="18"/>
      <c r="WFF93" s="39"/>
      <c r="WFG93" s="18"/>
      <c r="WFH93" s="39"/>
      <c r="WFI93" s="13"/>
      <c r="WFJ93" s="13"/>
      <c r="WFK93" s="4"/>
      <c r="WFL93" s="13"/>
      <c r="WFM93" s="13"/>
      <c r="WFR93" s="18"/>
      <c r="WFS93" s="18"/>
      <c r="WFT93" s="18"/>
      <c r="WFU93" s="39"/>
      <c r="WFV93" s="18"/>
      <c r="WFW93" s="18"/>
      <c r="WFX93" s="39"/>
      <c r="WFY93" s="18"/>
      <c r="WFZ93" s="39"/>
      <c r="WGA93" s="13"/>
      <c r="WGB93" s="13"/>
      <c r="WGC93" s="4"/>
      <c r="WGD93" s="13"/>
      <c r="WGE93" s="13"/>
      <c r="WGJ93" s="18"/>
      <c r="WGK93" s="18"/>
      <c r="WGL93" s="18"/>
      <c r="WGM93" s="39"/>
      <c r="WGN93" s="18"/>
      <c r="WGO93" s="18"/>
      <c r="WGP93" s="39"/>
      <c r="WGQ93" s="18"/>
      <c r="WGR93" s="39"/>
      <c r="WGS93" s="13"/>
      <c r="WGT93" s="13"/>
      <c r="WGU93" s="4"/>
      <c r="WGV93" s="13"/>
      <c r="WGW93" s="13"/>
      <c r="WHB93" s="18"/>
      <c r="WHC93" s="18"/>
      <c r="WHD93" s="18"/>
      <c r="WHE93" s="39"/>
      <c r="WHF93" s="18"/>
      <c r="WHG93" s="18"/>
      <c r="WHH93" s="39"/>
      <c r="WHI93" s="18"/>
      <c r="WHJ93" s="39"/>
      <c r="WHK93" s="13"/>
      <c r="WHL93" s="13"/>
      <c r="WHM93" s="4"/>
      <c r="WHN93" s="13"/>
      <c r="WHO93" s="13"/>
      <c r="WHT93" s="18"/>
      <c r="WHU93" s="18"/>
      <c r="WHV93" s="18"/>
      <c r="WHW93" s="39"/>
      <c r="WHX93" s="18"/>
      <c r="WHY93" s="18"/>
      <c r="WHZ93" s="39"/>
      <c r="WIA93" s="18"/>
      <c r="WIB93" s="39"/>
      <c r="WIC93" s="13"/>
      <c r="WID93" s="13"/>
      <c r="WIE93" s="4"/>
      <c r="WIF93" s="13"/>
      <c r="WIG93" s="13"/>
      <c r="WIL93" s="18"/>
      <c r="WIM93" s="18"/>
      <c r="WIN93" s="18"/>
      <c r="WIO93" s="39"/>
      <c r="WIP93" s="18"/>
      <c r="WIQ93" s="18"/>
      <c r="WIR93" s="39"/>
      <c r="WIS93" s="18"/>
      <c r="WIT93" s="39"/>
      <c r="WIU93" s="13"/>
      <c r="WIV93" s="13"/>
      <c r="WIW93" s="4"/>
      <c r="WIX93" s="13"/>
      <c r="WIY93" s="13"/>
      <c r="WJD93" s="18"/>
      <c r="WJE93" s="18"/>
      <c r="WJF93" s="18"/>
      <c r="WJG93" s="39"/>
      <c r="WJH93" s="18"/>
      <c r="WJI93" s="18"/>
      <c r="WJJ93" s="39"/>
      <c r="WJK93" s="18"/>
      <c r="WJL93" s="39"/>
      <c r="WJM93" s="13"/>
      <c r="WJN93" s="13"/>
      <c r="WJO93" s="4"/>
      <c r="WJP93" s="13"/>
      <c r="WJQ93" s="13"/>
      <c r="WJV93" s="18"/>
      <c r="WJW93" s="18"/>
      <c r="WJX93" s="18"/>
      <c r="WJY93" s="39"/>
      <c r="WJZ93" s="18"/>
      <c r="WKA93" s="18"/>
      <c r="WKB93" s="39"/>
      <c r="WKC93" s="18"/>
      <c r="WKD93" s="39"/>
      <c r="WKE93" s="13"/>
      <c r="WKF93" s="13"/>
      <c r="WKG93" s="4"/>
      <c r="WKH93" s="13"/>
      <c r="WKI93" s="13"/>
      <c r="WKN93" s="18"/>
      <c r="WKO93" s="18"/>
      <c r="WKP93" s="18"/>
      <c r="WKQ93" s="39"/>
      <c r="WKR93" s="18"/>
      <c r="WKS93" s="18"/>
      <c r="WKT93" s="39"/>
      <c r="WKU93" s="18"/>
      <c r="WKV93" s="39"/>
      <c r="WKW93" s="13"/>
      <c r="WKX93" s="13"/>
      <c r="WKY93" s="4"/>
      <c r="WKZ93" s="13"/>
      <c r="WLA93" s="13"/>
      <c r="WLF93" s="18"/>
      <c r="WLG93" s="18"/>
      <c r="WLH93" s="18"/>
      <c r="WLI93" s="39"/>
      <c r="WLJ93" s="18"/>
      <c r="WLK93" s="18"/>
      <c r="WLL93" s="39"/>
      <c r="WLM93" s="18"/>
      <c r="WLN93" s="39"/>
      <c r="WLO93" s="13"/>
      <c r="WLP93" s="13"/>
      <c r="WLQ93" s="4"/>
      <c r="WLR93" s="13"/>
      <c r="WLS93" s="13"/>
      <c r="WLX93" s="18"/>
      <c r="WLY93" s="18"/>
      <c r="WLZ93" s="18"/>
      <c r="WMA93" s="39"/>
      <c r="WMB93" s="18"/>
      <c r="WMC93" s="18"/>
      <c r="WMD93" s="39"/>
      <c r="WME93" s="18"/>
      <c r="WMF93" s="39"/>
      <c r="WMG93" s="13"/>
      <c r="WMH93" s="13"/>
      <c r="WMI93" s="4"/>
      <c r="WMJ93" s="13"/>
      <c r="WMK93" s="13"/>
      <c r="WMP93" s="18"/>
      <c r="WMQ93" s="18"/>
      <c r="WMR93" s="18"/>
      <c r="WMS93" s="39"/>
      <c r="WMT93" s="18"/>
      <c r="WMU93" s="18"/>
      <c r="WMV93" s="39"/>
      <c r="WMW93" s="18"/>
      <c r="WMX93" s="39"/>
      <c r="WMY93" s="13"/>
      <c r="WMZ93" s="13"/>
      <c r="WNA93" s="4"/>
      <c r="WNB93" s="13"/>
      <c r="WNC93" s="13"/>
      <c r="WNH93" s="18"/>
      <c r="WNI93" s="18"/>
      <c r="WNJ93" s="18"/>
      <c r="WNK93" s="39"/>
      <c r="WNL93" s="18"/>
      <c r="WNM93" s="18"/>
      <c r="WNN93" s="39"/>
      <c r="WNO93" s="18"/>
      <c r="WNP93" s="39"/>
      <c r="WNQ93" s="13"/>
      <c r="WNR93" s="13"/>
      <c r="WNS93" s="4"/>
      <c r="WNT93" s="13"/>
      <c r="WNU93" s="13"/>
      <c r="WNZ93" s="18"/>
      <c r="WOA93" s="18"/>
      <c r="WOB93" s="18"/>
      <c r="WOC93" s="39"/>
      <c r="WOD93" s="18"/>
      <c r="WOE93" s="18"/>
      <c r="WOF93" s="39"/>
      <c r="WOG93" s="18"/>
      <c r="WOH93" s="39"/>
      <c r="WOI93" s="13"/>
      <c r="WOJ93" s="13"/>
      <c r="WOK93" s="4"/>
      <c r="WOL93" s="13"/>
      <c r="WOM93" s="13"/>
      <c r="WOR93" s="18"/>
      <c r="WOS93" s="18"/>
      <c r="WOT93" s="18"/>
      <c r="WOU93" s="39"/>
      <c r="WOV93" s="18"/>
      <c r="WOW93" s="18"/>
      <c r="WOX93" s="39"/>
      <c r="WOY93" s="18"/>
      <c r="WOZ93" s="39"/>
      <c r="WPA93" s="13"/>
      <c r="WPB93" s="13"/>
      <c r="WPC93" s="4"/>
      <c r="WPD93" s="13"/>
      <c r="WPE93" s="13"/>
      <c r="WPJ93" s="18"/>
      <c r="WPK93" s="18"/>
      <c r="WPL93" s="18"/>
      <c r="WPM93" s="39"/>
      <c r="WPN93" s="18"/>
      <c r="WPO93" s="18"/>
      <c r="WPP93" s="39"/>
      <c r="WPQ93" s="18"/>
      <c r="WPR93" s="39"/>
      <c r="WPS93" s="13"/>
      <c r="WPT93" s="13"/>
      <c r="WPU93" s="4"/>
      <c r="WPV93" s="13"/>
      <c r="WPW93" s="13"/>
      <c r="WQB93" s="18"/>
      <c r="WQC93" s="18"/>
      <c r="WQD93" s="18"/>
      <c r="WQE93" s="39"/>
      <c r="WQF93" s="18"/>
      <c r="WQG93" s="18"/>
      <c r="WQH93" s="39"/>
      <c r="WQI93" s="18"/>
      <c r="WQJ93" s="39"/>
      <c r="WQK93" s="13"/>
      <c r="WQL93" s="13"/>
      <c r="WQM93" s="4"/>
      <c r="WQN93" s="13"/>
      <c r="WQO93" s="13"/>
      <c r="WQT93" s="18"/>
      <c r="WQU93" s="18"/>
      <c r="WQV93" s="18"/>
      <c r="WQW93" s="39"/>
      <c r="WQX93" s="18"/>
      <c r="WQY93" s="18"/>
      <c r="WQZ93" s="39"/>
      <c r="WRA93" s="18"/>
      <c r="WRB93" s="39"/>
      <c r="WRC93" s="13"/>
      <c r="WRD93" s="13"/>
      <c r="WRE93" s="4"/>
      <c r="WRF93" s="13"/>
      <c r="WRG93" s="13"/>
      <c r="WRL93" s="18"/>
      <c r="WRM93" s="18"/>
      <c r="WRN93" s="18"/>
      <c r="WRO93" s="39"/>
      <c r="WRP93" s="18"/>
      <c r="WRQ93" s="18"/>
      <c r="WRR93" s="39"/>
      <c r="WRS93" s="18"/>
      <c r="WRT93" s="39"/>
      <c r="WRU93" s="13"/>
      <c r="WRV93" s="13"/>
      <c r="WRW93" s="4"/>
      <c r="WRX93" s="13"/>
      <c r="WRY93" s="13"/>
      <c r="WSD93" s="18"/>
      <c r="WSE93" s="18"/>
      <c r="WSF93" s="18"/>
      <c r="WSG93" s="39"/>
      <c r="WSH93" s="18"/>
      <c r="WSI93" s="18"/>
      <c r="WSJ93" s="39"/>
      <c r="WSK93" s="18"/>
      <c r="WSL93" s="39"/>
      <c r="WSM93" s="13"/>
      <c r="WSN93" s="13"/>
      <c r="WSO93" s="4"/>
      <c r="WSP93" s="13"/>
      <c r="WSQ93" s="13"/>
      <c r="WSV93" s="18"/>
      <c r="WSW93" s="18"/>
      <c r="WSX93" s="18"/>
      <c r="WSY93" s="39"/>
      <c r="WSZ93" s="18"/>
      <c r="WTA93" s="18"/>
      <c r="WTB93" s="39"/>
      <c r="WTC93" s="18"/>
      <c r="WTD93" s="39"/>
      <c r="WTE93" s="13"/>
      <c r="WTF93" s="13"/>
      <c r="WTG93" s="4"/>
      <c r="WTH93" s="13"/>
      <c r="WTI93" s="13"/>
      <c r="WTN93" s="18"/>
      <c r="WTO93" s="18"/>
      <c r="WTP93" s="18"/>
      <c r="WTQ93" s="39"/>
      <c r="WTR93" s="18"/>
      <c r="WTS93" s="18"/>
      <c r="WTT93" s="39"/>
      <c r="WTU93" s="18"/>
      <c r="WTV93" s="39"/>
      <c r="WTW93" s="13"/>
      <c r="WTX93" s="13"/>
      <c r="WTY93" s="4"/>
      <c r="WTZ93" s="13"/>
      <c r="WUA93" s="13"/>
      <c r="WUF93" s="18"/>
      <c r="WUG93" s="18"/>
      <c r="WUH93" s="18"/>
      <c r="WUI93" s="39"/>
      <c r="WUJ93" s="18"/>
      <c r="WUK93" s="18"/>
      <c r="WUL93" s="39"/>
      <c r="WUM93" s="18"/>
      <c r="WUN93" s="39"/>
      <c r="WUO93" s="13"/>
      <c r="WUP93" s="13"/>
      <c r="WUQ93" s="4"/>
      <c r="WUR93" s="13"/>
      <c r="WUS93" s="13"/>
      <c r="WUX93" s="18"/>
      <c r="WUY93" s="18"/>
      <c r="WUZ93" s="18"/>
      <c r="WVA93" s="39"/>
      <c r="WVB93" s="18"/>
      <c r="WVC93" s="18"/>
      <c r="WVD93" s="39"/>
      <c r="WVE93" s="18"/>
      <c r="WVF93" s="39"/>
      <c r="WVG93" s="13"/>
      <c r="WVH93" s="13"/>
      <c r="WVI93" s="4"/>
      <c r="WVJ93" s="13"/>
      <c r="WVK93" s="13"/>
      <c r="WVP93" s="18"/>
      <c r="WVQ93" s="18"/>
      <c r="WVR93" s="18"/>
      <c r="WVS93" s="39"/>
      <c r="WVT93" s="18"/>
      <c r="WVU93" s="18"/>
      <c r="WVV93" s="39"/>
      <c r="WVW93" s="18"/>
      <c r="WVX93" s="39"/>
      <c r="WVY93" s="13"/>
      <c r="WVZ93" s="13"/>
      <c r="WWA93" s="4"/>
      <c r="WWB93" s="13"/>
      <c r="WWC93" s="13"/>
      <c r="WWH93" s="18"/>
      <c r="WWI93" s="18"/>
      <c r="WWJ93" s="18"/>
      <c r="WWK93" s="39"/>
      <c r="WWL93" s="18"/>
      <c r="WWM93" s="18"/>
      <c r="WWN93" s="39"/>
      <c r="WWO93" s="18"/>
      <c r="WWP93" s="39"/>
      <c r="WWQ93" s="13"/>
      <c r="WWR93" s="13"/>
      <c r="WWS93" s="4"/>
      <c r="WWT93" s="13"/>
      <c r="WWU93" s="13"/>
      <c r="WWZ93" s="18"/>
      <c r="WXA93" s="18"/>
      <c r="WXB93" s="18"/>
      <c r="WXC93" s="39"/>
      <c r="WXD93" s="18"/>
      <c r="WXE93" s="18"/>
      <c r="WXF93" s="39"/>
      <c r="WXG93" s="18"/>
      <c r="WXH93" s="39"/>
      <c r="WXI93" s="13"/>
      <c r="WXJ93" s="13"/>
      <c r="WXK93" s="4"/>
      <c r="WXL93" s="13"/>
      <c r="WXM93" s="13"/>
      <c r="WXR93" s="18"/>
      <c r="WXS93" s="18"/>
      <c r="WXT93" s="18"/>
      <c r="WXU93" s="39"/>
      <c r="WXV93" s="18"/>
      <c r="WXW93" s="18"/>
      <c r="WXX93" s="39"/>
      <c r="WXY93" s="18"/>
      <c r="WXZ93" s="39"/>
      <c r="WYA93" s="13"/>
      <c r="WYB93" s="13"/>
      <c r="WYC93" s="4"/>
      <c r="WYD93" s="13"/>
      <c r="WYE93" s="13"/>
      <c r="WYJ93" s="18"/>
      <c r="WYK93" s="18"/>
      <c r="WYL93" s="18"/>
      <c r="WYM93" s="39"/>
      <c r="WYN93" s="18"/>
      <c r="WYO93" s="18"/>
      <c r="WYP93" s="39"/>
      <c r="WYQ93" s="18"/>
      <c r="WYR93" s="39"/>
      <c r="WYS93" s="13"/>
      <c r="WYT93" s="13"/>
      <c r="WYU93" s="4"/>
      <c r="WYV93" s="13"/>
      <c r="WYW93" s="13"/>
      <c r="WZB93" s="18"/>
      <c r="WZC93" s="18"/>
      <c r="WZD93" s="18"/>
      <c r="WZE93" s="39"/>
      <c r="WZF93" s="18"/>
      <c r="WZG93" s="18"/>
      <c r="WZH93" s="39"/>
      <c r="WZI93" s="18"/>
      <c r="WZJ93" s="39"/>
      <c r="WZK93" s="13"/>
      <c r="WZL93" s="13"/>
      <c r="WZM93" s="4"/>
      <c r="WZN93" s="13"/>
      <c r="WZO93" s="13"/>
      <c r="WZT93" s="18"/>
      <c r="WZU93" s="18"/>
      <c r="WZV93" s="18"/>
      <c r="WZW93" s="39"/>
      <c r="WZX93" s="18"/>
      <c r="WZY93" s="18"/>
      <c r="WZZ93" s="39"/>
      <c r="XAA93" s="18"/>
      <c r="XAB93" s="39"/>
      <c r="XAC93" s="13"/>
      <c r="XAD93" s="13"/>
      <c r="XAE93" s="4"/>
      <c r="XAF93" s="13"/>
      <c r="XAG93" s="13"/>
      <c r="XAL93" s="18"/>
      <c r="XAM93" s="18"/>
      <c r="XAN93" s="18"/>
      <c r="XAO93" s="39"/>
      <c r="XAP93" s="18"/>
      <c r="XAQ93" s="18"/>
      <c r="XAR93" s="39"/>
      <c r="XAS93" s="18"/>
      <c r="XAT93" s="39"/>
      <c r="XAU93" s="13"/>
      <c r="XAV93" s="13"/>
      <c r="XAW93" s="4"/>
      <c r="XAX93" s="13"/>
      <c r="XAY93" s="13"/>
      <c r="XBD93" s="18"/>
      <c r="XBE93" s="18"/>
      <c r="XBF93" s="18"/>
      <c r="XBG93" s="39"/>
      <c r="XBH93" s="18"/>
      <c r="XBI93" s="18"/>
      <c r="XBJ93" s="39"/>
      <c r="XBK93" s="18"/>
      <c r="XBL93" s="39"/>
      <c r="XBM93" s="13"/>
      <c r="XBN93" s="13"/>
      <c r="XBO93" s="4"/>
      <c r="XBP93" s="13"/>
      <c r="XBQ93" s="13"/>
      <c r="XBV93" s="18"/>
      <c r="XBW93" s="18"/>
      <c r="XBX93" s="18"/>
      <c r="XBY93" s="39"/>
      <c r="XBZ93" s="18"/>
      <c r="XCA93" s="18"/>
      <c r="XCB93" s="39"/>
      <c r="XCC93" s="18"/>
      <c r="XCD93" s="39"/>
      <c r="XCE93" s="13"/>
      <c r="XCF93" s="13"/>
      <c r="XCG93" s="4"/>
      <c r="XCH93" s="13"/>
      <c r="XCI93" s="13"/>
      <c r="XCN93" s="18"/>
      <c r="XCO93" s="18"/>
      <c r="XCP93" s="18"/>
      <c r="XCQ93" s="39"/>
      <c r="XCR93" s="18"/>
      <c r="XCS93" s="18"/>
      <c r="XCT93" s="39"/>
      <c r="XCU93" s="18"/>
      <c r="XCV93" s="39"/>
      <c r="XCW93" s="13"/>
      <c r="XCX93" s="13"/>
      <c r="XCY93" s="4"/>
      <c r="XCZ93" s="13"/>
      <c r="XDA93" s="13"/>
      <c r="XDF93" s="18"/>
      <c r="XDG93" s="18"/>
      <c r="XDH93" s="18"/>
      <c r="XDI93" s="39"/>
      <c r="XDJ93" s="18"/>
      <c r="XDK93" s="18"/>
      <c r="XDL93" s="39"/>
      <c r="XDM93" s="18"/>
      <c r="XDN93" s="39"/>
      <c r="XDO93" s="13"/>
      <c r="XDP93" s="13"/>
      <c r="XDQ93" s="4"/>
      <c r="XDR93" s="13"/>
      <c r="XDS93" s="13"/>
      <c r="XDX93" s="18"/>
      <c r="XDY93" s="18"/>
      <c r="XDZ93" s="18"/>
      <c r="XEA93" s="39"/>
      <c r="XEB93" s="18"/>
      <c r="XEC93" s="18"/>
      <c r="XED93" s="39"/>
      <c r="XEE93" s="18"/>
      <c r="XEF93" s="39"/>
      <c r="XEG93" s="13"/>
      <c r="XEH93" s="13"/>
      <c r="XEI93" s="4"/>
      <c r="XEJ93" s="13"/>
      <c r="XEK93" s="13"/>
      <c r="XEP93" s="18"/>
      <c r="XEQ93" s="18"/>
      <c r="XER93" s="18"/>
      <c r="XES93" s="39"/>
      <c r="XET93" s="18"/>
      <c r="XEU93" s="18"/>
      <c r="XEV93" s="39"/>
      <c r="XEW93" s="18"/>
      <c r="XEX93" s="39"/>
      <c r="XEY93" s="13"/>
      <c r="XEZ93" s="13"/>
      <c r="XFA93" s="4"/>
      <c r="XFB93" s="13"/>
      <c r="XFC93" s="13"/>
    </row>
    <row r="94" spans="1:6141 6146:7167 7172:15357 15362:16383" x14ac:dyDescent="0.25">
      <c r="A94" s="5"/>
      <c r="B94" s="13"/>
      <c r="C94" s="13"/>
      <c r="D94" s="44"/>
      <c r="E94" s="26"/>
      <c r="F94" s="26"/>
      <c r="G94" s="26"/>
      <c r="H94" s="14"/>
      <c r="I94" s="14"/>
      <c r="J94" s="14"/>
      <c r="K94" s="39"/>
      <c r="L94" s="14"/>
      <c r="M94" s="39"/>
      <c r="N94" s="39"/>
      <c r="O94" s="14"/>
      <c r="P94" s="14"/>
      <c r="Q94" s="18"/>
      <c r="R94" s="14"/>
      <c r="S94" s="14"/>
      <c r="T94" s="14"/>
      <c r="U94" s="14"/>
      <c r="W94" s="5"/>
      <c r="X94" s="5"/>
      <c r="Y94" s="5"/>
      <c r="Z94" s="18"/>
      <c r="AA94" s="18"/>
      <c r="AB94" s="18"/>
      <c r="AC94" s="39"/>
      <c r="AD94" s="18"/>
      <c r="AE94" s="18"/>
      <c r="AF94" s="39"/>
      <c r="AG94" s="18"/>
      <c r="AH94" s="39"/>
      <c r="AI94" s="13"/>
      <c r="AJ94" s="13"/>
      <c r="AK94" s="4"/>
      <c r="AL94" s="13"/>
      <c r="AM94" s="13"/>
      <c r="AR94" s="18"/>
      <c r="AS94" s="18"/>
      <c r="AT94" s="18"/>
      <c r="AU94" s="39"/>
      <c r="AV94" s="18"/>
      <c r="AW94" s="18"/>
      <c r="AX94" s="39"/>
      <c r="AY94" s="18"/>
      <c r="AZ94" s="39"/>
      <c r="BA94" s="13"/>
      <c r="BB94" s="13"/>
      <c r="BC94" s="4"/>
      <c r="BD94" s="13"/>
      <c r="BE94" s="13"/>
      <c r="BJ94" s="18"/>
      <c r="BK94" s="18"/>
      <c r="BL94" s="18"/>
      <c r="BM94" s="39"/>
      <c r="BN94" s="18"/>
      <c r="BO94" s="18"/>
      <c r="BP94" s="39"/>
      <c r="BQ94" s="18"/>
      <c r="BR94" s="39"/>
      <c r="BS94" s="13"/>
      <c r="BT94" s="13"/>
      <c r="BU94" s="4"/>
      <c r="BV94" s="13"/>
      <c r="BW94" s="13"/>
      <c r="CB94" s="18"/>
      <c r="CC94" s="18"/>
      <c r="CD94" s="18"/>
      <c r="CE94" s="39"/>
      <c r="CF94" s="18"/>
      <c r="CG94" s="18"/>
      <c r="CH94" s="39"/>
      <c r="CI94" s="18"/>
      <c r="CJ94" s="39"/>
      <c r="CK94" s="13"/>
      <c r="CL94" s="13"/>
      <c r="CM94" s="4"/>
      <c r="CN94" s="13"/>
      <c r="CO94" s="13"/>
      <c r="CT94" s="18"/>
      <c r="CU94" s="18"/>
      <c r="CV94" s="18"/>
      <c r="CW94" s="39"/>
      <c r="CX94" s="18"/>
      <c r="CY94" s="18"/>
      <c r="CZ94" s="39"/>
      <c r="DA94" s="18"/>
      <c r="DB94" s="39"/>
      <c r="DC94" s="13"/>
      <c r="DD94" s="13"/>
      <c r="DE94" s="4"/>
      <c r="DF94" s="13"/>
      <c r="DG94" s="13"/>
      <c r="DL94" s="18"/>
      <c r="DM94" s="18"/>
      <c r="DN94" s="18"/>
      <c r="DO94" s="39"/>
      <c r="DP94" s="18"/>
      <c r="DQ94" s="18"/>
      <c r="DR94" s="39"/>
      <c r="DS94" s="18"/>
      <c r="DT94" s="39"/>
      <c r="DU94" s="13"/>
      <c r="DV94" s="13"/>
      <c r="DW94" s="4"/>
      <c r="DX94" s="13"/>
      <c r="DY94" s="13"/>
      <c r="ED94" s="18"/>
      <c r="EE94" s="18"/>
      <c r="EF94" s="18"/>
      <c r="EG94" s="39"/>
      <c r="EH94" s="18"/>
      <c r="EI94" s="18"/>
      <c r="EJ94" s="39"/>
      <c r="EK94" s="18"/>
      <c r="EL94" s="39"/>
      <c r="EM94" s="13"/>
      <c r="EN94" s="13"/>
      <c r="EO94" s="4"/>
      <c r="EP94" s="13"/>
      <c r="EQ94" s="13"/>
      <c r="EV94" s="18"/>
      <c r="EW94" s="18"/>
      <c r="EX94" s="18"/>
      <c r="EY94" s="39"/>
      <c r="EZ94" s="18"/>
      <c r="FA94" s="18"/>
      <c r="FB94" s="39"/>
      <c r="FC94" s="18"/>
      <c r="FD94" s="39"/>
      <c r="FE94" s="13"/>
      <c r="FF94" s="13"/>
      <c r="FG94" s="4"/>
      <c r="FH94" s="13"/>
      <c r="FI94" s="13"/>
      <c r="FN94" s="18"/>
      <c r="FO94" s="18"/>
      <c r="FP94" s="18"/>
      <c r="FQ94" s="39"/>
      <c r="FR94" s="18"/>
      <c r="FS94" s="18"/>
      <c r="FT94" s="39"/>
      <c r="FU94" s="18"/>
      <c r="FV94" s="39"/>
      <c r="FW94" s="13"/>
      <c r="FX94" s="13"/>
      <c r="FY94" s="4"/>
      <c r="FZ94" s="13"/>
      <c r="GA94" s="13"/>
      <c r="GF94" s="18"/>
      <c r="GG94" s="18"/>
      <c r="GH94" s="18"/>
      <c r="GI94" s="39"/>
      <c r="GJ94" s="18"/>
      <c r="GK94" s="18"/>
      <c r="GL94" s="39"/>
      <c r="GM94" s="18"/>
      <c r="GN94" s="39"/>
      <c r="GO94" s="13"/>
      <c r="GP94" s="13"/>
      <c r="GQ94" s="4"/>
      <c r="GR94" s="13"/>
      <c r="GS94" s="13"/>
      <c r="GX94" s="18"/>
      <c r="GY94" s="18"/>
      <c r="GZ94" s="18"/>
      <c r="HA94" s="39"/>
      <c r="HB94" s="18"/>
      <c r="HC94" s="18"/>
      <c r="HD94" s="39"/>
      <c r="HE94" s="18"/>
      <c r="HF94" s="39"/>
      <c r="HG94" s="13"/>
      <c r="HH94" s="13"/>
      <c r="HI94" s="4"/>
      <c r="HJ94" s="13"/>
      <c r="HK94" s="13"/>
      <c r="HP94" s="18"/>
      <c r="HQ94" s="18"/>
      <c r="HR94" s="18"/>
      <c r="HS94" s="39"/>
      <c r="HT94" s="18"/>
      <c r="HU94" s="18"/>
      <c r="HV94" s="39"/>
      <c r="HW94" s="18"/>
      <c r="HX94" s="39"/>
      <c r="HY94" s="13"/>
      <c r="HZ94" s="13"/>
      <c r="IA94" s="4"/>
      <c r="IB94" s="13"/>
      <c r="IC94" s="13"/>
      <c r="IH94" s="18"/>
      <c r="II94" s="18"/>
      <c r="IJ94" s="18"/>
      <c r="IK94" s="39"/>
      <c r="IL94" s="18"/>
      <c r="IM94" s="18"/>
      <c r="IN94" s="39"/>
      <c r="IO94" s="18"/>
      <c r="IP94" s="39"/>
      <c r="IQ94" s="13"/>
      <c r="IR94" s="13"/>
      <c r="IS94" s="4"/>
      <c r="IT94" s="13"/>
      <c r="IU94" s="13"/>
      <c r="IZ94" s="18"/>
      <c r="JA94" s="18"/>
      <c r="JB94" s="18"/>
      <c r="JC94" s="39"/>
      <c r="JD94" s="18"/>
      <c r="JE94" s="18"/>
      <c r="JF94" s="39"/>
      <c r="JG94" s="18"/>
      <c r="JH94" s="39"/>
      <c r="JI94" s="13"/>
      <c r="JJ94" s="13"/>
      <c r="JK94" s="4"/>
      <c r="JL94" s="13"/>
      <c r="JM94" s="13"/>
      <c r="JR94" s="18"/>
      <c r="JS94" s="18"/>
      <c r="JT94" s="18"/>
      <c r="JU94" s="39"/>
      <c r="JV94" s="18"/>
      <c r="JW94" s="18"/>
      <c r="JX94" s="39"/>
      <c r="JY94" s="18"/>
      <c r="JZ94" s="39"/>
      <c r="KA94" s="13"/>
      <c r="KB94" s="13"/>
      <c r="KC94" s="4"/>
      <c r="KD94" s="13"/>
      <c r="KE94" s="13"/>
      <c r="KJ94" s="18"/>
      <c r="KK94" s="18"/>
      <c r="KL94" s="18"/>
      <c r="KM94" s="39"/>
      <c r="KN94" s="18"/>
      <c r="KO94" s="18"/>
      <c r="KP94" s="39"/>
      <c r="KQ94" s="18"/>
      <c r="KR94" s="39"/>
      <c r="KS94" s="13"/>
      <c r="KT94" s="13"/>
      <c r="KU94" s="4"/>
      <c r="KV94" s="13"/>
      <c r="KW94" s="13"/>
      <c r="LB94" s="18"/>
      <c r="LC94" s="18"/>
      <c r="LD94" s="18"/>
      <c r="LE94" s="39"/>
      <c r="LF94" s="18"/>
      <c r="LG94" s="18"/>
      <c r="LH94" s="39"/>
      <c r="LI94" s="18"/>
      <c r="LJ94" s="39"/>
      <c r="LK94" s="13"/>
      <c r="LL94" s="13"/>
      <c r="LM94" s="4"/>
      <c r="LN94" s="13"/>
      <c r="LO94" s="13"/>
      <c r="LT94" s="18"/>
      <c r="LU94" s="18"/>
      <c r="LV94" s="18"/>
      <c r="LW94" s="39"/>
      <c r="LX94" s="18"/>
      <c r="LY94" s="18"/>
      <c r="LZ94" s="39"/>
      <c r="MA94" s="18"/>
      <c r="MB94" s="39"/>
      <c r="MC94" s="13"/>
      <c r="MD94" s="13"/>
      <c r="ME94" s="4"/>
      <c r="MF94" s="13"/>
      <c r="MG94" s="13"/>
      <c r="ML94" s="18"/>
      <c r="MM94" s="18"/>
      <c r="MN94" s="18"/>
      <c r="MO94" s="39"/>
      <c r="MP94" s="18"/>
      <c r="MQ94" s="18"/>
      <c r="MR94" s="39"/>
      <c r="MS94" s="18"/>
      <c r="MT94" s="39"/>
      <c r="MU94" s="13"/>
      <c r="MV94" s="13"/>
      <c r="MW94" s="4"/>
      <c r="MX94" s="13"/>
      <c r="MY94" s="13"/>
      <c r="ND94" s="18"/>
      <c r="NE94" s="18"/>
      <c r="NF94" s="18"/>
      <c r="NG94" s="39"/>
      <c r="NH94" s="18"/>
      <c r="NI94" s="18"/>
      <c r="NJ94" s="39"/>
      <c r="NK94" s="18"/>
      <c r="NL94" s="39"/>
      <c r="NM94" s="13"/>
      <c r="NN94" s="13"/>
      <c r="NO94" s="4"/>
      <c r="NP94" s="13"/>
      <c r="NQ94" s="13"/>
      <c r="NV94" s="18"/>
      <c r="NW94" s="18"/>
      <c r="NX94" s="18"/>
      <c r="NY94" s="39"/>
      <c r="NZ94" s="18"/>
      <c r="OA94" s="18"/>
      <c r="OB94" s="39"/>
      <c r="OC94" s="18"/>
      <c r="OD94" s="39"/>
      <c r="OE94" s="13"/>
      <c r="OF94" s="13"/>
      <c r="OG94" s="4"/>
      <c r="OH94" s="13"/>
      <c r="OI94" s="13"/>
      <c r="ON94" s="18"/>
      <c r="OO94" s="18"/>
      <c r="OP94" s="18"/>
      <c r="OQ94" s="39"/>
      <c r="OR94" s="18"/>
      <c r="OS94" s="18"/>
      <c r="OT94" s="39"/>
      <c r="OU94" s="18"/>
      <c r="OV94" s="39"/>
      <c r="OW94" s="13"/>
      <c r="OX94" s="13"/>
      <c r="OY94" s="4"/>
      <c r="OZ94" s="13"/>
      <c r="PA94" s="13"/>
      <c r="PF94" s="18"/>
      <c r="PG94" s="18"/>
      <c r="PH94" s="18"/>
      <c r="PI94" s="39"/>
      <c r="PJ94" s="18"/>
      <c r="PK94" s="18"/>
      <c r="PL94" s="39"/>
      <c r="PM94" s="18"/>
      <c r="PN94" s="39"/>
      <c r="PO94" s="13"/>
      <c r="PP94" s="13"/>
      <c r="PQ94" s="4"/>
      <c r="PR94" s="13"/>
      <c r="PS94" s="13"/>
      <c r="PX94" s="18"/>
      <c r="PY94" s="18"/>
      <c r="PZ94" s="18"/>
      <c r="QA94" s="39"/>
      <c r="QB94" s="18"/>
      <c r="QC94" s="18"/>
      <c r="QD94" s="39"/>
      <c r="QE94" s="18"/>
      <c r="QF94" s="39"/>
      <c r="QG94" s="13"/>
      <c r="QH94" s="13"/>
      <c r="QI94" s="4"/>
      <c r="QJ94" s="13"/>
      <c r="QK94" s="13"/>
      <c r="QP94" s="18"/>
      <c r="QQ94" s="18"/>
      <c r="QR94" s="18"/>
      <c r="QS94" s="39"/>
      <c r="QT94" s="18"/>
      <c r="QU94" s="18"/>
      <c r="QV94" s="39"/>
      <c r="QW94" s="18"/>
      <c r="QX94" s="39"/>
      <c r="QY94" s="13"/>
      <c r="QZ94" s="13"/>
      <c r="RA94" s="4"/>
      <c r="RB94" s="13"/>
      <c r="RC94" s="13"/>
      <c r="RH94" s="18"/>
      <c r="RI94" s="18"/>
      <c r="RJ94" s="18"/>
      <c r="RK94" s="39"/>
      <c r="RL94" s="18"/>
      <c r="RM94" s="18"/>
      <c r="RN94" s="39"/>
      <c r="RO94" s="18"/>
      <c r="RP94" s="39"/>
      <c r="RQ94" s="13"/>
      <c r="RR94" s="13"/>
      <c r="RS94" s="4"/>
      <c r="RT94" s="13"/>
      <c r="RU94" s="13"/>
      <c r="RZ94" s="18"/>
      <c r="SA94" s="18"/>
      <c r="SB94" s="18"/>
      <c r="SC94" s="39"/>
      <c r="SD94" s="18"/>
      <c r="SE94" s="18"/>
      <c r="SF94" s="39"/>
      <c r="SG94" s="18"/>
      <c r="SH94" s="39"/>
      <c r="SI94" s="13"/>
      <c r="SJ94" s="13"/>
      <c r="SK94" s="4"/>
      <c r="SL94" s="13"/>
      <c r="SM94" s="13"/>
      <c r="SR94" s="18"/>
      <c r="SS94" s="18"/>
      <c r="ST94" s="18"/>
      <c r="SU94" s="39"/>
      <c r="SV94" s="18"/>
      <c r="SW94" s="18"/>
      <c r="SX94" s="39"/>
      <c r="SY94" s="18"/>
      <c r="SZ94" s="39"/>
      <c r="TA94" s="13"/>
      <c r="TB94" s="13"/>
      <c r="TC94" s="4"/>
      <c r="TD94" s="13"/>
      <c r="TE94" s="13"/>
      <c r="TJ94" s="18"/>
      <c r="TK94" s="18"/>
      <c r="TL94" s="18"/>
      <c r="TM94" s="39"/>
      <c r="TN94" s="18"/>
      <c r="TO94" s="18"/>
      <c r="TP94" s="39"/>
      <c r="TQ94" s="18"/>
      <c r="TR94" s="39"/>
      <c r="TS94" s="13"/>
      <c r="TT94" s="13"/>
      <c r="TU94" s="4"/>
      <c r="TV94" s="13"/>
      <c r="TW94" s="13"/>
      <c r="UB94" s="18"/>
      <c r="UC94" s="18"/>
      <c r="UD94" s="18"/>
      <c r="UE94" s="39"/>
      <c r="UF94" s="18"/>
      <c r="UG94" s="18"/>
      <c r="UH94" s="39"/>
      <c r="UI94" s="18"/>
      <c r="UJ94" s="39"/>
      <c r="UK94" s="13"/>
      <c r="UL94" s="13"/>
      <c r="UM94" s="4"/>
      <c r="UN94" s="13"/>
      <c r="UO94" s="13"/>
      <c r="UT94" s="18"/>
      <c r="UU94" s="18"/>
      <c r="UV94" s="18"/>
      <c r="UW94" s="39"/>
      <c r="UX94" s="18"/>
      <c r="UY94" s="18"/>
      <c r="UZ94" s="39"/>
      <c r="VA94" s="18"/>
      <c r="VB94" s="39"/>
      <c r="VC94" s="13"/>
      <c r="VD94" s="13"/>
      <c r="VE94" s="4"/>
      <c r="VF94" s="13"/>
      <c r="VG94" s="13"/>
      <c r="VL94" s="18"/>
      <c r="VM94" s="18"/>
      <c r="VN94" s="18"/>
      <c r="VO94" s="39"/>
      <c r="VP94" s="18"/>
      <c r="VQ94" s="18"/>
      <c r="VR94" s="39"/>
      <c r="VS94" s="18"/>
      <c r="VT94" s="39"/>
      <c r="VU94" s="13"/>
      <c r="VV94" s="13"/>
      <c r="VW94" s="4"/>
      <c r="VX94" s="13"/>
      <c r="VY94" s="13"/>
      <c r="WD94" s="18"/>
      <c r="WE94" s="18"/>
      <c r="WF94" s="18"/>
      <c r="WG94" s="39"/>
      <c r="WH94" s="18"/>
      <c r="WI94" s="18"/>
      <c r="WJ94" s="39"/>
      <c r="WK94" s="18"/>
      <c r="WL94" s="39"/>
      <c r="WM94" s="13"/>
      <c r="WN94" s="13"/>
      <c r="WO94" s="4"/>
      <c r="WP94" s="13"/>
      <c r="WQ94" s="13"/>
      <c r="WV94" s="18"/>
      <c r="WW94" s="18"/>
      <c r="WX94" s="18"/>
      <c r="WY94" s="39"/>
      <c r="WZ94" s="18"/>
      <c r="XA94" s="18"/>
      <c r="XB94" s="39"/>
      <c r="XC94" s="18"/>
      <c r="XD94" s="39"/>
      <c r="XE94" s="13"/>
      <c r="XF94" s="13"/>
      <c r="XG94" s="4"/>
      <c r="XH94" s="13"/>
      <c r="XI94" s="13"/>
      <c r="XN94" s="18"/>
      <c r="XO94" s="18"/>
      <c r="XP94" s="18"/>
      <c r="XQ94" s="39"/>
      <c r="XR94" s="18"/>
      <c r="XS94" s="18"/>
      <c r="XT94" s="39"/>
      <c r="XU94" s="18"/>
      <c r="XV94" s="39"/>
      <c r="XW94" s="13"/>
      <c r="XX94" s="13"/>
      <c r="XY94" s="4"/>
      <c r="XZ94" s="13"/>
      <c r="YA94" s="13"/>
      <c r="YF94" s="18"/>
      <c r="YG94" s="18"/>
      <c r="YH94" s="18"/>
      <c r="YI94" s="39"/>
      <c r="YJ94" s="18"/>
      <c r="YK94" s="18"/>
      <c r="YL94" s="39"/>
      <c r="YM94" s="18"/>
      <c r="YN94" s="39"/>
      <c r="YO94" s="13"/>
      <c r="YP94" s="13"/>
      <c r="YQ94" s="4"/>
      <c r="YR94" s="13"/>
      <c r="YS94" s="13"/>
      <c r="YX94" s="18"/>
      <c r="YY94" s="18"/>
      <c r="YZ94" s="18"/>
      <c r="ZA94" s="39"/>
      <c r="ZB94" s="18"/>
      <c r="ZC94" s="18"/>
      <c r="ZD94" s="39"/>
      <c r="ZE94" s="18"/>
      <c r="ZF94" s="39"/>
      <c r="ZG94" s="13"/>
      <c r="ZH94" s="13"/>
      <c r="ZI94" s="4"/>
      <c r="ZJ94" s="13"/>
      <c r="ZK94" s="13"/>
      <c r="ZP94" s="18"/>
      <c r="ZQ94" s="18"/>
      <c r="ZR94" s="18"/>
      <c r="ZS94" s="39"/>
      <c r="ZT94" s="18"/>
      <c r="ZU94" s="18"/>
      <c r="ZV94" s="39"/>
      <c r="ZW94" s="18"/>
      <c r="ZX94" s="39"/>
      <c r="ZY94" s="13"/>
      <c r="ZZ94" s="13"/>
      <c r="AAA94" s="4"/>
      <c r="AAB94" s="13"/>
      <c r="AAC94" s="13"/>
      <c r="AAH94" s="18"/>
      <c r="AAI94" s="18"/>
      <c r="AAJ94" s="18"/>
      <c r="AAK94" s="39"/>
      <c r="AAL94" s="18"/>
      <c r="AAM94" s="18"/>
      <c r="AAN94" s="39"/>
      <c r="AAO94" s="18"/>
      <c r="AAP94" s="39"/>
      <c r="AAQ94" s="13"/>
      <c r="AAR94" s="13"/>
      <c r="AAS94" s="4"/>
      <c r="AAT94" s="13"/>
      <c r="AAU94" s="13"/>
      <c r="AAZ94" s="18"/>
      <c r="ABA94" s="18"/>
      <c r="ABB94" s="18"/>
      <c r="ABC94" s="39"/>
      <c r="ABD94" s="18"/>
      <c r="ABE94" s="18"/>
      <c r="ABF94" s="39"/>
      <c r="ABG94" s="18"/>
      <c r="ABH94" s="39"/>
      <c r="ABI94" s="13"/>
      <c r="ABJ94" s="13"/>
      <c r="ABK94" s="4"/>
      <c r="ABL94" s="13"/>
      <c r="ABM94" s="13"/>
      <c r="ABR94" s="18"/>
      <c r="ABS94" s="18"/>
      <c r="ABT94" s="18"/>
      <c r="ABU94" s="39"/>
      <c r="ABV94" s="18"/>
      <c r="ABW94" s="18"/>
      <c r="ABX94" s="39"/>
      <c r="ABY94" s="18"/>
      <c r="ABZ94" s="39"/>
      <c r="ACA94" s="13"/>
      <c r="ACB94" s="13"/>
      <c r="ACC94" s="4"/>
      <c r="ACD94" s="13"/>
      <c r="ACE94" s="13"/>
      <c r="ACJ94" s="18"/>
      <c r="ACK94" s="18"/>
      <c r="ACL94" s="18"/>
      <c r="ACM94" s="39"/>
      <c r="ACN94" s="18"/>
      <c r="ACO94" s="18"/>
      <c r="ACP94" s="39"/>
      <c r="ACQ94" s="18"/>
      <c r="ACR94" s="39"/>
      <c r="ACS94" s="13"/>
      <c r="ACT94" s="13"/>
      <c r="ACU94" s="4"/>
      <c r="ACV94" s="13"/>
      <c r="ACW94" s="13"/>
      <c r="ADB94" s="18"/>
      <c r="ADC94" s="18"/>
      <c r="ADD94" s="18"/>
      <c r="ADE94" s="39"/>
      <c r="ADF94" s="18"/>
      <c r="ADG94" s="18"/>
      <c r="ADH94" s="39"/>
      <c r="ADI94" s="18"/>
      <c r="ADJ94" s="39"/>
      <c r="ADK94" s="13"/>
      <c r="ADL94" s="13"/>
      <c r="ADM94" s="4"/>
      <c r="ADN94" s="13"/>
      <c r="ADO94" s="13"/>
      <c r="ADT94" s="18"/>
      <c r="ADU94" s="18"/>
      <c r="ADV94" s="18"/>
      <c r="ADW94" s="39"/>
      <c r="ADX94" s="18"/>
      <c r="ADY94" s="18"/>
      <c r="ADZ94" s="39"/>
      <c r="AEA94" s="18"/>
      <c r="AEB94" s="39"/>
      <c r="AEC94" s="13"/>
      <c r="AED94" s="13"/>
      <c r="AEE94" s="4"/>
      <c r="AEF94" s="13"/>
      <c r="AEG94" s="13"/>
      <c r="AEL94" s="18"/>
      <c r="AEM94" s="18"/>
      <c r="AEN94" s="18"/>
      <c r="AEO94" s="39"/>
      <c r="AEP94" s="18"/>
      <c r="AEQ94" s="18"/>
      <c r="AER94" s="39"/>
      <c r="AES94" s="18"/>
      <c r="AET94" s="39"/>
      <c r="AEU94" s="13"/>
      <c r="AEV94" s="13"/>
      <c r="AEW94" s="4"/>
      <c r="AEX94" s="13"/>
      <c r="AEY94" s="13"/>
      <c r="AFD94" s="18"/>
      <c r="AFE94" s="18"/>
      <c r="AFF94" s="18"/>
      <c r="AFG94" s="39"/>
      <c r="AFH94" s="18"/>
      <c r="AFI94" s="18"/>
      <c r="AFJ94" s="39"/>
      <c r="AFK94" s="18"/>
      <c r="AFL94" s="39"/>
      <c r="AFM94" s="13"/>
      <c r="AFN94" s="13"/>
      <c r="AFO94" s="4"/>
      <c r="AFP94" s="13"/>
      <c r="AFQ94" s="13"/>
      <c r="AFV94" s="18"/>
      <c r="AFW94" s="18"/>
      <c r="AFX94" s="18"/>
      <c r="AFY94" s="39"/>
      <c r="AFZ94" s="18"/>
      <c r="AGA94" s="18"/>
      <c r="AGB94" s="39"/>
      <c r="AGC94" s="18"/>
      <c r="AGD94" s="39"/>
      <c r="AGE94" s="13"/>
      <c r="AGF94" s="13"/>
      <c r="AGG94" s="4"/>
      <c r="AGH94" s="13"/>
      <c r="AGI94" s="13"/>
      <c r="AGN94" s="18"/>
      <c r="AGO94" s="18"/>
      <c r="AGP94" s="18"/>
      <c r="AGQ94" s="39"/>
      <c r="AGR94" s="18"/>
      <c r="AGS94" s="18"/>
      <c r="AGT94" s="39"/>
      <c r="AGU94" s="18"/>
      <c r="AGV94" s="39"/>
      <c r="AGW94" s="13"/>
      <c r="AGX94" s="13"/>
      <c r="AGY94" s="4"/>
      <c r="AGZ94" s="13"/>
      <c r="AHA94" s="13"/>
      <c r="AHF94" s="18"/>
      <c r="AHG94" s="18"/>
      <c r="AHH94" s="18"/>
      <c r="AHI94" s="39"/>
      <c r="AHJ94" s="18"/>
      <c r="AHK94" s="18"/>
      <c r="AHL94" s="39"/>
      <c r="AHM94" s="18"/>
      <c r="AHN94" s="39"/>
      <c r="AHO94" s="13"/>
      <c r="AHP94" s="13"/>
      <c r="AHQ94" s="4"/>
      <c r="AHR94" s="13"/>
      <c r="AHS94" s="13"/>
      <c r="AHX94" s="18"/>
      <c r="AHY94" s="18"/>
      <c r="AHZ94" s="18"/>
      <c r="AIA94" s="39"/>
      <c r="AIB94" s="18"/>
      <c r="AIC94" s="18"/>
      <c r="AID94" s="39"/>
      <c r="AIE94" s="18"/>
      <c r="AIF94" s="39"/>
      <c r="AIG94" s="13"/>
      <c r="AIH94" s="13"/>
      <c r="AII94" s="4"/>
      <c r="AIJ94" s="13"/>
      <c r="AIK94" s="13"/>
      <c r="AIP94" s="18"/>
      <c r="AIQ94" s="18"/>
      <c r="AIR94" s="18"/>
      <c r="AIS94" s="39"/>
      <c r="AIT94" s="18"/>
      <c r="AIU94" s="18"/>
      <c r="AIV94" s="39"/>
      <c r="AIW94" s="18"/>
      <c r="AIX94" s="39"/>
      <c r="AIY94" s="13"/>
      <c r="AIZ94" s="13"/>
      <c r="AJA94" s="4"/>
      <c r="AJB94" s="13"/>
      <c r="AJC94" s="13"/>
      <c r="AJH94" s="18"/>
      <c r="AJI94" s="18"/>
      <c r="AJJ94" s="18"/>
      <c r="AJK94" s="39"/>
      <c r="AJL94" s="18"/>
      <c r="AJM94" s="18"/>
      <c r="AJN94" s="39"/>
      <c r="AJO94" s="18"/>
      <c r="AJP94" s="39"/>
      <c r="AJQ94" s="13"/>
      <c r="AJR94" s="13"/>
      <c r="AJS94" s="4"/>
      <c r="AJT94" s="13"/>
      <c r="AJU94" s="13"/>
      <c r="AJZ94" s="18"/>
      <c r="AKA94" s="18"/>
      <c r="AKB94" s="18"/>
      <c r="AKC94" s="39"/>
      <c r="AKD94" s="18"/>
      <c r="AKE94" s="18"/>
      <c r="AKF94" s="39"/>
      <c r="AKG94" s="18"/>
      <c r="AKH94" s="39"/>
      <c r="AKI94" s="13"/>
      <c r="AKJ94" s="13"/>
      <c r="AKK94" s="4"/>
      <c r="AKL94" s="13"/>
      <c r="AKM94" s="13"/>
      <c r="AKR94" s="18"/>
      <c r="AKS94" s="18"/>
      <c r="AKT94" s="18"/>
      <c r="AKU94" s="39"/>
      <c r="AKV94" s="18"/>
      <c r="AKW94" s="18"/>
      <c r="AKX94" s="39"/>
      <c r="AKY94" s="18"/>
      <c r="AKZ94" s="39"/>
      <c r="ALA94" s="13"/>
      <c r="ALB94" s="13"/>
      <c r="ALC94" s="4"/>
      <c r="ALD94" s="13"/>
      <c r="ALE94" s="13"/>
      <c r="ALJ94" s="18"/>
      <c r="ALK94" s="18"/>
      <c r="ALL94" s="18"/>
      <c r="ALM94" s="39"/>
      <c r="ALN94" s="18"/>
      <c r="ALO94" s="18"/>
      <c r="ALP94" s="39"/>
      <c r="ALQ94" s="18"/>
      <c r="ALR94" s="39"/>
      <c r="ALS94" s="13"/>
      <c r="ALT94" s="13"/>
      <c r="ALU94" s="4"/>
      <c r="ALV94" s="13"/>
      <c r="ALW94" s="13"/>
      <c r="AMB94" s="18"/>
      <c r="AMC94" s="18"/>
      <c r="AMD94" s="18"/>
      <c r="AME94" s="39"/>
      <c r="AMF94" s="18"/>
      <c r="AMG94" s="18"/>
      <c r="AMH94" s="39"/>
      <c r="AMI94" s="18"/>
      <c r="AMJ94" s="39"/>
      <c r="AMK94" s="13"/>
      <c r="AML94" s="13"/>
      <c r="AMM94" s="4"/>
      <c r="AMN94" s="13"/>
      <c r="AMO94" s="13"/>
      <c r="AMT94" s="18"/>
      <c r="AMU94" s="18"/>
      <c r="AMV94" s="18"/>
      <c r="AMW94" s="39"/>
      <c r="AMX94" s="18"/>
      <c r="AMY94" s="18"/>
      <c r="AMZ94" s="39"/>
      <c r="ANA94" s="18"/>
      <c r="ANB94" s="39"/>
      <c r="ANC94" s="13"/>
      <c r="AND94" s="13"/>
      <c r="ANE94" s="4"/>
      <c r="ANF94" s="13"/>
      <c r="ANG94" s="13"/>
      <c r="ANL94" s="18"/>
      <c r="ANM94" s="18"/>
      <c r="ANN94" s="18"/>
      <c r="ANO94" s="39"/>
      <c r="ANP94" s="18"/>
      <c r="ANQ94" s="18"/>
      <c r="ANR94" s="39"/>
      <c r="ANS94" s="18"/>
      <c r="ANT94" s="39"/>
      <c r="ANU94" s="13"/>
      <c r="ANV94" s="13"/>
      <c r="ANW94" s="4"/>
      <c r="ANX94" s="13"/>
      <c r="ANY94" s="13"/>
      <c r="AOD94" s="18"/>
      <c r="AOE94" s="18"/>
      <c r="AOF94" s="18"/>
      <c r="AOG94" s="39"/>
      <c r="AOH94" s="18"/>
      <c r="AOI94" s="18"/>
      <c r="AOJ94" s="39"/>
      <c r="AOK94" s="18"/>
      <c r="AOL94" s="39"/>
      <c r="AOM94" s="13"/>
      <c r="AON94" s="13"/>
      <c r="AOO94" s="4"/>
      <c r="AOP94" s="13"/>
      <c r="AOQ94" s="13"/>
      <c r="AOV94" s="18"/>
      <c r="AOW94" s="18"/>
      <c r="AOX94" s="18"/>
      <c r="AOY94" s="39"/>
      <c r="AOZ94" s="18"/>
      <c r="APA94" s="18"/>
      <c r="APB94" s="39"/>
      <c r="APC94" s="18"/>
      <c r="APD94" s="39"/>
      <c r="APE94" s="13"/>
      <c r="APF94" s="13"/>
      <c r="APG94" s="4"/>
      <c r="APH94" s="13"/>
      <c r="API94" s="13"/>
      <c r="APN94" s="18"/>
      <c r="APO94" s="18"/>
      <c r="APP94" s="18"/>
      <c r="APQ94" s="39"/>
      <c r="APR94" s="18"/>
      <c r="APS94" s="18"/>
      <c r="APT94" s="39"/>
      <c r="APU94" s="18"/>
      <c r="APV94" s="39"/>
      <c r="APW94" s="13"/>
      <c r="APX94" s="13"/>
      <c r="APY94" s="4"/>
      <c r="APZ94" s="13"/>
      <c r="AQA94" s="13"/>
      <c r="AQF94" s="18"/>
      <c r="AQG94" s="18"/>
      <c r="AQH94" s="18"/>
      <c r="AQI94" s="39"/>
      <c r="AQJ94" s="18"/>
      <c r="AQK94" s="18"/>
      <c r="AQL94" s="39"/>
      <c r="AQM94" s="18"/>
      <c r="AQN94" s="39"/>
      <c r="AQO94" s="13"/>
      <c r="AQP94" s="13"/>
      <c r="AQQ94" s="4"/>
      <c r="AQR94" s="13"/>
      <c r="AQS94" s="13"/>
      <c r="AQX94" s="18"/>
      <c r="AQY94" s="18"/>
      <c r="AQZ94" s="18"/>
      <c r="ARA94" s="39"/>
      <c r="ARB94" s="18"/>
      <c r="ARC94" s="18"/>
      <c r="ARD94" s="39"/>
      <c r="ARE94" s="18"/>
      <c r="ARF94" s="39"/>
      <c r="ARG94" s="13"/>
      <c r="ARH94" s="13"/>
      <c r="ARI94" s="4"/>
      <c r="ARJ94" s="13"/>
      <c r="ARK94" s="13"/>
      <c r="ARP94" s="18"/>
      <c r="ARQ94" s="18"/>
      <c r="ARR94" s="18"/>
      <c r="ARS94" s="39"/>
      <c r="ART94" s="18"/>
      <c r="ARU94" s="18"/>
      <c r="ARV94" s="39"/>
      <c r="ARW94" s="18"/>
      <c r="ARX94" s="39"/>
      <c r="ARY94" s="13"/>
      <c r="ARZ94" s="13"/>
      <c r="ASA94" s="4"/>
      <c r="ASB94" s="13"/>
      <c r="ASC94" s="13"/>
      <c r="ASH94" s="18"/>
      <c r="ASI94" s="18"/>
      <c r="ASJ94" s="18"/>
      <c r="ASK94" s="39"/>
      <c r="ASL94" s="18"/>
      <c r="ASM94" s="18"/>
      <c r="ASN94" s="39"/>
      <c r="ASO94" s="18"/>
      <c r="ASP94" s="39"/>
      <c r="ASQ94" s="13"/>
      <c r="ASR94" s="13"/>
      <c r="ASS94" s="4"/>
      <c r="AST94" s="13"/>
      <c r="ASU94" s="13"/>
      <c r="ASZ94" s="18"/>
      <c r="ATA94" s="18"/>
      <c r="ATB94" s="18"/>
      <c r="ATC94" s="39"/>
      <c r="ATD94" s="18"/>
      <c r="ATE94" s="18"/>
      <c r="ATF94" s="39"/>
      <c r="ATG94" s="18"/>
      <c r="ATH94" s="39"/>
      <c r="ATI94" s="13"/>
      <c r="ATJ94" s="13"/>
      <c r="ATK94" s="4"/>
      <c r="ATL94" s="13"/>
      <c r="ATM94" s="13"/>
      <c r="ATR94" s="18"/>
      <c r="ATS94" s="18"/>
      <c r="ATT94" s="18"/>
      <c r="ATU94" s="39"/>
      <c r="ATV94" s="18"/>
      <c r="ATW94" s="18"/>
      <c r="ATX94" s="39"/>
      <c r="ATY94" s="18"/>
      <c r="ATZ94" s="39"/>
      <c r="AUA94" s="13"/>
      <c r="AUB94" s="13"/>
      <c r="AUC94" s="4"/>
      <c r="AUD94" s="13"/>
      <c r="AUE94" s="13"/>
      <c r="AUJ94" s="18"/>
      <c r="AUK94" s="18"/>
      <c r="AUL94" s="18"/>
      <c r="AUM94" s="39"/>
      <c r="AUN94" s="18"/>
      <c r="AUO94" s="18"/>
      <c r="AUP94" s="39"/>
      <c r="AUQ94" s="18"/>
      <c r="AUR94" s="39"/>
      <c r="AUS94" s="13"/>
      <c r="AUT94" s="13"/>
      <c r="AUU94" s="4"/>
      <c r="AUV94" s="13"/>
      <c r="AUW94" s="13"/>
      <c r="AVB94" s="18"/>
      <c r="AVC94" s="18"/>
      <c r="AVD94" s="18"/>
      <c r="AVE94" s="39"/>
      <c r="AVF94" s="18"/>
      <c r="AVG94" s="18"/>
      <c r="AVH94" s="39"/>
      <c r="AVI94" s="18"/>
      <c r="AVJ94" s="39"/>
      <c r="AVK94" s="13"/>
      <c r="AVL94" s="13"/>
      <c r="AVM94" s="4"/>
      <c r="AVN94" s="13"/>
      <c r="AVO94" s="13"/>
      <c r="AVT94" s="18"/>
      <c r="AVU94" s="18"/>
      <c r="AVV94" s="18"/>
      <c r="AVW94" s="39"/>
      <c r="AVX94" s="18"/>
      <c r="AVY94" s="18"/>
      <c r="AVZ94" s="39"/>
      <c r="AWA94" s="18"/>
      <c r="AWB94" s="39"/>
      <c r="AWC94" s="13"/>
      <c r="AWD94" s="13"/>
      <c r="AWE94" s="4"/>
      <c r="AWF94" s="13"/>
      <c r="AWG94" s="13"/>
      <c r="AWL94" s="18"/>
      <c r="AWM94" s="18"/>
      <c r="AWN94" s="18"/>
      <c r="AWO94" s="39"/>
      <c r="AWP94" s="18"/>
      <c r="AWQ94" s="18"/>
      <c r="AWR94" s="39"/>
      <c r="AWS94" s="18"/>
      <c r="AWT94" s="39"/>
      <c r="AWU94" s="13"/>
      <c r="AWV94" s="13"/>
      <c r="AWW94" s="4"/>
      <c r="AWX94" s="13"/>
      <c r="AWY94" s="13"/>
      <c r="AXD94" s="18"/>
      <c r="AXE94" s="18"/>
      <c r="AXF94" s="18"/>
      <c r="AXG94" s="39"/>
      <c r="AXH94" s="18"/>
      <c r="AXI94" s="18"/>
      <c r="AXJ94" s="39"/>
      <c r="AXK94" s="18"/>
      <c r="AXL94" s="39"/>
      <c r="AXM94" s="13"/>
      <c r="AXN94" s="13"/>
      <c r="AXO94" s="4"/>
      <c r="AXP94" s="13"/>
      <c r="AXQ94" s="13"/>
      <c r="AXV94" s="18"/>
      <c r="AXW94" s="18"/>
      <c r="AXX94" s="18"/>
      <c r="AXY94" s="39"/>
      <c r="AXZ94" s="18"/>
      <c r="AYA94" s="18"/>
      <c r="AYB94" s="39"/>
      <c r="AYC94" s="18"/>
      <c r="AYD94" s="39"/>
      <c r="AYE94" s="13"/>
      <c r="AYF94" s="13"/>
      <c r="AYG94" s="4"/>
      <c r="AYH94" s="13"/>
      <c r="AYI94" s="13"/>
      <c r="AYN94" s="18"/>
      <c r="AYO94" s="18"/>
      <c r="AYP94" s="18"/>
      <c r="AYQ94" s="39"/>
      <c r="AYR94" s="18"/>
      <c r="AYS94" s="18"/>
      <c r="AYT94" s="39"/>
      <c r="AYU94" s="18"/>
      <c r="AYV94" s="39"/>
      <c r="AYW94" s="13"/>
      <c r="AYX94" s="13"/>
      <c r="AYY94" s="4"/>
      <c r="AYZ94" s="13"/>
      <c r="AZA94" s="13"/>
      <c r="AZF94" s="18"/>
      <c r="AZG94" s="18"/>
      <c r="AZH94" s="18"/>
      <c r="AZI94" s="39"/>
      <c r="AZJ94" s="18"/>
      <c r="AZK94" s="18"/>
      <c r="AZL94" s="39"/>
      <c r="AZM94" s="18"/>
      <c r="AZN94" s="39"/>
      <c r="AZO94" s="13"/>
      <c r="AZP94" s="13"/>
      <c r="AZQ94" s="4"/>
      <c r="AZR94" s="13"/>
      <c r="AZS94" s="13"/>
      <c r="AZX94" s="18"/>
      <c r="AZY94" s="18"/>
      <c r="AZZ94" s="18"/>
      <c r="BAA94" s="39"/>
      <c r="BAB94" s="18"/>
      <c r="BAC94" s="18"/>
      <c r="BAD94" s="39"/>
      <c r="BAE94" s="18"/>
      <c r="BAF94" s="39"/>
      <c r="BAG94" s="13"/>
      <c r="BAH94" s="13"/>
      <c r="BAI94" s="4"/>
      <c r="BAJ94" s="13"/>
      <c r="BAK94" s="13"/>
      <c r="BAP94" s="18"/>
      <c r="BAQ94" s="18"/>
      <c r="BAR94" s="18"/>
      <c r="BAS94" s="39"/>
      <c r="BAT94" s="18"/>
      <c r="BAU94" s="18"/>
      <c r="BAV94" s="39"/>
      <c r="BAW94" s="18"/>
      <c r="BAX94" s="39"/>
      <c r="BAY94" s="13"/>
      <c r="BAZ94" s="13"/>
      <c r="BBA94" s="4"/>
      <c r="BBB94" s="13"/>
      <c r="BBC94" s="13"/>
      <c r="BBH94" s="18"/>
      <c r="BBI94" s="18"/>
      <c r="BBJ94" s="18"/>
      <c r="BBK94" s="39"/>
      <c r="BBL94" s="18"/>
      <c r="BBM94" s="18"/>
      <c r="BBN94" s="39"/>
      <c r="BBO94" s="18"/>
      <c r="BBP94" s="39"/>
      <c r="BBQ94" s="13"/>
      <c r="BBR94" s="13"/>
      <c r="BBS94" s="4"/>
      <c r="BBT94" s="13"/>
      <c r="BBU94" s="13"/>
      <c r="BBZ94" s="18"/>
      <c r="BCA94" s="18"/>
      <c r="BCB94" s="18"/>
      <c r="BCC94" s="39"/>
      <c r="BCD94" s="18"/>
      <c r="BCE94" s="18"/>
      <c r="BCF94" s="39"/>
      <c r="BCG94" s="18"/>
      <c r="BCH94" s="39"/>
      <c r="BCI94" s="13"/>
      <c r="BCJ94" s="13"/>
      <c r="BCK94" s="4"/>
      <c r="BCL94" s="13"/>
      <c r="BCM94" s="13"/>
      <c r="BCR94" s="18"/>
      <c r="BCS94" s="18"/>
      <c r="BCT94" s="18"/>
      <c r="BCU94" s="39"/>
      <c r="BCV94" s="18"/>
      <c r="BCW94" s="18"/>
      <c r="BCX94" s="39"/>
      <c r="BCY94" s="18"/>
      <c r="BCZ94" s="39"/>
      <c r="BDA94" s="13"/>
      <c r="BDB94" s="13"/>
      <c r="BDC94" s="4"/>
      <c r="BDD94" s="13"/>
      <c r="BDE94" s="13"/>
      <c r="BDJ94" s="18"/>
      <c r="BDK94" s="18"/>
      <c r="BDL94" s="18"/>
      <c r="BDM94" s="39"/>
      <c r="BDN94" s="18"/>
      <c r="BDO94" s="18"/>
      <c r="BDP94" s="39"/>
      <c r="BDQ94" s="18"/>
      <c r="BDR94" s="39"/>
      <c r="BDS94" s="13"/>
      <c r="BDT94" s="13"/>
      <c r="BDU94" s="4"/>
      <c r="BDV94" s="13"/>
      <c r="BDW94" s="13"/>
      <c r="BEB94" s="18"/>
      <c r="BEC94" s="18"/>
      <c r="BED94" s="18"/>
      <c r="BEE94" s="39"/>
      <c r="BEF94" s="18"/>
      <c r="BEG94" s="18"/>
      <c r="BEH94" s="39"/>
      <c r="BEI94" s="18"/>
      <c r="BEJ94" s="39"/>
      <c r="BEK94" s="13"/>
      <c r="BEL94" s="13"/>
      <c r="BEM94" s="4"/>
      <c r="BEN94" s="13"/>
      <c r="BEO94" s="13"/>
      <c r="BET94" s="18"/>
      <c r="BEU94" s="18"/>
      <c r="BEV94" s="18"/>
      <c r="BEW94" s="39"/>
      <c r="BEX94" s="18"/>
      <c r="BEY94" s="18"/>
      <c r="BEZ94" s="39"/>
      <c r="BFA94" s="18"/>
      <c r="BFB94" s="39"/>
      <c r="BFC94" s="13"/>
      <c r="BFD94" s="13"/>
      <c r="BFE94" s="4"/>
      <c r="BFF94" s="13"/>
      <c r="BFG94" s="13"/>
      <c r="BFL94" s="18"/>
      <c r="BFM94" s="18"/>
      <c r="BFN94" s="18"/>
      <c r="BFO94" s="39"/>
      <c r="BFP94" s="18"/>
      <c r="BFQ94" s="18"/>
      <c r="BFR94" s="39"/>
      <c r="BFS94" s="18"/>
      <c r="BFT94" s="39"/>
      <c r="BFU94" s="13"/>
      <c r="BFV94" s="13"/>
      <c r="BFW94" s="4"/>
      <c r="BFX94" s="13"/>
      <c r="BFY94" s="13"/>
      <c r="BGD94" s="18"/>
      <c r="BGE94" s="18"/>
      <c r="BGF94" s="18"/>
      <c r="BGG94" s="39"/>
      <c r="BGH94" s="18"/>
      <c r="BGI94" s="18"/>
      <c r="BGJ94" s="39"/>
      <c r="BGK94" s="18"/>
      <c r="BGL94" s="39"/>
      <c r="BGM94" s="13"/>
      <c r="BGN94" s="13"/>
      <c r="BGO94" s="4"/>
      <c r="BGP94" s="13"/>
      <c r="BGQ94" s="13"/>
      <c r="BGV94" s="18"/>
      <c r="BGW94" s="18"/>
      <c r="BGX94" s="18"/>
      <c r="BGY94" s="39"/>
      <c r="BGZ94" s="18"/>
      <c r="BHA94" s="18"/>
      <c r="BHB94" s="39"/>
      <c r="BHC94" s="18"/>
      <c r="BHD94" s="39"/>
      <c r="BHE94" s="13"/>
      <c r="BHF94" s="13"/>
      <c r="BHG94" s="4"/>
      <c r="BHH94" s="13"/>
      <c r="BHI94" s="13"/>
      <c r="BHN94" s="18"/>
      <c r="BHO94" s="18"/>
      <c r="BHP94" s="18"/>
      <c r="BHQ94" s="39"/>
      <c r="BHR94" s="18"/>
      <c r="BHS94" s="18"/>
      <c r="BHT94" s="39"/>
      <c r="BHU94" s="18"/>
      <c r="BHV94" s="39"/>
      <c r="BHW94" s="13"/>
      <c r="BHX94" s="13"/>
      <c r="BHY94" s="4"/>
      <c r="BHZ94" s="13"/>
      <c r="BIA94" s="13"/>
      <c r="BIF94" s="18"/>
      <c r="BIG94" s="18"/>
      <c r="BIH94" s="18"/>
      <c r="BII94" s="39"/>
      <c r="BIJ94" s="18"/>
      <c r="BIK94" s="18"/>
      <c r="BIL94" s="39"/>
      <c r="BIM94" s="18"/>
      <c r="BIN94" s="39"/>
      <c r="BIO94" s="13"/>
      <c r="BIP94" s="13"/>
      <c r="BIQ94" s="4"/>
      <c r="BIR94" s="13"/>
      <c r="BIS94" s="13"/>
      <c r="BIX94" s="18"/>
      <c r="BIY94" s="18"/>
      <c r="BIZ94" s="18"/>
      <c r="BJA94" s="39"/>
      <c r="BJB94" s="18"/>
      <c r="BJC94" s="18"/>
      <c r="BJD94" s="39"/>
      <c r="BJE94" s="18"/>
      <c r="BJF94" s="39"/>
      <c r="BJG94" s="13"/>
      <c r="BJH94" s="13"/>
      <c r="BJI94" s="4"/>
      <c r="BJJ94" s="13"/>
      <c r="BJK94" s="13"/>
      <c r="BJP94" s="18"/>
      <c r="BJQ94" s="18"/>
      <c r="BJR94" s="18"/>
      <c r="BJS94" s="39"/>
      <c r="BJT94" s="18"/>
      <c r="BJU94" s="18"/>
      <c r="BJV94" s="39"/>
      <c r="BJW94" s="18"/>
      <c r="BJX94" s="39"/>
      <c r="BJY94" s="13"/>
      <c r="BJZ94" s="13"/>
      <c r="BKA94" s="4"/>
      <c r="BKB94" s="13"/>
      <c r="BKC94" s="13"/>
      <c r="BKH94" s="18"/>
      <c r="BKI94" s="18"/>
      <c r="BKJ94" s="18"/>
      <c r="BKK94" s="39"/>
      <c r="BKL94" s="18"/>
      <c r="BKM94" s="18"/>
      <c r="BKN94" s="39"/>
      <c r="BKO94" s="18"/>
      <c r="BKP94" s="39"/>
      <c r="BKQ94" s="13"/>
      <c r="BKR94" s="13"/>
      <c r="BKS94" s="4"/>
      <c r="BKT94" s="13"/>
      <c r="BKU94" s="13"/>
      <c r="BKZ94" s="18"/>
      <c r="BLA94" s="18"/>
      <c r="BLB94" s="18"/>
      <c r="BLC94" s="39"/>
      <c r="BLD94" s="18"/>
      <c r="BLE94" s="18"/>
      <c r="BLF94" s="39"/>
      <c r="BLG94" s="18"/>
      <c r="BLH94" s="39"/>
      <c r="BLI94" s="13"/>
      <c r="BLJ94" s="13"/>
      <c r="BLK94" s="4"/>
      <c r="BLL94" s="13"/>
      <c r="BLM94" s="13"/>
      <c r="BLR94" s="18"/>
      <c r="BLS94" s="18"/>
      <c r="BLT94" s="18"/>
      <c r="BLU94" s="39"/>
      <c r="BLV94" s="18"/>
      <c r="BLW94" s="18"/>
      <c r="BLX94" s="39"/>
      <c r="BLY94" s="18"/>
      <c r="BLZ94" s="39"/>
      <c r="BMA94" s="13"/>
      <c r="BMB94" s="13"/>
      <c r="BMC94" s="4"/>
      <c r="BMD94" s="13"/>
      <c r="BME94" s="13"/>
      <c r="BMJ94" s="18"/>
      <c r="BMK94" s="18"/>
      <c r="BML94" s="18"/>
      <c r="BMM94" s="39"/>
      <c r="BMN94" s="18"/>
      <c r="BMO94" s="18"/>
      <c r="BMP94" s="39"/>
      <c r="BMQ94" s="18"/>
      <c r="BMR94" s="39"/>
      <c r="BMS94" s="13"/>
      <c r="BMT94" s="13"/>
      <c r="BMU94" s="4"/>
      <c r="BMV94" s="13"/>
      <c r="BMW94" s="13"/>
      <c r="BNB94" s="18"/>
      <c r="BNC94" s="18"/>
      <c r="BND94" s="18"/>
      <c r="BNE94" s="39"/>
      <c r="BNF94" s="18"/>
      <c r="BNG94" s="18"/>
      <c r="BNH94" s="39"/>
      <c r="BNI94" s="18"/>
      <c r="BNJ94" s="39"/>
      <c r="BNK94" s="13"/>
      <c r="BNL94" s="13"/>
      <c r="BNM94" s="4"/>
      <c r="BNN94" s="13"/>
      <c r="BNO94" s="13"/>
      <c r="BNT94" s="18"/>
      <c r="BNU94" s="18"/>
      <c r="BNV94" s="18"/>
      <c r="BNW94" s="39"/>
      <c r="BNX94" s="18"/>
      <c r="BNY94" s="18"/>
      <c r="BNZ94" s="39"/>
      <c r="BOA94" s="18"/>
      <c r="BOB94" s="39"/>
      <c r="BOC94" s="13"/>
      <c r="BOD94" s="13"/>
      <c r="BOE94" s="4"/>
      <c r="BOF94" s="13"/>
      <c r="BOG94" s="13"/>
      <c r="BOL94" s="18"/>
      <c r="BOM94" s="18"/>
      <c r="BON94" s="18"/>
      <c r="BOO94" s="39"/>
      <c r="BOP94" s="18"/>
      <c r="BOQ94" s="18"/>
      <c r="BOR94" s="39"/>
      <c r="BOS94" s="18"/>
      <c r="BOT94" s="39"/>
      <c r="BOU94" s="13"/>
      <c r="BOV94" s="13"/>
      <c r="BOW94" s="4"/>
      <c r="BOX94" s="13"/>
      <c r="BOY94" s="13"/>
      <c r="BPD94" s="18"/>
      <c r="BPE94" s="18"/>
      <c r="BPF94" s="18"/>
      <c r="BPG94" s="39"/>
      <c r="BPH94" s="18"/>
      <c r="BPI94" s="18"/>
      <c r="BPJ94" s="39"/>
      <c r="BPK94" s="18"/>
      <c r="BPL94" s="39"/>
      <c r="BPM94" s="13"/>
      <c r="BPN94" s="13"/>
      <c r="BPO94" s="4"/>
      <c r="BPP94" s="13"/>
      <c r="BPQ94" s="13"/>
      <c r="BPV94" s="18"/>
      <c r="BPW94" s="18"/>
      <c r="BPX94" s="18"/>
      <c r="BPY94" s="39"/>
      <c r="BPZ94" s="18"/>
      <c r="BQA94" s="18"/>
      <c r="BQB94" s="39"/>
      <c r="BQC94" s="18"/>
      <c r="BQD94" s="39"/>
      <c r="BQE94" s="13"/>
      <c r="BQF94" s="13"/>
      <c r="BQG94" s="4"/>
      <c r="BQH94" s="13"/>
      <c r="BQI94" s="13"/>
      <c r="BQN94" s="18"/>
      <c r="BQO94" s="18"/>
      <c r="BQP94" s="18"/>
      <c r="BQQ94" s="39"/>
      <c r="BQR94" s="18"/>
      <c r="BQS94" s="18"/>
      <c r="BQT94" s="39"/>
      <c r="BQU94" s="18"/>
      <c r="BQV94" s="39"/>
      <c r="BQW94" s="13"/>
      <c r="BQX94" s="13"/>
      <c r="BQY94" s="4"/>
      <c r="BQZ94" s="13"/>
      <c r="BRA94" s="13"/>
      <c r="BRF94" s="18"/>
      <c r="BRG94" s="18"/>
      <c r="BRH94" s="18"/>
      <c r="BRI94" s="39"/>
      <c r="BRJ94" s="18"/>
      <c r="BRK94" s="18"/>
      <c r="BRL94" s="39"/>
      <c r="BRM94" s="18"/>
      <c r="BRN94" s="39"/>
      <c r="BRO94" s="13"/>
      <c r="BRP94" s="13"/>
      <c r="BRQ94" s="4"/>
      <c r="BRR94" s="13"/>
      <c r="BRS94" s="13"/>
      <c r="BRX94" s="18"/>
      <c r="BRY94" s="18"/>
      <c r="BRZ94" s="18"/>
      <c r="BSA94" s="39"/>
      <c r="BSB94" s="18"/>
      <c r="BSC94" s="18"/>
      <c r="BSD94" s="39"/>
      <c r="BSE94" s="18"/>
      <c r="BSF94" s="39"/>
      <c r="BSG94" s="13"/>
      <c r="BSH94" s="13"/>
      <c r="BSI94" s="4"/>
      <c r="BSJ94" s="13"/>
      <c r="BSK94" s="13"/>
      <c r="BSP94" s="18"/>
      <c r="BSQ94" s="18"/>
      <c r="BSR94" s="18"/>
      <c r="BSS94" s="39"/>
      <c r="BST94" s="18"/>
      <c r="BSU94" s="18"/>
      <c r="BSV94" s="39"/>
      <c r="BSW94" s="18"/>
      <c r="BSX94" s="39"/>
      <c r="BSY94" s="13"/>
      <c r="BSZ94" s="13"/>
      <c r="BTA94" s="4"/>
      <c r="BTB94" s="13"/>
      <c r="BTC94" s="13"/>
      <c r="BTH94" s="18"/>
      <c r="BTI94" s="18"/>
      <c r="BTJ94" s="18"/>
      <c r="BTK94" s="39"/>
      <c r="BTL94" s="18"/>
      <c r="BTM94" s="18"/>
      <c r="BTN94" s="39"/>
      <c r="BTO94" s="18"/>
      <c r="BTP94" s="39"/>
      <c r="BTQ94" s="13"/>
      <c r="BTR94" s="13"/>
      <c r="BTS94" s="4"/>
      <c r="BTT94" s="13"/>
      <c r="BTU94" s="13"/>
      <c r="BTZ94" s="18"/>
      <c r="BUA94" s="18"/>
      <c r="BUB94" s="18"/>
      <c r="BUC94" s="39"/>
      <c r="BUD94" s="18"/>
      <c r="BUE94" s="18"/>
      <c r="BUF94" s="39"/>
      <c r="BUG94" s="18"/>
      <c r="BUH94" s="39"/>
      <c r="BUI94" s="13"/>
      <c r="BUJ94" s="13"/>
      <c r="BUK94" s="4"/>
      <c r="BUL94" s="13"/>
      <c r="BUM94" s="13"/>
      <c r="BUR94" s="18"/>
      <c r="BUS94" s="18"/>
      <c r="BUT94" s="18"/>
      <c r="BUU94" s="39"/>
      <c r="BUV94" s="18"/>
      <c r="BUW94" s="18"/>
      <c r="BUX94" s="39"/>
      <c r="BUY94" s="18"/>
      <c r="BUZ94" s="39"/>
      <c r="BVA94" s="13"/>
      <c r="BVB94" s="13"/>
      <c r="BVC94" s="4"/>
      <c r="BVD94" s="13"/>
      <c r="BVE94" s="13"/>
      <c r="BVJ94" s="18"/>
      <c r="BVK94" s="18"/>
      <c r="BVL94" s="18"/>
      <c r="BVM94" s="39"/>
      <c r="BVN94" s="18"/>
      <c r="BVO94" s="18"/>
      <c r="BVP94" s="39"/>
      <c r="BVQ94" s="18"/>
      <c r="BVR94" s="39"/>
      <c r="BVS94" s="13"/>
      <c r="BVT94" s="13"/>
      <c r="BVU94" s="4"/>
      <c r="BVV94" s="13"/>
      <c r="BVW94" s="13"/>
      <c r="BWB94" s="18"/>
      <c r="BWC94" s="18"/>
      <c r="BWD94" s="18"/>
      <c r="BWE94" s="39"/>
      <c r="BWF94" s="18"/>
      <c r="BWG94" s="18"/>
      <c r="BWH94" s="39"/>
      <c r="BWI94" s="18"/>
      <c r="BWJ94" s="39"/>
      <c r="BWK94" s="13"/>
      <c r="BWL94" s="13"/>
      <c r="BWM94" s="4"/>
      <c r="BWN94" s="13"/>
      <c r="BWO94" s="13"/>
      <c r="BWT94" s="18"/>
      <c r="BWU94" s="18"/>
      <c r="BWV94" s="18"/>
      <c r="BWW94" s="39"/>
      <c r="BWX94" s="18"/>
      <c r="BWY94" s="18"/>
      <c r="BWZ94" s="39"/>
      <c r="BXA94" s="18"/>
      <c r="BXB94" s="39"/>
      <c r="BXC94" s="13"/>
      <c r="BXD94" s="13"/>
      <c r="BXE94" s="4"/>
      <c r="BXF94" s="13"/>
      <c r="BXG94" s="13"/>
      <c r="BXL94" s="18"/>
      <c r="BXM94" s="18"/>
      <c r="BXN94" s="18"/>
      <c r="BXO94" s="39"/>
      <c r="BXP94" s="18"/>
      <c r="BXQ94" s="18"/>
      <c r="BXR94" s="39"/>
      <c r="BXS94" s="18"/>
      <c r="BXT94" s="39"/>
      <c r="BXU94" s="13"/>
      <c r="BXV94" s="13"/>
      <c r="BXW94" s="4"/>
      <c r="BXX94" s="13"/>
      <c r="BXY94" s="13"/>
      <c r="BYD94" s="18"/>
      <c r="BYE94" s="18"/>
      <c r="BYF94" s="18"/>
      <c r="BYG94" s="39"/>
      <c r="BYH94" s="18"/>
      <c r="BYI94" s="18"/>
      <c r="BYJ94" s="39"/>
      <c r="BYK94" s="18"/>
      <c r="BYL94" s="39"/>
      <c r="BYM94" s="13"/>
      <c r="BYN94" s="13"/>
      <c r="BYO94" s="4"/>
      <c r="BYP94" s="13"/>
      <c r="BYQ94" s="13"/>
      <c r="BYV94" s="18"/>
      <c r="BYW94" s="18"/>
      <c r="BYX94" s="18"/>
      <c r="BYY94" s="39"/>
      <c r="BYZ94" s="18"/>
      <c r="BZA94" s="18"/>
      <c r="BZB94" s="39"/>
      <c r="BZC94" s="18"/>
      <c r="BZD94" s="39"/>
      <c r="BZE94" s="13"/>
      <c r="BZF94" s="13"/>
      <c r="BZG94" s="4"/>
      <c r="BZH94" s="13"/>
      <c r="BZI94" s="13"/>
      <c r="BZN94" s="18"/>
      <c r="BZO94" s="18"/>
      <c r="BZP94" s="18"/>
      <c r="BZQ94" s="39"/>
      <c r="BZR94" s="18"/>
      <c r="BZS94" s="18"/>
      <c r="BZT94" s="39"/>
      <c r="BZU94" s="18"/>
      <c r="BZV94" s="39"/>
      <c r="BZW94" s="13"/>
      <c r="BZX94" s="13"/>
      <c r="BZY94" s="4"/>
      <c r="BZZ94" s="13"/>
      <c r="CAA94" s="13"/>
      <c r="CAF94" s="18"/>
      <c r="CAG94" s="18"/>
      <c r="CAH94" s="18"/>
      <c r="CAI94" s="39"/>
      <c r="CAJ94" s="18"/>
      <c r="CAK94" s="18"/>
      <c r="CAL94" s="39"/>
      <c r="CAM94" s="18"/>
      <c r="CAN94" s="39"/>
      <c r="CAO94" s="13"/>
      <c r="CAP94" s="13"/>
      <c r="CAQ94" s="4"/>
      <c r="CAR94" s="13"/>
      <c r="CAS94" s="13"/>
      <c r="CAX94" s="18"/>
      <c r="CAY94" s="18"/>
      <c r="CAZ94" s="18"/>
      <c r="CBA94" s="39"/>
      <c r="CBB94" s="18"/>
      <c r="CBC94" s="18"/>
      <c r="CBD94" s="39"/>
      <c r="CBE94" s="18"/>
      <c r="CBF94" s="39"/>
      <c r="CBG94" s="13"/>
      <c r="CBH94" s="13"/>
      <c r="CBI94" s="4"/>
      <c r="CBJ94" s="13"/>
      <c r="CBK94" s="13"/>
      <c r="CBP94" s="18"/>
      <c r="CBQ94" s="18"/>
      <c r="CBR94" s="18"/>
      <c r="CBS94" s="39"/>
      <c r="CBT94" s="18"/>
      <c r="CBU94" s="18"/>
      <c r="CBV94" s="39"/>
      <c r="CBW94" s="18"/>
      <c r="CBX94" s="39"/>
      <c r="CBY94" s="13"/>
      <c r="CBZ94" s="13"/>
      <c r="CCA94" s="4"/>
      <c r="CCB94" s="13"/>
      <c r="CCC94" s="13"/>
      <c r="CCH94" s="18"/>
      <c r="CCI94" s="18"/>
      <c r="CCJ94" s="18"/>
      <c r="CCK94" s="39"/>
      <c r="CCL94" s="18"/>
      <c r="CCM94" s="18"/>
      <c r="CCN94" s="39"/>
      <c r="CCO94" s="18"/>
      <c r="CCP94" s="39"/>
      <c r="CCQ94" s="13"/>
      <c r="CCR94" s="13"/>
      <c r="CCS94" s="4"/>
      <c r="CCT94" s="13"/>
      <c r="CCU94" s="13"/>
      <c r="CCZ94" s="18"/>
      <c r="CDA94" s="18"/>
      <c r="CDB94" s="18"/>
      <c r="CDC94" s="39"/>
      <c r="CDD94" s="18"/>
      <c r="CDE94" s="18"/>
      <c r="CDF94" s="39"/>
      <c r="CDG94" s="18"/>
      <c r="CDH94" s="39"/>
      <c r="CDI94" s="13"/>
      <c r="CDJ94" s="13"/>
      <c r="CDK94" s="4"/>
      <c r="CDL94" s="13"/>
      <c r="CDM94" s="13"/>
      <c r="CDR94" s="18"/>
      <c r="CDS94" s="18"/>
      <c r="CDT94" s="18"/>
      <c r="CDU94" s="39"/>
      <c r="CDV94" s="18"/>
      <c r="CDW94" s="18"/>
      <c r="CDX94" s="39"/>
      <c r="CDY94" s="18"/>
      <c r="CDZ94" s="39"/>
      <c r="CEA94" s="13"/>
      <c r="CEB94" s="13"/>
      <c r="CEC94" s="4"/>
      <c r="CED94" s="13"/>
      <c r="CEE94" s="13"/>
      <c r="CEJ94" s="18"/>
      <c r="CEK94" s="18"/>
      <c r="CEL94" s="18"/>
      <c r="CEM94" s="39"/>
      <c r="CEN94" s="18"/>
      <c r="CEO94" s="18"/>
      <c r="CEP94" s="39"/>
      <c r="CEQ94" s="18"/>
      <c r="CER94" s="39"/>
      <c r="CES94" s="13"/>
      <c r="CET94" s="13"/>
      <c r="CEU94" s="4"/>
      <c r="CEV94" s="13"/>
      <c r="CEW94" s="13"/>
      <c r="CFB94" s="18"/>
      <c r="CFC94" s="18"/>
      <c r="CFD94" s="18"/>
      <c r="CFE94" s="39"/>
      <c r="CFF94" s="18"/>
      <c r="CFG94" s="18"/>
      <c r="CFH94" s="39"/>
      <c r="CFI94" s="18"/>
      <c r="CFJ94" s="39"/>
      <c r="CFK94" s="13"/>
      <c r="CFL94" s="13"/>
      <c r="CFM94" s="4"/>
      <c r="CFN94" s="13"/>
      <c r="CFO94" s="13"/>
      <c r="CFT94" s="18"/>
      <c r="CFU94" s="18"/>
      <c r="CFV94" s="18"/>
      <c r="CFW94" s="39"/>
      <c r="CFX94" s="18"/>
      <c r="CFY94" s="18"/>
      <c r="CFZ94" s="39"/>
      <c r="CGA94" s="18"/>
      <c r="CGB94" s="39"/>
      <c r="CGC94" s="13"/>
      <c r="CGD94" s="13"/>
      <c r="CGE94" s="4"/>
      <c r="CGF94" s="13"/>
      <c r="CGG94" s="13"/>
      <c r="CGL94" s="18"/>
      <c r="CGM94" s="18"/>
      <c r="CGN94" s="18"/>
      <c r="CGO94" s="39"/>
      <c r="CGP94" s="18"/>
      <c r="CGQ94" s="18"/>
      <c r="CGR94" s="39"/>
      <c r="CGS94" s="18"/>
      <c r="CGT94" s="39"/>
      <c r="CGU94" s="13"/>
      <c r="CGV94" s="13"/>
      <c r="CGW94" s="4"/>
      <c r="CGX94" s="13"/>
      <c r="CGY94" s="13"/>
      <c r="CHD94" s="18"/>
      <c r="CHE94" s="18"/>
      <c r="CHF94" s="18"/>
      <c r="CHG94" s="39"/>
      <c r="CHH94" s="18"/>
      <c r="CHI94" s="18"/>
      <c r="CHJ94" s="39"/>
      <c r="CHK94" s="18"/>
      <c r="CHL94" s="39"/>
      <c r="CHM94" s="13"/>
      <c r="CHN94" s="13"/>
      <c r="CHO94" s="4"/>
      <c r="CHP94" s="13"/>
      <c r="CHQ94" s="13"/>
      <c r="CHV94" s="18"/>
      <c r="CHW94" s="18"/>
      <c r="CHX94" s="18"/>
      <c r="CHY94" s="39"/>
      <c r="CHZ94" s="18"/>
      <c r="CIA94" s="18"/>
      <c r="CIB94" s="39"/>
      <c r="CIC94" s="18"/>
      <c r="CID94" s="39"/>
      <c r="CIE94" s="13"/>
      <c r="CIF94" s="13"/>
      <c r="CIG94" s="4"/>
      <c r="CIH94" s="13"/>
      <c r="CII94" s="13"/>
      <c r="CIN94" s="18"/>
      <c r="CIO94" s="18"/>
      <c r="CIP94" s="18"/>
      <c r="CIQ94" s="39"/>
      <c r="CIR94" s="18"/>
      <c r="CIS94" s="18"/>
      <c r="CIT94" s="39"/>
      <c r="CIU94" s="18"/>
      <c r="CIV94" s="39"/>
      <c r="CIW94" s="13"/>
      <c r="CIX94" s="13"/>
      <c r="CIY94" s="4"/>
      <c r="CIZ94" s="13"/>
      <c r="CJA94" s="13"/>
      <c r="CJF94" s="18"/>
      <c r="CJG94" s="18"/>
      <c r="CJH94" s="18"/>
      <c r="CJI94" s="39"/>
      <c r="CJJ94" s="18"/>
      <c r="CJK94" s="18"/>
      <c r="CJL94" s="39"/>
      <c r="CJM94" s="18"/>
      <c r="CJN94" s="39"/>
      <c r="CJO94" s="13"/>
      <c r="CJP94" s="13"/>
      <c r="CJQ94" s="4"/>
      <c r="CJR94" s="13"/>
      <c r="CJS94" s="13"/>
      <c r="CJX94" s="18"/>
      <c r="CJY94" s="18"/>
      <c r="CJZ94" s="18"/>
      <c r="CKA94" s="39"/>
      <c r="CKB94" s="18"/>
      <c r="CKC94" s="18"/>
      <c r="CKD94" s="39"/>
      <c r="CKE94" s="18"/>
      <c r="CKF94" s="39"/>
      <c r="CKG94" s="13"/>
      <c r="CKH94" s="13"/>
      <c r="CKI94" s="4"/>
      <c r="CKJ94" s="13"/>
      <c r="CKK94" s="13"/>
      <c r="CKP94" s="18"/>
      <c r="CKQ94" s="18"/>
      <c r="CKR94" s="18"/>
      <c r="CKS94" s="39"/>
      <c r="CKT94" s="18"/>
      <c r="CKU94" s="18"/>
      <c r="CKV94" s="39"/>
      <c r="CKW94" s="18"/>
      <c r="CKX94" s="39"/>
      <c r="CKY94" s="13"/>
      <c r="CKZ94" s="13"/>
      <c r="CLA94" s="4"/>
      <c r="CLB94" s="13"/>
      <c r="CLC94" s="13"/>
      <c r="CLH94" s="18"/>
      <c r="CLI94" s="18"/>
      <c r="CLJ94" s="18"/>
      <c r="CLK94" s="39"/>
      <c r="CLL94" s="18"/>
      <c r="CLM94" s="18"/>
      <c r="CLN94" s="39"/>
      <c r="CLO94" s="18"/>
      <c r="CLP94" s="39"/>
      <c r="CLQ94" s="13"/>
      <c r="CLR94" s="13"/>
      <c r="CLS94" s="4"/>
      <c r="CLT94" s="13"/>
      <c r="CLU94" s="13"/>
      <c r="CLZ94" s="18"/>
      <c r="CMA94" s="18"/>
      <c r="CMB94" s="18"/>
      <c r="CMC94" s="39"/>
      <c r="CMD94" s="18"/>
      <c r="CME94" s="18"/>
      <c r="CMF94" s="39"/>
      <c r="CMG94" s="18"/>
      <c r="CMH94" s="39"/>
      <c r="CMI94" s="13"/>
      <c r="CMJ94" s="13"/>
      <c r="CMK94" s="4"/>
      <c r="CML94" s="13"/>
      <c r="CMM94" s="13"/>
      <c r="CMR94" s="18"/>
      <c r="CMS94" s="18"/>
      <c r="CMT94" s="18"/>
      <c r="CMU94" s="39"/>
      <c r="CMV94" s="18"/>
      <c r="CMW94" s="18"/>
      <c r="CMX94" s="39"/>
      <c r="CMY94" s="18"/>
      <c r="CMZ94" s="39"/>
      <c r="CNA94" s="13"/>
      <c r="CNB94" s="13"/>
      <c r="CNC94" s="4"/>
      <c r="CND94" s="13"/>
      <c r="CNE94" s="13"/>
      <c r="CNJ94" s="18"/>
      <c r="CNK94" s="18"/>
      <c r="CNL94" s="18"/>
      <c r="CNM94" s="39"/>
      <c r="CNN94" s="18"/>
      <c r="CNO94" s="18"/>
      <c r="CNP94" s="39"/>
      <c r="CNQ94" s="18"/>
      <c r="CNR94" s="39"/>
      <c r="CNS94" s="13"/>
      <c r="CNT94" s="13"/>
      <c r="CNU94" s="4"/>
      <c r="CNV94" s="13"/>
      <c r="CNW94" s="13"/>
      <c r="COB94" s="18"/>
      <c r="COC94" s="18"/>
      <c r="COD94" s="18"/>
      <c r="COE94" s="39"/>
      <c r="COF94" s="18"/>
      <c r="COG94" s="18"/>
      <c r="COH94" s="39"/>
      <c r="COI94" s="18"/>
      <c r="COJ94" s="39"/>
      <c r="COK94" s="13"/>
      <c r="COL94" s="13"/>
      <c r="COM94" s="4"/>
      <c r="CON94" s="13"/>
      <c r="COO94" s="13"/>
      <c r="COT94" s="18"/>
      <c r="COU94" s="18"/>
      <c r="COV94" s="18"/>
      <c r="COW94" s="39"/>
      <c r="COX94" s="18"/>
      <c r="COY94" s="18"/>
      <c r="COZ94" s="39"/>
      <c r="CPA94" s="18"/>
      <c r="CPB94" s="39"/>
      <c r="CPC94" s="13"/>
      <c r="CPD94" s="13"/>
      <c r="CPE94" s="4"/>
      <c r="CPF94" s="13"/>
      <c r="CPG94" s="13"/>
      <c r="CPL94" s="18"/>
      <c r="CPM94" s="18"/>
      <c r="CPN94" s="18"/>
      <c r="CPO94" s="39"/>
      <c r="CPP94" s="18"/>
      <c r="CPQ94" s="18"/>
      <c r="CPR94" s="39"/>
      <c r="CPS94" s="18"/>
      <c r="CPT94" s="39"/>
      <c r="CPU94" s="13"/>
      <c r="CPV94" s="13"/>
      <c r="CPW94" s="4"/>
      <c r="CPX94" s="13"/>
      <c r="CPY94" s="13"/>
      <c r="CQD94" s="18"/>
      <c r="CQE94" s="18"/>
      <c r="CQF94" s="18"/>
      <c r="CQG94" s="39"/>
      <c r="CQH94" s="18"/>
      <c r="CQI94" s="18"/>
      <c r="CQJ94" s="39"/>
      <c r="CQK94" s="18"/>
      <c r="CQL94" s="39"/>
      <c r="CQM94" s="13"/>
      <c r="CQN94" s="13"/>
      <c r="CQO94" s="4"/>
      <c r="CQP94" s="13"/>
      <c r="CQQ94" s="13"/>
      <c r="CQV94" s="18"/>
      <c r="CQW94" s="18"/>
      <c r="CQX94" s="18"/>
      <c r="CQY94" s="39"/>
      <c r="CQZ94" s="18"/>
      <c r="CRA94" s="18"/>
      <c r="CRB94" s="39"/>
      <c r="CRC94" s="18"/>
      <c r="CRD94" s="39"/>
      <c r="CRE94" s="13"/>
      <c r="CRF94" s="13"/>
      <c r="CRG94" s="4"/>
      <c r="CRH94" s="13"/>
      <c r="CRI94" s="13"/>
      <c r="CRN94" s="18"/>
      <c r="CRO94" s="18"/>
      <c r="CRP94" s="18"/>
      <c r="CRQ94" s="39"/>
      <c r="CRR94" s="18"/>
      <c r="CRS94" s="18"/>
      <c r="CRT94" s="39"/>
      <c r="CRU94" s="18"/>
      <c r="CRV94" s="39"/>
      <c r="CRW94" s="13"/>
      <c r="CRX94" s="13"/>
      <c r="CRY94" s="4"/>
      <c r="CRZ94" s="13"/>
      <c r="CSA94" s="13"/>
      <c r="CSF94" s="18"/>
      <c r="CSG94" s="18"/>
      <c r="CSH94" s="18"/>
      <c r="CSI94" s="39"/>
      <c r="CSJ94" s="18"/>
      <c r="CSK94" s="18"/>
      <c r="CSL94" s="39"/>
      <c r="CSM94" s="18"/>
      <c r="CSN94" s="39"/>
      <c r="CSO94" s="13"/>
      <c r="CSP94" s="13"/>
      <c r="CSQ94" s="4"/>
      <c r="CSR94" s="13"/>
      <c r="CSS94" s="13"/>
      <c r="CSX94" s="18"/>
      <c r="CSY94" s="18"/>
      <c r="CSZ94" s="18"/>
      <c r="CTA94" s="39"/>
      <c r="CTB94" s="18"/>
      <c r="CTC94" s="18"/>
      <c r="CTD94" s="39"/>
      <c r="CTE94" s="18"/>
      <c r="CTF94" s="39"/>
      <c r="CTG94" s="13"/>
      <c r="CTH94" s="13"/>
      <c r="CTI94" s="4"/>
      <c r="CTJ94" s="13"/>
      <c r="CTK94" s="13"/>
      <c r="CTP94" s="18"/>
      <c r="CTQ94" s="18"/>
      <c r="CTR94" s="18"/>
      <c r="CTS94" s="39"/>
      <c r="CTT94" s="18"/>
      <c r="CTU94" s="18"/>
      <c r="CTV94" s="39"/>
      <c r="CTW94" s="18"/>
      <c r="CTX94" s="39"/>
      <c r="CTY94" s="13"/>
      <c r="CTZ94" s="13"/>
      <c r="CUA94" s="4"/>
      <c r="CUB94" s="13"/>
      <c r="CUC94" s="13"/>
      <c r="CUH94" s="18"/>
      <c r="CUI94" s="18"/>
      <c r="CUJ94" s="18"/>
      <c r="CUK94" s="39"/>
      <c r="CUL94" s="18"/>
      <c r="CUM94" s="18"/>
      <c r="CUN94" s="39"/>
      <c r="CUO94" s="18"/>
      <c r="CUP94" s="39"/>
      <c r="CUQ94" s="13"/>
      <c r="CUR94" s="13"/>
      <c r="CUS94" s="4"/>
      <c r="CUT94" s="13"/>
      <c r="CUU94" s="13"/>
      <c r="CUZ94" s="18"/>
      <c r="CVA94" s="18"/>
      <c r="CVB94" s="18"/>
      <c r="CVC94" s="39"/>
      <c r="CVD94" s="18"/>
      <c r="CVE94" s="18"/>
      <c r="CVF94" s="39"/>
      <c r="CVG94" s="18"/>
      <c r="CVH94" s="39"/>
      <c r="CVI94" s="13"/>
      <c r="CVJ94" s="13"/>
      <c r="CVK94" s="4"/>
      <c r="CVL94" s="13"/>
      <c r="CVM94" s="13"/>
      <c r="CVR94" s="18"/>
      <c r="CVS94" s="18"/>
      <c r="CVT94" s="18"/>
      <c r="CVU94" s="39"/>
      <c r="CVV94" s="18"/>
      <c r="CVW94" s="18"/>
      <c r="CVX94" s="39"/>
      <c r="CVY94" s="18"/>
      <c r="CVZ94" s="39"/>
      <c r="CWA94" s="13"/>
      <c r="CWB94" s="13"/>
      <c r="CWC94" s="4"/>
      <c r="CWD94" s="13"/>
      <c r="CWE94" s="13"/>
      <c r="CWJ94" s="18"/>
      <c r="CWK94" s="18"/>
      <c r="CWL94" s="18"/>
      <c r="CWM94" s="39"/>
      <c r="CWN94" s="18"/>
      <c r="CWO94" s="18"/>
      <c r="CWP94" s="39"/>
      <c r="CWQ94" s="18"/>
      <c r="CWR94" s="39"/>
      <c r="CWS94" s="13"/>
      <c r="CWT94" s="13"/>
      <c r="CWU94" s="4"/>
      <c r="CWV94" s="13"/>
      <c r="CWW94" s="13"/>
      <c r="CXB94" s="18"/>
      <c r="CXC94" s="18"/>
      <c r="CXD94" s="18"/>
      <c r="CXE94" s="39"/>
      <c r="CXF94" s="18"/>
      <c r="CXG94" s="18"/>
      <c r="CXH94" s="39"/>
      <c r="CXI94" s="18"/>
      <c r="CXJ94" s="39"/>
      <c r="CXK94" s="13"/>
      <c r="CXL94" s="13"/>
      <c r="CXM94" s="4"/>
      <c r="CXN94" s="13"/>
      <c r="CXO94" s="13"/>
      <c r="CXT94" s="18"/>
      <c r="CXU94" s="18"/>
      <c r="CXV94" s="18"/>
      <c r="CXW94" s="39"/>
      <c r="CXX94" s="18"/>
      <c r="CXY94" s="18"/>
      <c r="CXZ94" s="39"/>
      <c r="CYA94" s="18"/>
      <c r="CYB94" s="39"/>
      <c r="CYC94" s="13"/>
      <c r="CYD94" s="13"/>
      <c r="CYE94" s="4"/>
      <c r="CYF94" s="13"/>
      <c r="CYG94" s="13"/>
      <c r="CYL94" s="18"/>
      <c r="CYM94" s="18"/>
      <c r="CYN94" s="18"/>
      <c r="CYO94" s="39"/>
      <c r="CYP94" s="18"/>
      <c r="CYQ94" s="18"/>
      <c r="CYR94" s="39"/>
      <c r="CYS94" s="18"/>
      <c r="CYT94" s="39"/>
      <c r="CYU94" s="13"/>
      <c r="CYV94" s="13"/>
      <c r="CYW94" s="4"/>
      <c r="CYX94" s="13"/>
      <c r="CYY94" s="13"/>
      <c r="CZD94" s="18"/>
      <c r="CZE94" s="18"/>
      <c r="CZF94" s="18"/>
      <c r="CZG94" s="39"/>
      <c r="CZH94" s="18"/>
      <c r="CZI94" s="18"/>
      <c r="CZJ94" s="39"/>
      <c r="CZK94" s="18"/>
      <c r="CZL94" s="39"/>
      <c r="CZM94" s="13"/>
      <c r="CZN94" s="13"/>
      <c r="CZO94" s="4"/>
      <c r="CZP94" s="13"/>
      <c r="CZQ94" s="13"/>
      <c r="CZV94" s="18"/>
      <c r="CZW94" s="18"/>
      <c r="CZX94" s="18"/>
      <c r="CZY94" s="39"/>
      <c r="CZZ94" s="18"/>
      <c r="DAA94" s="18"/>
      <c r="DAB94" s="39"/>
      <c r="DAC94" s="18"/>
      <c r="DAD94" s="39"/>
      <c r="DAE94" s="13"/>
      <c r="DAF94" s="13"/>
      <c r="DAG94" s="4"/>
      <c r="DAH94" s="13"/>
      <c r="DAI94" s="13"/>
      <c r="DAN94" s="18"/>
      <c r="DAO94" s="18"/>
      <c r="DAP94" s="18"/>
      <c r="DAQ94" s="39"/>
      <c r="DAR94" s="18"/>
      <c r="DAS94" s="18"/>
      <c r="DAT94" s="39"/>
      <c r="DAU94" s="18"/>
      <c r="DAV94" s="39"/>
      <c r="DAW94" s="13"/>
      <c r="DAX94" s="13"/>
      <c r="DAY94" s="4"/>
      <c r="DAZ94" s="13"/>
      <c r="DBA94" s="13"/>
      <c r="DBF94" s="18"/>
      <c r="DBG94" s="18"/>
      <c r="DBH94" s="18"/>
      <c r="DBI94" s="39"/>
      <c r="DBJ94" s="18"/>
      <c r="DBK94" s="18"/>
      <c r="DBL94" s="39"/>
      <c r="DBM94" s="18"/>
      <c r="DBN94" s="39"/>
      <c r="DBO94" s="13"/>
      <c r="DBP94" s="13"/>
      <c r="DBQ94" s="4"/>
      <c r="DBR94" s="13"/>
      <c r="DBS94" s="13"/>
      <c r="DBX94" s="18"/>
      <c r="DBY94" s="18"/>
      <c r="DBZ94" s="18"/>
      <c r="DCA94" s="39"/>
      <c r="DCB94" s="18"/>
      <c r="DCC94" s="18"/>
      <c r="DCD94" s="39"/>
      <c r="DCE94" s="18"/>
      <c r="DCF94" s="39"/>
      <c r="DCG94" s="13"/>
      <c r="DCH94" s="13"/>
      <c r="DCI94" s="4"/>
      <c r="DCJ94" s="13"/>
      <c r="DCK94" s="13"/>
      <c r="DCP94" s="18"/>
      <c r="DCQ94" s="18"/>
      <c r="DCR94" s="18"/>
      <c r="DCS94" s="39"/>
      <c r="DCT94" s="18"/>
      <c r="DCU94" s="18"/>
      <c r="DCV94" s="39"/>
      <c r="DCW94" s="18"/>
      <c r="DCX94" s="39"/>
      <c r="DCY94" s="13"/>
      <c r="DCZ94" s="13"/>
      <c r="DDA94" s="4"/>
      <c r="DDB94" s="13"/>
      <c r="DDC94" s="13"/>
      <c r="DDH94" s="18"/>
      <c r="DDI94" s="18"/>
      <c r="DDJ94" s="18"/>
      <c r="DDK94" s="39"/>
      <c r="DDL94" s="18"/>
      <c r="DDM94" s="18"/>
      <c r="DDN94" s="39"/>
      <c r="DDO94" s="18"/>
      <c r="DDP94" s="39"/>
      <c r="DDQ94" s="13"/>
      <c r="DDR94" s="13"/>
      <c r="DDS94" s="4"/>
      <c r="DDT94" s="13"/>
      <c r="DDU94" s="13"/>
      <c r="DDZ94" s="18"/>
      <c r="DEA94" s="18"/>
      <c r="DEB94" s="18"/>
      <c r="DEC94" s="39"/>
      <c r="DED94" s="18"/>
      <c r="DEE94" s="18"/>
      <c r="DEF94" s="39"/>
      <c r="DEG94" s="18"/>
      <c r="DEH94" s="39"/>
      <c r="DEI94" s="13"/>
      <c r="DEJ94" s="13"/>
      <c r="DEK94" s="4"/>
      <c r="DEL94" s="13"/>
      <c r="DEM94" s="13"/>
      <c r="DER94" s="18"/>
      <c r="DES94" s="18"/>
      <c r="DET94" s="18"/>
      <c r="DEU94" s="39"/>
      <c r="DEV94" s="18"/>
      <c r="DEW94" s="18"/>
      <c r="DEX94" s="39"/>
      <c r="DEY94" s="18"/>
      <c r="DEZ94" s="39"/>
      <c r="DFA94" s="13"/>
      <c r="DFB94" s="13"/>
      <c r="DFC94" s="4"/>
      <c r="DFD94" s="13"/>
      <c r="DFE94" s="13"/>
      <c r="DFJ94" s="18"/>
      <c r="DFK94" s="18"/>
      <c r="DFL94" s="18"/>
      <c r="DFM94" s="39"/>
      <c r="DFN94" s="18"/>
      <c r="DFO94" s="18"/>
      <c r="DFP94" s="39"/>
      <c r="DFQ94" s="18"/>
      <c r="DFR94" s="39"/>
      <c r="DFS94" s="13"/>
      <c r="DFT94" s="13"/>
      <c r="DFU94" s="4"/>
      <c r="DFV94" s="13"/>
      <c r="DFW94" s="13"/>
      <c r="DGB94" s="18"/>
      <c r="DGC94" s="18"/>
      <c r="DGD94" s="18"/>
      <c r="DGE94" s="39"/>
      <c r="DGF94" s="18"/>
      <c r="DGG94" s="18"/>
      <c r="DGH94" s="39"/>
      <c r="DGI94" s="18"/>
      <c r="DGJ94" s="39"/>
      <c r="DGK94" s="13"/>
      <c r="DGL94" s="13"/>
      <c r="DGM94" s="4"/>
      <c r="DGN94" s="13"/>
      <c r="DGO94" s="13"/>
      <c r="DGT94" s="18"/>
      <c r="DGU94" s="18"/>
      <c r="DGV94" s="18"/>
      <c r="DGW94" s="39"/>
      <c r="DGX94" s="18"/>
      <c r="DGY94" s="18"/>
      <c r="DGZ94" s="39"/>
      <c r="DHA94" s="18"/>
      <c r="DHB94" s="39"/>
      <c r="DHC94" s="13"/>
      <c r="DHD94" s="13"/>
      <c r="DHE94" s="4"/>
      <c r="DHF94" s="13"/>
      <c r="DHG94" s="13"/>
      <c r="DHL94" s="18"/>
      <c r="DHM94" s="18"/>
      <c r="DHN94" s="18"/>
      <c r="DHO94" s="39"/>
      <c r="DHP94" s="18"/>
      <c r="DHQ94" s="18"/>
      <c r="DHR94" s="39"/>
      <c r="DHS94" s="18"/>
      <c r="DHT94" s="39"/>
      <c r="DHU94" s="13"/>
      <c r="DHV94" s="13"/>
      <c r="DHW94" s="4"/>
      <c r="DHX94" s="13"/>
      <c r="DHY94" s="13"/>
      <c r="DID94" s="18"/>
      <c r="DIE94" s="18"/>
      <c r="DIF94" s="18"/>
      <c r="DIG94" s="39"/>
      <c r="DIH94" s="18"/>
      <c r="DII94" s="18"/>
      <c r="DIJ94" s="39"/>
      <c r="DIK94" s="18"/>
      <c r="DIL94" s="39"/>
      <c r="DIM94" s="13"/>
      <c r="DIN94" s="13"/>
      <c r="DIO94" s="4"/>
      <c r="DIP94" s="13"/>
      <c r="DIQ94" s="13"/>
      <c r="DIV94" s="18"/>
      <c r="DIW94" s="18"/>
      <c r="DIX94" s="18"/>
      <c r="DIY94" s="39"/>
      <c r="DIZ94" s="18"/>
      <c r="DJA94" s="18"/>
      <c r="DJB94" s="39"/>
      <c r="DJC94" s="18"/>
      <c r="DJD94" s="39"/>
      <c r="DJE94" s="13"/>
      <c r="DJF94" s="13"/>
      <c r="DJG94" s="4"/>
      <c r="DJH94" s="13"/>
      <c r="DJI94" s="13"/>
      <c r="DJN94" s="18"/>
      <c r="DJO94" s="18"/>
      <c r="DJP94" s="18"/>
      <c r="DJQ94" s="39"/>
      <c r="DJR94" s="18"/>
      <c r="DJS94" s="18"/>
      <c r="DJT94" s="39"/>
      <c r="DJU94" s="18"/>
      <c r="DJV94" s="39"/>
      <c r="DJW94" s="13"/>
      <c r="DJX94" s="13"/>
      <c r="DJY94" s="4"/>
      <c r="DJZ94" s="13"/>
      <c r="DKA94" s="13"/>
      <c r="DKF94" s="18"/>
      <c r="DKG94" s="18"/>
      <c r="DKH94" s="18"/>
      <c r="DKI94" s="39"/>
      <c r="DKJ94" s="18"/>
      <c r="DKK94" s="18"/>
      <c r="DKL94" s="39"/>
      <c r="DKM94" s="18"/>
      <c r="DKN94" s="39"/>
      <c r="DKO94" s="13"/>
      <c r="DKP94" s="13"/>
      <c r="DKQ94" s="4"/>
      <c r="DKR94" s="13"/>
      <c r="DKS94" s="13"/>
      <c r="DKX94" s="18"/>
      <c r="DKY94" s="18"/>
      <c r="DKZ94" s="18"/>
      <c r="DLA94" s="39"/>
      <c r="DLB94" s="18"/>
      <c r="DLC94" s="18"/>
      <c r="DLD94" s="39"/>
      <c r="DLE94" s="18"/>
      <c r="DLF94" s="39"/>
      <c r="DLG94" s="13"/>
      <c r="DLH94" s="13"/>
      <c r="DLI94" s="4"/>
      <c r="DLJ94" s="13"/>
      <c r="DLK94" s="13"/>
      <c r="DLP94" s="18"/>
      <c r="DLQ94" s="18"/>
      <c r="DLR94" s="18"/>
      <c r="DLS94" s="39"/>
      <c r="DLT94" s="18"/>
      <c r="DLU94" s="18"/>
      <c r="DLV94" s="39"/>
      <c r="DLW94" s="18"/>
      <c r="DLX94" s="39"/>
      <c r="DLY94" s="13"/>
      <c r="DLZ94" s="13"/>
      <c r="DMA94" s="4"/>
      <c r="DMB94" s="13"/>
      <c r="DMC94" s="13"/>
      <c r="DMH94" s="18"/>
      <c r="DMI94" s="18"/>
      <c r="DMJ94" s="18"/>
      <c r="DMK94" s="39"/>
      <c r="DML94" s="18"/>
      <c r="DMM94" s="18"/>
      <c r="DMN94" s="39"/>
      <c r="DMO94" s="18"/>
      <c r="DMP94" s="39"/>
      <c r="DMQ94" s="13"/>
      <c r="DMR94" s="13"/>
      <c r="DMS94" s="4"/>
      <c r="DMT94" s="13"/>
      <c r="DMU94" s="13"/>
      <c r="DMZ94" s="18"/>
      <c r="DNA94" s="18"/>
      <c r="DNB94" s="18"/>
      <c r="DNC94" s="39"/>
      <c r="DND94" s="18"/>
      <c r="DNE94" s="18"/>
      <c r="DNF94" s="39"/>
      <c r="DNG94" s="18"/>
      <c r="DNH94" s="39"/>
      <c r="DNI94" s="13"/>
      <c r="DNJ94" s="13"/>
      <c r="DNK94" s="4"/>
      <c r="DNL94" s="13"/>
      <c r="DNM94" s="13"/>
      <c r="DNR94" s="18"/>
      <c r="DNS94" s="18"/>
      <c r="DNT94" s="18"/>
      <c r="DNU94" s="39"/>
      <c r="DNV94" s="18"/>
      <c r="DNW94" s="18"/>
      <c r="DNX94" s="39"/>
      <c r="DNY94" s="18"/>
      <c r="DNZ94" s="39"/>
      <c r="DOA94" s="13"/>
      <c r="DOB94" s="13"/>
      <c r="DOC94" s="4"/>
      <c r="DOD94" s="13"/>
      <c r="DOE94" s="13"/>
      <c r="DOJ94" s="18"/>
      <c r="DOK94" s="18"/>
      <c r="DOL94" s="18"/>
      <c r="DOM94" s="39"/>
      <c r="DON94" s="18"/>
      <c r="DOO94" s="18"/>
      <c r="DOP94" s="39"/>
      <c r="DOQ94" s="18"/>
      <c r="DOR94" s="39"/>
      <c r="DOS94" s="13"/>
      <c r="DOT94" s="13"/>
      <c r="DOU94" s="4"/>
      <c r="DOV94" s="13"/>
      <c r="DOW94" s="13"/>
      <c r="DPB94" s="18"/>
      <c r="DPC94" s="18"/>
      <c r="DPD94" s="18"/>
      <c r="DPE94" s="39"/>
      <c r="DPF94" s="18"/>
      <c r="DPG94" s="18"/>
      <c r="DPH94" s="39"/>
      <c r="DPI94" s="18"/>
      <c r="DPJ94" s="39"/>
      <c r="DPK94" s="13"/>
      <c r="DPL94" s="13"/>
      <c r="DPM94" s="4"/>
      <c r="DPN94" s="13"/>
      <c r="DPO94" s="13"/>
      <c r="DPT94" s="18"/>
      <c r="DPU94" s="18"/>
      <c r="DPV94" s="18"/>
      <c r="DPW94" s="39"/>
      <c r="DPX94" s="18"/>
      <c r="DPY94" s="18"/>
      <c r="DPZ94" s="39"/>
      <c r="DQA94" s="18"/>
      <c r="DQB94" s="39"/>
      <c r="DQC94" s="13"/>
      <c r="DQD94" s="13"/>
      <c r="DQE94" s="4"/>
      <c r="DQF94" s="13"/>
      <c r="DQG94" s="13"/>
      <c r="DQL94" s="18"/>
      <c r="DQM94" s="18"/>
      <c r="DQN94" s="18"/>
      <c r="DQO94" s="39"/>
      <c r="DQP94" s="18"/>
      <c r="DQQ94" s="18"/>
      <c r="DQR94" s="39"/>
      <c r="DQS94" s="18"/>
      <c r="DQT94" s="39"/>
      <c r="DQU94" s="13"/>
      <c r="DQV94" s="13"/>
      <c r="DQW94" s="4"/>
      <c r="DQX94" s="13"/>
      <c r="DQY94" s="13"/>
      <c r="DRD94" s="18"/>
      <c r="DRE94" s="18"/>
      <c r="DRF94" s="18"/>
      <c r="DRG94" s="39"/>
      <c r="DRH94" s="18"/>
      <c r="DRI94" s="18"/>
      <c r="DRJ94" s="39"/>
      <c r="DRK94" s="18"/>
      <c r="DRL94" s="39"/>
      <c r="DRM94" s="13"/>
      <c r="DRN94" s="13"/>
      <c r="DRO94" s="4"/>
      <c r="DRP94" s="13"/>
      <c r="DRQ94" s="13"/>
      <c r="DRV94" s="18"/>
      <c r="DRW94" s="18"/>
      <c r="DRX94" s="18"/>
      <c r="DRY94" s="39"/>
      <c r="DRZ94" s="18"/>
      <c r="DSA94" s="18"/>
      <c r="DSB94" s="39"/>
      <c r="DSC94" s="18"/>
      <c r="DSD94" s="39"/>
      <c r="DSE94" s="13"/>
      <c r="DSF94" s="13"/>
      <c r="DSG94" s="4"/>
      <c r="DSH94" s="13"/>
      <c r="DSI94" s="13"/>
      <c r="DSN94" s="18"/>
      <c r="DSO94" s="18"/>
      <c r="DSP94" s="18"/>
      <c r="DSQ94" s="39"/>
      <c r="DSR94" s="18"/>
      <c r="DSS94" s="18"/>
      <c r="DST94" s="39"/>
      <c r="DSU94" s="18"/>
      <c r="DSV94" s="39"/>
      <c r="DSW94" s="13"/>
      <c r="DSX94" s="13"/>
      <c r="DSY94" s="4"/>
      <c r="DSZ94" s="13"/>
      <c r="DTA94" s="13"/>
      <c r="DTF94" s="18"/>
      <c r="DTG94" s="18"/>
      <c r="DTH94" s="18"/>
      <c r="DTI94" s="39"/>
      <c r="DTJ94" s="18"/>
      <c r="DTK94" s="18"/>
      <c r="DTL94" s="39"/>
      <c r="DTM94" s="18"/>
      <c r="DTN94" s="39"/>
      <c r="DTO94" s="13"/>
      <c r="DTP94" s="13"/>
      <c r="DTQ94" s="4"/>
      <c r="DTR94" s="13"/>
      <c r="DTS94" s="13"/>
      <c r="DTX94" s="18"/>
      <c r="DTY94" s="18"/>
      <c r="DTZ94" s="18"/>
      <c r="DUA94" s="39"/>
      <c r="DUB94" s="18"/>
      <c r="DUC94" s="18"/>
      <c r="DUD94" s="39"/>
      <c r="DUE94" s="18"/>
      <c r="DUF94" s="39"/>
      <c r="DUG94" s="13"/>
      <c r="DUH94" s="13"/>
      <c r="DUI94" s="4"/>
      <c r="DUJ94" s="13"/>
      <c r="DUK94" s="13"/>
      <c r="DUP94" s="18"/>
      <c r="DUQ94" s="18"/>
      <c r="DUR94" s="18"/>
      <c r="DUS94" s="39"/>
      <c r="DUT94" s="18"/>
      <c r="DUU94" s="18"/>
      <c r="DUV94" s="39"/>
      <c r="DUW94" s="18"/>
      <c r="DUX94" s="39"/>
      <c r="DUY94" s="13"/>
      <c r="DUZ94" s="13"/>
      <c r="DVA94" s="4"/>
      <c r="DVB94" s="13"/>
      <c r="DVC94" s="13"/>
      <c r="DVH94" s="18"/>
      <c r="DVI94" s="18"/>
      <c r="DVJ94" s="18"/>
      <c r="DVK94" s="39"/>
      <c r="DVL94" s="18"/>
      <c r="DVM94" s="18"/>
      <c r="DVN94" s="39"/>
      <c r="DVO94" s="18"/>
      <c r="DVP94" s="39"/>
      <c r="DVQ94" s="13"/>
      <c r="DVR94" s="13"/>
      <c r="DVS94" s="4"/>
      <c r="DVT94" s="13"/>
      <c r="DVU94" s="13"/>
      <c r="DVZ94" s="18"/>
      <c r="DWA94" s="18"/>
      <c r="DWB94" s="18"/>
      <c r="DWC94" s="39"/>
      <c r="DWD94" s="18"/>
      <c r="DWE94" s="18"/>
      <c r="DWF94" s="39"/>
      <c r="DWG94" s="18"/>
      <c r="DWH94" s="39"/>
      <c r="DWI94" s="13"/>
      <c r="DWJ94" s="13"/>
      <c r="DWK94" s="4"/>
      <c r="DWL94" s="13"/>
      <c r="DWM94" s="13"/>
      <c r="DWR94" s="18"/>
      <c r="DWS94" s="18"/>
      <c r="DWT94" s="18"/>
      <c r="DWU94" s="39"/>
      <c r="DWV94" s="18"/>
      <c r="DWW94" s="18"/>
      <c r="DWX94" s="39"/>
      <c r="DWY94" s="18"/>
      <c r="DWZ94" s="39"/>
      <c r="DXA94" s="13"/>
      <c r="DXB94" s="13"/>
      <c r="DXC94" s="4"/>
      <c r="DXD94" s="13"/>
      <c r="DXE94" s="13"/>
      <c r="DXJ94" s="18"/>
      <c r="DXK94" s="18"/>
      <c r="DXL94" s="18"/>
      <c r="DXM94" s="39"/>
      <c r="DXN94" s="18"/>
      <c r="DXO94" s="18"/>
      <c r="DXP94" s="39"/>
      <c r="DXQ94" s="18"/>
      <c r="DXR94" s="39"/>
      <c r="DXS94" s="13"/>
      <c r="DXT94" s="13"/>
      <c r="DXU94" s="4"/>
      <c r="DXV94" s="13"/>
      <c r="DXW94" s="13"/>
      <c r="DYB94" s="18"/>
      <c r="DYC94" s="18"/>
      <c r="DYD94" s="18"/>
      <c r="DYE94" s="39"/>
      <c r="DYF94" s="18"/>
      <c r="DYG94" s="18"/>
      <c r="DYH94" s="39"/>
      <c r="DYI94" s="18"/>
      <c r="DYJ94" s="39"/>
      <c r="DYK94" s="13"/>
      <c r="DYL94" s="13"/>
      <c r="DYM94" s="4"/>
      <c r="DYN94" s="13"/>
      <c r="DYO94" s="13"/>
      <c r="DYT94" s="18"/>
      <c r="DYU94" s="18"/>
      <c r="DYV94" s="18"/>
      <c r="DYW94" s="39"/>
      <c r="DYX94" s="18"/>
      <c r="DYY94" s="18"/>
      <c r="DYZ94" s="39"/>
      <c r="DZA94" s="18"/>
      <c r="DZB94" s="39"/>
      <c r="DZC94" s="13"/>
      <c r="DZD94" s="13"/>
      <c r="DZE94" s="4"/>
      <c r="DZF94" s="13"/>
      <c r="DZG94" s="13"/>
      <c r="DZL94" s="18"/>
      <c r="DZM94" s="18"/>
      <c r="DZN94" s="18"/>
      <c r="DZO94" s="39"/>
      <c r="DZP94" s="18"/>
      <c r="DZQ94" s="18"/>
      <c r="DZR94" s="39"/>
      <c r="DZS94" s="18"/>
      <c r="DZT94" s="39"/>
      <c r="DZU94" s="13"/>
      <c r="DZV94" s="13"/>
      <c r="DZW94" s="4"/>
      <c r="DZX94" s="13"/>
      <c r="DZY94" s="13"/>
      <c r="EAD94" s="18"/>
      <c r="EAE94" s="18"/>
      <c r="EAF94" s="18"/>
      <c r="EAG94" s="39"/>
      <c r="EAH94" s="18"/>
      <c r="EAI94" s="18"/>
      <c r="EAJ94" s="39"/>
      <c r="EAK94" s="18"/>
      <c r="EAL94" s="39"/>
      <c r="EAM94" s="13"/>
      <c r="EAN94" s="13"/>
      <c r="EAO94" s="4"/>
      <c r="EAP94" s="13"/>
      <c r="EAQ94" s="13"/>
      <c r="EAV94" s="18"/>
      <c r="EAW94" s="18"/>
      <c r="EAX94" s="18"/>
      <c r="EAY94" s="39"/>
      <c r="EAZ94" s="18"/>
      <c r="EBA94" s="18"/>
      <c r="EBB94" s="39"/>
      <c r="EBC94" s="18"/>
      <c r="EBD94" s="39"/>
      <c r="EBE94" s="13"/>
      <c r="EBF94" s="13"/>
      <c r="EBG94" s="4"/>
      <c r="EBH94" s="13"/>
      <c r="EBI94" s="13"/>
      <c r="EBN94" s="18"/>
      <c r="EBO94" s="18"/>
      <c r="EBP94" s="18"/>
      <c r="EBQ94" s="39"/>
      <c r="EBR94" s="18"/>
      <c r="EBS94" s="18"/>
      <c r="EBT94" s="39"/>
      <c r="EBU94" s="18"/>
      <c r="EBV94" s="39"/>
      <c r="EBW94" s="13"/>
      <c r="EBX94" s="13"/>
      <c r="EBY94" s="4"/>
      <c r="EBZ94" s="13"/>
      <c r="ECA94" s="13"/>
      <c r="ECF94" s="18"/>
      <c r="ECG94" s="18"/>
      <c r="ECH94" s="18"/>
      <c r="ECI94" s="39"/>
      <c r="ECJ94" s="18"/>
      <c r="ECK94" s="18"/>
      <c r="ECL94" s="39"/>
      <c r="ECM94" s="18"/>
      <c r="ECN94" s="39"/>
      <c r="ECO94" s="13"/>
      <c r="ECP94" s="13"/>
      <c r="ECQ94" s="4"/>
      <c r="ECR94" s="13"/>
      <c r="ECS94" s="13"/>
      <c r="ECX94" s="18"/>
      <c r="ECY94" s="18"/>
      <c r="ECZ94" s="18"/>
      <c r="EDA94" s="39"/>
      <c r="EDB94" s="18"/>
      <c r="EDC94" s="18"/>
      <c r="EDD94" s="39"/>
      <c r="EDE94" s="18"/>
      <c r="EDF94" s="39"/>
      <c r="EDG94" s="13"/>
      <c r="EDH94" s="13"/>
      <c r="EDI94" s="4"/>
      <c r="EDJ94" s="13"/>
      <c r="EDK94" s="13"/>
      <c r="EDP94" s="18"/>
      <c r="EDQ94" s="18"/>
      <c r="EDR94" s="18"/>
      <c r="EDS94" s="39"/>
      <c r="EDT94" s="18"/>
      <c r="EDU94" s="18"/>
      <c r="EDV94" s="39"/>
      <c r="EDW94" s="18"/>
      <c r="EDX94" s="39"/>
      <c r="EDY94" s="13"/>
      <c r="EDZ94" s="13"/>
      <c r="EEA94" s="4"/>
      <c r="EEB94" s="13"/>
      <c r="EEC94" s="13"/>
      <c r="EEH94" s="18"/>
      <c r="EEI94" s="18"/>
      <c r="EEJ94" s="18"/>
      <c r="EEK94" s="39"/>
      <c r="EEL94" s="18"/>
      <c r="EEM94" s="18"/>
      <c r="EEN94" s="39"/>
      <c r="EEO94" s="18"/>
      <c r="EEP94" s="39"/>
      <c r="EEQ94" s="13"/>
      <c r="EER94" s="13"/>
      <c r="EES94" s="4"/>
      <c r="EET94" s="13"/>
      <c r="EEU94" s="13"/>
      <c r="EEZ94" s="18"/>
      <c r="EFA94" s="18"/>
      <c r="EFB94" s="18"/>
      <c r="EFC94" s="39"/>
      <c r="EFD94" s="18"/>
      <c r="EFE94" s="18"/>
      <c r="EFF94" s="39"/>
      <c r="EFG94" s="18"/>
      <c r="EFH94" s="39"/>
      <c r="EFI94" s="13"/>
      <c r="EFJ94" s="13"/>
      <c r="EFK94" s="4"/>
      <c r="EFL94" s="13"/>
      <c r="EFM94" s="13"/>
      <c r="EFR94" s="18"/>
      <c r="EFS94" s="18"/>
      <c r="EFT94" s="18"/>
      <c r="EFU94" s="39"/>
      <c r="EFV94" s="18"/>
      <c r="EFW94" s="18"/>
      <c r="EFX94" s="39"/>
      <c r="EFY94" s="18"/>
      <c r="EFZ94" s="39"/>
      <c r="EGA94" s="13"/>
      <c r="EGB94" s="13"/>
      <c r="EGC94" s="4"/>
      <c r="EGD94" s="13"/>
      <c r="EGE94" s="13"/>
      <c r="EGJ94" s="18"/>
      <c r="EGK94" s="18"/>
      <c r="EGL94" s="18"/>
      <c r="EGM94" s="39"/>
      <c r="EGN94" s="18"/>
      <c r="EGO94" s="18"/>
      <c r="EGP94" s="39"/>
      <c r="EGQ94" s="18"/>
      <c r="EGR94" s="39"/>
      <c r="EGS94" s="13"/>
      <c r="EGT94" s="13"/>
      <c r="EGU94" s="4"/>
      <c r="EGV94" s="13"/>
      <c r="EGW94" s="13"/>
      <c r="EHB94" s="18"/>
      <c r="EHC94" s="18"/>
      <c r="EHD94" s="18"/>
      <c r="EHE94" s="39"/>
      <c r="EHF94" s="18"/>
      <c r="EHG94" s="18"/>
      <c r="EHH94" s="39"/>
      <c r="EHI94" s="18"/>
      <c r="EHJ94" s="39"/>
      <c r="EHK94" s="13"/>
      <c r="EHL94" s="13"/>
      <c r="EHM94" s="4"/>
      <c r="EHN94" s="13"/>
      <c r="EHO94" s="13"/>
      <c r="EHT94" s="18"/>
      <c r="EHU94" s="18"/>
      <c r="EHV94" s="18"/>
      <c r="EHW94" s="39"/>
      <c r="EHX94" s="18"/>
      <c r="EHY94" s="18"/>
      <c r="EHZ94" s="39"/>
      <c r="EIA94" s="18"/>
      <c r="EIB94" s="39"/>
      <c r="EIC94" s="13"/>
      <c r="EID94" s="13"/>
      <c r="EIE94" s="4"/>
      <c r="EIF94" s="13"/>
      <c r="EIG94" s="13"/>
      <c r="EIL94" s="18"/>
      <c r="EIM94" s="18"/>
      <c r="EIN94" s="18"/>
      <c r="EIO94" s="39"/>
      <c r="EIP94" s="18"/>
      <c r="EIQ94" s="18"/>
      <c r="EIR94" s="39"/>
      <c r="EIS94" s="18"/>
      <c r="EIT94" s="39"/>
      <c r="EIU94" s="13"/>
      <c r="EIV94" s="13"/>
      <c r="EIW94" s="4"/>
      <c r="EIX94" s="13"/>
      <c r="EIY94" s="13"/>
      <c r="EJD94" s="18"/>
      <c r="EJE94" s="18"/>
      <c r="EJF94" s="18"/>
      <c r="EJG94" s="39"/>
      <c r="EJH94" s="18"/>
      <c r="EJI94" s="18"/>
      <c r="EJJ94" s="39"/>
      <c r="EJK94" s="18"/>
      <c r="EJL94" s="39"/>
      <c r="EJM94" s="13"/>
      <c r="EJN94" s="13"/>
      <c r="EJO94" s="4"/>
      <c r="EJP94" s="13"/>
      <c r="EJQ94" s="13"/>
      <c r="EJV94" s="18"/>
      <c r="EJW94" s="18"/>
      <c r="EJX94" s="18"/>
      <c r="EJY94" s="39"/>
      <c r="EJZ94" s="18"/>
      <c r="EKA94" s="18"/>
      <c r="EKB94" s="39"/>
      <c r="EKC94" s="18"/>
      <c r="EKD94" s="39"/>
      <c r="EKE94" s="13"/>
      <c r="EKF94" s="13"/>
      <c r="EKG94" s="4"/>
      <c r="EKH94" s="13"/>
      <c r="EKI94" s="13"/>
      <c r="EKN94" s="18"/>
      <c r="EKO94" s="18"/>
      <c r="EKP94" s="18"/>
      <c r="EKQ94" s="39"/>
      <c r="EKR94" s="18"/>
      <c r="EKS94" s="18"/>
      <c r="EKT94" s="39"/>
      <c r="EKU94" s="18"/>
      <c r="EKV94" s="39"/>
      <c r="EKW94" s="13"/>
      <c r="EKX94" s="13"/>
      <c r="EKY94" s="4"/>
      <c r="EKZ94" s="13"/>
      <c r="ELA94" s="13"/>
      <c r="ELF94" s="18"/>
      <c r="ELG94" s="18"/>
      <c r="ELH94" s="18"/>
      <c r="ELI94" s="39"/>
      <c r="ELJ94" s="18"/>
      <c r="ELK94" s="18"/>
      <c r="ELL94" s="39"/>
      <c r="ELM94" s="18"/>
      <c r="ELN94" s="39"/>
      <c r="ELO94" s="13"/>
      <c r="ELP94" s="13"/>
      <c r="ELQ94" s="4"/>
      <c r="ELR94" s="13"/>
      <c r="ELS94" s="13"/>
      <c r="ELX94" s="18"/>
      <c r="ELY94" s="18"/>
      <c r="ELZ94" s="18"/>
      <c r="EMA94" s="39"/>
      <c r="EMB94" s="18"/>
      <c r="EMC94" s="18"/>
      <c r="EMD94" s="39"/>
      <c r="EME94" s="18"/>
      <c r="EMF94" s="39"/>
      <c r="EMG94" s="13"/>
      <c r="EMH94" s="13"/>
      <c r="EMI94" s="4"/>
      <c r="EMJ94" s="13"/>
      <c r="EMK94" s="13"/>
      <c r="EMP94" s="18"/>
      <c r="EMQ94" s="18"/>
      <c r="EMR94" s="18"/>
      <c r="EMS94" s="39"/>
      <c r="EMT94" s="18"/>
      <c r="EMU94" s="18"/>
      <c r="EMV94" s="39"/>
      <c r="EMW94" s="18"/>
      <c r="EMX94" s="39"/>
      <c r="EMY94" s="13"/>
      <c r="EMZ94" s="13"/>
      <c r="ENA94" s="4"/>
      <c r="ENB94" s="13"/>
      <c r="ENC94" s="13"/>
      <c r="ENH94" s="18"/>
      <c r="ENI94" s="18"/>
      <c r="ENJ94" s="18"/>
      <c r="ENK94" s="39"/>
      <c r="ENL94" s="18"/>
      <c r="ENM94" s="18"/>
      <c r="ENN94" s="39"/>
      <c r="ENO94" s="18"/>
      <c r="ENP94" s="39"/>
      <c r="ENQ94" s="13"/>
      <c r="ENR94" s="13"/>
      <c r="ENS94" s="4"/>
      <c r="ENT94" s="13"/>
      <c r="ENU94" s="13"/>
      <c r="ENZ94" s="18"/>
      <c r="EOA94" s="18"/>
      <c r="EOB94" s="18"/>
      <c r="EOC94" s="39"/>
      <c r="EOD94" s="18"/>
      <c r="EOE94" s="18"/>
      <c r="EOF94" s="39"/>
      <c r="EOG94" s="18"/>
      <c r="EOH94" s="39"/>
      <c r="EOI94" s="13"/>
      <c r="EOJ94" s="13"/>
      <c r="EOK94" s="4"/>
      <c r="EOL94" s="13"/>
      <c r="EOM94" s="13"/>
      <c r="EOR94" s="18"/>
      <c r="EOS94" s="18"/>
      <c r="EOT94" s="18"/>
      <c r="EOU94" s="39"/>
      <c r="EOV94" s="18"/>
      <c r="EOW94" s="18"/>
      <c r="EOX94" s="39"/>
      <c r="EOY94" s="18"/>
      <c r="EOZ94" s="39"/>
      <c r="EPA94" s="13"/>
      <c r="EPB94" s="13"/>
      <c r="EPC94" s="4"/>
      <c r="EPD94" s="13"/>
      <c r="EPE94" s="13"/>
      <c r="EPJ94" s="18"/>
      <c r="EPK94" s="18"/>
      <c r="EPL94" s="18"/>
      <c r="EPM94" s="39"/>
      <c r="EPN94" s="18"/>
      <c r="EPO94" s="18"/>
      <c r="EPP94" s="39"/>
      <c r="EPQ94" s="18"/>
      <c r="EPR94" s="39"/>
      <c r="EPS94" s="13"/>
      <c r="EPT94" s="13"/>
      <c r="EPU94" s="4"/>
      <c r="EPV94" s="13"/>
      <c r="EPW94" s="13"/>
      <c r="EQB94" s="18"/>
      <c r="EQC94" s="18"/>
      <c r="EQD94" s="18"/>
      <c r="EQE94" s="39"/>
      <c r="EQF94" s="18"/>
      <c r="EQG94" s="18"/>
      <c r="EQH94" s="39"/>
      <c r="EQI94" s="18"/>
      <c r="EQJ94" s="39"/>
      <c r="EQK94" s="13"/>
      <c r="EQL94" s="13"/>
      <c r="EQM94" s="4"/>
      <c r="EQN94" s="13"/>
      <c r="EQO94" s="13"/>
      <c r="EQT94" s="18"/>
      <c r="EQU94" s="18"/>
      <c r="EQV94" s="18"/>
      <c r="EQW94" s="39"/>
      <c r="EQX94" s="18"/>
      <c r="EQY94" s="18"/>
      <c r="EQZ94" s="39"/>
      <c r="ERA94" s="18"/>
      <c r="ERB94" s="39"/>
      <c r="ERC94" s="13"/>
      <c r="ERD94" s="13"/>
      <c r="ERE94" s="4"/>
      <c r="ERF94" s="13"/>
      <c r="ERG94" s="13"/>
      <c r="ERL94" s="18"/>
      <c r="ERM94" s="18"/>
      <c r="ERN94" s="18"/>
      <c r="ERO94" s="39"/>
      <c r="ERP94" s="18"/>
      <c r="ERQ94" s="18"/>
      <c r="ERR94" s="39"/>
      <c r="ERS94" s="18"/>
      <c r="ERT94" s="39"/>
      <c r="ERU94" s="13"/>
      <c r="ERV94" s="13"/>
      <c r="ERW94" s="4"/>
      <c r="ERX94" s="13"/>
      <c r="ERY94" s="13"/>
      <c r="ESD94" s="18"/>
      <c r="ESE94" s="18"/>
      <c r="ESF94" s="18"/>
      <c r="ESG94" s="39"/>
      <c r="ESH94" s="18"/>
      <c r="ESI94" s="18"/>
      <c r="ESJ94" s="39"/>
      <c r="ESK94" s="18"/>
      <c r="ESL94" s="39"/>
      <c r="ESM94" s="13"/>
      <c r="ESN94" s="13"/>
      <c r="ESO94" s="4"/>
      <c r="ESP94" s="13"/>
      <c r="ESQ94" s="13"/>
      <c r="ESV94" s="18"/>
      <c r="ESW94" s="18"/>
      <c r="ESX94" s="18"/>
      <c r="ESY94" s="39"/>
      <c r="ESZ94" s="18"/>
      <c r="ETA94" s="18"/>
      <c r="ETB94" s="39"/>
      <c r="ETC94" s="18"/>
      <c r="ETD94" s="39"/>
      <c r="ETE94" s="13"/>
      <c r="ETF94" s="13"/>
      <c r="ETG94" s="4"/>
      <c r="ETH94" s="13"/>
      <c r="ETI94" s="13"/>
      <c r="ETN94" s="18"/>
      <c r="ETO94" s="18"/>
      <c r="ETP94" s="18"/>
      <c r="ETQ94" s="39"/>
      <c r="ETR94" s="18"/>
      <c r="ETS94" s="18"/>
      <c r="ETT94" s="39"/>
      <c r="ETU94" s="18"/>
      <c r="ETV94" s="39"/>
      <c r="ETW94" s="13"/>
      <c r="ETX94" s="13"/>
      <c r="ETY94" s="4"/>
      <c r="ETZ94" s="13"/>
      <c r="EUA94" s="13"/>
      <c r="EUF94" s="18"/>
      <c r="EUG94" s="18"/>
      <c r="EUH94" s="18"/>
      <c r="EUI94" s="39"/>
      <c r="EUJ94" s="18"/>
      <c r="EUK94" s="18"/>
      <c r="EUL94" s="39"/>
      <c r="EUM94" s="18"/>
      <c r="EUN94" s="39"/>
      <c r="EUO94" s="13"/>
      <c r="EUP94" s="13"/>
      <c r="EUQ94" s="4"/>
      <c r="EUR94" s="13"/>
      <c r="EUS94" s="13"/>
      <c r="EUX94" s="18"/>
      <c r="EUY94" s="18"/>
      <c r="EUZ94" s="18"/>
      <c r="EVA94" s="39"/>
      <c r="EVB94" s="18"/>
      <c r="EVC94" s="18"/>
      <c r="EVD94" s="39"/>
      <c r="EVE94" s="18"/>
      <c r="EVF94" s="39"/>
      <c r="EVG94" s="13"/>
      <c r="EVH94" s="13"/>
      <c r="EVI94" s="4"/>
      <c r="EVJ94" s="13"/>
      <c r="EVK94" s="13"/>
      <c r="EVP94" s="18"/>
      <c r="EVQ94" s="18"/>
      <c r="EVR94" s="18"/>
      <c r="EVS94" s="39"/>
      <c r="EVT94" s="18"/>
      <c r="EVU94" s="18"/>
      <c r="EVV94" s="39"/>
      <c r="EVW94" s="18"/>
      <c r="EVX94" s="39"/>
      <c r="EVY94" s="13"/>
      <c r="EVZ94" s="13"/>
      <c r="EWA94" s="4"/>
      <c r="EWB94" s="13"/>
      <c r="EWC94" s="13"/>
      <c r="EWH94" s="18"/>
      <c r="EWI94" s="18"/>
      <c r="EWJ94" s="18"/>
      <c r="EWK94" s="39"/>
      <c r="EWL94" s="18"/>
      <c r="EWM94" s="18"/>
      <c r="EWN94" s="39"/>
      <c r="EWO94" s="18"/>
      <c r="EWP94" s="39"/>
      <c r="EWQ94" s="13"/>
      <c r="EWR94" s="13"/>
      <c r="EWS94" s="4"/>
      <c r="EWT94" s="13"/>
      <c r="EWU94" s="13"/>
      <c r="EWZ94" s="18"/>
      <c r="EXA94" s="18"/>
      <c r="EXB94" s="18"/>
      <c r="EXC94" s="39"/>
      <c r="EXD94" s="18"/>
      <c r="EXE94" s="18"/>
      <c r="EXF94" s="39"/>
      <c r="EXG94" s="18"/>
      <c r="EXH94" s="39"/>
      <c r="EXI94" s="13"/>
      <c r="EXJ94" s="13"/>
      <c r="EXK94" s="4"/>
      <c r="EXL94" s="13"/>
      <c r="EXM94" s="13"/>
      <c r="EXR94" s="18"/>
      <c r="EXS94" s="18"/>
      <c r="EXT94" s="18"/>
      <c r="EXU94" s="39"/>
      <c r="EXV94" s="18"/>
      <c r="EXW94" s="18"/>
      <c r="EXX94" s="39"/>
      <c r="EXY94" s="18"/>
      <c r="EXZ94" s="39"/>
      <c r="EYA94" s="13"/>
      <c r="EYB94" s="13"/>
      <c r="EYC94" s="4"/>
      <c r="EYD94" s="13"/>
      <c r="EYE94" s="13"/>
      <c r="EYJ94" s="18"/>
      <c r="EYK94" s="18"/>
      <c r="EYL94" s="18"/>
      <c r="EYM94" s="39"/>
      <c r="EYN94" s="18"/>
      <c r="EYO94" s="18"/>
      <c r="EYP94" s="39"/>
      <c r="EYQ94" s="18"/>
      <c r="EYR94" s="39"/>
      <c r="EYS94" s="13"/>
      <c r="EYT94" s="13"/>
      <c r="EYU94" s="4"/>
      <c r="EYV94" s="13"/>
      <c r="EYW94" s="13"/>
      <c r="EZB94" s="18"/>
      <c r="EZC94" s="18"/>
      <c r="EZD94" s="18"/>
      <c r="EZE94" s="39"/>
      <c r="EZF94" s="18"/>
      <c r="EZG94" s="18"/>
      <c r="EZH94" s="39"/>
      <c r="EZI94" s="18"/>
      <c r="EZJ94" s="39"/>
      <c r="EZK94" s="13"/>
      <c r="EZL94" s="13"/>
      <c r="EZM94" s="4"/>
      <c r="EZN94" s="13"/>
      <c r="EZO94" s="13"/>
      <c r="EZT94" s="18"/>
      <c r="EZU94" s="18"/>
      <c r="EZV94" s="18"/>
      <c r="EZW94" s="39"/>
      <c r="EZX94" s="18"/>
      <c r="EZY94" s="18"/>
      <c r="EZZ94" s="39"/>
      <c r="FAA94" s="18"/>
      <c r="FAB94" s="39"/>
      <c r="FAC94" s="13"/>
      <c r="FAD94" s="13"/>
      <c r="FAE94" s="4"/>
      <c r="FAF94" s="13"/>
      <c r="FAG94" s="13"/>
      <c r="FAL94" s="18"/>
      <c r="FAM94" s="18"/>
      <c r="FAN94" s="18"/>
      <c r="FAO94" s="39"/>
      <c r="FAP94" s="18"/>
      <c r="FAQ94" s="18"/>
      <c r="FAR94" s="39"/>
      <c r="FAS94" s="18"/>
      <c r="FAT94" s="39"/>
      <c r="FAU94" s="13"/>
      <c r="FAV94" s="13"/>
      <c r="FAW94" s="4"/>
      <c r="FAX94" s="13"/>
      <c r="FAY94" s="13"/>
      <c r="FBD94" s="18"/>
      <c r="FBE94" s="18"/>
      <c r="FBF94" s="18"/>
      <c r="FBG94" s="39"/>
      <c r="FBH94" s="18"/>
      <c r="FBI94" s="18"/>
      <c r="FBJ94" s="39"/>
      <c r="FBK94" s="18"/>
      <c r="FBL94" s="39"/>
      <c r="FBM94" s="13"/>
      <c r="FBN94" s="13"/>
      <c r="FBO94" s="4"/>
      <c r="FBP94" s="13"/>
      <c r="FBQ94" s="13"/>
      <c r="FBV94" s="18"/>
      <c r="FBW94" s="18"/>
      <c r="FBX94" s="18"/>
      <c r="FBY94" s="39"/>
      <c r="FBZ94" s="18"/>
      <c r="FCA94" s="18"/>
      <c r="FCB94" s="39"/>
      <c r="FCC94" s="18"/>
      <c r="FCD94" s="39"/>
      <c r="FCE94" s="13"/>
      <c r="FCF94" s="13"/>
      <c r="FCG94" s="4"/>
      <c r="FCH94" s="13"/>
      <c r="FCI94" s="13"/>
      <c r="FCN94" s="18"/>
      <c r="FCO94" s="18"/>
      <c r="FCP94" s="18"/>
      <c r="FCQ94" s="39"/>
      <c r="FCR94" s="18"/>
      <c r="FCS94" s="18"/>
      <c r="FCT94" s="39"/>
      <c r="FCU94" s="18"/>
      <c r="FCV94" s="39"/>
      <c r="FCW94" s="13"/>
      <c r="FCX94" s="13"/>
      <c r="FCY94" s="4"/>
      <c r="FCZ94" s="13"/>
      <c r="FDA94" s="13"/>
      <c r="FDF94" s="18"/>
      <c r="FDG94" s="18"/>
      <c r="FDH94" s="18"/>
      <c r="FDI94" s="39"/>
      <c r="FDJ94" s="18"/>
      <c r="FDK94" s="18"/>
      <c r="FDL94" s="39"/>
      <c r="FDM94" s="18"/>
      <c r="FDN94" s="39"/>
      <c r="FDO94" s="13"/>
      <c r="FDP94" s="13"/>
      <c r="FDQ94" s="4"/>
      <c r="FDR94" s="13"/>
      <c r="FDS94" s="13"/>
      <c r="FDX94" s="18"/>
      <c r="FDY94" s="18"/>
      <c r="FDZ94" s="18"/>
      <c r="FEA94" s="39"/>
      <c r="FEB94" s="18"/>
      <c r="FEC94" s="18"/>
      <c r="FED94" s="39"/>
      <c r="FEE94" s="18"/>
      <c r="FEF94" s="39"/>
      <c r="FEG94" s="13"/>
      <c r="FEH94" s="13"/>
      <c r="FEI94" s="4"/>
      <c r="FEJ94" s="13"/>
      <c r="FEK94" s="13"/>
      <c r="FEP94" s="18"/>
      <c r="FEQ94" s="18"/>
      <c r="FER94" s="18"/>
      <c r="FES94" s="39"/>
      <c r="FET94" s="18"/>
      <c r="FEU94" s="18"/>
      <c r="FEV94" s="39"/>
      <c r="FEW94" s="18"/>
      <c r="FEX94" s="39"/>
      <c r="FEY94" s="13"/>
      <c r="FEZ94" s="13"/>
      <c r="FFA94" s="4"/>
      <c r="FFB94" s="13"/>
      <c r="FFC94" s="13"/>
      <c r="FFH94" s="18"/>
      <c r="FFI94" s="18"/>
      <c r="FFJ94" s="18"/>
      <c r="FFK94" s="39"/>
      <c r="FFL94" s="18"/>
      <c r="FFM94" s="18"/>
      <c r="FFN94" s="39"/>
      <c r="FFO94" s="18"/>
      <c r="FFP94" s="39"/>
      <c r="FFQ94" s="13"/>
      <c r="FFR94" s="13"/>
      <c r="FFS94" s="4"/>
      <c r="FFT94" s="13"/>
      <c r="FFU94" s="13"/>
      <c r="FFZ94" s="18"/>
      <c r="FGA94" s="18"/>
      <c r="FGB94" s="18"/>
      <c r="FGC94" s="39"/>
      <c r="FGD94" s="18"/>
      <c r="FGE94" s="18"/>
      <c r="FGF94" s="39"/>
      <c r="FGG94" s="18"/>
      <c r="FGH94" s="39"/>
      <c r="FGI94" s="13"/>
      <c r="FGJ94" s="13"/>
      <c r="FGK94" s="4"/>
      <c r="FGL94" s="13"/>
      <c r="FGM94" s="13"/>
      <c r="FGR94" s="18"/>
      <c r="FGS94" s="18"/>
      <c r="FGT94" s="18"/>
      <c r="FGU94" s="39"/>
      <c r="FGV94" s="18"/>
      <c r="FGW94" s="18"/>
      <c r="FGX94" s="39"/>
      <c r="FGY94" s="18"/>
      <c r="FGZ94" s="39"/>
      <c r="FHA94" s="13"/>
      <c r="FHB94" s="13"/>
      <c r="FHC94" s="4"/>
      <c r="FHD94" s="13"/>
      <c r="FHE94" s="13"/>
      <c r="FHJ94" s="18"/>
      <c r="FHK94" s="18"/>
      <c r="FHL94" s="18"/>
      <c r="FHM94" s="39"/>
      <c r="FHN94" s="18"/>
      <c r="FHO94" s="18"/>
      <c r="FHP94" s="39"/>
      <c r="FHQ94" s="18"/>
      <c r="FHR94" s="39"/>
      <c r="FHS94" s="13"/>
      <c r="FHT94" s="13"/>
      <c r="FHU94" s="4"/>
      <c r="FHV94" s="13"/>
      <c r="FHW94" s="13"/>
      <c r="FIB94" s="18"/>
      <c r="FIC94" s="18"/>
      <c r="FID94" s="18"/>
      <c r="FIE94" s="39"/>
      <c r="FIF94" s="18"/>
      <c r="FIG94" s="18"/>
      <c r="FIH94" s="39"/>
      <c r="FII94" s="18"/>
      <c r="FIJ94" s="39"/>
      <c r="FIK94" s="13"/>
      <c r="FIL94" s="13"/>
      <c r="FIM94" s="4"/>
      <c r="FIN94" s="13"/>
      <c r="FIO94" s="13"/>
      <c r="FIT94" s="18"/>
      <c r="FIU94" s="18"/>
      <c r="FIV94" s="18"/>
      <c r="FIW94" s="39"/>
      <c r="FIX94" s="18"/>
      <c r="FIY94" s="18"/>
      <c r="FIZ94" s="39"/>
      <c r="FJA94" s="18"/>
      <c r="FJB94" s="39"/>
      <c r="FJC94" s="13"/>
      <c r="FJD94" s="13"/>
      <c r="FJE94" s="4"/>
      <c r="FJF94" s="13"/>
      <c r="FJG94" s="13"/>
      <c r="FJL94" s="18"/>
      <c r="FJM94" s="18"/>
      <c r="FJN94" s="18"/>
      <c r="FJO94" s="39"/>
      <c r="FJP94" s="18"/>
      <c r="FJQ94" s="18"/>
      <c r="FJR94" s="39"/>
      <c r="FJS94" s="18"/>
      <c r="FJT94" s="39"/>
      <c r="FJU94" s="13"/>
      <c r="FJV94" s="13"/>
      <c r="FJW94" s="4"/>
      <c r="FJX94" s="13"/>
      <c r="FJY94" s="13"/>
      <c r="FKD94" s="18"/>
      <c r="FKE94" s="18"/>
      <c r="FKF94" s="18"/>
      <c r="FKG94" s="39"/>
      <c r="FKH94" s="18"/>
      <c r="FKI94" s="18"/>
      <c r="FKJ94" s="39"/>
      <c r="FKK94" s="18"/>
      <c r="FKL94" s="39"/>
      <c r="FKM94" s="13"/>
      <c r="FKN94" s="13"/>
      <c r="FKO94" s="4"/>
      <c r="FKP94" s="13"/>
      <c r="FKQ94" s="13"/>
      <c r="FKV94" s="18"/>
      <c r="FKW94" s="18"/>
      <c r="FKX94" s="18"/>
      <c r="FKY94" s="39"/>
      <c r="FKZ94" s="18"/>
      <c r="FLA94" s="18"/>
      <c r="FLB94" s="39"/>
      <c r="FLC94" s="18"/>
      <c r="FLD94" s="39"/>
      <c r="FLE94" s="13"/>
      <c r="FLF94" s="13"/>
      <c r="FLG94" s="4"/>
      <c r="FLH94" s="13"/>
      <c r="FLI94" s="13"/>
      <c r="FLN94" s="18"/>
      <c r="FLO94" s="18"/>
      <c r="FLP94" s="18"/>
      <c r="FLQ94" s="39"/>
      <c r="FLR94" s="18"/>
      <c r="FLS94" s="18"/>
      <c r="FLT94" s="39"/>
      <c r="FLU94" s="18"/>
      <c r="FLV94" s="39"/>
      <c r="FLW94" s="13"/>
      <c r="FLX94" s="13"/>
      <c r="FLY94" s="4"/>
      <c r="FLZ94" s="13"/>
      <c r="FMA94" s="13"/>
      <c r="FMF94" s="18"/>
      <c r="FMG94" s="18"/>
      <c r="FMH94" s="18"/>
      <c r="FMI94" s="39"/>
      <c r="FMJ94" s="18"/>
      <c r="FMK94" s="18"/>
      <c r="FML94" s="39"/>
      <c r="FMM94" s="18"/>
      <c r="FMN94" s="39"/>
      <c r="FMO94" s="13"/>
      <c r="FMP94" s="13"/>
      <c r="FMQ94" s="4"/>
      <c r="FMR94" s="13"/>
      <c r="FMS94" s="13"/>
      <c r="FMX94" s="18"/>
      <c r="FMY94" s="18"/>
      <c r="FMZ94" s="18"/>
      <c r="FNA94" s="39"/>
      <c r="FNB94" s="18"/>
      <c r="FNC94" s="18"/>
      <c r="FND94" s="39"/>
      <c r="FNE94" s="18"/>
      <c r="FNF94" s="39"/>
      <c r="FNG94" s="13"/>
      <c r="FNH94" s="13"/>
      <c r="FNI94" s="4"/>
      <c r="FNJ94" s="13"/>
      <c r="FNK94" s="13"/>
      <c r="FNP94" s="18"/>
      <c r="FNQ94" s="18"/>
      <c r="FNR94" s="18"/>
      <c r="FNS94" s="39"/>
      <c r="FNT94" s="18"/>
      <c r="FNU94" s="18"/>
      <c r="FNV94" s="39"/>
      <c r="FNW94" s="18"/>
      <c r="FNX94" s="39"/>
      <c r="FNY94" s="13"/>
      <c r="FNZ94" s="13"/>
      <c r="FOA94" s="4"/>
      <c r="FOB94" s="13"/>
      <c r="FOC94" s="13"/>
      <c r="FOH94" s="18"/>
      <c r="FOI94" s="18"/>
      <c r="FOJ94" s="18"/>
      <c r="FOK94" s="39"/>
      <c r="FOL94" s="18"/>
      <c r="FOM94" s="18"/>
      <c r="FON94" s="39"/>
      <c r="FOO94" s="18"/>
      <c r="FOP94" s="39"/>
      <c r="FOQ94" s="13"/>
      <c r="FOR94" s="13"/>
      <c r="FOS94" s="4"/>
      <c r="FOT94" s="13"/>
      <c r="FOU94" s="13"/>
      <c r="FOZ94" s="18"/>
      <c r="FPA94" s="18"/>
      <c r="FPB94" s="18"/>
      <c r="FPC94" s="39"/>
      <c r="FPD94" s="18"/>
      <c r="FPE94" s="18"/>
      <c r="FPF94" s="39"/>
      <c r="FPG94" s="18"/>
      <c r="FPH94" s="39"/>
      <c r="FPI94" s="13"/>
      <c r="FPJ94" s="13"/>
      <c r="FPK94" s="4"/>
      <c r="FPL94" s="13"/>
      <c r="FPM94" s="13"/>
      <c r="FPR94" s="18"/>
      <c r="FPS94" s="18"/>
      <c r="FPT94" s="18"/>
      <c r="FPU94" s="39"/>
      <c r="FPV94" s="18"/>
      <c r="FPW94" s="18"/>
      <c r="FPX94" s="39"/>
      <c r="FPY94" s="18"/>
      <c r="FPZ94" s="39"/>
      <c r="FQA94" s="13"/>
      <c r="FQB94" s="13"/>
      <c r="FQC94" s="4"/>
      <c r="FQD94" s="13"/>
      <c r="FQE94" s="13"/>
      <c r="FQJ94" s="18"/>
      <c r="FQK94" s="18"/>
      <c r="FQL94" s="18"/>
      <c r="FQM94" s="39"/>
      <c r="FQN94" s="18"/>
      <c r="FQO94" s="18"/>
      <c r="FQP94" s="39"/>
      <c r="FQQ94" s="18"/>
      <c r="FQR94" s="39"/>
      <c r="FQS94" s="13"/>
      <c r="FQT94" s="13"/>
      <c r="FQU94" s="4"/>
      <c r="FQV94" s="13"/>
      <c r="FQW94" s="13"/>
      <c r="FRB94" s="18"/>
      <c r="FRC94" s="18"/>
      <c r="FRD94" s="18"/>
      <c r="FRE94" s="39"/>
      <c r="FRF94" s="18"/>
      <c r="FRG94" s="18"/>
      <c r="FRH94" s="39"/>
      <c r="FRI94" s="18"/>
      <c r="FRJ94" s="39"/>
      <c r="FRK94" s="13"/>
      <c r="FRL94" s="13"/>
      <c r="FRM94" s="4"/>
      <c r="FRN94" s="13"/>
      <c r="FRO94" s="13"/>
      <c r="FRT94" s="18"/>
      <c r="FRU94" s="18"/>
      <c r="FRV94" s="18"/>
      <c r="FRW94" s="39"/>
      <c r="FRX94" s="18"/>
      <c r="FRY94" s="18"/>
      <c r="FRZ94" s="39"/>
      <c r="FSA94" s="18"/>
      <c r="FSB94" s="39"/>
      <c r="FSC94" s="13"/>
      <c r="FSD94" s="13"/>
      <c r="FSE94" s="4"/>
      <c r="FSF94" s="13"/>
      <c r="FSG94" s="13"/>
      <c r="FSL94" s="18"/>
      <c r="FSM94" s="18"/>
      <c r="FSN94" s="18"/>
      <c r="FSO94" s="39"/>
      <c r="FSP94" s="18"/>
      <c r="FSQ94" s="18"/>
      <c r="FSR94" s="39"/>
      <c r="FSS94" s="18"/>
      <c r="FST94" s="39"/>
      <c r="FSU94" s="13"/>
      <c r="FSV94" s="13"/>
      <c r="FSW94" s="4"/>
      <c r="FSX94" s="13"/>
      <c r="FSY94" s="13"/>
      <c r="FTD94" s="18"/>
      <c r="FTE94" s="18"/>
      <c r="FTF94" s="18"/>
      <c r="FTG94" s="39"/>
      <c r="FTH94" s="18"/>
      <c r="FTI94" s="18"/>
      <c r="FTJ94" s="39"/>
      <c r="FTK94" s="18"/>
      <c r="FTL94" s="39"/>
      <c r="FTM94" s="13"/>
      <c r="FTN94" s="13"/>
      <c r="FTO94" s="4"/>
      <c r="FTP94" s="13"/>
      <c r="FTQ94" s="13"/>
      <c r="FTV94" s="18"/>
      <c r="FTW94" s="18"/>
      <c r="FTX94" s="18"/>
      <c r="FTY94" s="39"/>
      <c r="FTZ94" s="18"/>
      <c r="FUA94" s="18"/>
      <c r="FUB94" s="39"/>
      <c r="FUC94" s="18"/>
      <c r="FUD94" s="39"/>
      <c r="FUE94" s="13"/>
      <c r="FUF94" s="13"/>
      <c r="FUG94" s="4"/>
      <c r="FUH94" s="13"/>
      <c r="FUI94" s="13"/>
      <c r="FUN94" s="18"/>
      <c r="FUO94" s="18"/>
      <c r="FUP94" s="18"/>
      <c r="FUQ94" s="39"/>
      <c r="FUR94" s="18"/>
      <c r="FUS94" s="18"/>
      <c r="FUT94" s="39"/>
      <c r="FUU94" s="18"/>
      <c r="FUV94" s="39"/>
      <c r="FUW94" s="13"/>
      <c r="FUX94" s="13"/>
      <c r="FUY94" s="4"/>
      <c r="FUZ94" s="13"/>
      <c r="FVA94" s="13"/>
      <c r="FVF94" s="18"/>
      <c r="FVG94" s="18"/>
      <c r="FVH94" s="18"/>
      <c r="FVI94" s="39"/>
      <c r="FVJ94" s="18"/>
      <c r="FVK94" s="18"/>
      <c r="FVL94" s="39"/>
      <c r="FVM94" s="18"/>
      <c r="FVN94" s="39"/>
      <c r="FVO94" s="13"/>
      <c r="FVP94" s="13"/>
      <c r="FVQ94" s="4"/>
      <c r="FVR94" s="13"/>
      <c r="FVS94" s="13"/>
      <c r="FVX94" s="18"/>
      <c r="FVY94" s="18"/>
      <c r="FVZ94" s="18"/>
      <c r="FWA94" s="39"/>
      <c r="FWB94" s="18"/>
      <c r="FWC94" s="18"/>
      <c r="FWD94" s="39"/>
      <c r="FWE94" s="18"/>
      <c r="FWF94" s="39"/>
      <c r="FWG94" s="13"/>
      <c r="FWH94" s="13"/>
      <c r="FWI94" s="4"/>
      <c r="FWJ94" s="13"/>
      <c r="FWK94" s="13"/>
      <c r="FWP94" s="18"/>
      <c r="FWQ94" s="18"/>
      <c r="FWR94" s="18"/>
      <c r="FWS94" s="39"/>
      <c r="FWT94" s="18"/>
      <c r="FWU94" s="18"/>
      <c r="FWV94" s="39"/>
      <c r="FWW94" s="18"/>
      <c r="FWX94" s="39"/>
      <c r="FWY94" s="13"/>
      <c r="FWZ94" s="13"/>
      <c r="FXA94" s="4"/>
      <c r="FXB94" s="13"/>
      <c r="FXC94" s="13"/>
      <c r="FXH94" s="18"/>
      <c r="FXI94" s="18"/>
      <c r="FXJ94" s="18"/>
      <c r="FXK94" s="39"/>
      <c r="FXL94" s="18"/>
      <c r="FXM94" s="18"/>
      <c r="FXN94" s="39"/>
      <c r="FXO94" s="18"/>
      <c r="FXP94" s="39"/>
      <c r="FXQ94" s="13"/>
      <c r="FXR94" s="13"/>
      <c r="FXS94" s="4"/>
      <c r="FXT94" s="13"/>
      <c r="FXU94" s="13"/>
      <c r="FXZ94" s="18"/>
      <c r="FYA94" s="18"/>
      <c r="FYB94" s="18"/>
      <c r="FYC94" s="39"/>
      <c r="FYD94" s="18"/>
      <c r="FYE94" s="18"/>
      <c r="FYF94" s="39"/>
      <c r="FYG94" s="18"/>
      <c r="FYH94" s="39"/>
      <c r="FYI94" s="13"/>
      <c r="FYJ94" s="13"/>
      <c r="FYK94" s="4"/>
      <c r="FYL94" s="13"/>
      <c r="FYM94" s="13"/>
      <c r="FYR94" s="18"/>
      <c r="FYS94" s="18"/>
      <c r="FYT94" s="18"/>
      <c r="FYU94" s="39"/>
      <c r="FYV94" s="18"/>
      <c r="FYW94" s="18"/>
      <c r="FYX94" s="39"/>
      <c r="FYY94" s="18"/>
      <c r="FYZ94" s="39"/>
      <c r="FZA94" s="13"/>
      <c r="FZB94" s="13"/>
      <c r="FZC94" s="4"/>
      <c r="FZD94" s="13"/>
      <c r="FZE94" s="13"/>
      <c r="FZJ94" s="18"/>
      <c r="FZK94" s="18"/>
      <c r="FZL94" s="18"/>
      <c r="FZM94" s="39"/>
      <c r="FZN94" s="18"/>
      <c r="FZO94" s="18"/>
      <c r="FZP94" s="39"/>
      <c r="FZQ94" s="18"/>
      <c r="FZR94" s="39"/>
      <c r="FZS94" s="13"/>
      <c r="FZT94" s="13"/>
      <c r="FZU94" s="4"/>
      <c r="FZV94" s="13"/>
      <c r="FZW94" s="13"/>
      <c r="GAB94" s="18"/>
      <c r="GAC94" s="18"/>
      <c r="GAD94" s="18"/>
      <c r="GAE94" s="39"/>
      <c r="GAF94" s="18"/>
      <c r="GAG94" s="18"/>
      <c r="GAH94" s="39"/>
      <c r="GAI94" s="18"/>
      <c r="GAJ94" s="39"/>
      <c r="GAK94" s="13"/>
      <c r="GAL94" s="13"/>
      <c r="GAM94" s="4"/>
      <c r="GAN94" s="13"/>
      <c r="GAO94" s="13"/>
      <c r="GAT94" s="18"/>
      <c r="GAU94" s="18"/>
      <c r="GAV94" s="18"/>
      <c r="GAW94" s="39"/>
      <c r="GAX94" s="18"/>
      <c r="GAY94" s="18"/>
      <c r="GAZ94" s="39"/>
      <c r="GBA94" s="18"/>
      <c r="GBB94" s="39"/>
      <c r="GBC94" s="13"/>
      <c r="GBD94" s="13"/>
      <c r="GBE94" s="4"/>
      <c r="GBF94" s="13"/>
      <c r="GBG94" s="13"/>
      <c r="GBL94" s="18"/>
      <c r="GBM94" s="18"/>
      <c r="GBN94" s="18"/>
      <c r="GBO94" s="39"/>
      <c r="GBP94" s="18"/>
      <c r="GBQ94" s="18"/>
      <c r="GBR94" s="39"/>
      <c r="GBS94" s="18"/>
      <c r="GBT94" s="39"/>
      <c r="GBU94" s="13"/>
      <c r="GBV94" s="13"/>
      <c r="GBW94" s="4"/>
      <c r="GBX94" s="13"/>
      <c r="GBY94" s="13"/>
      <c r="GCD94" s="18"/>
      <c r="GCE94" s="18"/>
      <c r="GCF94" s="18"/>
      <c r="GCG94" s="39"/>
      <c r="GCH94" s="18"/>
      <c r="GCI94" s="18"/>
      <c r="GCJ94" s="39"/>
      <c r="GCK94" s="18"/>
      <c r="GCL94" s="39"/>
      <c r="GCM94" s="13"/>
      <c r="GCN94" s="13"/>
      <c r="GCO94" s="4"/>
      <c r="GCP94" s="13"/>
      <c r="GCQ94" s="13"/>
      <c r="GCV94" s="18"/>
      <c r="GCW94" s="18"/>
      <c r="GCX94" s="18"/>
      <c r="GCY94" s="39"/>
      <c r="GCZ94" s="18"/>
      <c r="GDA94" s="18"/>
      <c r="GDB94" s="39"/>
      <c r="GDC94" s="18"/>
      <c r="GDD94" s="39"/>
      <c r="GDE94" s="13"/>
      <c r="GDF94" s="13"/>
      <c r="GDG94" s="4"/>
      <c r="GDH94" s="13"/>
      <c r="GDI94" s="13"/>
      <c r="GDN94" s="18"/>
      <c r="GDO94" s="18"/>
      <c r="GDP94" s="18"/>
      <c r="GDQ94" s="39"/>
      <c r="GDR94" s="18"/>
      <c r="GDS94" s="18"/>
      <c r="GDT94" s="39"/>
      <c r="GDU94" s="18"/>
      <c r="GDV94" s="39"/>
      <c r="GDW94" s="13"/>
      <c r="GDX94" s="13"/>
      <c r="GDY94" s="4"/>
      <c r="GDZ94" s="13"/>
      <c r="GEA94" s="13"/>
      <c r="GEF94" s="18"/>
      <c r="GEG94" s="18"/>
      <c r="GEH94" s="18"/>
      <c r="GEI94" s="39"/>
      <c r="GEJ94" s="18"/>
      <c r="GEK94" s="18"/>
      <c r="GEL94" s="39"/>
      <c r="GEM94" s="18"/>
      <c r="GEN94" s="39"/>
      <c r="GEO94" s="13"/>
      <c r="GEP94" s="13"/>
      <c r="GEQ94" s="4"/>
      <c r="GER94" s="13"/>
      <c r="GES94" s="13"/>
      <c r="GEX94" s="18"/>
      <c r="GEY94" s="18"/>
      <c r="GEZ94" s="18"/>
      <c r="GFA94" s="39"/>
      <c r="GFB94" s="18"/>
      <c r="GFC94" s="18"/>
      <c r="GFD94" s="39"/>
      <c r="GFE94" s="18"/>
      <c r="GFF94" s="39"/>
      <c r="GFG94" s="13"/>
      <c r="GFH94" s="13"/>
      <c r="GFI94" s="4"/>
      <c r="GFJ94" s="13"/>
      <c r="GFK94" s="13"/>
      <c r="GFP94" s="18"/>
      <c r="GFQ94" s="18"/>
      <c r="GFR94" s="18"/>
      <c r="GFS94" s="39"/>
      <c r="GFT94" s="18"/>
      <c r="GFU94" s="18"/>
      <c r="GFV94" s="39"/>
      <c r="GFW94" s="18"/>
      <c r="GFX94" s="39"/>
      <c r="GFY94" s="13"/>
      <c r="GFZ94" s="13"/>
      <c r="GGA94" s="4"/>
      <c r="GGB94" s="13"/>
      <c r="GGC94" s="13"/>
      <c r="GGH94" s="18"/>
      <c r="GGI94" s="18"/>
      <c r="GGJ94" s="18"/>
      <c r="GGK94" s="39"/>
      <c r="GGL94" s="18"/>
      <c r="GGM94" s="18"/>
      <c r="GGN94" s="39"/>
      <c r="GGO94" s="18"/>
      <c r="GGP94" s="39"/>
      <c r="GGQ94" s="13"/>
      <c r="GGR94" s="13"/>
      <c r="GGS94" s="4"/>
      <c r="GGT94" s="13"/>
      <c r="GGU94" s="13"/>
      <c r="GGZ94" s="18"/>
      <c r="GHA94" s="18"/>
      <c r="GHB94" s="18"/>
      <c r="GHC94" s="39"/>
      <c r="GHD94" s="18"/>
      <c r="GHE94" s="18"/>
      <c r="GHF94" s="39"/>
      <c r="GHG94" s="18"/>
      <c r="GHH94" s="39"/>
      <c r="GHI94" s="13"/>
      <c r="GHJ94" s="13"/>
      <c r="GHK94" s="4"/>
      <c r="GHL94" s="13"/>
      <c r="GHM94" s="13"/>
      <c r="GHR94" s="18"/>
      <c r="GHS94" s="18"/>
      <c r="GHT94" s="18"/>
      <c r="GHU94" s="39"/>
      <c r="GHV94" s="18"/>
      <c r="GHW94" s="18"/>
      <c r="GHX94" s="39"/>
      <c r="GHY94" s="18"/>
      <c r="GHZ94" s="39"/>
      <c r="GIA94" s="13"/>
      <c r="GIB94" s="13"/>
      <c r="GIC94" s="4"/>
      <c r="GID94" s="13"/>
      <c r="GIE94" s="13"/>
      <c r="GIJ94" s="18"/>
      <c r="GIK94" s="18"/>
      <c r="GIL94" s="18"/>
      <c r="GIM94" s="39"/>
      <c r="GIN94" s="18"/>
      <c r="GIO94" s="18"/>
      <c r="GIP94" s="39"/>
      <c r="GIQ94" s="18"/>
      <c r="GIR94" s="39"/>
      <c r="GIS94" s="13"/>
      <c r="GIT94" s="13"/>
      <c r="GIU94" s="4"/>
      <c r="GIV94" s="13"/>
      <c r="GIW94" s="13"/>
      <c r="GJB94" s="18"/>
      <c r="GJC94" s="18"/>
      <c r="GJD94" s="18"/>
      <c r="GJE94" s="39"/>
      <c r="GJF94" s="18"/>
      <c r="GJG94" s="18"/>
      <c r="GJH94" s="39"/>
      <c r="GJI94" s="18"/>
      <c r="GJJ94" s="39"/>
      <c r="GJK94" s="13"/>
      <c r="GJL94" s="13"/>
      <c r="GJM94" s="4"/>
      <c r="GJN94" s="13"/>
      <c r="GJO94" s="13"/>
      <c r="GJT94" s="18"/>
      <c r="GJU94" s="18"/>
      <c r="GJV94" s="18"/>
      <c r="GJW94" s="39"/>
      <c r="GJX94" s="18"/>
      <c r="GJY94" s="18"/>
      <c r="GJZ94" s="39"/>
      <c r="GKA94" s="18"/>
      <c r="GKB94" s="39"/>
      <c r="GKC94" s="13"/>
      <c r="GKD94" s="13"/>
      <c r="GKE94" s="4"/>
      <c r="GKF94" s="13"/>
      <c r="GKG94" s="13"/>
      <c r="GKL94" s="18"/>
      <c r="GKM94" s="18"/>
      <c r="GKN94" s="18"/>
      <c r="GKO94" s="39"/>
      <c r="GKP94" s="18"/>
      <c r="GKQ94" s="18"/>
      <c r="GKR94" s="39"/>
      <c r="GKS94" s="18"/>
      <c r="GKT94" s="39"/>
      <c r="GKU94" s="13"/>
      <c r="GKV94" s="13"/>
      <c r="GKW94" s="4"/>
      <c r="GKX94" s="13"/>
      <c r="GKY94" s="13"/>
      <c r="GLD94" s="18"/>
      <c r="GLE94" s="18"/>
      <c r="GLF94" s="18"/>
      <c r="GLG94" s="39"/>
      <c r="GLH94" s="18"/>
      <c r="GLI94" s="18"/>
      <c r="GLJ94" s="39"/>
      <c r="GLK94" s="18"/>
      <c r="GLL94" s="39"/>
      <c r="GLM94" s="13"/>
      <c r="GLN94" s="13"/>
      <c r="GLO94" s="4"/>
      <c r="GLP94" s="13"/>
      <c r="GLQ94" s="13"/>
      <c r="GLV94" s="18"/>
      <c r="GLW94" s="18"/>
      <c r="GLX94" s="18"/>
      <c r="GLY94" s="39"/>
      <c r="GLZ94" s="18"/>
      <c r="GMA94" s="18"/>
      <c r="GMB94" s="39"/>
      <c r="GMC94" s="18"/>
      <c r="GMD94" s="39"/>
      <c r="GME94" s="13"/>
      <c r="GMF94" s="13"/>
      <c r="GMG94" s="4"/>
      <c r="GMH94" s="13"/>
      <c r="GMI94" s="13"/>
      <c r="GMN94" s="18"/>
      <c r="GMO94" s="18"/>
      <c r="GMP94" s="18"/>
      <c r="GMQ94" s="39"/>
      <c r="GMR94" s="18"/>
      <c r="GMS94" s="18"/>
      <c r="GMT94" s="39"/>
      <c r="GMU94" s="18"/>
      <c r="GMV94" s="39"/>
      <c r="GMW94" s="13"/>
      <c r="GMX94" s="13"/>
      <c r="GMY94" s="4"/>
      <c r="GMZ94" s="13"/>
      <c r="GNA94" s="13"/>
      <c r="GNF94" s="18"/>
      <c r="GNG94" s="18"/>
      <c r="GNH94" s="18"/>
      <c r="GNI94" s="39"/>
      <c r="GNJ94" s="18"/>
      <c r="GNK94" s="18"/>
      <c r="GNL94" s="39"/>
      <c r="GNM94" s="18"/>
      <c r="GNN94" s="39"/>
      <c r="GNO94" s="13"/>
      <c r="GNP94" s="13"/>
      <c r="GNQ94" s="4"/>
      <c r="GNR94" s="13"/>
      <c r="GNS94" s="13"/>
      <c r="GNX94" s="18"/>
      <c r="GNY94" s="18"/>
      <c r="GNZ94" s="18"/>
      <c r="GOA94" s="39"/>
      <c r="GOB94" s="18"/>
      <c r="GOC94" s="18"/>
      <c r="GOD94" s="39"/>
      <c r="GOE94" s="18"/>
      <c r="GOF94" s="39"/>
      <c r="GOG94" s="13"/>
      <c r="GOH94" s="13"/>
      <c r="GOI94" s="4"/>
      <c r="GOJ94" s="13"/>
      <c r="GOK94" s="13"/>
      <c r="GOP94" s="18"/>
      <c r="GOQ94" s="18"/>
      <c r="GOR94" s="18"/>
      <c r="GOS94" s="39"/>
      <c r="GOT94" s="18"/>
      <c r="GOU94" s="18"/>
      <c r="GOV94" s="39"/>
      <c r="GOW94" s="18"/>
      <c r="GOX94" s="39"/>
      <c r="GOY94" s="13"/>
      <c r="GOZ94" s="13"/>
      <c r="GPA94" s="4"/>
      <c r="GPB94" s="13"/>
      <c r="GPC94" s="13"/>
      <c r="GPH94" s="18"/>
      <c r="GPI94" s="18"/>
      <c r="GPJ94" s="18"/>
      <c r="GPK94" s="39"/>
      <c r="GPL94" s="18"/>
      <c r="GPM94" s="18"/>
      <c r="GPN94" s="39"/>
      <c r="GPO94" s="18"/>
      <c r="GPP94" s="39"/>
      <c r="GPQ94" s="13"/>
      <c r="GPR94" s="13"/>
      <c r="GPS94" s="4"/>
      <c r="GPT94" s="13"/>
      <c r="GPU94" s="13"/>
      <c r="GPZ94" s="18"/>
      <c r="GQA94" s="18"/>
      <c r="GQB94" s="18"/>
      <c r="GQC94" s="39"/>
      <c r="GQD94" s="18"/>
      <c r="GQE94" s="18"/>
      <c r="GQF94" s="39"/>
      <c r="GQG94" s="18"/>
      <c r="GQH94" s="39"/>
      <c r="GQI94" s="13"/>
      <c r="GQJ94" s="13"/>
      <c r="GQK94" s="4"/>
      <c r="GQL94" s="13"/>
      <c r="GQM94" s="13"/>
      <c r="GQR94" s="18"/>
      <c r="GQS94" s="18"/>
      <c r="GQT94" s="18"/>
      <c r="GQU94" s="39"/>
      <c r="GQV94" s="18"/>
      <c r="GQW94" s="18"/>
      <c r="GQX94" s="39"/>
      <c r="GQY94" s="18"/>
      <c r="GQZ94" s="39"/>
      <c r="GRA94" s="13"/>
      <c r="GRB94" s="13"/>
      <c r="GRC94" s="4"/>
      <c r="GRD94" s="13"/>
      <c r="GRE94" s="13"/>
      <c r="GRJ94" s="18"/>
      <c r="GRK94" s="18"/>
      <c r="GRL94" s="18"/>
      <c r="GRM94" s="39"/>
      <c r="GRN94" s="18"/>
      <c r="GRO94" s="18"/>
      <c r="GRP94" s="39"/>
      <c r="GRQ94" s="18"/>
      <c r="GRR94" s="39"/>
      <c r="GRS94" s="13"/>
      <c r="GRT94" s="13"/>
      <c r="GRU94" s="4"/>
      <c r="GRV94" s="13"/>
      <c r="GRW94" s="13"/>
      <c r="GSB94" s="18"/>
      <c r="GSC94" s="18"/>
      <c r="GSD94" s="18"/>
      <c r="GSE94" s="39"/>
      <c r="GSF94" s="18"/>
      <c r="GSG94" s="18"/>
      <c r="GSH94" s="39"/>
      <c r="GSI94" s="18"/>
      <c r="GSJ94" s="39"/>
      <c r="GSK94" s="13"/>
      <c r="GSL94" s="13"/>
      <c r="GSM94" s="4"/>
      <c r="GSN94" s="13"/>
      <c r="GSO94" s="13"/>
      <c r="GST94" s="18"/>
      <c r="GSU94" s="18"/>
      <c r="GSV94" s="18"/>
      <c r="GSW94" s="39"/>
      <c r="GSX94" s="18"/>
      <c r="GSY94" s="18"/>
      <c r="GSZ94" s="39"/>
      <c r="GTA94" s="18"/>
      <c r="GTB94" s="39"/>
      <c r="GTC94" s="13"/>
      <c r="GTD94" s="13"/>
      <c r="GTE94" s="4"/>
      <c r="GTF94" s="13"/>
      <c r="GTG94" s="13"/>
      <c r="GTL94" s="18"/>
      <c r="GTM94" s="18"/>
      <c r="GTN94" s="18"/>
      <c r="GTO94" s="39"/>
      <c r="GTP94" s="18"/>
      <c r="GTQ94" s="18"/>
      <c r="GTR94" s="39"/>
      <c r="GTS94" s="18"/>
      <c r="GTT94" s="39"/>
      <c r="GTU94" s="13"/>
      <c r="GTV94" s="13"/>
      <c r="GTW94" s="4"/>
      <c r="GTX94" s="13"/>
      <c r="GTY94" s="13"/>
      <c r="GUD94" s="18"/>
      <c r="GUE94" s="18"/>
      <c r="GUF94" s="18"/>
      <c r="GUG94" s="39"/>
      <c r="GUH94" s="18"/>
      <c r="GUI94" s="18"/>
      <c r="GUJ94" s="39"/>
      <c r="GUK94" s="18"/>
      <c r="GUL94" s="39"/>
      <c r="GUM94" s="13"/>
      <c r="GUN94" s="13"/>
      <c r="GUO94" s="4"/>
      <c r="GUP94" s="13"/>
      <c r="GUQ94" s="13"/>
      <c r="GUV94" s="18"/>
      <c r="GUW94" s="18"/>
      <c r="GUX94" s="18"/>
      <c r="GUY94" s="39"/>
      <c r="GUZ94" s="18"/>
      <c r="GVA94" s="18"/>
      <c r="GVB94" s="39"/>
      <c r="GVC94" s="18"/>
      <c r="GVD94" s="39"/>
      <c r="GVE94" s="13"/>
      <c r="GVF94" s="13"/>
      <c r="GVG94" s="4"/>
      <c r="GVH94" s="13"/>
      <c r="GVI94" s="13"/>
      <c r="GVN94" s="18"/>
      <c r="GVO94" s="18"/>
      <c r="GVP94" s="18"/>
      <c r="GVQ94" s="39"/>
      <c r="GVR94" s="18"/>
      <c r="GVS94" s="18"/>
      <c r="GVT94" s="39"/>
      <c r="GVU94" s="18"/>
      <c r="GVV94" s="39"/>
      <c r="GVW94" s="13"/>
      <c r="GVX94" s="13"/>
      <c r="GVY94" s="4"/>
      <c r="GVZ94" s="13"/>
      <c r="GWA94" s="13"/>
      <c r="GWF94" s="18"/>
      <c r="GWG94" s="18"/>
      <c r="GWH94" s="18"/>
      <c r="GWI94" s="39"/>
      <c r="GWJ94" s="18"/>
      <c r="GWK94" s="18"/>
      <c r="GWL94" s="39"/>
      <c r="GWM94" s="18"/>
      <c r="GWN94" s="39"/>
      <c r="GWO94" s="13"/>
      <c r="GWP94" s="13"/>
      <c r="GWQ94" s="4"/>
      <c r="GWR94" s="13"/>
      <c r="GWS94" s="13"/>
      <c r="GWX94" s="18"/>
      <c r="GWY94" s="18"/>
      <c r="GWZ94" s="18"/>
      <c r="GXA94" s="39"/>
      <c r="GXB94" s="18"/>
      <c r="GXC94" s="18"/>
      <c r="GXD94" s="39"/>
      <c r="GXE94" s="18"/>
      <c r="GXF94" s="39"/>
      <c r="GXG94" s="13"/>
      <c r="GXH94" s="13"/>
      <c r="GXI94" s="4"/>
      <c r="GXJ94" s="13"/>
      <c r="GXK94" s="13"/>
      <c r="GXP94" s="18"/>
      <c r="GXQ94" s="18"/>
      <c r="GXR94" s="18"/>
      <c r="GXS94" s="39"/>
      <c r="GXT94" s="18"/>
      <c r="GXU94" s="18"/>
      <c r="GXV94" s="39"/>
      <c r="GXW94" s="18"/>
      <c r="GXX94" s="39"/>
      <c r="GXY94" s="13"/>
      <c r="GXZ94" s="13"/>
      <c r="GYA94" s="4"/>
      <c r="GYB94" s="13"/>
      <c r="GYC94" s="13"/>
      <c r="GYH94" s="18"/>
      <c r="GYI94" s="18"/>
      <c r="GYJ94" s="18"/>
      <c r="GYK94" s="39"/>
      <c r="GYL94" s="18"/>
      <c r="GYM94" s="18"/>
      <c r="GYN94" s="39"/>
      <c r="GYO94" s="18"/>
      <c r="GYP94" s="39"/>
      <c r="GYQ94" s="13"/>
      <c r="GYR94" s="13"/>
      <c r="GYS94" s="4"/>
      <c r="GYT94" s="13"/>
      <c r="GYU94" s="13"/>
      <c r="GYZ94" s="18"/>
      <c r="GZA94" s="18"/>
      <c r="GZB94" s="18"/>
      <c r="GZC94" s="39"/>
      <c r="GZD94" s="18"/>
      <c r="GZE94" s="18"/>
      <c r="GZF94" s="39"/>
      <c r="GZG94" s="18"/>
      <c r="GZH94" s="39"/>
      <c r="GZI94" s="13"/>
      <c r="GZJ94" s="13"/>
      <c r="GZK94" s="4"/>
      <c r="GZL94" s="13"/>
      <c r="GZM94" s="13"/>
      <c r="GZR94" s="18"/>
      <c r="GZS94" s="18"/>
      <c r="GZT94" s="18"/>
      <c r="GZU94" s="39"/>
      <c r="GZV94" s="18"/>
      <c r="GZW94" s="18"/>
      <c r="GZX94" s="39"/>
      <c r="GZY94" s="18"/>
      <c r="GZZ94" s="39"/>
      <c r="HAA94" s="13"/>
      <c r="HAB94" s="13"/>
      <c r="HAC94" s="4"/>
      <c r="HAD94" s="13"/>
      <c r="HAE94" s="13"/>
      <c r="HAJ94" s="18"/>
      <c r="HAK94" s="18"/>
      <c r="HAL94" s="18"/>
      <c r="HAM94" s="39"/>
      <c r="HAN94" s="18"/>
      <c r="HAO94" s="18"/>
      <c r="HAP94" s="39"/>
      <c r="HAQ94" s="18"/>
      <c r="HAR94" s="39"/>
      <c r="HAS94" s="13"/>
      <c r="HAT94" s="13"/>
      <c r="HAU94" s="4"/>
      <c r="HAV94" s="13"/>
      <c r="HAW94" s="13"/>
      <c r="HBB94" s="18"/>
      <c r="HBC94" s="18"/>
      <c r="HBD94" s="18"/>
      <c r="HBE94" s="39"/>
      <c r="HBF94" s="18"/>
      <c r="HBG94" s="18"/>
      <c r="HBH94" s="39"/>
      <c r="HBI94" s="18"/>
      <c r="HBJ94" s="39"/>
      <c r="HBK94" s="13"/>
      <c r="HBL94" s="13"/>
      <c r="HBM94" s="4"/>
      <c r="HBN94" s="13"/>
      <c r="HBO94" s="13"/>
      <c r="HBT94" s="18"/>
      <c r="HBU94" s="18"/>
      <c r="HBV94" s="18"/>
      <c r="HBW94" s="39"/>
      <c r="HBX94" s="18"/>
      <c r="HBY94" s="18"/>
      <c r="HBZ94" s="39"/>
      <c r="HCA94" s="18"/>
      <c r="HCB94" s="39"/>
      <c r="HCC94" s="13"/>
      <c r="HCD94" s="13"/>
      <c r="HCE94" s="4"/>
      <c r="HCF94" s="13"/>
      <c r="HCG94" s="13"/>
      <c r="HCL94" s="18"/>
      <c r="HCM94" s="18"/>
      <c r="HCN94" s="18"/>
      <c r="HCO94" s="39"/>
      <c r="HCP94" s="18"/>
      <c r="HCQ94" s="18"/>
      <c r="HCR94" s="39"/>
      <c r="HCS94" s="18"/>
      <c r="HCT94" s="39"/>
      <c r="HCU94" s="13"/>
      <c r="HCV94" s="13"/>
      <c r="HCW94" s="4"/>
      <c r="HCX94" s="13"/>
      <c r="HCY94" s="13"/>
      <c r="HDD94" s="18"/>
      <c r="HDE94" s="18"/>
      <c r="HDF94" s="18"/>
      <c r="HDG94" s="39"/>
      <c r="HDH94" s="18"/>
      <c r="HDI94" s="18"/>
      <c r="HDJ94" s="39"/>
      <c r="HDK94" s="18"/>
      <c r="HDL94" s="39"/>
      <c r="HDM94" s="13"/>
      <c r="HDN94" s="13"/>
      <c r="HDO94" s="4"/>
      <c r="HDP94" s="13"/>
      <c r="HDQ94" s="13"/>
      <c r="HDV94" s="18"/>
      <c r="HDW94" s="18"/>
      <c r="HDX94" s="18"/>
      <c r="HDY94" s="39"/>
      <c r="HDZ94" s="18"/>
      <c r="HEA94" s="18"/>
      <c r="HEB94" s="39"/>
      <c r="HEC94" s="18"/>
      <c r="HED94" s="39"/>
      <c r="HEE94" s="13"/>
      <c r="HEF94" s="13"/>
      <c r="HEG94" s="4"/>
      <c r="HEH94" s="13"/>
      <c r="HEI94" s="13"/>
      <c r="HEN94" s="18"/>
      <c r="HEO94" s="18"/>
      <c r="HEP94" s="18"/>
      <c r="HEQ94" s="39"/>
      <c r="HER94" s="18"/>
      <c r="HES94" s="18"/>
      <c r="HET94" s="39"/>
      <c r="HEU94" s="18"/>
      <c r="HEV94" s="39"/>
      <c r="HEW94" s="13"/>
      <c r="HEX94" s="13"/>
      <c r="HEY94" s="4"/>
      <c r="HEZ94" s="13"/>
      <c r="HFA94" s="13"/>
      <c r="HFF94" s="18"/>
      <c r="HFG94" s="18"/>
      <c r="HFH94" s="18"/>
      <c r="HFI94" s="39"/>
      <c r="HFJ94" s="18"/>
      <c r="HFK94" s="18"/>
      <c r="HFL94" s="39"/>
      <c r="HFM94" s="18"/>
      <c r="HFN94" s="39"/>
      <c r="HFO94" s="13"/>
      <c r="HFP94" s="13"/>
      <c r="HFQ94" s="4"/>
      <c r="HFR94" s="13"/>
      <c r="HFS94" s="13"/>
      <c r="HFX94" s="18"/>
      <c r="HFY94" s="18"/>
      <c r="HFZ94" s="18"/>
      <c r="HGA94" s="39"/>
      <c r="HGB94" s="18"/>
      <c r="HGC94" s="18"/>
      <c r="HGD94" s="39"/>
      <c r="HGE94" s="18"/>
      <c r="HGF94" s="39"/>
      <c r="HGG94" s="13"/>
      <c r="HGH94" s="13"/>
      <c r="HGI94" s="4"/>
      <c r="HGJ94" s="13"/>
      <c r="HGK94" s="13"/>
      <c r="HGP94" s="18"/>
      <c r="HGQ94" s="18"/>
      <c r="HGR94" s="18"/>
      <c r="HGS94" s="39"/>
      <c r="HGT94" s="18"/>
      <c r="HGU94" s="18"/>
      <c r="HGV94" s="39"/>
      <c r="HGW94" s="18"/>
      <c r="HGX94" s="39"/>
      <c r="HGY94" s="13"/>
      <c r="HGZ94" s="13"/>
      <c r="HHA94" s="4"/>
      <c r="HHB94" s="13"/>
      <c r="HHC94" s="13"/>
      <c r="HHH94" s="18"/>
      <c r="HHI94" s="18"/>
      <c r="HHJ94" s="18"/>
      <c r="HHK94" s="39"/>
      <c r="HHL94" s="18"/>
      <c r="HHM94" s="18"/>
      <c r="HHN94" s="39"/>
      <c r="HHO94" s="18"/>
      <c r="HHP94" s="39"/>
      <c r="HHQ94" s="13"/>
      <c r="HHR94" s="13"/>
      <c r="HHS94" s="4"/>
      <c r="HHT94" s="13"/>
      <c r="HHU94" s="13"/>
      <c r="HHZ94" s="18"/>
      <c r="HIA94" s="18"/>
      <c r="HIB94" s="18"/>
      <c r="HIC94" s="39"/>
      <c r="HID94" s="18"/>
      <c r="HIE94" s="18"/>
      <c r="HIF94" s="39"/>
      <c r="HIG94" s="18"/>
      <c r="HIH94" s="39"/>
      <c r="HII94" s="13"/>
      <c r="HIJ94" s="13"/>
      <c r="HIK94" s="4"/>
      <c r="HIL94" s="13"/>
      <c r="HIM94" s="13"/>
      <c r="HIR94" s="18"/>
      <c r="HIS94" s="18"/>
      <c r="HIT94" s="18"/>
      <c r="HIU94" s="39"/>
      <c r="HIV94" s="18"/>
      <c r="HIW94" s="18"/>
      <c r="HIX94" s="39"/>
      <c r="HIY94" s="18"/>
      <c r="HIZ94" s="39"/>
      <c r="HJA94" s="13"/>
      <c r="HJB94" s="13"/>
      <c r="HJC94" s="4"/>
      <c r="HJD94" s="13"/>
      <c r="HJE94" s="13"/>
      <c r="HJJ94" s="18"/>
      <c r="HJK94" s="18"/>
      <c r="HJL94" s="18"/>
      <c r="HJM94" s="39"/>
      <c r="HJN94" s="18"/>
      <c r="HJO94" s="18"/>
      <c r="HJP94" s="39"/>
      <c r="HJQ94" s="18"/>
      <c r="HJR94" s="39"/>
      <c r="HJS94" s="13"/>
      <c r="HJT94" s="13"/>
      <c r="HJU94" s="4"/>
      <c r="HJV94" s="13"/>
      <c r="HJW94" s="13"/>
      <c r="HKB94" s="18"/>
      <c r="HKC94" s="18"/>
      <c r="HKD94" s="18"/>
      <c r="HKE94" s="39"/>
      <c r="HKF94" s="18"/>
      <c r="HKG94" s="18"/>
      <c r="HKH94" s="39"/>
      <c r="HKI94" s="18"/>
      <c r="HKJ94" s="39"/>
      <c r="HKK94" s="13"/>
      <c r="HKL94" s="13"/>
      <c r="HKM94" s="4"/>
      <c r="HKN94" s="13"/>
      <c r="HKO94" s="13"/>
      <c r="HKT94" s="18"/>
      <c r="HKU94" s="18"/>
      <c r="HKV94" s="18"/>
      <c r="HKW94" s="39"/>
      <c r="HKX94" s="18"/>
      <c r="HKY94" s="18"/>
      <c r="HKZ94" s="39"/>
      <c r="HLA94" s="18"/>
      <c r="HLB94" s="39"/>
      <c r="HLC94" s="13"/>
      <c r="HLD94" s="13"/>
      <c r="HLE94" s="4"/>
      <c r="HLF94" s="13"/>
      <c r="HLG94" s="13"/>
      <c r="HLL94" s="18"/>
      <c r="HLM94" s="18"/>
      <c r="HLN94" s="18"/>
      <c r="HLO94" s="39"/>
      <c r="HLP94" s="18"/>
      <c r="HLQ94" s="18"/>
      <c r="HLR94" s="39"/>
      <c r="HLS94" s="18"/>
      <c r="HLT94" s="39"/>
      <c r="HLU94" s="13"/>
      <c r="HLV94" s="13"/>
      <c r="HLW94" s="4"/>
      <c r="HLX94" s="13"/>
      <c r="HLY94" s="13"/>
      <c r="HMD94" s="18"/>
      <c r="HME94" s="18"/>
      <c r="HMF94" s="18"/>
      <c r="HMG94" s="39"/>
      <c r="HMH94" s="18"/>
      <c r="HMI94" s="18"/>
      <c r="HMJ94" s="39"/>
      <c r="HMK94" s="18"/>
      <c r="HML94" s="39"/>
      <c r="HMM94" s="13"/>
      <c r="HMN94" s="13"/>
      <c r="HMO94" s="4"/>
      <c r="HMP94" s="13"/>
      <c r="HMQ94" s="13"/>
      <c r="HMV94" s="18"/>
      <c r="HMW94" s="18"/>
      <c r="HMX94" s="18"/>
      <c r="HMY94" s="39"/>
      <c r="HMZ94" s="18"/>
      <c r="HNA94" s="18"/>
      <c r="HNB94" s="39"/>
      <c r="HNC94" s="18"/>
      <c r="HND94" s="39"/>
      <c r="HNE94" s="13"/>
      <c r="HNF94" s="13"/>
      <c r="HNG94" s="4"/>
      <c r="HNH94" s="13"/>
      <c r="HNI94" s="13"/>
      <c r="HNN94" s="18"/>
      <c r="HNO94" s="18"/>
      <c r="HNP94" s="18"/>
      <c r="HNQ94" s="39"/>
      <c r="HNR94" s="18"/>
      <c r="HNS94" s="18"/>
      <c r="HNT94" s="39"/>
      <c r="HNU94" s="18"/>
      <c r="HNV94" s="39"/>
      <c r="HNW94" s="13"/>
      <c r="HNX94" s="13"/>
      <c r="HNY94" s="4"/>
      <c r="HNZ94" s="13"/>
      <c r="HOA94" s="13"/>
      <c r="HOF94" s="18"/>
      <c r="HOG94" s="18"/>
      <c r="HOH94" s="18"/>
      <c r="HOI94" s="39"/>
      <c r="HOJ94" s="18"/>
      <c r="HOK94" s="18"/>
      <c r="HOL94" s="39"/>
      <c r="HOM94" s="18"/>
      <c r="HON94" s="39"/>
      <c r="HOO94" s="13"/>
      <c r="HOP94" s="13"/>
      <c r="HOQ94" s="4"/>
      <c r="HOR94" s="13"/>
      <c r="HOS94" s="13"/>
      <c r="HOX94" s="18"/>
      <c r="HOY94" s="18"/>
      <c r="HOZ94" s="18"/>
      <c r="HPA94" s="39"/>
      <c r="HPB94" s="18"/>
      <c r="HPC94" s="18"/>
      <c r="HPD94" s="39"/>
      <c r="HPE94" s="18"/>
      <c r="HPF94" s="39"/>
      <c r="HPG94" s="13"/>
      <c r="HPH94" s="13"/>
      <c r="HPI94" s="4"/>
      <c r="HPJ94" s="13"/>
      <c r="HPK94" s="13"/>
      <c r="HPP94" s="18"/>
      <c r="HPQ94" s="18"/>
      <c r="HPR94" s="18"/>
      <c r="HPS94" s="39"/>
      <c r="HPT94" s="18"/>
      <c r="HPU94" s="18"/>
      <c r="HPV94" s="39"/>
      <c r="HPW94" s="18"/>
      <c r="HPX94" s="39"/>
      <c r="HPY94" s="13"/>
      <c r="HPZ94" s="13"/>
      <c r="HQA94" s="4"/>
      <c r="HQB94" s="13"/>
      <c r="HQC94" s="13"/>
      <c r="HQH94" s="18"/>
      <c r="HQI94" s="18"/>
      <c r="HQJ94" s="18"/>
      <c r="HQK94" s="39"/>
      <c r="HQL94" s="18"/>
      <c r="HQM94" s="18"/>
      <c r="HQN94" s="39"/>
      <c r="HQO94" s="18"/>
      <c r="HQP94" s="39"/>
      <c r="HQQ94" s="13"/>
      <c r="HQR94" s="13"/>
      <c r="HQS94" s="4"/>
      <c r="HQT94" s="13"/>
      <c r="HQU94" s="13"/>
      <c r="HQZ94" s="18"/>
      <c r="HRA94" s="18"/>
      <c r="HRB94" s="18"/>
      <c r="HRC94" s="39"/>
      <c r="HRD94" s="18"/>
      <c r="HRE94" s="18"/>
      <c r="HRF94" s="39"/>
      <c r="HRG94" s="18"/>
      <c r="HRH94" s="39"/>
      <c r="HRI94" s="13"/>
      <c r="HRJ94" s="13"/>
      <c r="HRK94" s="4"/>
      <c r="HRL94" s="13"/>
      <c r="HRM94" s="13"/>
      <c r="HRR94" s="18"/>
      <c r="HRS94" s="18"/>
      <c r="HRT94" s="18"/>
      <c r="HRU94" s="39"/>
      <c r="HRV94" s="18"/>
      <c r="HRW94" s="18"/>
      <c r="HRX94" s="39"/>
      <c r="HRY94" s="18"/>
      <c r="HRZ94" s="39"/>
      <c r="HSA94" s="13"/>
      <c r="HSB94" s="13"/>
      <c r="HSC94" s="4"/>
      <c r="HSD94" s="13"/>
      <c r="HSE94" s="13"/>
      <c r="HSJ94" s="18"/>
      <c r="HSK94" s="18"/>
      <c r="HSL94" s="18"/>
      <c r="HSM94" s="39"/>
      <c r="HSN94" s="18"/>
      <c r="HSO94" s="18"/>
      <c r="HSP94" s="39"/>
      <c r="HSQ94" s="18"/>
      <c r="HSR94" s="39"/>
      <c r="HSS94" s="13"/>
      <c r="HST94" s="13"/>
      <c r="HSU94" s="4"/>
      <c r="HSV94" s="13"/>
      <c r="HSW94" s="13"/>
      <c r="HTB94" s="18"/>
      <c r="HTC94" s="18"/>
      <c r="HTD94" s="18"/>
      <c r="HTE94" s="39"/>
      <c r="HTF94" s="18"/>
      <c r="HTG94" s="18"/>
      <c r="HTH94" s="39"/>
      <c r="HTI94" s="18"/>
      <c r="HTJ94" s="39"/>
      <c r="HTK94" s="13"/>
      <c r="HTL94" s="13"/>
      <c r="HTM94" s="4"/>
      <c r="HTN94" s="13"/>
      <c r="HTO94" s="13"/>
      <c r="HTT94" s="18"/>
      <c r="HTU94" s="18"/>
      <c r="HTV94" s="18"/>
      <c r="HTW94" s="39"/>
      <c r="HTX94" s="18"/>
      <c r="HTY94" s="18"/>
      <c r="HTZ94" s="39"/>
      <c r="HUA94" s="18"/>
      <c r="HUB94" s="39"/>
      <c r="HUC94" s="13"/>
      <c r="HUD94" s="13"/>
      <c r="HUE94" s="4"/>
      <c r="HUF94" s="13"/>
      <c r="HUG94" s="13"/>
      <c r="HUL94" s="18"/>
      <c r="HUM94" s="18"/>
      <c r="HUN94" s="18"/>
      <c r="HUO94" s="39"/>
      <c r="HUP94" s="18"/>
      <c r="HUQ94" s="18"/>
      <c r="HUR94" s="39"/>
      <c r="HUS94" s="18"/>
      <c r="HUT94" s="39"/>
      <c r="HUU94" s="13"/>
      <c r="HUV94" s="13"/>
      <c r="HUW94" s="4"/>
      <c r="HUX94" s="13"/>
      <c r="HUY94" s="13"/>
      <c r="HVD94" s="18"/>
      <c r="HVE94" s="18"/>
      <c r="HVF94" s="18"/>
      <c r="HVG94" s="39"/>
      <c r="HVH94" s="18"/>
      <c r="HVI94" s="18"/>
      <c r="HVJ94" s="39"/>
      <c r="HVK94" s="18"/>
      <c r="HVL94" s="39"/>
      <c r="HVM94" s="13"/>
      <c r="HVN94" s="13"/>
      <c r="HVO94" s="4"/>
      <c r="HVP94" s="13"/>
      <c r="HVQ94" s="13"/>
      <c r="HVV94" s="18"/>
      <c r="HVW94" s="18"/>
      <c r="HVX94" s="18"/>
      <c r="HVY94" s="39"/>
      <c r="HVZ94" s="18"/>
      <c r="HWA94" s="18"/>
      <c r="HWB94" s="39"/>
      <c r="HWC94" s="18"/>
      <c r="HWD94" s="39"/>
      <c r="HWE94" s="13"/>
      <c r="HWF94" s="13"/>
      <c r="HWG94" s="4"/>
      <c r="HWH94" s="13"/>
      <c r="HWI94" s="13"/>
      <c r="HWN94" s="18"/>
      <c r="HWO94" s="18"/>
      <c r="HWP94" s="18"/>
      <c r="HWQ94" s="39"/>
      <c r="HWR94" s="18"/>
      <c r="HWS94" s="18"/>
      <c r="HWT94" s="39"/>
      <c r="HWU94" s="18"/>
      <c r="HWV94" s="39"/>
      <c r="HWW94" s="13"/>
      <c r="HWX94" s="13"/>
      <c r="HWY94" s="4"/>
      <c r="HWZ94" s="13"/>
      <c r="HXA94" s="13"/>
      <c r="HXF94" s="18"/>
      <c r="HXG94" s="18"/>
      <c r="HXH94" s="18"/>
      <c r="HXI94" s="39"/>
      <c r="HXJ94" s="18"/>
      <c r="HXK94" s="18"/>
      <c r="HXL94" s="39"/>
      <c r="HXM94" s="18"/>
      <c r="HXN94" s="39"/>
      <c r="HXO94" s="13"/>
      <c r="HXP94" s="13"/>
      <c r="HXQ94" s="4"/>
      <c r="HXR94" s="13"/>
      <c r="HXS94" s="13"/>
      <c r="HXX94" s="18"/>
      <c r="HXY94" s="18"/>
      <c r="HXZ94" s="18"/>
      <c r="HYA94" s="39"/>
      <c r="HYB94" s="18"/>
      <c r="HYC94" s="18"/>
      <c r="HYD94" s="39"/>
      <c r="HYE94" s="18"/>
      <c r="HYF94" s="39"/>
      <c r="HYG94" s="13"/>
      <c r="HYH94" s="13"/>
      <c r="HYI94" s="4"/>
      <c r="HYJ94" s="13"/>
      <c r="HYK94" s="13"/>
      <c r="HYP94" s="18"/>
      <c r="HYQ94" s="18"/>
      <c r="HYR94" s="18"/>
      <c r="HYS94" s="39"/>
      <c r="HYT94" s="18"/>
      <c r="HYU94" s="18"/>
      <c r="HYV94" s="39"/>
      <c r="HYW94" s="18"/>
      <c r="HYX94" s="39"/>
      <c r="HYY94" s="13"/>
      <c r="HYZ94" s="13"/>
      <c r="HZA94" s="4"/>
      <c r="HZB94" s="13"/>
      <c r="HZC94" s="13"/>
      <c r="HZH94" s="18"/>
      <c r="HZI94" s="18"/>
      <c r="HZJ94" s="18"/>
      <c r="HZK94" s="39"/>
      <c r="HZL94" s="18"/>
      <c r="HZM94" s="18"/>
      <c r="HZN94" s="39"/>
      <c r="HZO94" s="18"/>
      <c r="HZP94" s="39"/>
      <c r="HZQ94" s="13"/>
      <c r="HZR94" s="13"/>
      <c r="HZS94" s="4"/>
      <c r="HZT94" s="13"/>
      <c r="HZU94" s="13"/>
      <c r="HZZ94" s="18"/>
      <c r="IAA94" s="18"/>
      <c r="IAB94" s="18"/>
      <c r="IAC94" s="39"/>
      <c r="IAD94" s="18"/>
      <c r="IAE94" s="18"/>
      <c r="IAF94" s="39"/>
      <c r="IAG94" s="18"/>
      <c r="IAH94" s="39"/>
      <c r="IAI94" s="13"/>
      <c r="IAJ94" s="13"/>
      <c r="IAK94" s="4"/>
      <c r="IAL94" s="13"/>
      <c r="IAM94" s="13"/>
      <c r="IAR94" s="18"/>
      <c r="IAS94" s="18"/>
      <c r="IAT94" s="18"/>
      <c r="IAU94" s="39"/>
      <c r="IAV94" s="18"/>
      <c r="IAW94" s="18"/>
      <c r="IAX94" s="39"/>
      <c r="IAY94" s="18"/>
      <c r="IAZ94" s="39"/>
      <c r="IBA94" s="13"/>
      <c r="IBB94" s="13"/>
      <c r="IBC94" s="4"/>
      <c r="IBD94" s="13"/>
      <c r="IBE94" s="13"/>
      <c r="IBJ94" s="18"/>
      <c r="IBK94" s="18"/>
      <c r="IBL94" s="18"/>
      <c r="IBM94" s="39"/>
      <c r="IBN94" s="18"/>
      <c r="IBO94" s="18"/>
      <c r="IBP94" s="39"/>
      <c r="IBQ94" s="18"/>
      <c r="IBR94" s="39"/>
      <c r="IBS94" s="13"/>
      <c r="IBT94" s="13"/>
      <c r="IBU94" s="4"/>
      <c r="IBV94" s="13"/>
      <c r="IBW94" s="13"/>
      <c r="ICB94" s="18"/>
      <c r="ICC94" s="18"/>
      <c r="ICD94" s="18"/>
      <c r="ICE94" s="39"/>
      <c r="ICF94" s="18"/>
      <c r="ICG94" s="18"/>
      <c r="ICH94" s="39"/>
      <c r="ICI94" s="18"/>
      <c r="ICJ94" s="39"/>
      <c r="ICK94" s="13"/>
      <c r="ICL94" s="13"/>
      <c r="ICM94" s="4"/>
      <c r="ICN94" s="13"/>
      <c r="ICO94" s="13"/>
      <c r="ICT94" s="18"/>
      <c r="ICU94" s="18"/>
      <c r="ICV94" s="18"/>
      <c r="ICW94" s="39"/>
      <c r="ICX94" s="18"/>
      <c r="ICY94" s="18"/>
      <c r="ICZ94" s="39"/>
      <c r="IDA94" s="18"/>
      <c r="IDB94" s="39"/>
      <c r="IDC94" s="13"/>
      <c r="IDD94" s="13"/>
      <c r="IDE94" s="4"/>
      <c r="IDF94" s="13"/>
      <c r="IDG94" s="13"/>
      <c r="IDL94" s="18"/>
      <c r="IDM94" s="18"/>
      <c r="IDN94" s="18"/>
      <c r="IDO94" s="39"/>
      <c r="IDP94" s="18"/>
      <c r="IDQ94" s="18"/>
      <c r="IDR94" s="39"/>
      <c r="IDS94" s="18"/>
      <c r="IDT94" s="39"/>
      <c r="IDU94" s="13"/>
      <c r="IDV94" s="13"/>
      <c r="IDW94" s="4"/>
      <c r="IDX94" s="13"/>
      <c r="IDY94" s="13"/>
      <c r="IED94" s="18"/>
      <c r="IEE94" s="18"/>
      <c r="IEF94" s="18"/>
      <c r="IEG94" s="39"/>
      <c r="IEH94" s="18"/>
      <c r="IEI94" s="18"/>
      <c r="IEJ94" s="39"/>
      <c r="IEK94" s="18"/>
      <c r="IEL94" s="39"/>
      <c r="IEM94" s="13"/>
      <c r="IEN94" s="13"/>
      <c r="IEO94" s="4"/>
      <c r="IEP94" s="13"/>
      <c r="IEQ94" s="13"/>
      <c r="IEV94" s="18"/>
      <c r="IEW94" s="18"/>
      <c r="IEX94" s="18"/>
      <c r="IEY94" s="39"/>
      <c r="IEZ94" s="18"/>
      <c r="IFA94" s="18"/>
      <c r="IFB94" s="39"/>
      <c r="IFC94" s="18"/>
      <c r="IFD94" s="39"/>
      <c r="IFE94" s="13"/>
      <c r="IFF94" s="13"/>
      <c r="IFG94" s="4"/>
      <c r="IFH94" s="13"/>
      <c r="IFI94" s="13"/>
      <c r="IFN94" s="18"/>
      <c r="IFO94" s="18"/>
      <c r="IFP94" s="18"/>
      <c r="IFQ94" s="39"/>
      <c r="IFR94" s="18"/>
      <c r="IFS94" s="18"/>
      <c r="IFT94" s="39"/>
      <c r="IFU94" s="18"/>
      <c r="IFV94" s="39"/>
      <c r="IFW94" s="13"/>
      <c r="IFX94" s="13"/>
      <c r="IFY94" s="4"/>
      <c r="IFZ94" s="13"/>
      <c r="IGA94" s="13"/>
      <c r="IGF94" s="18"/>
      <c r="IGG94" s="18"/>
      <c r="IGH94" s="18"/>
      <c r="IGI94" s="39"/>
      <c r="IGJ94" s="18"/>
      <c r="IGK94" s="18"/>
      <c r="IGL94" s="39"/>
      <c r="IGM94" s="18"/>
      <c r="IGN94" s="39"/>
      <c r="IGO94" s="13"/>
      <c r="IGP94" s="13"/>
      <c r="IGQ94" s="4"/>
      <c r="IGR94" s="13"/>
      <c r="IGS94" s="13"/>
      <c r="IGX94" s="18"/>
      <c r="IGY94" s="18"/>
      <c r="IGZ94" s="18"/>
      <c r="IHA94" s="39"/>
      <c r="IHB94" s="18"/>
      <c r="IHC94" s="18"/>
      <c r="IHD94" s="39"/>
      <c r="IHE94" s="18"/>
      <c r="IHF94" s="39"/>
      <c r="IHG94" s="13"/>
      <c r="IHH94" s="13"/>
      <c r="IHI94" s="4"/>
      <c r="IHJ94" s="13"/>
      <c r="IHK94" s="13"/>
      <c r="IHP94" s="18"/>
      <c r="IHQ94" s="18"/>
      <c r="IHR94" s="18"/>
      <c r="IHS94" s="39"/>
      <c r="IHT94" s="18"/>
      <c r="IHU94" s="18"/>
      <c r="IHV94" s="39"/>
      <c r="IHW94" s="18"/>
      <c r="IHX94" s="39"/>
      <c r="IHY94" s="13"/>
      <c r="IHZ94" s="13"/>
      <c r="IIA94" s="4"/>
      <c r="IIB94" s="13"/>
      <c r="IIC94" s="13"/>
      <c r="IIH94" s="18"/>
      <c r="III94" s="18"/>
      <c r="IIJ94" s="18"/>
      <c r="IIK94" s="39"/>
      <c r="IIL94" s="18"/>
      <c r="IIM94" s="18"/>
      <c r="IIN94" s="39"/>
      <c r="IIO94" s="18"/>
      <c r="IIP94" s="39"/>
      <c r="IIQ94" s="13"/>
      <c r="IIR94" s="13"/>
      <c r="IIS94" s="4"/>
      <c r="IIT94" s="13"/>
      <c r="IIU94" s="13"/>
      <c r="IIZ94" s="18"/>
      <c r="IJA94" s="18"/>
      <c r="IJB94" s="18"/>
      <c r="IJC94" s="39"/>
      <c r="IJD94" s="18"/>
      <c r="IJE94" s="18"/>
      <c r="IJF94" s="39"/>
      <c r="IJG94" s="18"/>
      <c r="IJH94" s="39"/>
      <c r="IJI94" s="13"/>
      <c r="IJJ94" s="13"/>
      <c r="IJK94" s="4"/>
      <c r="IJL94" s="13"/>
      <c r="IJM94" s="13"/>
      <c r="IJR94" s="18"/>
      <c r="IJS94" s="18"/>
      <c r="IJT94" s="18"/>
      <c r="IJU94" s="39"/>
      <c r="IJV94" s="18"/>
      <c r="IJW94" s="18"/>
      <c r="IJX94" s="39"/>
      <c r="IJY94" s="18"/>
      <c r="IJZ94" s="39"/>
      <c r="IKA94" s="13"/>
      <c r="IKB94" s="13"/>
      <c r="IKC94" s="4"/>
      <c r="IKD94" s="13"/>
      <c r="IKE94" s="13"/>
      <c r="IKJ94" s="18"/>
      <c r="IKK94" s="18"/>
      <c r="IKL94" s="18"/>
      <c r="IKM94" s="39"/>
      <c r="IKN94" s="18"/>
      <c r="IKO94" s="18"/>
      <c r="IKP94" s="39"/>
      <c r="IKQ94" s="18"/>
      <c r="IKR94" s="39"/>
      <c r="IKS94" s="13"/>
      <c r="IKT94" s="13"/>
      <c r="IKU94" s="4"/>
      <c r="IKV94" s="13"/>
      <c r="IKW94" s="13"/>
      <c r="ILB94" s="18"/>
      <c r="ILC94" s="18"/>
      <c r="ILD94" s="18"/>
      <c r="ILE94" s="39"/>
      <c r="ILF94" s="18"/>
      <c r="ILG94" s="18"/>
      <c r="ILH94" s="39"/>
      <c r="ILI94" s="18"/>
      <c r="ILJ94" s="39"/>
      <c r="ILK94" s="13"/>
      <c r="ILL94" s="13"/>
      <c r="ILM94" s="4"/>
      <c r="ILN94" s="13"/>
      <c r="ILO94" s="13"/>
      <c r="ILT94" s="18"/>
      <c r="ILU94" s="18"/>
      <c r="ILV94" s="18"/>
      <c r="ILW94" s="39"/>
      <c r="ILX94" s="18"/>
      <c r="ILY94" s="18"/>
      <c r="ILZ94" s="39"/>
      <c r="IMA94" s="18"/>
      <c r="IMB94" s="39"/>
      <c r="IMC94" s="13"/>
      <c r="IMD94" s="13"/>
      <c r="IME94" s="4"/>
      <c r="IMF94" s="13"/>
      <c r="IMG94" s="13"/>
      <c r="IML94" s="18"/>
      <c r="IMM94" s="18"/>
      <c r="IMN94" s="18"/>
      <c r="IMO94" s="39"/>
      <c r="IMP94" s="18"/>
      <c r="IMQ94" s="18"/>
      <c r="IMR94" s="39"/>
      <c r="IMS94" s="18"/>
      <c r="IMT94" s="39"/>
      <c r="IMU94" s="13"/>
      <c r="IMV94" s="13"/>
      <c r="IMW94" s="4"/>
      <c r="IMX94" s="13"/>
      <c r="IMY94" s="13"/>
      <c r="IND94" s="18"/>
      <c r="INE94" s="18"/>
      <c r="INF94" s="18"/>
      <c r="ING94" s="39"/>
      <c r="INH94" s="18"/>
      <c r="INI94" s="18"/>
      <c r="INJ94" s="39"/>
      <c r="INK94" s="18"/>
      <c r="INL94" s="39"/>
      <c r="INM94" s="13"/>
      <c r="INN94" s="13"/>
      <c r="INO94" s="4"/>
      <c r="INP94" s="13"/>
      <c r="INQ94" s="13"/>
      <c r="INV94" s="18"/>
      <c r="INW94" s="18"/>
      <c r="INX94" s="18"/>
      <c r="INY94" s="39"/>
      <c r="INZ94" s="18"/>
      <c r="IOA94" s="18"/>
      <c r="IOB94" s="39"/>
      <c r="IOC94" s="18"/>
      <c r="IOD94" s="39"/>
      <c r="IOE94" s="13"/>
      <c r="IOF94" s="13"/>
      <c r="IOG94" s="4"/>
      <c r="IOH94" s="13"/>
      <c r="IOI94" s="13"/>
      <c r="ION94" s="18"/>
      <c r="IOO94" s="18"/>
      <c r="IOP94" s="18"/>
      <c r="IOQ94" s="39"/>
      <c r="IOR94" s="18"/>
      <c r="IOS94" s="18"/>
      <c r="IOT94" s="39"/>
      <c r="IOU94" s="18"/>
      <c r="IOV94" s="39"/>
      <c r="IOW94" s="13"/>
      <c r="IOX94" s="13"/>
      <c r="IOY94" s="4"/>
      <c r="IOZ94" s="13"/>
      <c r="IPA94" s="13"/>
      <c r="IPF94" s="18"/>
      <c r="IPG94" s="18"/>
      <c r="IPH94" s="18"/>
      <c r="IPI94" s="39"/>
      <c r="IPJ94" s="18"/>
      <c r="IPK94" s="18"/>
      <c r="IPL94" s="39"/>
      <c r="IPM94" s="18"/>
      <c r="IPN94" s="39"/>
      <c r="IPO94" s="13"/>
      <c r="IPP94" s="13"/>
      <c r="IPQ94" s="4"/>
      <c r="IPR94" s="13"/>
      <c r="IPS94" s="13"/>
      <c r="IPX94" s="18"/>
      <c r="IPY94" s="18"/>
      <c r="IPZ94" s="18"/>
      <c r="IQA94" s="39"/>
      <c r="IQB94" s="18"/>
      <c r="IQC94" s="18"/>
      <c r="IQD94" s="39"/>
      <c r="IQE94" s="18"/>
      <c r="IQF94" s="39"/>
      <c r="IQG94" s="13"/>
      <c r="IQH94" s="13"/>
      <c r="IQI94" s="4"/>
      <c r="IQJ94" s="13"/>
      <c r="IQK94" s="13"/>
      <c r="IQP94" s="18"/>
      <c r="IQQ94" s="18"/>
      <c r="IQR94" s="18"/>
      <c r="IQS94" s="39"/>
      <c r="IQT94" s="18"/>
      <c r="IQU94" s="18"/>
      <c r="IQV94" s="39"/>
      <c r="IQW94" s="18"/>
      <c r="IQX94" s="39"/>
      <c r="IQY94" s="13"/>
      <c r="IQZ94" s="13"/>
      <c r="IRA94" s="4"/>
      <c r="IRB94" s="13"/>
      <c r="IRC94" s="13"/>
      <c r="IRH94" s="18"/>
      <c r="IRI94" s="18"/>
      <c r="IRJ94" s="18"/>
      <c r="IRK94" s="39"/>
      <c r="IRL94" s="18"/>
      <c r="IRM94" s="18"/>
      <c r="IRN94" s="39"/>
      <c r="IRO94" s="18"/>
      <c r="IRP94" s="39"/>
      <c r="IRQ94" s="13"/>
      <c r="IRR94" s="13"/>
      <c r="IRS94" s="4"/>
      <c r="IRT94" s="13"/>
      <c r="IRU94" s="13"/>
      <c r="IRZ94" s="18"/>
      <c r="ISA94" s="18"/>
      <c r="ISB94" s="18"/>
      <c r="ISC94" s="39"/>
      <c r="ISD94" s="18"/>
      <c r="ISE94" s="18"/>
      <c r="ISF94" s="39"/>
      <c r="ISG94" s="18"/>
      <c r="ISH94" s="39"/>
      <c r="ISI94" s="13"/>
      <c r="ISJ94" s="13"/>
      <c r="ISK94" s="4"/>
      <c r="ISL94" s="13"/>
      <c r="ISM94" s="13"/>
      <c r="ISR94" s="18"/>
      <c r="ISS94" s="18"/>
      <c r="IST94" s="18"/>
      <c r="ISU94" s="39"/>
      <c r="ISV94" s="18"/>
      <c r="ISW94" s="18"/>
      <c r="ISX94" s="39"/>
      <c r="ISY94" s="18"/>
      <c r="ISZ94" s="39"/>
      <c r="ITA94" s="13"/>
      <c r="ITB94" s="13"/>
      <c r="ITC94" s="4"/>
      <c r="ITD94" s="13"/>
      <c r="ITE94" s="13"/>
      <c r="ITJ94" s="18"/>
      <c r="ITK94" s="18"/>
      <c r="ITL94" s="18"/>
      <c r="ITM94" s="39"/>
      <c r="ITN94" s="18"/>
      <c r="ITO94" s="18"/>
      <c r="ITP94" s="39"/>
      <c r="ITQ94" s="18"/>
      <c r="ITR94" s="39"/>
      <c r="ITS94" s="13"/>
      <c r="ITT94" s="13"/>
      <c r="ITU94" s="4"/>
      <c r="ITV94" s="13"/>
      <c r="ITW94" s="13"/>
      <c r="IUB94" s="18"/>
      <c r="IUC94" s="18"/>
      <c r="IUD94" s="18"/>
      <c r="IUE94" s="39"/>
      <c r="IUF94" s="18"/>
      <c r="IUG94" s="18"/>
      <c r="IUH94" s="39"/>
      <c r="IUI94" s="18"/>
      <c r="IUJ94" s="39"/>
      <c r="IUK94" s="13"/>
      <c r="IUL94" s="13"/>
      <c r="IUM94" s="4"/>
      <c r="IUN94" s="13"/>
      <c r="IUO94" s="13"/>
      <c r="IUT94" s="18"/>
      <c r="IUU94" s="18"/>
      <c r="IUV94" s="18"/>
      <c r="IUW94" s="39"/>
      <c r="IUX94" s="18"/>
      <c r="IUY94" s="18"/>
      <c r="IUZ94" s="39"/>
      <c r="IVA94" s="18"/>
      <c r="IVB94" s="39"/>
      <c r="IVC94" s="13"/>
      <c r="IVD94" s="13"/>
      <c r="IVE94" s="4"/>
      <c r="IVF94" s="13"/>
      <c r="IVG94" s="13"/>
      <c r="IVL94" s="18"/>
      <c r="IVM94" s="18"/>
      <c r="IVN94" s="18"/>
      <c r="IVO94" s="39"/>
      <c r="IVP94" s="18"/>
      <c r="IVQ94" s="18"/>
      <c r="IVR94" s="39"/>
      <c r="IVS94" s="18"/>
      <c r="IVT94" s="39"/>
      <c r="IVU94" s="13"/>
      <c r="IVV94" s="13"/>
      <c r="IVW94" s="4"/>
      <c r="IVX94" s="13"/>
      <c r="IVY94" s="13"/>
      <c r="IWD94" s="18"/>
      <c r="IWE94" s="18"/>
      <c r="IWF94" s="18"/>
      <c r="IWG94" s="39"/>
      <c r="IWH94" s="18"/>
      <c r="IWI94" s="18"/>
      <c r="IWJ94" s="39"/>
      <c r="IWK94" s="18"/>
      <c r="IWL94" s="39"/>
      <c r="IWM94" s="13"/>
      <c r="IWN94" s="13"/>
      <c r="IWO94" s="4"/>
      <c r="IWP94" s="13"/>
      <c r="IWQ94" s="13"/>
      <c r="IWV94" s="18"/>
      <c r="IWW94" s="18"/>
      <c r="IWX94" s="18"/>
      <c r="IWY94" s="39"/>
      <c r="IWZ94" s="18"/>
      <c r="IXA94" s="18"/>
      <c r="IXB94" s="39"/>
      <c r="IXC94" s="18"/>
      <c r="IXD94" s="39"/>
      <c r="IXE94" s="13"/>
      <c r="IXF94" s="13"/>
      <c r="IXG94" s="4"/>
      <c r="IXH94" s="13"/>
      <c r="IXI94" s="13"/>
      <c r="IXN94" s="18"/>
      <c r="IXO94" s="18"/>
      <c r="IXP94" s="18"/>
      <c r="IXQ94" s="39"/>
      <c r="IXR94" s="18"/>
      <c r="IXS94" s="18"/>
      <c r="IXT94" s="39"/>
      <c r="IXU94" s="18"/>
      <c r="IXV94" s="39"/>
      <c r="IXW94" s="13"/>
      <c r="IXX94" s="13"/>
      <c r="IXY94" s="4"/>
      <c r="IXZ94" s="13"/>
      <c r="IYA94" s="13"/>
      <c r="IYF94" s="18"/>
      <c r="IYG94" s="18"/>
      <c r="IYH94" s="18"/>
      <c r="IYI94" s="39"/>
      <c r="IYJ94" s="18"/>
      <c r="IYK94" s="18"/>
      <c r="IYL94" s="39"/>
      <c r="IYM94" s="18"/>
      <c r="IYN94" s="39"/>
      <c r="IYO94" s="13"/>
      <c r="IYP94" s="13"/>
      <c r="IYQ94" s="4"/>
      <c r="IYR94" s="13"/>
      <c r="IYS94" s="13"/>
      <c r="IYX94" s="18"/>
      <c r="IYY94" s="18"/>
      <c r="IYZ94" s="18"/>
      <c r="IZA94" s="39"/>
      <c r="IZB94" s="18"/>
      <c r="IZC94" s="18"/>
      <c r="IZD94" s="39"/>
      <c r="IZE94" s="18"/>
      <c r="IZF94" s="39"/>
      <c r="IZG94" s="13"/>
      <c r="IZH94" s="13"/>
      <c r="IZI94" s="4"/>
      <c r="IZJ94" s="13"/>
      <c r="IZK94" s="13"/>
      <c r="IZP94" s="18"/>
      <c r="IZQ94" s="18"/>
      <c r="IZR94" s="18"/>
      <c r="IZS94" s="39"/>
      <c r="IZT94" s="18"/>
      <c r="IZU94" s="18"/>
      <c r="IZV94" s="39"/>
      <c r="IZW94" s="18"/>
      <c r="IZX94" s="39"/>
      <c r="IZY94" s="13"/>
      <c r="IZZ94" s="13"/>
      <c r="JAA94" s="4"/>
      <c r="JAB94" s="13"/>
      <c r="JAC94" s="13"/>
      <c r="JAH94" s="18"/>
      <c r="JAI94" s="18"/>
      <c r="JAJ94" s="18"/>
      <c r="JAK94" s="39"/>
      <c r="JAL94" s="18"/>
      <c r="JAM94" s="18"/>
      <c r="JAN94" s="39"/>
      <c r="JAO94" s="18"/>
      <c r="JAP94" s="39"/>
      <c r="JAQ94" s="13"/>
      <c r="JAR94" s="13"/>
      <c r="JAS94" s="4"/>
      <c r="JAT94" s="13"/>
      <c r="JAU94" s="13"/>
      <c r="JAZ94" s="18"/>
      <c r="JBA94" s="18"/>
      <c r="JBB94" s="18"/>
      <c r="JBC94" s="39"/>
      <c r="JBD94" s="18"/>
      <c r="JBE94" s="18"/>
      <c r="JBF94" s="39"/>
      <c r="JBG94" s="18"/>
      <c r="JBH94" s="39"/>
      <c r="JBI94" s="13"/>
      <c r="JBJ94" s="13"/>
      <c r="JBK94" s="4"/>
      <c r="JBL94" s="13"/>
      <c r="JBM94" s="13"/>
      <c r="JBR94" s="18"/>
      <c r="JBS94" s="18"/>
      <c r="JBT94" s="18"/>
      <c r="JBU94" s="39"/>
      <c r="JBV94" s="18"/>
      <c r="JBW94" s="18"/>
      <c r="JBX94" s="39"/>
      <c r="JBY94" s="18"/>
      <c r="JBZ94" s="39"/>
      <c r="JCA94" s="13"/>
      <c r="JCB94" s="13"/>
      <c r="JCC94" s="4"/>
      <c r="JCD94" s="13"/>
      <c r="JCE94" s="13"/>
      <c r="JCJ94" s="18"/>
      <c r="JCK94" s="18"/>
      <c r="JCL94" s="18"/>
      <c r="JCM94" s="39"/>
      <c r="JCN94" s="18"/>
      <c r="JCO94" s="18"/>
      <c r="JCP94" s="39"/>
      <c r="JCQ94" s="18"/>
      <c r="JCR94" s="39"/>
      <c r="JCS94" s="13"/>
      <c r="JCT94" s="13"/>
      <c r="JCU94" s="4"/>
      <c r="JCV94" s="13"/>
      <c r="JCW94" s="13"/>
      <c r="JDB94" s="18"/>
      <c r="JDC94" s="18"/>
      <c r="JDD94" s="18"/>
      <c r="JDE94" s="39"/>
      <c r="JDF94" s="18"/>
      <c r="JDG94" s="18"/>
      <c r="JDH94" s="39"/>
      <c r="JDI94" s="18"/>
      <c r="JDJ94" s="39"/>
      <c r="JDK94" s="13"/>
      <c r="JDL94" s="13"/>
      <c r="JDM94" s="4"/>
      <c r="JDN94" s="13"/>
      <c r="JDO94" s="13"/>
      <c r="JDT94" s="18"/>
      <c r="JDU94" s="18"/>
      <c r="JDV94" s="18"/>
      <c r="JDW94" s="39"/>
      <c r="JDX94" s="18"/>
      <c r="JDY94" s="18"/>
      <c r="JDZ94" s="39"/>
      <c r="JEA94" s="18"/>
      <c r="JEB94" s="39"/>
      <c r="JEC94" s="13"/>
      <c r="JED94" s="13"/>
      <c r="JEE94" s="4"/>
      <c r="JEF94" s="13"/>
      <c r="JEG94" s="13"/>
      <c r="JEL94" s="18"/>
      <c r="JEM94" s="18"/>
      <c r="JEN94" s="18"/>
      <c r="JEO94" s="39"/>
      <c r="JEP94" s="18"/>
      <c r="JEQ94" s="18"/>
      <c r="JER94" s="39"/>
      <c r="JES94" s="18"/>
      <c r="JET94" s="39"/>
      <c r="JEU94" s="13"/>
      <c r="JEV94" s="13"/>
      <c r="JEW94" s="4"/>
      <c r="JEX94" s="13"/>
      <c r="JEY94" s="13"/>
      <c r="JFD94" s="18"/>
      <c r="JFE94" s="18"/>
      <c r="JFF94" s="18"/>
      <c r="JFG94" s="39"/>
      <c r="JFH94" s="18"/>
      <c r="JFI94" s="18"/>
      <c r="JFJ94" s="39"/>
      <c r="JFK94" s="18"/>
      <c r="JFL94" s="39"/>
      <c r="JFM94" s="13"/>
      <c r="JFN94" s="13"/>
      <c r="JFO94" s="4"/>
      <c r="JFP94" s="13"/>
      <c r="JFQ94" s="13"/>
      <c r="JFV94" s="18"/>
      <c r="JFW94" s="18"/>
      <c r="JFX94" s="18"/>
      <c r="JFY94" s="39"/>
      <c r="JFZ94" s="18"/>
      <c r="JGA94" s="18"/>
      <c r="JGB94" s="39"/>
      <c r="JGC94" s="18"/>
      <c r="JGD94" s="39"/>
      <c r="JGE94" s="13"/>
      <c r="JGF94" s="13"/>
      <c r="JGG94" s="4"/>
      <c r="JGH94" s="13"/>
      <c r="JGI94" s="13"/>
      <c r="JGN94" s="18"/>
      <c r="JGO94" s="18"/>
      <c r="JGP94" s="18"/>
      <c r="JGQ94" s="39"/>
      <c r="JGR94" s="18"/>
      <c r="JGS94" s="18"/>
      <c r="JGT94" s="39"/>
      <c r="JGU94" s="18"/>
      <c r="JGV94" s="39"/>
      <c r="JGW94" s="13"/>
      <c r="JGX94" s="13"/>
      <c r="JGY94" s="4"/>
      <c r="JGZ94" s="13"/>
      <c r="JHA94" s="13"/>
      <c r="JHF94" s="18"/>
      <c r="JHG94" s="18"/>
      <c r="JHH94" s="18"/>
      <c r="JHI94" s="39"/>
      <c r="JHJ94" s="18"/>
      <c r="JHK94" s="18"/>
      <c r="JHL94" s="39"/>
      <c r="JHM94" s="18"/>
      <c r="JHN94" s="39"/>
      <c r="JHO94" s="13"/>
      <c r="JHP94" s="13"/>
      <c r="JHQ94" s="4"/>
      <c r="JHR94" s="13"/>
      <c r="JHS94" s="13"/>
      <c r="JHX94" s="18"/>
      <c r="JHY94" s="18"/>
      <c r="JHZ94" s="18"/>
      <c r="JIA94" s="39"/>
      <c r="JIB94" s="18"/>
      <c r="JIC94" s="18"/>
      <c r="JID94" s="39"/>
      <c r="JIE94" s="18"/>
      <c r="JIF94" s="39"/>
      <c r="JIG94" s="13"/>
      <c r="JIH94" s="13"/>
      <c r="JII94" s="4"/>
      <c r="JIJ94" s="13"/>
      <c r="JIK94" s="13"/>
      <c r="JIP94" s="18"/>
      <c r="JIQ94" s="18"/>
      <c r="JIR94" s="18"/>
      <c r="JIS94" s="39"/>
      <c r="JIT94" s="18"/>
      <c r="JIU94" s="18"/>
      <c r="JIV94" s="39"/>
      <c r="JIW94" s="18"/>
      <c r="JIX94" s="39"/>
      <c r="JIY94" s="13"/>
      <c r="JIZ94" s="13"/>
      <c r="JJA94" s="4"/>
      <c r="JJB94" s="13"/>
      <c r="JJC94" s="13"/>
      <c r="JJH94" s="18"/>
      <c r="JJI94" s="18"/>
      <c r="JJJ94" s="18"/>
      <c r="JJK94" s="39"/>
      <c r="JJL94" s="18"/>
      <c r="JJM94" s="18"/>
      <c r="JJN94" s="39"/>
      <c r="JJO94" s="18"/>
      <c r="JJP94" s="39"/>
      <c r="JJQ94" s="13"/>
      <c r="JJR94" s="13"/>
      <c r="JJS94" s="4"/>
      <c r="JJT94" s="13"/>
      <c r="JJU94" s="13"/>
      <c r="JJZ94" s="18"/>
      <c r="JKA94" s="18"/>
      <c r="JKB94" s="18"/>
      <c r="JKC94" s="39"/>
      <c r="JKD94" s="18"/>
      <c r="JKE94" s="18"/>
      <c r="JKF94" s="39"/>
      <c r="JKG94" s="18"/>
      <c r="JKH94" s="39"/>
      <c r="JKI94" s="13"/>
      <c r="JKJ94" s="13"/>
      <c r="JKK94" s="4"/>
      <c r="JKL94" s="13"/>
      <c r="JKM94" s="13"/>
      <c r="JKR94" s="18"/>
      <c r="JKS94" s="18"/>
      <c r="JKT94" s="18"/>
      <c r="JKU94" s="39"/>
      <c r="JKV94" s="18"/>
      <c r="JKW94" s="18"/>
      <c r="JKX94" s="39"/>
      <c r="JKY94" s="18"/>
      <c r="JKZ94" s="39"/>
      <c r="JLA94" s="13"/>
      <c r="JLB94" s="13"/>
      <c r="JLC94" s="4"/>
      <c r="JLD94" s="13"/>
      <c r="JLE94" s="13"/>
      <c r="JLJ94" s="18"/>
      <c r="JLK94" s="18"/>
      <c r="JLL94" s="18"/>
      <c r="JLM94" s="39"/>
      <c r="JLN94" s="18"/>
      <c r="JLO94" s="18"/>
      <c r="JLP94" s="39"/>
      <c r="JLQ94" s="18"/>
      <c r="JLR94" s="39"/>
      <c r="JLS94" s="13"/>
      <c r="JLT94" s="13"/>
      <c r="JLU94" s="4"/>
      <c r="JLV94" s="13"/>
      <c r="JLW94" s="13"/>
      <c r="JMB94" s="18"/>
      <c r="JMC94" s="18"/>
      <c r="JMD94" s="18"/>
      <c r="JME94" s="39"/>
      <c r="JMF94" s="18"/>
      <c r="JMG94" s="18"/>
      <c r="JMH94" s="39"/>
      <c r="JMI94" s="18"/>
      <c r="JMJ94" s="39"/>
      <c r="JMK94" s="13"/>
      <c r="JML94" s="13"/>
      <c r="JMM94" s="4"/>
      <c r="JMN94" s="13"/>
      <c r="JMO94" s="13"/>
      <c r="JMT94" s="18"/>
      <c r="JMU94" s="18"/>
      <c r="JMV94" s="18"/>
      <c r="JMW94" s="39"/>
      <c r="JMX94" s="18"/>
      <c r="JMY94" s="18"/>
      <c r="JMZ94" s="39"/>
      <c r="JNA94" s="18"/>
      <c r="JNB94" s="39"/>
      <c r="JNC94" s="13"/>
      <c r="JND94" s="13"/>
      <c r="JNE94" s="4"/>
      <c r="JNF94" s="13"/>
      <c r="JNG94" s="13"/>
      <c r="JNL94" s="18"/>
      <c r="JNM94" s="18"/>
      <c r="JNN94" s="18"/>
      <c r="JNO94" s="39"/>
      <c r="JNP94" s="18"/>
      <c r="JNQ94" s="18"/>
      <c r="JNR94" s="39"/>
      <c r="JNS94" s="18"/>
      <c r="JNT94" s="39"/>
      <c r="JNU94" s="13"/>
      <c r="JNV94" s="13"/>
      <c r="JNW94" s="4"/>
      <c r="JNX94" s="13"/>
      <c r="JNY94" s="13"/>
      <c r="JOD94" s="18"/>
      <c r="JOE94" s="18"/>
      <c r="JOF94" s="18"/>
      <c r="JOG94" s="39"/>
      <c r="JOH94" s="18"/>
      <c r="JOI94" s="18"/>
      <c r="JOJ94" s="39"/>
      <c r="JOK94" s="18"/>
      <c r="JOL94" s="39"/>
      <c r="JOM94" s="13"/>
      <c r="JON94" s="13"/>
      <c r="JOO94" s="4"/>
      <c r="JOP94" s="13"/>
      <c r="JOQ94" s="13"/>
      <c r="JOV94" s="18"/>
      <c r="JOW94" s="18"/>
      <c r="JOX94" s="18"/>
      <c r="JOY94" s="39"/>
      <c r="JOZ94" s="18"/>
      <c r="JPA94" s="18"/>
      <c r="JPB94" s="39"/>
      <c r="JPC94" s="18"/>
      <c r="JPD94" s="39"/>
      <c r="JPE94" s="13"/>
      <c r="JPF94" s="13"/>
      <c r="JPG94" s="4"/>
      <c r="JPH94" s="13"/>
      <c r="JPI94" s="13"/>
      <c r="JPN94" s="18"/>
      <c r="JPO94" s="18"/>
      <c r="JPP94" s="18"/>
      <c r="JPQ94" s="39"/>
      <c r="JPR94" s="18"/>
      <c r="JPS94" s="18"/>
      <c r="JPT94" s="39"/>
      <c r="JPU94" s="18"/>
      <c r="JPV94" s="39"/>
      <c r="JPW94" s="13"/>
      <c r="JPX94" s="13"/>
      <c r="JPY94" s="4"/>
      <c r="JPZ94" s="13"/>
      <c r="JQA94" s="13"/>
      <c r="JQF94" s="18"/>
      <c r="JQG94" s="18"/>
      <c r="JQH94" s="18"/>
      <c r="JQI94" s="39"/>
      <c r="JQJ94" s="18"/>
      <c r="JQK94" s="18"/>
      <c r="JQL94" s="39"/>
      <c r="JQM94" s="18"/>
      <c r="JQN94" s="39"/>
      <c r="JQO94" s="13"/>
      <c r="JQP94" s="13"/>
      <c r="JQQ94" s="4"/>
      <c r="JQR94" s="13"/>
      <c r="JQS94" s="13"/>
      <c r="JQX94" s="18"/>
      <c r="JQY94" s="18"/>
      <c r="JQZ94" s="18"/>
      <c r="JRA94" s="39"/>
      <c r="JRB94" s="18"/>
      <c r="JRC94" s="18"/>
      <c r="JRD94" s="39"/>
      <c r="JRE94" s="18"/>
      <c r="JRF94" s="39"/>
      <c r="JRG94" s="13"/>
      <c r="JRH94" s="13"/>
      <c r="JRI94" s="4"/>
      <c r="JRJ94" s="13"/>
      <c r="JRK94" s="13"/>
      <c r="JRP94" s="18"/>
      <c r="JRQ94" s="18"/>
      <c r="JRR94" s="18"/>
      <c r="JRS94" s="39"/>
      <c r="JRT94" s="18"/>
      <c r="JRU94" s="18"/>
      <c r="JRV94" s="39"/>
      <c r="JRW94" s="18"/>
      <c r="JRX94" s="39"/>
      <c r="JRY94" s="13"/>
      <c r="JRZ94" s="13"/>
      <c r="JSA94" s="4"/>
      <c r="JSB94" s="13"/>
      <c r="JSC94" s="13"/>
      <c r="JSH94" s="18"/>
      <c r="JSI94" s="18"/>
      <c r="JSJ94" s="18"/>
      <c r="JSK94" s="39"/>
      <c r="JSL94" s="18"/>
      <c r="JSM94" s="18"/>
      <c r="JSN94" s="39"/>
      <c r="JSO94" s="18"/>
      <c r="JSP94" s="39"/>
      <c r="JSQ94" s="13"/>
      <c r="JSR94" s="13"/>
      <c r="JSS94" s="4"/>
      <c r="JST94" s="13"/>
      <c r="JSU94" s="13"/>
      <c r="JSZ94" s="18"/>
      <c r="JTA94" s="18"/>
      <c r="JTB94" s="18"/>
      <c r="JTC94" s="39"/>
      <c r="JTD94" s="18"/>
      <c r="JTE94" s="18"/>
      <c r="JTF94" s="39"/>
      <c r="JTG94" s="18"/>
      <c r="JTH94" s="39"/>
      <c r="JTI94" s="13"/>
      <c r="JTJ94" s="13"/>
      <c r="JTK94" s="4"/>
      <c r="JTL94" s="13"/>
      <c r="JTM94" s="13"/>
      <c r="JTR94" s="18"/>
      <c r="JTS94" s="18"/>
      <c r="JTT94" s="18"/>
      <c r="JTU94" s="39"/>
      <c r="JTV94" s="18"/>
      <c r="JTW94" s="18"/>
      <c r="JTX94" s="39"/>
      <c r="JTY94" s="18"/>
      <c r="JTZ94" s="39"/>
      <c r="JUA94" s="13"/>
      <c r="JUB94" s="13"/>
      <c r="JUC94" s="4"/>
      <c r="JUD94" s="13"/>
      <c r="JUE94" s="13"/>
      <c r="JUJ94" s="18"/>
      <c r="JUK94" s="18"/>
      <c r="JUL94" s="18"/>
      <c r="JUM94" s="39"/>
      <c r="JUN94" s="18"/>
      <c r="JUO94" s="18"/>
      <c r="JUP94" s="39"/>
      <c r="JUQ94" s="18"/>
      <c r="JUR94" s="39"/>
      <c r="JUS94" s="13"/>
      <c r="JUT94" s="13"/>
      <c r="JUU94" s="4"/>
      <c r="JUV94" s="13"/>
      <c r="JUW94" s="13"/>
      <c r="JVB94" s="18"/>
      <c r="JVC94" s="18"/>
      <c r="JVD94" s="18"/>
      <c r="JVE94" s="39"/>
      <c r="JVF94" s="18"/>
      <c r="JVG94" s="18"/>
      <c r="JVH94" s="39"/>
      <c r="JVI94" s="18"/>
      <c r="JVJ94" s="39"/>
      <c r="JVK94" s="13"/>
      <c r="JVL94" s="13"/>
      <c r="JVM94" s="4"/>
      <c r="JVN94" s="13"/>
      <c r="JVO94" s="13"/>
      <c r="JVT94" s="18"/>
      <c r="JVU94" s="18"/>
      <c r="JVV94" s="18"/>
      <c r="JVW94" s="39"/>
      <c r="JVX94" s="18"/>
      <c r="JVY94" s="18"/>
      <c r="JVZ94" s="39"/>
      <c r="JWA94" s="18"/>
      <c r="JWB94" s="39"/>
      <c r="JWC94" s="13"/>
      <c r="JWD94" s="13"/>
      <c r="JWE94" s="4"/>
      <c r="JWF94" s="13"/>
      <c r="JWG94" s="13"/>
      <c r="JWL94" s="18"/>
      <c r="JWM94" s="18"/>
      <c r="JWN94" s="18"/>
      <c r="JWO94" s="39"/>
      <c r="JWP94" s="18"/>
      <c r="JWQ94" s="18"/>
      <c r="JWR94" s="39"/>
      <c r="JWS94" s="18"/>
      <c r="JWT94" s="39"/>
      <c r="JWU94" s="13"/>
      <c r="JWV94" s="13"/>
      <c r="JWW94" s="4"/>
      <c r="JWX94" s="13"/>
      <c r="JWY94" s="13"/>
      <c r="JXD94" s="18"/>
      <c r="JXE94" s="18"/>
      <c r="JXF94" s="18"/>
      <c r="JXG94" s="39"/>
      <c r="JXH94" s="18"/>
      <c r="JXI94" s="18"/>
      <c r="JXJ94" s="39"/>
      <c r="JXK94" s="18"/>
      <c r="JXL94" s="39"/>
      <c r="JXM94" s="13"/>
      <c r="JXN94" s="13"/>
      <c r="JXO94" s="4"/>
      <c r="JXP94" s="13"/>
      <c r="JXQ94" s="13"/>
      <c r="JXV94" s="18"/>
      <c r="JXW94" s="18"/>
      <c r="JXX94" s="18"/>
      <c r="JXY94" s="39"/>
      <c r="JXZ94" s="18"/>
      <c r="JYA94" s="18"/>
      <c r="JYB94" s="39"/>
      <c r="JYC94" s="18"/>
      <c r="JYD94" s="39"/>
      <c r="JYE94" s="13"/>
      <c r="JYF94" s="13"/>
      <c r="JYG94" s="4"/>
      <c r="JYH94" s="13"/>
      <c r="JYI94" s="13"/>
      <c r="JYN94" s="18"/>
      <c r="JYO94" s="18"/>
      <c r="JYP94" s="18"/>
      <c r="JYQ94" s="39"/>
      <c r="JYR94" s="18"/>
      <c r="JYS94" s="18"/>
      <c r="JYT94" s="39"/>
      <c r="JYU94" s="18"/>
      <c r="JYV94" s="39"/>
      <c r="JYW94" s="13"/>
      <c r="JYX94" s="13"/>
      <c r="JYY94" s="4"/>
      <c r="JYZ94" s="13"/>
      <c r="JZA94" s="13"/>
      <c r="JZF94" s="18"/>
      <c r="JZG94" s="18"/>
      <c r="JZH94" s="18"/>
      <c r="JZI94" s="39"/>
      <c r="JZJ94" s="18"/>
      <c r="JZK94" s="18"/>
      <c r="JZL94" s="39"/>
      <c r="JZM94" s="18"/>
      <c r="JZN94" s="39"/>
      <c r="JZO94" s="13"/>
      <c r="JZP94" s="13"/>
      <c r="JZQ94" s="4"/>
      <c r="JZR94" s="13"/>
      <c r="JZS94" s="13"/>
      <c r="JZX94" s="18"/>
      <c r="JZY94" s="18"/>
      <c r="JZZ94" s="18"/>
      <c r="KAA94" s="39"/>
      <c r="KAB94" s="18"/>
      <c r="KAC94" s="18"/>
      <c r="KAD94" s="39"/>
      <c r="KAE94" s="18"/>
      <c r="KAF94" s="39"/>
      <c r="KAG94" s="13"/>
      <c r="KAH94" s="13"/>
      <c r="KAI94" s="4"/>
      <c r="KAJ94" s="13"/>
      <c r="KAK94" s="13"/>
      <c r="KAP94" s="18"/>
      <c r="KAQ94" s="18"/>
      <c r="KAR94" s="18"/>
      <c r="KAS94" s="39"/>
      <c r="KAT94" s="18"/>
      <c r="KAU94" s="18"/>
      <c r="KAV94" s="39"/>
      <c r="KAW94" s="18"/>
      <c r="KAX94" s="39"/>
      <c r="KAY94" s="13"/>
      <c r="KAZ94" s="13"/>
      <c r="KBA94" s="4"/>
      <c r="KBB94" s="13"/>
      <c r="KBC94" s="13"/>
      <c r="KBH94" s="18"/>
      <c r="KBI94" s="18"/>
      <c r="KBJ94" s="18"/>
      <c r="KBK94" s="39"/>
      <c r="KBL94" s="18"/>
      <c r="KBM94" s="18"/>
      <c r="KBN94" s="39"/>
      <c r="KBO94" s="18"/>
      <c r="KBP94" s="39"/>
      <c r="KBQ94" s="13"/>
      <c r="KBR94" s="13"/>
      <c r="KBS94" s="4"/>
      <c r="KBT94" s="13"/>
      <c r="KBU94" s="13"/>
      <c r="KBZ94" s="18"/>
      <c r="KCA94" s="18"/>
      <c r="KCB94" s="18"/>
      <c r="KCC94" s="39"/>
      <c r="KCD94" s="18"/>
      <c r="KCE94" s="18"/>
      <c r="KCF94" s="39"/>
      <c r="KCG94" s="18"/>
      <c r="KCH94" s="39"/>
      <c r="KCI94" s="13"/>
      <c r="KCJ94" s="13"/>
      <c r="KCK94" s="4"/>
      <c r="KCL94" s="13"/>
      <c r="KCM94" s="13"/>
      <c r="KCR94" s="18"/>
      <c r="KCS94" s="18"/>
      <c r="KCT94" s="18"/>
      <c r="KCU94" s="39"/>
      <c r="KCV94" s="18"/>
      <c r="KCW94" s="18"/>
      <c r="KCX94" s="39"/>
      <c r="KCY94" s="18"/>
      <c r="KCZ94" s="39"/>
      <c r="KDA94" s="13"/>
      <c r="KDB94" s="13"/>
      <c r="KDC94" s="4"/>
      <c r="KDD94" s="13"/>
      <c r="KDE94" s="13"/>
      <c r="KDJ94" s="18"/>
      <c r="KDK94" s="18"/>
      <c r="KDL94" s="18"/>
      <c r="KDM94" s="39"/>
      <c r="KDN94" s="18"/>
      <c r="KDO94" s="18"/>
      <c r="KDP94" s="39"/>
      <c r="KDQ94" s="18"/>
      <c r="KDR94" s="39"/>
      <c r="KDS94" s="13"/>
      <c r="KDT94" s="13"/>
      <c r="KDU94" s="4"/>
      <c r="KDV94" s="13"/>
      <c r="KDW94" s="13"/>
      <c r="KEB94" s="18"/>
      <c r="KEC94" s="18"/>
      <c r="KED94" s="18"/>
      <c r="KEE94" s="39"/>
      <c r="KEF94" s="18"/>
      <c r="KEG94" s="18"/>
      <c r="KEH94" s="39"/>
      <c r="KEI94" s="18"/>
      <c r="KEJ94" s="39"/>
      <c r="KEK94" s="13"/>
      <c r="KEL94" s="13"/>
      <c r="KEM94" s="4"/>
      <c r="KEN94" s="13"/>
      <c r="KEO94" s="13"/>
      <c r="KET94" s="18"/>
      <c r="KEU94" s="18"/>
      <c r="KEV94" s="18"/>
      <c r="KEW94" s="39"/>
      <c r="KEX94" s="18"/>
      <c r="KEY94" s="18"/>
      <c r="KEZ94" s="39"/>
      <c r="KFA94" s="18"/>
      <c r="KFB94" s="39"/>
      <c r="KFC94" s="13"/>
      <c r="KFD94" s="13"/>
      <c r="KFE94" s="4"/>
      <c r="KFF94" s="13"/>
      <c r="KFG94" s="13"/>
      <c r="KFL94" s="18"/>
      <c r="KFM94" s="18"/>
      <c r="KFN94" s="18"/>
      <c r="KFO94" s="39"/>
      <c r="KFP94" s="18"/>
      <c r="KFQ94" s="18"/>
      <c r="KFR94" s="39"/>
      <c r="KFS94" s="18"/>
      <c r="KFT94" s="39"/>
      <c r="KFU94" s="13"/>
      <c r="KFV94" s="13"/>
      <c r="KFW94" s="4"/>
      <c r="KFX94" s="13"/>
      <c r="KFY94" s="13"/>
      <c r="KGD94" s="18"/>
      <c r="KGE94" s="18"/>
      <c r="KGF94" s="18"/>
      <c r="KGG94" s="39"/>
      <c r="KGH94" s="18"/>
      <c r="KGI94" s="18"/>
      <c r="KGJ94" s="39"/>
      <c r="KGK94" s="18"/>
      <c r="KGL94" s="39"/>
      <c r="KGM94" s="13"/>
      <c r="KGN94" s="13"/>
      <c r="KGO94" s="4"/>
      <c r="KGP94" s="13"/>
      <c r="KGQ94" s="13"/>
      <c r="KGV94" s="18"/>
      <c r="KGW94" s="18"/>
      <c r="KGX94" s="18"/>
      <c r="KGY94" s="39"/>
      <c r="KGZ94" s="18"/>
      <c r="KHA94" s="18"/>
      <c r="KHB94" s="39"/>
      <c r="KHC94" s="18"/>
      <c r="KHD94" s="39"/>
      <c r="KHE94" s="13"/>
      <c r="KHF94" s="13"/>
      <c r="KHG94" s="4"/>
      <c r="KHH94" s="13"/>
      <c r="KHI94" s="13"/>
      <c r="KHN94" s="18"/>
      <c r="KHO94" s="18"/>
      <c r="KHP94" s="18"/>
      <c r="KHQ94" s="39"/>
      <c r="KHR94" s="18"/>
      <c r="KHS94" s="18"/>
      <c r="KHT94" s="39"/>
      <c r="KHU94" s="18"/>
      <c r="KHV94" s="39"/>
      <c r="KHW94" s="13"/>
      <c r="KHX94" s="13"/>
      <c r="KHY94" s="4"/>
      <c r="KHZ94" s="13"/>
      <c r="KIA94" s="13"/>
      <c r="KIF94" s="18"/>
      <c r="KIG94" s="18"/>
      <c r="KIH94" s="18"/>
      <c r="KII94" s="39"/>
      <c r="KIJ94" s="18"/>
      <c r="KIK94" s="18"/>
      <c r="KIL94" s="39"/>
      <c r="KIM94" s="18"/>
      <c r="KIN94" s="39"/>
      <c r="KIO94" s="13"/>
      <c r="KIP94" s="13"/>
      <c r="KIQ94" s="4"/>
      <c r="KIR94" s="13"/>
      <c r="KIS94" s="13"/>
      <c r="KIX94" s="18"/>
      <c r="KIY94" s="18"/>
      <c r="KIZ94" s="18"/>
      <c r="KJA94" s="39"/>
      <c r="KJB94" s="18"/>
      <c r="KJC94" s="18"/>
      <c r="KJD94" s="39"/>
      <c r="KJE94" s="18"/>
      <c r="KJF94" s="39"/>
      <c r="KJG94" s="13"/>
      <c r="KJH94" s="13"/>
      <c r="KJI94" s="4"/>
      <c r="KJJ94" s="13"/>
      <c r="KJK94" s="13"/>
      <c r="KJP94" s="18"/>
      <c r="KJQ94" s="18"/>
      <c r="KJR94" s="18"/>
      <c r="KJS94" s="39"/>
      <c r="KJT94" s="18"/>
      <c r="KJU94" s="18"/>
      <c r="KJV94" s="39"/>
      <c r="KJW94" s="18"/>
      <c r="KJX94" s="39"/>
      <c r="KJY94" s="13"/>
      <c r="KJZ94" s="13"/>
      <c r="KKA94" s="4"/>
      <c r="KKB94" s="13"/>
      <c r="KKC94" s="13"/>
      <c r="KKH94" s="18"/>
      <c r="KKI94" s="18"/>
      <c r="KKJ94" s="18"/>
      <c r="KKK94" s="39"/>
      <c r="KKL94" s="18"/>
      <c r="KKM94" s="18"/>
      <c r="KKN94" s="39"/>
      <c r="KKO94" s="18"/>
      <c r="KKP94" s="39"/>
      <c r="KKQ94" s="13"/>
      <c r="KKR94" s="13"/>
      <c r="KKS94" s="4"/>
      <c r="KKT94" s="13"/>
      <c r="KKU94" s="13"/>
      <c r="KKZ94" s="18"/>
      <c r="KLA94" s="18"/>
      <c r="KLB94" s="18"/>
      <c r="KLC94" s="39"/>
      <c r="KLD94" s="18"/>
      <c r="KLE94" s="18"/>
      <c r="KLF94" s="39"/>
      <c r="KLG94" s="18"/>
      <c r="KLH94" s="39"/>
      <c r="KLI94" s="13"/>
      <c r="KLJ94" s="13"/>
      <c r="KLK94" s="4"/>
      <c r="KLL94" s="13"/>
      <c r="KLM94" s="13"/>
      <c r="KLR94" s="18"/>
      <c r="KLS94" s="18"/>
      <c r="KLT94" s="18"/>
      <c r="KLU94" s="39"/>
      <c r="KLV94" s="18"/>
      <c r="KLW94" s="18"/>
      <c r="KLX94" s="39"/>
      <c r="KLY94" s="18"/>
      <c r="KLZ94" s="39"/>
      <c r="KMA94" s="13"/>
      <c r="KMB94" s="13"/>
      <c r="KMC94" s="4"/>
      <c r="KMD94" s="13"/>
      <c r="KME94" s="13"/>
      <c r="KMJ94" s="18"/>
      <c r="KMK94" s="18"/>
      <c r="KML94" s="18"/>
      <c r="KMM94" s="39"/>
      <c r="KMN94" s="18"/>
      <c r="KMO94" s="18"/>
      <c r="KMP94" s="39"/>
      <c r="KMQ94" s="18"/>
      <c r="KMR94" s="39"/>
      <c r="KMS94" s="13"/>
      <c r="KMT94" s="13"/>
      <c r="KMU94" s="4"/>
      <c r="KMV94" s="13"/>
      <c r="KMW94" s="13"/>
      <c r="KNB94" s="18"/>
      <c r="KNC94" s="18"/>
      <c r="KND94" s="18"/>
      <c r="KNE94" s="39"/>
      <c r="KNF94" s="18"/>
      <c r="KNG94" s="18"/>
      <c r="KNH94" s="39"/>
      <c r="KNI94" s="18"/>
      <c r="KNJ94" s="39"/>
      <c r="KNK94" s="13"/>
      <c r="KNL94" s="13"/>
      <c r="KNM94" s="4"/>
      <c r="KNN94" s="13"/>
      <c r="KNO94" s="13"/>
      <c r="KNT94" s="18"/>
      <c r="KNU94" s="18"/>
      <c r="KNV94" s="18"/>
      <c r="KNW94" s="39"/>
      <c r="KNX94" s="18"/>
      <c r="KNY94" s="18"/>
      <c r="KNZ94" s="39"/>
      <c r="KOA94" s="18"/>
      <c r="KOB94" s="39"/>
      <c r="KOC94" s="13"/>
      <c r="KOD94" s="13"/>
      <c r="KOE94" s="4"/>
      <c r="KOF94" s="13"/>
      <c r="KOG94" s="13"/>
      <c r="KOL94" s="18"/>
      <c r="KOM94" s="18"/>
      <c r="KON94" s="18"/>
      <c r="KOO94" s="39"/>
      <c r="KOP94" s="18"/>
      <c r="KOQ94" s="18"/>
      <c r="KOR94" s="39"/>
      <c r="KOS94" s="18"/>
      <c r="KOT94" s="39"/>
      <c r="KOU94" s="13"/>
      <c r="KOV94" s="13"/>
      <c r="KOW94" s="4"/>
      <c r="KOX94" s="13"/>
      <c r="KOY94" s="13"/>
      <c r="KPD94" s="18"/>
      <c r="KPE94" s="18"/>
      <c r="KPF94" s="18"/>
      <c r="KPG94" s="39"/>
      <c r="KPH94" s="18"/>
      <c r="KPI94" s="18"/>
      <c r="KPJ94" s="39"/>
      <c r="KPK94" s="18"/>
      <c r="KPL94" s="39"/>
      <c r="KPM94" s="13"/>
      <c r="KPN94" s="13"/>
      <c r="KPO94" s="4"/>
      <c r="KPP94" s="13"/>
      <c r="KPQ94" s="13"/>
      <c r="KPV94" s="18"/>
      <c r="KPW94" s="18"/>
      <c r="KPX94" s="18"/>
      <c r="KPY94" s="39"/>
      <c r="KPZ94" s="18"/>
      <c r="KQA94" s="18"/>
      <c r="KQB94" s="39"/>
      <c r="KQC94" s="18"/>
      <c r="KQD94" s="39"/>
      <c r="KQE94" s="13"/>
      <c r="KQF94" s="13"/>
      <c r="KQG94" s="4"/>
      <c r="KQH94" s="13"/>
      <c r="KQI94" s="13"/>
      <c r="KQN94" s="18"/>
      <c r="KQO94" s="18"/>
      <c r="KQP94" s="18"/>
      <c r="KQQ94" s="39"/>
      <c r="KQR94" s="18"/>
      <c r="KQS94" s="18"/>
      <c r="KQT94" s="39"/>
      <c r="KQU94" s="18"/>
      <c r="KQV94" s="39"/>
      <c r="KQW94" s="13"/>
      <c r="KQX94" s="13"/>
      <c r="KQY94" s="4"/>
      <c r="KQZ94" s="13"/>
      <c r="KRA94" s="13"/>
      <c r="KRF94" s="18"/>
      <c r="KRG94" s="18"/>
      <c r="KRH94" s="18"/>
      <c r="KRI94" s="39"/>
      <c r="KRJ94" s="18"/>
      <c r="KRK94" s="18"/>
      <c r="KRL94" s="39"/>
      <c r="KRM94" s="18"/>
      <c r="KRN94" s="39"/>
      <c r="KRO94" s="13"/>
      <c r="KRP94" s="13"/>
      <c r="KRQ94" s="4"/>
      <c r="KRR94" s="13"/>
      <c r="KRS94" s="13"/>
      <c r="KRX94" s="18"/>
      <c r="KRY94" s="18"/>
      <c r="KRZ94" s="18"/>
      <c r="KSA94" s="39"/>
      <c r="KSB94" s="18"/>
      <c r="KSC94" s="18"/>
      <c r="KSD94" s="39"/>
      <c r="KSE94" s="18"/>
      <c r="KSF94" s="39"/>
      <c r="KSG94" s="13"/>
      <c r="KSH94" s="13"/>
      <c r="KSI94" s="4"/>
      <c r="KSJ94" s="13"/>
      <c r="KSK94" s="13"/>
      <c r="KSP94" s="18"/>
      <c r="KSQ94" s="18"/>
      <c r="KSR94" s="18"/>
      <c r="KSS94" s="39"/>
      <c r="KST94" s="18"/>
      <c r="KSU94" s="18"/>
      <c r="KSV94" s="39"/>
      <c r="KSW94" s="18"/>
      <c r="KSX94" s="39"/>
      <c r="KSY94" s="13"/>
      <c r="KSZ94" s="13"/>
      <c r="KTA94" s="4"/>
      <c r="KTB94" s="13"/>
      <c r="KTC94" s="13"/>
      <c r="KTH94" s="18"/>
      <c r="KTI94" s="18"/>
      <c r="KTJ94" s="18"/>
      <c r="KTK94" s="39"/>
      <c r="KTL94" s="18"/>
      <c r="KTM94" s="18"/>
      <c r="KTN94" s="39"/>
      <c r="KTO94" s="18"/>
      <c r="KTP94" s="39"/>
      <c r="KTQ94" s="13"/>
      <c r="KTR94" s="13"/>
      <c r="KTS94" s="4"/>
      <c r="KTT94" s="13"/>
      <c r="KTU94" s="13"/>
      <c r="KTZ94" s="18"/>
      <c r="KUA94" s="18"/>
      <c r="KUB94" s="18"/>
      <c r="KUC94" s="39"/>
      <c r="KUD94" s="18"/>
      <c r="KUE94" s="18"/>
      <c r="KUF94" s="39"/>
      <c r="KUG94" s="18"/>
      <c r="KUH94" s="39"/>
      <c r="KUI94" s="13"/>
      <c r="KUJ94" s="13"/>
      <c r="KUK94" s="4"/>
      <c r="KUL94" s="13"/>
      <c r="KUM94" s="13"/>
      <c r="KUR94" s="18"/>
      <c r="KUS94" s="18"/>
      <c r="KUT94" s="18"/>
      <c r="KUU94" s="39"/>
      <c r="KUV94" s="18"/>
      <c r="KUW94" s="18"/>
      <c r="KUX94" s="39"/>
      <c r="KUY94" s="18"/>
      <c r="KUZ94" s="39"/>
      <c r="KVA94" s="13"/>
      <c r="KVB94" s="13"/>
      <c r="KVC94" s="4"/>
      <c r="KVD94" s="13"/>
      <c r="KVE94" s="13"/>
      <c r="KVJ94" s="18"/>
      <c r="KVK94" s="18"/>
      <c r="KVL94" s="18"/>
      <c r="KVM94" s="39"/>
      <c r="KVN94" s="18"/>
      <c r="KVO94" s="18"/>
      <c r="KVP94" s="39"/>
      <c r="KVQ94" s="18"/>
      <c r="KVR94" s="39"/>
      <c r="KVS94" s="13"/>
      <c r="KVT94" s="13"/>
      <c r="KVU94" s="4"/>
      <c r="KVV94" s="13"/>
      <c r="KVW94" s="13"/>
      <c r="KWB94" s="18"/>
      <c r="KWC94" s="18"/>
      <c r="KWD94" s="18"/>
      <c r="KWE94" s="39"/>
      <c r="KWF94" s="18"/>
      <c r="KWG94" s="18"/>
      <c r="KWH94" s="39"/>
      <c r="KWI94" s="18"/>
      <c r="KWJ94" s="39"/>
      <c r="KWK94" s="13"/>
      <c r="KWL94" s="13"/>
      <c r="KWM94" s="4"/>
      <c r="KWN94" s="13"/>
      <c r="KWO94" s="13"/>
      <c r="KWT94" s="18"/>
      <c r="KWU94" s="18"/>
      <c r="KWV94" s="18"/>
      <c r="KWW94" s="39"/>
      <c r="KWX94" s="18"/>
      <c r="KWY94" s="18"/>
      <c r="KWZ94" s="39"/>
      <c r="KXA94" s="18"/>
      <c r="KXB94" s="39"/>
      <c r="KXC94" s="13"/>
      <c r="KXD94" s="13"/>
      <c r="KXE94" s="4"/>
      <c r="KXF94" s="13"/>
      <c r="KXG94" s="13"/>
      <c r="KXL94" s="18"/>
      <c r="KXM94" s="18"/>
      <c r="KXN94" s="18"/>
      <c r="KXO94" s="39"/>
      <c r="KXP94" s="18"/>
      <c r="KXQ94" s="18"/>
      <c r="KXR94" s="39"/>
      <c r="KXS94" s="18"/>
      <c r="KXT94" s="39"/>
      <c r="KXU94" s="13"/>
      <c r="KXV94" s="13"/>
      <c r="KXW94" s="4"/>
      <c r="KXX94" s="13"/>
      <c r="KXY94" s="13"/>
      <c r="KYD94" s="18"/>
      <c r="KYE94" s="18"/>
      <c r="KYF94" s="18"/>
      <c r="KYG94" s="39"/>
      <c r="KYH94" s="18"/>
      <c r="KYI94" s="18"/>
      <c r="KYJ94" s="39"/>
      <c r="KYK94" s="18"/>
      <c r="KYL94" s="39"/>
      <c r="KYM94" s="13"/>
      <c r="KYN94" s="13"/>
      <c r="KYO94" s="4"/>
      <c r="KYP94" s="13"/>
      <c r="KYQ94" s="13"/>
      <c r="KYV94" s="18"/>
      <c r="KYW94" s="18"/>
      <c r="KYX94" s="18"/>
      <c r="KYY94" s="39"/>
      <c r="KYZ94" s="18"/>
      <c r="KZA94" s="18"/>
      <c r="KZB94" s="39"/>
      <c r="KZC94" s="18"/>
      <c r="KZD94" s="39"/>
      <c r="KZE94" s="13"/>
      <c r="KZF94" s="13"/>
      <c r="KZG94" s="4"/>
      <c r="KZH94" s="13"/>
      <c r="KZI94" s="13"/>
      <c r="KZN94" s="18"/>
      <c r="KZO94" s="18"/>
      <c r="KZP94" s="18"/>
      <c r="KZQ94" s="39"/>
      <c r="KZR94" s="18"/>
      <c r="KZS94" s="18"/>
      <c r="KZT94" s="39"/>
      <c r="KZU94" s="18"/>
      <c r="KZV94" s="39"/>
      <c r="KZW94" s="13"/>
      <c r="KZX94" s="13"/>
      <c r="KZY94" s="4"/>
      <c r="KZZ94" s="13"/>
      <c r="LAA94" s="13"/>
      <c r="LAF94" s="18"/>
      <c r="LAG94" s="18"/>
      <c r="LAH94" s="18"/>
      <c r="LAI94" s="39"/>
      <c r="LAJ94" s="18"/>
      <c r="LAK94" s="18"/>
      <c r="LAL94" s="39"/>
      <c r="LAM94" s="18"/>
      <c r="LAN94" s="39"/>
      <c r="LAO94" s="13"/>
      <c r="LAP94" s="13"/>
      <c r="LAQ94" s="4"/>
      <c r="LAR94" s="13"/>
      <c r="LAS94" s="13"/>
      <c r="LAX94" s="18"/>
      <c r="LAY94" s="18"/>
      <c r="LAZ94" s="18"/>
      <c r="LBA94" s="39"/>
      <c r="LBB94" s="18"/>
      <c r="LBC94" s="18"/>
      <c r="LBD94" s="39"/>
      <c r="LBE94" s="18"/>
      <c r="LBF94" s="39"/>
      <c r="LBG94" s="13"/>
      <c r="LBH94" s="13"/>
      <c r="LBI94" s="4"/>
      <c r="LBJ94" s="13"/>
      <c r="LBK94" s="13"/>
      <c r="LBP94" s="18"/>
      <c r="LBQ94" s="18"/>
      <c r="LBR94" s="18"/>
      <c r="LBS94" s="39"/>
      <c r="LBT94" s="18"/>
      <c r="LBU94" s="18"/>
      <c r="LBV94" s="39"/>
      <c r="LBW94" s="18"/>
      <c r="LBX94" s="39"/>
      <c r="LBY94" s="13"/>
      <c r="LBZ94" s="13"/>
      <c r="LCA94" s="4"/>
      <c r="LCB94" s="13"/>
      <c r="LCC94" s="13"/>
      <c r="LCH94" s="18"/>
      <c r="LCI94" s="18"/>
      <c r="LCJ94" s="18"/>
      <c r="LCK94" s="39"/>
      <c r="LCL94" s="18"/>
      <c r="LCM94" s="18"/>
      <c r="LCN94" s="39"/>
      <c r="LCO94" s="18"/>
      <c r="LCP94" s="39"/>
      <c r="LCQ94" s="13"/>
      <c r="LCR94" s="13"/>
      <c r="LCS94" s="4"/>
      <c r="LCT94" s="13"/>
      <c r="LCU94" s="13"/>
      <c r="LCZ94" s="18"/>
      <c r="LDA94" s="18"/>
      <c r="LDB94" s="18"/>
      <c r="LDC94" s="39"/>
      <c r="LDD94" s="18"/>
      <c r="LDE94" s="18"/>
      <c r="LDF94" s="39"/>
      <c r="LDG94" s="18"/>
      <c r="LDH94" s="39"/>
      <c r="LDI94" s="13"/>
      <c r="LDJ94" s="13"/>
      <c r="LDK94" s="4"/>
      <c r="LDL94" s="13"/>
      <c r="LDM94" s="13"/>
      <c r="LDR94" s="18"/>
      <c r="LDS94" s="18"/>
      <c r="LDT94" s="18"/>
      <c r="LDU94" s="39"/>
      <c r="LDV94" s="18"/>
      <c r="LDW94" s="18"/>
      <c r="LDX94" s="39"/>
      <c r="LDY94" s="18"/>
      <c r="LDZ94" s="39"/>
      <c r="LEA94" s="13"/>
      <c r="LEB94" s="13"/>
      <c r="LEC94" s="4"/>
      <c r="LED94" s="13"/>
      <c r="LEE94" s="13"/>
      <c r="LEJ94" s="18"/>
      <c r="LEK94" s="18"/>
      <c r="LEL94" s="18"/>
      <c r="LEM94" s="39"/>
      <c r="LEN94" s="18"/>
      <c r="LEO94" s="18"/>
      <c r="LEP94" s="39"/>
      <c r="LEQ94" s="18"/>
      <c r="LER94" s="39"/>
      <c r="LES94" s="13"/>
      <c r="LET94" s="13"/>
      <c r="LEU94" s="4"/>
      <c r="LEV94" s="13"/>
      <c r="LEW94" s="13"/>
      <c r="LFB94" s="18"/>
      <c r="LFC94" s="18"/>
      <c r="LFD94" s="18"/>
      <c r="LFE94" s="39"/>
      <c r="LFF94" s="18"/>
      <c r="LFG94" s="18"/>
      <c r="LFH94" s="39"/>
      <c r="LFI94" s="18"/>
      <c r="LFJ94" s="39"/>
      <c r="LFK94" s="13"/>
      <c r="LFL94" s="13"/>
      <c r="LFM94" s="4"/>
      <c r="LFN94" s="13"/>
      <c r="LFO94" s="13"/>
      <c r="LFT94" s="18"/>
      <c r="LFU94" s="18"/>
      <c r="LFV94" s="18"/>
      <c r="LFW94" s="39"/>
      <c r="LFX94" s="18"/>
      <c r="LFY94" s="18"/>
      <c r="LFZ94" s="39"/>
      <c r="LGA94" s="18"/>
      <c r="LGB94" s="39"/>
      <c r="LGC94" s="13"/>
      <c r="LGD94" s="13"/>
      <c r="LGE94" s="4"/>
      <c r="LGF94" s="13"/>
      <c r="LGG94" s="13"/>
      <c r="LGL94" s="18"/>
      <c r="LGM94" s="18"/>
      <c r="LGN94" s="18"/>
      <c r="LGO94" s="39"/>
      <c r="LGP94" s="18"/>
      <c r="LGQ94" s="18"/>
      <c r="LGR94" s="39"/>
      <c r="LGS94" s="18"/>
      <c r="LGT94" s="39"/>
      <c r="LGU94" s="13"/>
      <c r="LGV94" s="13"/>
      <c r="LGW94" s="4"/>
      <c r="LGX94" s="13"/>
      <c r="LGY94" s="13"/>
      <c r="LHD94" s="18"/>
      <c r="LHE94" s="18"/>
      <c r="LHF94" s="18"/>
      <c r="LHG94" s="39"/>
      <c r="LHH94" s="18"/>
      <c r="LHI94" s="18"/>
      <c r="LHJ94" s="39"/>
      <c r="LHK94" s="18"/>
      <c r="LHL94" s="39"/>
      <c r="LHM94" s="13"/>
      <c r="LHN94" s="13"/>
      <c r="LHO94" s="4"/>
      <c r="LHP94" s="13"/>
      <c r="LHQ94" s="13"/>
      <c r="LHV94" s="18"/>
      <c r="LHW94" s="18"/>
      <c r="LHX94" s="18"/>
      <c r="LHY94" s="39"/>
      <c r="LHZ94" s="18"/>
      <c r="LIA94" s="18"/>
      <c r="LIB94" s="39"/>
      <c r="LIC94" s="18"/>
      <c r="LID94" s="39"/>
      <c r="LIE94" s="13"/>
      <c r="LIF94" s="13"/>
      <c r="LIG94" s="4"/>
      <c r="LIH94" s="13"/>
      <c r="LII94" s="13"/>
      <c r="LIN94" s="18"/>
      <c r="LIO94" s="18"/>
      <c r="LIP94" s="18"/>
      <c r="LIQ94" s="39"/>
      <c r="LIR94" s="18"/>
      <c r="LIS94" s="18"/>
      <c r="LIT94" s="39"/>
      <c r="LIU94" s="18"/>
      <c r="LIV94" s="39"/>
      <c r="LIW94" s="13"/>
      <c r="LIX94" s="13"/>
      <c r="LIY94" s="4"/>
      <c r="LIZ94" s="13"/>
      <c r="LJA94" s="13"/>
      <c r="LJF94" s="18"/>
      <c r="LJG94" s="18"/>
      <c r="LJH94" s="18"/>
      <c r="LJI94" s="39"/>
      <c r="LJJ94" s="18"/>
      <c r="LJK94" s="18"/>
      <c r="LJL94" s="39"/>
      <c r="LJM94" s="18"/>
      <c r="LJN94" s="39"/>
      <c r="LJO94" s="13"/>
      <c r="LJP94" s="13"/>
      <c r="LJQ94" s="4"/>
      <c r="LJR94" s="13"/>
      <c r="LJS94" s="13"/>
      <c r="LJX94" s="18"/>
      <c r="LJY94" s="18"/>
      <c r="LJZ94" s="18"/>
      <c r="LKA94" s="39"/>
      <c r="LKB94" s="18"/>
      <c r="LKC94" s="18"/>
      <c r="LKD94" s="39"/>
      <c r="LKE94" s="18"/>
      <c r="LKF94" s="39"/>
      <c r="LKG94" s="13"/>
      <c r="LKH94" s="13"/>
      <c r="LKI94" s="4"/>
      <c r="LKJ94" s="13"/>
      <c r="LKK94" s="13"/>
      <c r="LKP94" s="18"/>
      <c r="LKQ94" s="18"/>
      <c r="LKR94" s="18"/>
      <c r="LKS94" s="39"/>
      <c r="LKT94" s="18"/>
      <c r="LKU94" s="18"/>
      <c r="LKV94" s="39"/>
      <c r="LKW94" s="18"/>
      <c r="LKX94" s="39"/>
      <c r="LKY94" s="13"/>
      <c r="LKZ94" s="13"/>
      <c r="LLA94" s="4"/>
      <c r="LLB94" s="13"/>
      <c r="LLC94" s="13"/>
      <c r="LLH94" s="18"/>
      <c r="LLI94" s="18"/>
      <c r="LLJ94" s="18"/>
      <c r="LLK94" s="39"/>
      <c r="LLL94" s="18"/>
      <c r="LLM94" s="18"/>
      <c r="LLN94" s="39"/>
      <c r="LLO94" s="18"/>
      <c r="LLP94" s="39"/>
      <c r="LLQ94" s="13"/>
      <c r="LLR94" s="13"/>
      <c r="LLS94" s="4"/>
      <c r="LLT94" s="13"/>
      <c r="LLU94" s="13"/>
      <c r="LLZ94" s="18"/>
      <c r="LMA94" s="18"/>
      <c r="LMB94" s="18"/>
      <c r="LMC94" s="39"/>
      <c r="LMD94" s="18"/>
      <c r="LME94" s="18"/>
      <c r="LMF94" s="39"/>
      <c r="LMG94" s="18"/>
      <c r="LMH94" s="39"/>
      <c r="LMI94" s="13"/>
      <c r="LMJ94" s="13"/>
      <c r="LMK94" s="4"/>
      <c r="LML94" s="13"/>
      <c r="LMM94" s="13"/>
      <c r="LMR94" s="18"/>
      <c r="LMS94" s="18"/>
      <c r="LMT94" s="18"/>
      <c r="LMU94" s="39"/>
      <c r="LMV94" s="18"/>
      <c r="LMW94" s="18"/>
      <c r="LMX94" s="39"/>
      <c r="LMY94" s="18"/>
      <c r="LMZ94" s="39"/>
      <c r="LNA94" s="13"/>
      <c r="LNB94" s="13"/>
      <c r="LNC94" s="4"/>
      <c r="LND94" s="13"/>
      <c r="LNE94" s="13"/>
      <c r="LNJ94" s="18"/>
      <c r="LNK94" s="18"/>
      <c r="LNL94" s="18"/>
      <c r="LNM94" s="39"/>
      <c r="LNN94" s="18"/>
      <c r="LNO94" s="18"/>
      <c r="LNP94" s="39"/>
      <c r="LNQ94" s="18"/>
      <c r="LNR94" s="39"/>
      <c r="LNS94" s="13"/>
      <c r="LNT94" s="13"/>
      <c r="LNU94" s="4"/>
      <c r="LNV94" s="13"/>
      <c r="LNW94" s="13"/>
      <c r="LOB94" s="18"/>
      <c r="LOC94" s="18"/>
      <c r="LOD94" s="18"/>
      <c r="LOE94" s="39"/>
      <c r="LOF94" s="18"/>
      <c r="LOG94" s="18"/>
      <c r="LOH94" s="39"/>
      <c r="LOI94" s="18"/>
      <c r="LOJ94" s="39"/>
      <c r="LOK94" s="13"/>
      <c r="LOL94" s="13"/>
      <c r="LOM94" s="4"/>
      <c r="LON94" s="13"/>
      <c r="LOO94" s="13"/>
      <c r="LOT94" s="18"/>
      <c r="LOU94" s="18"/>
      <c r="LOV94" s="18"/>
      <c r="LOW94" s="39"/>
      <c r="LOX94" s="18"/>
      <c r="LOY94" s="18"/>
      <c r="LOZ94" s="39"/>
      <c r="LPA94" s="18"/>
      <c r="LPB94" s="39"/>
      <c r="LPC94" s="13"/>
      <c r="LPD94" s="13"/>
      <c r="LPE94" s="4"/>
      <c r="LPF94" s="13"/>
      <c r="LPG94" s="13"/>
      <c r="LPL94" s="18"/>
      <c r="LPM94" s="18"/>
      <c r="LPN94" s="18"/>
      <c r="LPO94" s="39"/>
      <c r="LPP94" s="18"/>
      <c r="LPQ94" s="18"/>
      <c r="LPR94" s="39"/>
      <c r="LPS94" s="18"/>
      <c r="LPT94" s="39"/>
      <c r="LPU94" s="13"/>
      <c r="LPV94" s="13"/>
      <c r="LPW94" s="4"/>
      <c r="LPX94" s="13"/>
      <c r="LPY94" s="13"/>
      <c r="LQD94" s="18"/>
      <c r="LQE94" s="18"/>
      <c r="LQF94" s="18"/>
      <c r="LQG94" s="39"/>
      <c r="LQH94" s="18"/>
      <c r="LQI94" s="18"/>
      <c r="LQJ94" s="39"/>
      <c r="LQK94" s="18"/>
      <c r="LQL94" s="39"/>
      <c r="LQM94" s="13"/>
      <c r="LQN94" s="13"/>
      <c r="LQO94" s="4"/>
      <c r="LQP94" s="13"/>
      <c r="LQQ94" s="13"/>
      <c r="LQV94" s="18"/>
      <c r="LQW94" s="18"/>
      <c r="LQX94" s="18"/>
      <c r="LQY94" s="39"/>
      <c r="LQZ94" s="18"/>
      <c r="LRA94" s="18"/>
      <c r="LRB94" s="39"/>
      <c r="LRC94" s="18"/>
      <c r="LRD94" s="39"/>
      <c r="LRE94" s="13"/>
      <c r="LRF94" s="13"/>
      <c r="LRG94" s="4"/>
      <c r="LRH94" s="13"/>
      <c r="LRI94" s="13"/>
      <c r="LRN94" s="18"/>
      <c r="LRO94" s="18"/>
      <c r="LRP94" s="18"/>
      <c r="LRQ94" s="39"/>
      <c r="LRR94" s="18"/>
      <c r="LRS94" s="18"/>
      <c r="LRT94" s="39"/>
      <c r="LRU94" s="18"/>
      <c r="LRV94" s="39"/>
      <c r="LRW94" s="13"/>
      <c r="LRX94" s="13"/>
      <c r="LRY94" s="4"/>
      <c r="LRZ94" s="13"/>
      <c r="LSA94" s="13"/>
      <c r="LSF94" s="18"/>
      <c r="LSG94" s="18"/>
      <c r="LSH94" s="18"/>
      <c r="LSI94" s="39"/>
      <c r="LSJ94" s="18"/>
      <c r="LSK94" s="18"/>
      <c r="LSL94" s="39"/>
      <c r="LSM94" s="18"/>
      <c r="LSN94" s="39"/>
      <c r="LSO94" s="13"/>
      <c r="LSP94" s="13"/>
      <c r="LSQ94" s="4"/>
      <c r="LSR94" s="13"/>
      <c r="LSS94" s="13"/>
      <c r="LSX94" s="18"/>
      <c r="LSY94" s="18"/>
      <c r="LSZ94" s="18"/>
      <c r="LTA94" s="39"/>
      <c r="LTB94" s="18"/>
      <c r="LTC94" s="18"/>
      <c r="LTD94" s="39"/>
      <c r="LTE94" s="18"/>
      <c r="LTF94" s="39"/>
      <c r="LTG94" s="13"/>
      <c r="LTH94" s="13"/>
      <c r="LTI94" s="4"/>
      <c r="LTJ94" s="13"/>
      <c r="LTK94" s="13"/>
      <c r="LTP94" s="18"/>
      <c r="LTQ94" s="18"/>
      <c r="LTR94" s="18"/>
      <c r="LTS94" s="39"/>
      <c r="LTT94" s="18"/>
      <c r="LTU94" s="18"/>
      <c r="LTV94" s="39"/>
      <c r="LTW94" s="18"/>
      <c r="LTX94" s="39"/>
      <c r="LTY94" s="13"/>
      <c r="LTZ94" s="13"/>
      <c r="LUA94" s="4"/>
      <c r="LUB94" s="13"/>
      <c r="LUC94" s="13"/>
      <c r="LUH94" s="18"/>
      <c r="LUI94" s="18"/>
      <c r="LUJ94" s="18"/>
      <c r="LUK94" s="39"/>
      <c r="LUL94" s="18"/>
      <c r="LUM94" s="18"/>
      <c r="LUN94" s="39"/>
      <c r="LUO94" s="18"/>
      <c r="LUP94" s="39"/>
      <c r="LUQ94" s="13"/>
      <c r="LUR94" s="13"/>
      <c r="LUS94" s="4"/>
      <c r="LUT94" s="13"/>
      <c r="LUU94" s="13"/>
      <c r="LUZ94" s="18"/>
      <c r="LVA94" s="18"/>
      <c r="LVB94" s="18"/>
      <c r="LVC94" s="39"/>
      <c r="LVD94" s="18"/>
      <c r="LVE94" s="18"/>
      <c r="LVF94" s="39"/>
      <c r="LVG94" s="18"/>
      <c r="LVH94" s="39"/>
      <c r="LVI94" s="13"/>
      <c r="LVJ94" s="13"/>
      <c r="LVK94" s="4"/>
      <c r="LVL94" s="13"/>
      <c r="LVM94" s="13"/>
      <c r="LVR94" s="18"/>
      <c r="LVS94" s="18"/>
      <c r="LVT94" s="18"/>
      <c r="LVU94" s="39"/>
      <c r="LVV94" s="18"/>
      <c r="LVW94" s="18"/>
      <c r="LVX94" s="39"/>
      <c r="LVY94" s="18"/>
      <c r="LVZ94" s="39"/>
      <c r="LWA94" s="13"/>
      <c r="LWB94" s="13"/>
      <c r="LWC94" s="4"/>
      <c r="LWD94" s="13"/>
      <c r="LWE94" s="13"/>
      <c r="LWJ94" s="18"/>
      <c r="LWK94" s="18"/>
      <c r="LWL94" s="18"/>
      <c r="LWM94" s="39"/>
      <c r="LWN94" s="18"/>
      <c r="LWO94" s="18"/>
      <c r="LWP94" s="39"/>
      <c r="LWQ94" s="18"/>
      <c r="LWR94" s="39"/>
      <c r="LWS94" s="13"/>
      <c r="LWT94" s="13"/>
      <c r="LWU94" s="4"/>
      <c r="LWV94" s="13"/>
      <c r="LWW94" s="13"/>
      <c r="LXB94" s="18"/>
      <c r="LXC94" s="18"/>
      <c r="LXD94" s="18"/>
      <c r="LXE94" s="39"/>
      <c r="LXF94" s="18"/>
      <c r="LXG94" s="18"/>
      <c r="LXH94" s="39"/>
      <c r="LXI94" s="18"/>
      <c r="LXJ94" s="39"/>
      <c r="LXK94" s="13"/>
      <c r="LXL94" s="13"/>
      <c r="LXM94" s="4"/>
      <c r="LXN94" s="13"/>
      <c r="LXO94" s="13"/>
      <c r="LXT94" s="18"/>
      <c r="LXU94" s="18"/>
      <c r="LXV94" s="18"/>
      <c r="LXW94" s="39"/>
      <c r="LXX94" s="18"/>
      <c r="LXY94" s="18"/>
      <c r="LXZ94" s="39"/>
      <c r="LYA94" s="18"/>
      <c r="LYB94" s="39"/>
      <c r="LYC94" s="13"/>
      <c r="LYD94" s="13"/>
      <c r="LYE94" s="4"/>
      <c r="LYF94" s="13"/>
      <c r="LYG94" s="13"/>
      <c r="LYL94" s="18"/>
      <c r="LYM94" s="18"/>
      <c r="LYN94" s="18"/>
      <c r="LYO94" s="39"/>
      <c r="LYP94" s="18"/>
      <c r="LYQ94" s="18"/>
      <c r="LYR94" s="39"/>
      <c r="LYS94" s="18"/>
      <c r="LYT94" s="39"/>
      <c r="LYU94" s="13"/>
      <c r="LYV94" s="13"/>
      <c r="LYW94" s="4"/>
      <c r="LYX94" s="13"/>
      <c r="LYY94" s="13"/>
      <c r="LZD94" s="18"/>
      <c r="LZE94" s="18"/>
      <c r="LZF94" s="18"/>
      <c r="LZG94" s="39"/>
      <c r="LZH94" s="18"/>
      <c r="LZI94" s="18"/>
      <c r="LZJ94" s="39"/>
      <c r="LZK94" s="18"/>
      <c r="LZL94" s="39"/>
      <c r="LZM94" s="13"/>
      <c r="LZN94" s="13"/>
      <c r="LZO94" s="4"/>
      <c r="LZP94" s="13"/>
      <c r="LZQ94" s="13"/>
      <c r="LZV94" s="18"/>
      <c r="LZW94" s="18"/>
      <c r="LZX94" s="18"/>
      <c r="LZY94" s="39"/>
      <c r="LZZ94" s="18"/>
      <c r="MAA94" s="18"/>
      <c r="MAB94" s="39"/>
      <c r="MAC94" s="18"/>
      <c r="MAD94" s="39"/>
      <c r="MAE94" s="13"/>
      <c r="MAF94" s="13"/>
      <c r="MAG94" s="4"/>
      <c r="MAH94" s="13"/>
      <c r="MAI94" s="13"/>
      <c r="MAN94" s="18"/>
      <c r="MAO94" s="18"/>
      <c r="MAP94" s="18"/>
      <c r="MAQ94" s="39"/>
      <c r="MAR94" s="18"/>
      <c r="MAS94" s="18"/>
      <c r="MAT94" s="39"/>
      <c r="MAU94" s="18"/>
      <c r="MAV94" s="39"/>
      <c r="MAW94" s="13"/>
      <c r="MAX94" s="13"/>
      <c r="MAY94" s="4"/>
      <c r="MAZ94" s="13"/>
      <c r="MBA94" s="13"/>
      <c r="MBF94" s="18"/>
      <c r="MBG94" s="18"/>
      <c r="MBH94" s="18"/>
      <c r="MBI94" s="39"/>
      <c r="MBJ94" s="18"/>
      <c r="MBK94" s="18"/>
      <c r="MBL94" s="39"/>
      <c r="MBM94" s="18"/>
      <c r="MBN94" s="39"/>
      <c r="MBO94" s="13"/>
      <c r="MBP94" s="13"/>
      <c r="MBQ94" s="4"/>
      <c r="MBR94" s="13"/>
      <c r="MBS94" s="13"/>
      <c r="MBX94" s="18"/>
      <c r="MBY94" s="18"/>
      <c r="MBZ94" s="18"/>
      <c r="MCA94" s="39"/>
      <c r="MCB94" s="18"/>
      <c r="MCC94" s="18"/>
      <c r="MCD94" s="39"/>
      <c r="MCE94" s="18"/>
      <c r="MCF94" s="39"/>
      <c r="MCG94" s="13"/>
      <c r="MCH94" s="13"/>
      <c r="MCI94" s="4"/>
      <c r="MCJ94" s="13"/>
      <c r="MCK94" s="13"/>
      <c r="MCP94" s="18"/>
      <c r="MCQ94" s="18"/>
      <c r="MCR94" s="18"/>
      <c r="MCS94" s="39"/>
      <c r="MCT94" s="18"/>
      <c r="MCU94" s="18"/>
      <c r="MCV94" s="39"/>
      <c r="MCW94" s="18"/>
      <c r="MCX94" s="39"/>
      <c r="MCY94" s="13"/>
      <c r="MCZ94" s="13"/>
      <c r="MDA94" s="4"/>
      <c r="MDB94" s="13"/>
      <c r="MDC94" s="13"/>
      <c r="MDH94" s="18"/>
      <c r="MDI94" s="18"/>
      <c r="MDJ94" s="18"/>
      <c r="MDK94" s="39"/>
      <c r="MDL94" s="18"/>
      <c r="MDM94" s="18"/>
      <c r="MDN94" s="39"/>
      <c r="MDO94" s="18"/>
      <c r="MDP94" s="39"/>
      <c r="MDQ94" s="13"/>
      <c r="MDR94" s="13"/>
      <c r="MDS94" s="4"/>
      <c r="MDT94" s="13"/>
      <c r="MDU94" s="13"/>
      <c r="MDZ94" s="18"/>
      <c r="MEA94" s="18"/>
      <c r="MEB94" s="18"/>
      <c r="MEC94" s="39"/>
      <c r="MED94" s="18"/>
      <c r="MEE94" s="18"/>
      <c r="MEF94" s="39"/>
      <c r="MEG94" s="18"/>
      <c r="MEH94" s="39"/>
      <c r="MEI94" s="13"/>
      <c r="MEJ94" s="13"/>
      <c r="MEK94" s="4"/>
      <c r="MEL94" s="13"/>
      <c r="MEM94" s="13"/>
      <c r="MER94" s="18"/>
      <c r="MES94" s="18"/>
      <c r="MET94" s="18"/>
      <c r="MEU94" s="39"/>
      <c r="MEV94" s="18"/>
      <c r="MEW94" s="18"/>
      <c r="MEX94" s="39"/>
      <c r="MEY94" s="18"/>
      <c r="MEZ94" s="39"/>
      <c r="MFA94" s="13"/>
      <c r="MFB94" s="13"/>
      <c r="MFC94" s="4"/>
      <c r="MFD94" s="13"/>
      <c r="MFE94" s="13"/>
      <c r="MFJ94" s="18"/>
      <c r="MFK94" s="18"/>
      <c r="MFL94" s="18"/>
      <c r="MFM94" s="39"/>
      <c r="MFN94" s="18"/>
      <c r="MFO94" s="18"/>
      <c r="MFP94" s="39"/>
      <c r="MFQ94" s="18"/>
      <c r="MFR94" s="39"/>
      <c r="MFS94" s="13"/>
      <c r="MFT94" s="13"/>
      <c r="MFU94" s="4"/>
      <c r="MFV94" s="13"/>
      <c r="MFW94" s="13"/>
      <c r="MGB94" s="18"/>
      <c r="MGC94" s="18"/>
      <c r="MGD94" s="18"/>
      <c r="MGE94" s="39"/>
      <c r="MGF94" s="18"/>
      <c r="MGG94" s="18"/>
      <c r="MGH94" s="39"/>
      <c r="MGI94" s="18"/>
      <c r="MGJ94" s="39"/>
      <c r="MGK94" s="13"/>
      <c r="MGL94" s="13"/>
      <c r="MGM94" s="4"/>
      <c r="MGN94" s="13"/>
      <c r="MGO94" s="13"/>
      <c r="MGT94" s="18"/>
      <c r="MGU94" s="18"/>
      <c r="MGV94" s="18"/>
      <c r="MGW94" s="39"/>
      <c r="MGX94" s="18"/>
      <c r="MGY94" s="18"/>
      <c r="MGZ94" s="39"/>
      <c r="MHA94" s="18"/>
      <c r="MHB94" s="39"/>
      <c r="MHC94" s="13"/>
      <c r="MHD94" s="13"/>
      <c r="MHE94" s="4"/>
      <c r="MHF94" s="13"/>
      <c r="MHG94" s="13"/>
      <c r="MHL94" s="18"/>
      <c r="MHM94" s="18"/>
      <c r="MHN94" s="18"/>
      <c r="MHO94" s="39"/>
      <c r="MHP94" s="18"/>
      <c r="MHQ94" s="18"/>
      <c r="MHR94" s="39"/>
      <c r="MHS94" s="18"/>
      <c r="MHT94" s="39"/>
      <c r="MHU94" s="13"/>
      <c r="MHV94" s="13"/>
      <c r="MHW94" s="4"/>
      <c r="MHX94" s="13"/>
      <c r="MHY94" s="13"/>
      <c r="MID94" s="18"/>
      <c r="MIE94" s="18"/>
      <c r="MIF94" s="18"/>
      <c r="MIG94" s="39"/>
      <c r="MIH94" s="18"/>
      <c r="MII94" s="18"/>
      <c r="MIJ94" s="39"/>
      <c r="MIK94" s="18"/>
      <c r="MIL94" s="39"/>
      <c r="MIM94" s="13"/>
      <c r="MIN94" s="13"/>
      <c r="MIO94" s="4"/>
      <c r="MIP94" s="13"/>
      <c r="MIQ94" s="13"/>
      <c r="MIV94" s="18"/>
      <c r="MIW94" s="18"/>
      <c r="MIX94" s="18"/>
      <c r="MIY94" s="39"/>
      <c r="MIZ94" s="18"/>
      <c r="MJA94" s="18"/>
      <c r="MJB94" s="39"/>
      <c r="MJC94" s="18"/>
      <c r="MJD94" s="39"/>
      <c r="MJE94" s="13"/>
      <c r="MJF94" s="13"/>
      <c r="MJG94" s="4"/>
      <c r="MJH94" s="13"/>
      <c r="MJI94" s="13"/>
      <c r="MJN94" s="18"/>
      <c r="MJO94" s="18"/>
      <c r="MJP94" s="18"/>
      <c r="MJQ94" s="39"/>
      <c r="MJR94" s="18"/>
      <c r="MJS94" s="18"/>
      <c r="MJT94" s="39"/>
      <c r="MJU94" s="18"/>
      <c r="MJV94" s="39"/>
      <c r="MJW94" s="13"/>
      <c r="MJX94" s="13"/>
      <c r="MJY94" s="4"/>
      <c r="MJZ94" s="13"/>
      <c r="MKA94" s="13"/>
      <c r="MKF94" s="18"/>
      <c r="MKG94" s="18"/>
      <c r="MKH94" s="18"/>
      <c r="MKI94" s="39"/>
      <c r="MKJ94" s="18"/>
      <c r="MKK94" s="18"/>
      <c r="MKL94" s="39"/>
      <c r="MKM94" s="18"/>
      <c r="MKN94" s="39"/>
      <c r="MKO94" s="13"/>
      <c r="MKP94" s="13"/>
      <c r="MKQ94" s="4"/>
      <c r="MKR94" s="13"/>
      <c r="MKS94" s="13"/>
      <c r="MKX94" s="18"/>
      <c r="MKY94" s="18"/>
      <c r="MKZ94" s="18"/>
      <c r="MLA94" s="39"/>
      <c r="MLB94" s="18"/>
      <c r="MLC94" s="18"/>
      <c r="MLD94" s="39"/>
      <c r="MLE94" s="18"/>
      <c r="MLF94" s="39"/>
      <c r="MLG94" s="13"/>
      <c r="MLH94" s="13"/>
      <c r="MLI94" s="4"/>
      <c r="MLJ94" s="13"/>
      <c r="MLK94" s="13"/>
      <c r="MLP94" s="18"/>
      <c r="MLQ94" s="18"/>
      <c r="MLR94" s="18"/>
      <c r="MLS94" s="39"/>
      <c r="MLT94" s="18"/>
      <c r="MLU94" s="18"/>
      <c r="MLV94" s="39"/>
      <c r="MLW94" s="18"/>
      <c r="MLX94" s="39"/>
      <c r="MLY94" s="13"/>
      <c r="MLZ94" s="13"/>
      <c r="MMA94" s="4"/>
      <c r="MMB94" s="13"/>
      <c r="MMC94" s="13"/>
      <c r="MMH94" s="18"/>
      <c r="MMI94" s="18"/>
      <c r="MMJ94" s="18"/>
      <c r="MMK94" s="39"/>
      <c r="MML94" s="18"/>
      <c r="MMM94" s="18"/>
      <c r="MMN94" s="39"/>
      <c r="MMO94" s="18"/>
      <c r="MMP94" s="39"/>
      <c r="MMQ94" s="13"/>
      <c r="MMR94" s="13"/>
      <c r="MMS94" s="4"/>
      <c r="MMT94" s="13"/>
      <c r="MMU94" s="13"/>
      <c r="MMZ94" s="18"/>
      <c r="MNA94" s="18"/>
      <c r="MNB94" s="18"/>
      <c r="MNC94" s="39"/>
      <c r="MND94" s="18"/>
      <c r="MNE94" s="18"/>
      <c r="MNF94" s="39"/>
      <c r="MNG94" s="18"/>
      <c r="MNH94" s="39"/>
      <c r="MNI94" s="13"/>
      <c r="MNJ94" s="13"/>
      <c r="MNK94" s="4"/>
      <c r="MNL94" s="13"/>
      <c r="MNM94" s="13"/>
      <c r="MNR94" s="18"/>
      <c r="MNS94" s="18"/>
      <c r="MNT94" s="18"/>
      <c r="MNU94" s="39"/>
      <c r="MNV94" s="18"/>
      <c r="MNW94" s="18"/>
      <c r="MNX94" s="39"/>
      <c r="MNY94" s="18"/>
      <c r="MNZ94" s="39"/>
      <c r="MOA94" s="13"/>
      <c r="MOB94" s="13"/>
      <c r="MOC94" s="4"/>
      <c r="MOD94" s="13"/>
      <c r="MOE94" s="13"/>
      <c r="MOJ94" s="18"/>
      <c r="MOK94" s="18"/>
      <c r="MOL94" s="18"/>
      <c r="MOM94" s="39"/>
      <c r="MON94" s="18"/>
      <c r="MOO94" s="18"/>
      <c r="MOP94" s="39"/>
      <c r="MOQ94" s="18"/>
      <c r="MOR94" s="39"/>
      <c r="MOS94" s="13"/>
      <c r="MOT94" s="13"/>
      <c r="MOU94" s="4"/>
      <c r="MOV94" s="13"/>
      <c r="MOW94" s="13"/>
      <c r="MPB94" s="18"/>
      <c r="MPC94" s="18"/>
      <c r="MPD94" s="18"/>
      <c r="MPE94" s="39"/>
      <c r="MPF94" s="18"/>
      <c r="MPG94" s="18"/>
      <c r="MPH94" s="39"/>
      <c r="MPI94" s="18"/>
      <c r="MPJ94" s="39"/>
      <c r="MPK94" s="13"/>
      <c r="MPL94" s="13"/>
      <c r="MPM94" s="4"/>
      <c r="MPN94" s="13"/>
      <c r="MPO94" s="13"/>
      <c r="MPT94" s="18"/>
      <c r="MPU94" s="18"/>
      <c r="MPV94" s="18"/>
      <c r="MPW94" s="39"/>
      <c r="MPX94" s="18"/>
      <c r="MPY94" s="18"/>
      <c r="MPZ94" s="39"/>
      <c r="MQA94" s="18"/>
      <c r="MQB94" s="39"/>
      <c r="MQC94" s="13"/>
      <c r="MQD94" s="13"/>
      <c r="MQE94" s="4"/>
      <c r="MQF94" s="13"/>
      <c r="MQG94" s="13"/>
      <c r="MQL94" s="18"/>
      <c r="MQM94" s="18"/>
      <c r="MQN94" s="18"/>
      <c r="MQO94" s="39"/>
      <c r="MQP94" s="18"/>
      <c r="MQQ94" s="18"/>
      <c r="MQR94" s="39"/>
      <c r="MQS94" s="18"/>
      <c r="MQT94" s="39"/>
      <c r="MQU94" s="13"/>
      <c r="MQV94" s="13"/>
      <c r="MQW94" s="4"/>
      <c r="MQX94" s="13"/>
      <c r="MQY94" s="13"/>
      <c r="MRD94" s="18"/>
      <c r="MRE94" s="18"/>
      <c r="MRF94" s="18"/>
      <c r="MRG94" s="39"/>
      <c r="MRH94" s="18"/>
      <c r="MRI94" s="18"/>
      <c r="MRJ94" s="39"/>
      <c r="MRK94" s="18"/>
      <c r="MRL94" s="39"/>
      <c r="MRM94" s="13"/>
      <c r="MRN94" s="13"/>
      <c r="MRO94" s="4"/>
      <c r="MRP94" s="13"/>
      <c r="MRQ94" s="13"/>
      <c r="MRV94" s="18"/>
      <c r="MRW94" s="18"/>
      <c r="MRX94" s="18"/>
      <c r="MRY94" s="39"/>
      <c r="MRZ94" s="18"/>
      <c r="MSA94" s="18"/>
      <c r="MSB94" s="39"/>
      <c r="MSC94" s="18"/>
      <c r="MSD94" s="39"/>
      <c r="MSE94" s="13"/>
      <c r="MSF94" s="13"/>
      <c r="MSG94" s="4"/>
      <c r="MSH94" s="13"/>
      <c r="MSI94" s="13"/>
      <c r="MSN94" s="18"/>
      <c r="MSO94" s="18"/>
      <c r="MSP94" s="18"/>
      <c r="MSQ94" s="39"/>
      <c r="MSR94" s="18"/>
      <c r="MSS94" s="18"/>
      <c r="MST94" s="39"/>
      <c r="MSU94" s="18"/>
      <c r="MSV94" s="39"/>
      <c r="MSW94" s="13"/>
      <c r="MSX94" s="13"/>
      <c r="MSY94" s="4"/>
      <c r="MSZ94" s="13"/>
      <c r="MTA94" s="13"/>
      <c r="MTF94" s="18"/>
      <c r="MTG94" s="18"/>
      <c r="MTH94" s="18"/>
      <c r="MTI94" s="39"/>
      <c r="MTJ94" s="18"/>
      <c r="MTK94" s="18"/>
      <c r="MTL94" s="39"/>
      <c r="MTM94" s="18"/>
      <c r="MTN94" s="39"/>
      <c r="MTO94" s="13"/>
      <c r="MTP94" s="13"/>
      <c r="MTQ94" s="4"/>
      <c r="MTR94" s="13"/>
      <c r="MTS94" s="13"/>
      <c r="MTX94" s="18"/>
      <c r="MTY94" s="18"/>
      <c r="MTZ94" s="18"/>
      <c r="MUA94" s="39"/>
      <c r="MUB94" s="18"/>
      <c r="MUC94" s="18"/>
      <c r="MUD94" s="39"/>
      <c r="MUE94" s="18"/>
      <c r="MUF94" s="39"/>
      <c r="MUG94" s="13"/>
      <c r="MUH94" s="13"/>
      <c r="MUI94" s="4"/>
      <c r="MUJ94" s="13"/>
      <c r="MUK94" s="13"/>
      <c r="MUP94" s="18"/>
      <c r="MUQ94" s="18"/>
      <c r="MUR94" s="18"/>
      <c r="MUS94" s="39"/>
      <c r="MUT94" s="18"/>
      <c r="MUU94" s="18"/>
      <c r="MUV94" s="39"/>
      <c r="MUW94" s="18"/>
      <c r="MUX94" s="39"/>
      <c r="MUY94" s="13"/>
      <c r="MUZ94" s="13"/>
      <c r="MVA94" s="4"/>
      <c r="MVB94" s="13"/>
      <c r="MVC94" s="13"/>
      <c r="MVH94" s="18"/>
      <c r="MVI94" s="18"/>
      <c r="MVJ94" s="18"/>
      <c r="MVK94" s="39"/>
      <c r="MVL94" s="18"/>
      <c r="MVM94" s="18"/>
      <c r="MVN94" s="39"/>
      <c r="MVO94" s="18"/>
      <c r="MVP94" s="39"/>
      <c r="MVQ94" s="13"/>
      <c r="MVR94" s="13"/>
      <c r="MVS94" s="4"/>
      <c r="MVT94" s="13"/>
      <c r="MVU94" s="13"/>
      <c r="MVZ94" s="18"/>
      <c r="MWA94" s="18"/>
      <c r="MWB94" s="18"/>
      <c r="MWC94" s="39"/>
      <c r="MWD94" s="18"/>
      <c r="MWE94" s="18"/>
      <c r="MWF94" s="39"/>
      <c r="MWG94" s="18"/>
      <c r="MWH94" s="39"/>
      <c r="MWI94" s="13"/>
      <c r="MWJ94" s="13"/>
      <c r="MWK94" s="4"/>
      <c r="MWL94" s="13"/>
      <c r="MWM94" s="13"/>
      <c r="MWR94" s="18"/>
      <c r="MWS94" s="18"/>
      <c r="MWT94" s="18"/>
      <c r="MWU94" s="39"/>
      <c r="MWV94" s="18"/>
      <c r="MWW94" s="18"/>
      <c r="MWX94" s="39"/>
      <c r="MWY94" s="18"/>
      <c r="MWZ94" s="39"/>
      <c r="MXA94" s="13"/>
      <c r="MXB94" s="13"/>
      <c r="MXC94" s="4"/>
      <c r="MXD94" s="13"/>
      <c r="MXE94" s="13"/>
      <c r="MXJ94" s="18"/>
      <c r="MXK94" s="18"/>
      <c r="MXL94" s="18"/>
      <c r="MXM94" s="39"/>
      <c r="MXN94" s="18"/>
      <c r="MXO94" s="18"/>
      <c r="MXP94" s="39"/>
      <c r="MXQ94" s="18"/>
      <c r="MXR94" s="39"/>
      <c r="MXS94" s="13"/>
      <c r="MXT94" s="13"/>
      <c r="MXU94" s="4"/>
      <c r="MXV94" s="13"/>
      <c r="MXW94" s="13"/>
      <c r="MYB94" s="18"/>
      <c r="MYC94" s="18"/>
      <c r="MYD94" s="18"/>
      <c r="MYE94" s="39"/>
      <c r="MYF94" s="18"/>
      <c r="MYG94" s="18"/>
      <c r="MYH94" s="39"/>
      <c r="MYI94" s="18"/>
      <c r="MYJ94" s="39"/>
      <c r="MYK94" s="13"/>
      <c r="MYL94" s="13"/>
      <c r="MYM94" s="4"/>
      <c r="MYN94" s="13"/>
      <c r="MYO94" s="13"/>
      <c r="MYT94" s="18"/>
      <c r="MYU94" s="18"/>
      <c r="MYV94" s="18"/>
      <c r="MYW94" s="39"/>
      <c r="MYX94" s="18"/>
      <c r="MYY94" s="18"/>
      <c r="MYZ94" s="39"/>
      <c r="MZA94" s="18"/>
      <c r="MZB94" s="39"/>
      <c r="MZC94" s="13"/>
      <c r="MZD94" s="13"/>
      <c r="MZE94" s="4"/>
      <c r="MZF94" s="13"/>
      <c r="MZG94" s="13"/>
      <c r="MZL94" s="18"/>
      <c r="MZM94" s="18"/>
      <c r="MZN94" s="18"/>
      <c r="MZO94" s="39"/>
      <c r="MZP94" s="18"/>
      <c r="MZQ94" s="18"/>
      <c r="MZR94" s="39"/>
      <c r="MZS94" s="18"/>
      <c r="MZT94" s="39"/>
      <c r="MZU94" s="13"/>
      <c r="MZV94" s="13"/>
      <c r="MZW94" s="4"/>
      <c r="MZX94" s="13"/>
      <c r="MZY94" s="13"/>
      <c r="NAD94" s="18"/>
      <c r="NAE94" s="18"/>
      <c r="NAF94" s="18"/>
      <c r="NAG94" s="39"/>
      <c r="NAH94" s="18"/>
      <c r="NAI94" s="18"/>
      <c r="NAJ94" s="39"/>
      <c r="NAK94" s="18"/>
      <c r="NAL94" s="39"/>
      <c r="NAM94" s="13"/>
      <c r="NAN94" s="13"/>
      <c r="NAO94" s="4"/>
      <c r="NAP94" s="13"/>
      <c r="NAQ94" s="13"/>
      <c r="NAV94" s="18"/>
      <c r="NAW94" s="18"/>
      <c r="NAX94" s="18"/>
      <c r="NAY94" s="39"/>
      <c r="NAZ94" s="18"/>
      <c r="NBA94" s="18"/>
      <c r="NBB94" s="39"/>
      <c r="NBC94" s="18"/>
      <c r="NBD94" s="39"/>
      <c r="NBE94" s="13"/>
      <c r="NBF94" s="13"/>
      <c r="NBG94" s="4"/>
      <c r="NBH94" s="13"/>
      <c r="NBI94" s="13"/>
      <c r="NBN94" s="18"/>
      <c r="NBO94" s="18"/>
      <c r="NBP94" s="18"/>
      <c r="NBQ94" s="39"/>
      <c r="NBR94" s="18"/>
      <c r="NBS94" s="18"/>
      <c r="NBT94" s="39"/>
      <c r="NBU94" s="18"/>
      <c r="NBV94" s="39"/>
      <c r="NBW94" s="13"/>
      <c r="NBX94" s="13"/>
      <c r="NBY94" s="4"/>
      <c r="NBZ94" s="13"/>
      <c r="NCA94" s="13"/>
      <c r="NCF94" s="18"/>
      <c r="NCG94" s="18"/>
      <c r="NCH94" s="18"/>
      <c r="NCI94" s="39"/>
      <c r="NCJ94" s="18"/>
      <c r="NCK94" s="18"/>
      <c r="NCL94" s="39"/>
      <c r="NCM94" s="18"/>
      <c r="NCN94" s="39"/>
      <c r="NCO94" s="13"/>
      <c r="NCP94" s="13"/>
      <c r="NCQ94" s="4"/>
      <c r="NCR94" s="13"/>
      <c r="NCS94" s="13"/>
      <c r="NCX94" s="18"/>
      <c r="NCY94" s="18"/>
      <c r="NCZ94" s="18"/>
      <c r="NDA94" s="39"/>
      <c r="NDB94" s="18"/>
      <c r="NDC94" s="18"/>
      <c r="NDD94" s="39"/>
      <c r="NDE94" s="18"/>
      <c r="NDF94" s="39"/>
      <c r="NDG94" s="13"/>
      <c r="NDH94" s="13"/>
      <c r="NDI94" s="4"/>
      <c r="NDJ94" s="13"/>
      <c r="NDK94" s="13"/>
      <c r="NDP94" s="18"/>
      <c r="NDQ94" s="18"/>
      <c r="NDR94" s="18"/>
      <c r="NDS94" s="39"/>
      <c r="NDT94" s="18"/>
      <c r="NDU94" s="18"/>
      <c r="NDV94" s="39"/>
      <c r="NDW94" s="18"/>
      <c r="NDX94" s="39"/>
      <c r="NDY94" s="13"/>
      <c r="NDZ94" s="13"/>
      <c r="NEA94" s="4"/>
      <c r="NEB94" s="13"/>
      <c r="NEC94" s="13"/>
      <c r="NEH94" s="18"/>
      <c r="NEI94" s="18"/>
      <c r="NEJ94" s="18"/>
      <c r="NEK94" s="39"/>
      <c r="NEL94" s="18"/>
      <c r="NEM94" s="18"/>
      <c r="NEN94" s="39"/>
      <c r="NEO94" s="18"/>
      <c r="NEP94" s="39"/>
      <c r="NEQ94" s="13"/>
      <c r="NER94" s="13"/>
      <c r="NES94" s="4"/>
      <c r="NET94" s="13"/>
      <c r="NEU94" s="13"/>
      <c r="NEZ94" s="18"/>
      <c r="NFA94" s="18"/>
      <c r="NFB94" s="18"/>
      <c r="NFC94" s="39"/>
      <c r="NFD94" s="18"/>
      <c r="NFE94" s="18"/>
      <c r="NFF94" s="39"/>
      <c r="NFG94" s="18"/>
      <c r="NFH94" s="39"/>
      <c r="NFI94" s="13"/>
      <c r="NFJ94" s="13"/>
      <c r="NFK94" s="4"/>
      <c r="NFL94" s="13"/>
      <c r="NFM94" s="13"/>
      <c r="NFR94" s="18"/>
      <c r="NFS94" s="18"/>
      <c r="NFT94" s="18"/>
      <c r="NFU94" s="39"/>
      <c r="NFV94" s="18"/>
      <c r="NFW94" s="18"/>
      <c r="NFX94" s="39"/>
      <c r="NFY94" s="18"/>
      <c r="NFZ94" s="39"/>
      <c r="NGA94" s="13"/>
      <c r="NGB94" s="13"/>
      <c r="NGC94" s="4"/>
      <c r="NGD94" s="13"/>
      <c r="NGE94" s="13"/>
      <c r="NGJ94" s="18"/>
      <c r="NGK94" s="18"/>
      <c r="NGL94" s="18"/>
      <c r="NGM94" s="39"/>
      <c r="NGN94" s="18"/>
      <c r="NGO94" s="18"/>
      <c r="NGP94" s="39"/>
      <c r="NGQ94" s="18"/>
      <c r="NGR94" s="39"/>
      <c r="NGS94" s="13"/>
      <c r="NGT94" s="13"/>
      <c r="NGU94" s="4"/>
      <c r="NGV94" s="13"/>
      <c r="NGW94" s="13"/>
      <c r="NHB94" s="18"/>
      <c r="NHC94" s="18"/>
      <c r="NHD94" s="18"/>
      <c r="NHE94" s="39"/>
      <c r="NHF94" s="18"/>
      <c r="NHG94" s="18"/>
      <c r="NHH94" s="39"/>
      <c r="NHI94" s="18"/>
      <c r="NHJ94" s="39"/>
      <c r="NHK94" s="13"/>
      <c r="NHL94" s="13"/>
      <c r="NHM94" s="4"/>
      <c r="NHN94" s="13"/>
      <c r="NHO94" s="13"/>
      <c r="NHT94" s="18"/>
      <c r="NHU94" s="18"/>
      <c r="NHV94" s="18"/>
      <c r="NHW94" s="39"/>
      <c r="NHX94" s="18"/>
      <c r="NHY94" s="18"/>
      <c r="NHZ94" s="39"/>
      <c r="NIA94" s="18"/>
      <c r="NIB94" s="39"/>
      <c r="NIC94" s="13"/>
      <c r="NID94" s="13"/>
      <c r="NIE94" s="4"/>
      <c r="NIF94" s="13"/>
      <c r="NIG94" s="13"/>
      <c r="NIL94" s="18"/>
      <c r="NIM94" s="18"/>
      <c r="NIN94" s="18"/>
      <c r="NIO94" s="39"/>
      <c r="NIP94" s="18"/>
      <c r="NIQ94" s="18"/>
      <c r="NIR94" s="39"/>
      <c r="NIS94" s="18"/>
      <c r="NIT94" s="39"/>
      <c r="NIU94" s="13"/>
      <c r="NIV94" s="13"/>
      <c r="NIW94" s="4"/>
      <c r="NIX94" s="13"/>
      <c r="NIY94" s="13"/>
      <c r="NJD94" s="18"/>
      <c r="NJE94" s="18"/>
      <c r="NJF94" s="18"/>
      <c r="NJG94" s="39"/>
      <c r="NJH94" s="18"/>
      <c r="NJI94" s="18"/>
      <c r="NJJ94" s="39"/>
      <c r="NJK94" s="18"/>
      <c r="NJL94" s="39"/>
      <c r="NJM94" s="13"/>
      <c r="NJN94" s="13"/>
      <c r="NJO94" s="4"/>
      <c r="NJP94" s="13"/>
      <c r="NJQ94" s="13"/>
      <c r="NJV94" s="18"/>
      <c r="NJW94" s="18"/>
      <c r="NJX94" s="18"/>
      <c r="NJY94" s="39"/>
      <c r="NJZ94" s="18"/>
      <c r="NKA94" s="18"/>
      <c r="NKB94" s="39"/>
      <c r="NKC94" s="18"/>
      <c r="NKD94" s="39"/>
      <c r="NKE94" s="13"/>
      <c r="NKF94" s="13"/>
      <c r="NKG94" s="4"/>
      <c r="NKH94" s="13"/>
      <c r="NKI94" s="13"/>
      <c r="NKN94" s="18"/>
      <c r="NKO94" s="18"/>
      <c r="NKP94" s="18"/>
      <c r="NKQ94" s="39"/>
      <c r="NKR94" s="18"/>
      <c r="NKS94" s="18"/>
      <c r="NKT94" s="39"/>
      <c r="NKU94" s="18"/>
      <c r="NKV94" s="39"/>
      <c r="NKW94" s="13"/>
      <c r="NKX94" s="13"/>
      <c r="NKY94" s="4"/>
      <c r="NKZ94" s="13"/>
      <c r="NLA94" s="13"/>
      <c r="NLF94" s="18"/>
      <c r="NLG94" s="18"/>
      <c r="NLH94" s="18"/>
      <c r="NLI94" s="39"/>
      <c r="NLJ94" s="18"/>
      <c r="NLK94" s="18"/>
      <c r="NLL94" s="39"/>
      <c r="NLM94" s="18"/>
      <c r="NLN94" s="39"/>
      <c r="NLO94" s="13"/>
      <c r="NLP94" s="13"/>
      <c r="NLQ94" s="4"/>
      <c r="NLR94" s="13"/>
      <c r="NLS94" s="13"/>
      <c r="NLX94" s="18"/>
      <c r="NLY94" s="18"/>
      <c r="NLZ94" s="18"/>
      <c r="NMA94" s="39"/>
      <c r="NMB94" s="18"/>
      <c r="NMC94" s="18"/>
      <c r="NMD94" s="39"/>
      <c r="NME94" s="18"/>
      <c r="NMF94" s="39"/>
      <c r="NMG94" s="13"/>
      <c r="NMH94" s="13"/>
      <c r="NMI94" s="4"/>
      <c r="NMJ94" s="13"/>
      <c r="NMK94" s="13"/>
      <c r="NMP94" s="18"/>
      <c r="NMQ94" s="18"/>
      <c r="NMR94" s="18"/>
      <c r="NMS94" s="39"/>
      <c r="NMT94" s="18"/>
      <c r="NMU94" s="18"/>
      <c r="NMV94" s="39"/>
      <c r="NMW94" s="18"/>
      <c r="NMX94" s="39"/>
      <c r="NMY94" s="13"/>
      <c r="NMZ94" s="13"/>
      <c r="NNA94" s="4"/>
      <c r="NNB94" s="13"/>
      <c r="NNC94" s="13"/>
      <c r="NNH94" s="18"/>
      <c r="NNI94" s="18"/>
      <c r="NNJ94" s="18"/>
      <c r="NNK94" s="39"/>
      <c r="NNL94" s="18"/>
      <c r="NNM94" s="18"/>
      <c r="NNN94" s="39"/>
      <c r="NNO94" s="18"/>
      <c r="NNP94" s="39"/>
      <c r="NNQ94" s="13"/>
      <c r="NNR94" s="13"/>
      <c r="NNS94" s="4"/>
      <c r="NNT94" s="13"/>
      <c r="NNU94" s="13"/>
      <c r="NNZ94" s="18"/>
      <c r="NOA94" s="18"/>
      <c r="NOB94" s="18"/>
      <c r="NOC94" s="39"/>
      <c r="NOD94" s="18"/>
      <c r="NOE94" s="18"/>
      <c r="NOF94" s="39"/>
      <c r="NOG94" s="18"/>
      <c r="NOH94" s="39"/>
      <c r="NOI94" s="13"/>
      <c r="NOJ94" s="13"/>
      <c r="NOK94" s="4"/>
      <c r="NOL94" s="13"/>
      <c r="NOM94" s="13"/>
      <c r="NOR94" s="18"/>
      <c r="NOS94" s="18"/>
      <c r="NOT94" s="18"/>
      <c r="NOU94" s="39"/>
      <c r="NOV94" s="18"/>
      <c r="NOW94" s="18"/>
      <c r="NOX94" s="39"/>
      <c r="NOY94" s="18"/>
      <c r="NOZ94" s="39"/>
      <c r="NPA94" s="13"/>
      <c r="NPB94" s="13"/>
      <c r="NPC94" s="4"/>
      <c r="NPD94" s="13"/>
      <c r="NPE94" s="13"/>
      <c r="NPJ94" s="18"/>
      <c r="NPK94" s="18"/>
      <c r="NPL94" s="18"/>
      <c r="NPM94" s="39"/>
      <c r="NPN94" s="18"/>
      <c r="NPO94" s="18"/>
      <c r="NPP94" s="39"/>
      <c r="NPQ94" s="18"/>
      <c r="NPR94" s="39"/>
      <c r="NPS94" s="13"/>
      <c r="NPT94" s="13"/>
      <c r="NPU94" s="4"/>
      <c r="NPV94" s="13"/>
      <c r="NPW94" s="13"/>
      <c r="NQB94" s="18"/>
      <c r="NQC94" s="18"/>
      <c r="NQD94" s="18"/>
      <c r="NQE94" s="39"/>
      <c r="NQF94" s="18"/>
      <c r="NQG94" s="18"/>
      <c r="NQH94" s="39"/>
      <c r="NQI94" s="18"/>
      <c r="NQJ94" s="39"/>
      <c r="NQK94" s="13"/>
      <c r="NQL94" s="13"/>
      <c r="NQM94" s="4"/>
      <c r="NQN94" s="13"/>
      <c r="NQO94" s="13"/>
      <c r="NQT94" s="18"/>
      <c r="NQU94" s="18"/>
      <c r="NQV94" s="18"/>
      <c r="NQW94" s="39"/>
      <c r="NQX94" s="18"/>
      <c r="NQY94" s="18"/>
      <c r="NQZ94" s="39"/>
      <c r="NRA94" s="18"/>
      <c r="NRB94" s="39"/>
      <c r="NRC94" s="13"/>
      <c r="NRD94" s="13"/>
      <c r="NRE94" s="4"/>
      <c r="NRF94" s="13"/>
      <c r="NRG94" s="13"/>
      <c r="NRL94" s="18"/>
      <c r="NRM94" s="18"/>
      <c r="NRN94" s="18"/>
      <c r="NRO94" s="39"/>
      <c r="NRP94" s="18"/>
      <c r="NRQ94" s="18"/>
      <c r="NRR94" s="39"/>
      <c r="NRS94" s="18"/>
      <c r="NRT94" s="39"/>
      <c r="NRU94" s="13"/>
      <c r="NRV94" s="13"/>
      <c r="NRW94" s="4"/>
      <c r="NRX94" s="13"/>
      <c r="NRY94" s="13"/>
      <c r="NSD94" s="18"/>
      <c r="NSE94" s="18"/>
      <c r="NSF94" s="18"/>
      <c r="NSG94" s="39"/>
      <c r="NSH94" s="18"/>
      <c r="NSI94" s="18"/>
      <c r="NSJ94" s="39"/>
      <c r="NSK94" s="18"/>
      <c r="NSL94" s="39"/>
      <c r="NSM94" s="13"/>
      <c r="NSN94" s="13"/>
      <c r="NSO94" s="4"/>
      <c r="NSP94" s="13"/>
      <c r="NSQ94" s="13"/>
      <c r="NSV94" s="18"/>
      <c r="NSW94" s="18"/>
      <c r="NSX94" s="18"/>
      <c r="NSY94" s="39"/>
      <c r="NSZ94" s="18"/>
      <c r="NTA94" s="18"/>
      <c r="NTB94" s="39"/>
      <c r="NTC94" s="18"/>
      <c r="NTD94" s="39"/>
      <c r="NTE94" s="13"/>
      <c r="NTF94" s="13"/>
      <c r="NTG94" s="4"/>
      <c r="NTH94" s="13"/>
      <c r="NTI94" s="13"/>
      <c r="NTN94" s="18"/>
      <c r="NTO94" s="18"/>
      <c r="NTP94" s="18"/>
      <c r="NTQ94" s="39"/>
      <c r="NTR94" s="18"/>
      <c r="NTS94" s="18"/>
      <c r="NTT94" s="39"/>
      <c r="NTU94" s="18"/>
      <c r="NTV94" s="39"/>
      <c r="NTW94" s="13"/>
      <c r="NTX94" s="13"/>
      <c r="NTY94" s="4"/>
      <c r="NTZ94" s="13"/>
      <c r="NUA94" s="13"/>
      <c r="NUF94" s="18"/>
      <c r="NUG94" s="18"/>
      <c r="NUH94" s="18"/>
      <c r="NUI94" s="39"/>
      <c r="NUJ94" s="18"/>
      <c r="NUK94" s="18"/>
      <c r="NUL94" s="39"/>
      <c r="NUM94" s="18"/>
      <c r="NUN94" s="39"/>
      <c r="NUO94" s="13"/>
      <c r="NUP94" s="13"/>
      <c r="NUQ94" s="4"/>
      <c r="NUR94" s="13"/>
      <c r="NUS94" s="13"/>
      <c r="NUX94" s="18"/>
      <c r="NUY94" s="18"/>
      <c r="NUZ94" s="18"/>
      <c r="NVA94" s="39"/>
      <c r="NVB94" s="18"/>
      <c r="NVC94" s="18"/>
      <c r="NVD94" s="39"/>
      <c r="NVE94" s="18"/>
      <c r="NVF94" s="39"/>
      <c r="NVG94" s="13"/>
      <c r="NVH94" s="13"/>
      <c r="NVI94" s="4"/>
      <c r="NVJ94" s="13"/>
      <c r="NVK94" s="13"/>
      <c r="NVP94" s="18"/>
      <c r="NVQ94" s="18"/>
      <c r="NVR94" s="18"/>
      <c r="NVS94" s="39"/>
      <c r="NVT94" s="18"/>
      <c r="NVU94" s="18"/>
      <c r="NVV94" s="39"/>
      <c r="NVW94" s="18"/>
      <c r="NVX94" s="39"/>
      <c r="NVY94" s="13"/>
      <c r="NVZ94" s="13"/>
      <c r="NWA94" s="4"/>
      <c r="NWB94" s="13"/>
      <c r="NWC94" s="13"/>
      <c r="NWH94" s="18"/>
      <c r="NWI94" s="18"/>
      <c r="NWJ94" s="18"/>
      <c r="NWK94" s="39"/>
      <c r="NWL94" s="18"/>
      <c r="NWM94" s="18"/>
      <c r="NWN94" s="39"/>
      <c r="NWO94" s="18"/>
      <c r="NWP94" s="39"/>
      <c r="NWQ94" s="13"/>
      <c r="NWR94" s="13"/>
      <c r="NWS94" s="4"/>
      <c r="NWT94" s="13"/>
      <c r="NWU94" s="13"/>
      <c r="NWZ94" s="18"/>
      <c r="NXA94" s="18"/>
      <c r="NXB94" s="18"/>
      <c r="NXC94" s="39"/>
      <c r="NXD94" s="18"/>
      <c r="NXE94" s="18"/>
      <c r="NXF94" s="39"/>
      <c r="NXG94" s="18"/>
      <c r="NXH94" s="39"/>
      <c r="NXI94" s="13"/>
      <c r="NXJ94" s="13"/>
      <c r="NXK94" s="4"/>
      <c r="NXL94" s="13"/>
      <c r="NXM94" s="13"/>
      <c r="NXR94" s="18"/>
      <c r="NXS94" s="18"/>
      <c r="NXT94" s="18"/>
      <c r="NXU94" s="39"/>
      <c r="NXV94" s="18"/>
      <c r="NXW94" s="18"/>
      <c r="NXX94" s="39"/>
      <c r="NXY94" s="18"/>
      <c r="NXZ94" s="39"/>
      <c r="NYA94" s="13"/>
      <c r="NYB94" s="13"/>
      <c r="NYC94" s="4"/>
      <c r="NYD94" s="13"/>
      <c r="NYE94" s="13"/>
      <c r="NYJ94" s="18"/>
      <c r="NYK94" s="18"/>
      <c r="NYL94" s="18"/>
      <c r="NYM94" s="39"/>
      <c r="NYN94" s="18"/>
      <c r="NYO94" s="18"/>
      <c r="NYP94" s="39"/>
      <c r="NYQ94" s="18"/>
      <c r="NYR94" s="39"/>
      <c r="NYS94" s="13"/>
      <c r="NYT94" s="13"/>
      <c r="NYU94" s="4"/>
      <c r="NYV94" s="13"/>
      <c r="NYW94" s="13"/>
      <c r="NZB94" s="18"/>
      <c r="NZC94" s="18"/>
      <c r="NZD94" s="18"/>
      <c r="NZE94" s="39"/>
      <c r="NZF94" s="18"/>
      <c r="NZG94" s="18"/>
      <c r="NZH94" s="39"/>
      <c r="NZI94" s="18"/>
      <c r="NZJ94" s="39"/>
      <c r="NZK94" s="13"/>
      <c r="NZL94" s="13"/>
      <c r="NZM94" s="4"/>
      <c r="NZN94" s="13"/>
      <c r="NZO94" s="13"/>
      <c r="NZT94" s="18"/>
      <c r="NZU94" s="18"/>
      <c r="NZV94" s="18"/>
      <c r="NZW94" s="39"/>
      <c r="NZX94" s="18"/>
      <c r="NZY94" s="18"/>
      <c r="NZZ94" s="39"/>
      <c r="OAA94" s="18"/>
      <c r="OAB94" s="39"/>
      <c r="OAC94" s="13"/>
      <c r="OAD94" s="13"/>
      <c r="OAE94" s="4"/>
      <c r="OAF94" s="13"/>
      <c r="OAG94" s="13"/>
      <c r="OAL94" s="18"/>
      <c r="OAM94" s="18"/>
      <c r="OAN94" s="18"/>
      <c r="OAO94" s="39"/>
      <c r="OAP94" s="18"/>
      <c r="OAQ94" s="18"/>
      <c r="OAR94" s="39"/>
      <c r="OAS94" s="18"/>
      <c r="OAT94" s="39"/>
      <c r="OAU94" s="13"/>
      <c r="OAV94" s="13"/>
      <c r="OAW94" s="4"/>
      <c r="OAX94" s="13"/>
      <c r="OAY94" s="13"/>
      <c r="OBD94" s="18"/>
      <c r="OBE94" s="18"/>
      <c r="OBF94" s="18"/>
      <c r="OBG94" s="39"/>
      <c r="OBH94" s="18"/>
      <c r="OBI94" s="18"/>
      <c r="OBJ94" s="39"/>
      <c r="OBK94" s="18"/>
      <c r="OBL94" s="39"/>
      <c r="OBM94" s="13"/>
      <c r="OBN94" s="13"/>
      <c r="OBO94" s="4"/>
      <c r="OBP94" s="13"/>
      <c r="OBQ94" s="13"/>
      <c r="OBV94" s="18"/>
      <c r="OBW94" s="18"/>
      <c r="OBX94" s="18"/>
      <c r="OBY94" s="39"/>
      <c r="OBZ94" s="18"/>
      <c r="OCA94" s="18"/>
      <c r="OCB94" s="39"/>
      <c r="OCC94" s="18"/>
      <c r="OCD94" s="39"/>
      <c r="OCE94" s="13"/>
      <c r="OCF94" s="13"/>
      <c r="OCG94" s="4"/>
      <c r="OCH94" s="13"/>
      <c r="OCI94" s="13"/>
      <c r="OCN94" s="18"/>
      <c r="OCO94" s="18"/>
      <c r="OCP94" s="18"/>
      <c r="OCQ94" s="39"/>
      <c r="OCR94" s="18"/>
      <c r="OCS94" s="18"/>
      <c r="OCT94" s="39"/>
      <c r="OCU94" s="18"/>
      <c r="OCV94" s="39"/>
      <c r="OCW94" s="13"/>
      <c r="OCX94" s="13"/>
      <c r="OCY94" s="4"/>
      <c r="OCZ94" s="13"/>
      <c r="ODA94" s="13"/>
      <c r="ODF94" s="18"/>
      <c r="ODG94" s="18"/>
      <c r="ODH94" s="18"/>
      <c r="ODI94" s="39"/>
      <c r="ODJ94" s="18"/>
      <c r="ODK94" s="18"/>
      <c r="ODL94" s="39"/>
      <c r="ODM94" s="18"/>
      <c r="ODN94" s="39"/>
      <c r="ODO94" s="13"/>
      <c r="ODP94" s="13"/>
      <c r="ODQ94" s="4"/>
      <c r="ODR94" s="13"/>
      <c r="ODS94" s="13"/>
      <c r="ODX94" s="18"/>
      <c r="ODY94" s="18"/>
      <c r="ODZ94" s="18"/>
      <c r="OEA94" s="39"/>
      <c r="OEB94" s="18"/>
      <c r="OEC94" s="18"/>
      <c r="OED94" s="39"/>
      <c r="OEE94" s="18"/>
      <c r="OEF94" s="39"/>
      <c r="OEG94" s="13"/>
      <c r="OEH94" s="13"/>
      <c r="OEI94" s="4"/>
      <c r="OEJ94" s="13"/>
      <c r="OEK94" s="13"/>
      <c r="OEP94" s="18"/>
      <c r="OEQ94" s="18"/>
      <c r="OER94" s="18"/>
      <c r="OES94" s="39"/>
      <c r="OET94" s="18"/>
      <c r="OEU94" s="18"/>
      <c r="OEV94" s="39"/>
      <c r="OEW94" s="18"/>
      <c r="OEX94" s="39"/>
      <c r="OEY94" s="13"/>
      <c r="OEZ94" s="13"/>
      <c r="OFA94" s="4"/>
      <c r="OFB94" s="13"/>
      <c r="OFC94" s="13"/>
      <c r="OFH94" s="18"/>
      <c r="OFI94" s="18"/>
      <c r="OFJ94" s="18"/>
      <c r="OFK94" s="39"/>
      <c r="OFL94" s="18"/>
      <c r="OFM94" s="18"/>
      <c r="OFN94" s="39"/>
      <c r="OFO94" s="18"/>
      <c r="OFP94" s="39"/>
      <c r="OFQ94" s="13"/>
      <c r="OFR94" s="13"/>
      <c r="OFS94" s="4"/>
      <c r="OFT94" s="13"/>
      <c r="OFU94" s="13"/>
      <c r="OFZ94" s="18"/>
      <c r="OGA94" s="18"/>
      <c r="OGB94" s="18"/>
      <c r="OGC94" s="39"/>
      <c r="OGD94" s="18"/>
      <c r="OGE94" s="18"/>
      <c r="OGF94" s="39"/>
      <c r="OGG94" s="18"/>
      <c r="OGH94" s="39"/>
      <c r="OGI94" s="13"/>
      <c r="OGJ94" s="13"/>
      <c r="OGK94" s="4"/>
      <c r="OGL94" s="13"/>
      <c r="OGM94" s="13"/>
      <c r="OGR94" s="18"/>
      <c r="OGS94" s="18"/>
      <c r="OGT94" s="18"/>
      <c r="OGU94" s="39"/>
      <c r="OGV94" s="18"/>
      <c r="OGW94" s="18"/>
      <c r="OGX94" s="39"/>
      <c r="OGY94" s="18"/>
      <c r="OGZ94" s="39"/>
      <c r="OHA94" s="13"/>
      <c r="OHB94" s="13"/>
      <c r="OHC94" s="4"/>
      <c r="OHD94" s="13"/>
      <c r="OHE94" s="13"/>
      <c r="OHJ94" s="18"/>
      <c r="OHK94" s="18"/>
      <c r="OHL94" s="18"/>
      <c r="OHM94" s="39"/>
      <c r="OHN94" s="18"/>
      <c r="OHO94" s="18"/>
      <c r="OHP94" s="39"/>
      <c r="OHQ94" s="18"/>
      <c r="OHR94" s="39"/>
      <c r="OHS94" s="13"/>
      <c r="OHT94" s="13"/>
      <c r="OHU94" s="4"/>
      <c r="OHV94" s="13"/>
      <c r="OHW94" s="13"/>
      <c r="OIB94" s="18"/>
      <c r="OIC94" s="18"/>
      <c r="OID94" s="18"/>
      <c r="OIE94" s="39"/>
      <c r="OIF94" s="18"/>
      <c r="OIG94" s="18"/>
      <c r="OIH94" s="39"/>
      <c r="OII94" s="18"/>
      <c r="OIJ94" s="39"/>
      <c r="OIK94" s="13"/>
      <c r="OIL94" s="13"/>
      <c r="OIM94" s="4"/>
      <c r="OIN94" s="13"/>
      <c r="OIO94" s="13"/>
      <c r="OIT94" s="18"/>
      <c r="OIU94" s="18"/>
      <c r="OIV94" s="18"/>
      <c r="OIW94" s="39"/>
      <c r="OIX94" s="18"/>
      <c r="OIY94" s="18"/>
      <c r="OIZ94" s="39"/>
      <c r="OJA94" s="18"/>
      <c r="OJB94" s="39"/>
      <c r="OJC94" s="13"/>
      <c r="OJD94" s="13"/>
      <c r="OJE94" s="4"/>
      <c r="OJF94" s="13"/>
      <c r="OJG94" s="13"/>
      <c r="OJL94" s="18"/>
      <c r="OJM94" s="18"/>
      <c r="OJN94" s="18"/>
      <c r="OJO94" s="39"/>
      <c r="OJP94" s="18"/>
      <c r="OJQ94" s="18"/>
      <c r="OJR94" s="39"/>
      <c r="OJS94" s="18"/>
      <c r="OJT94" s="39"/>
      <c r="OJU94" s="13"/>
      <c r="OJV94" s="13"/>
      <c r="OJW94" s="4"/>
      <c r="OJX94" s="13"/>
      <c r="OJY94" s="13"/>
      <c r="OKD94" s="18"/>
      <c r="OKE94" s="18"/>
      <c r="OKF94" s="18"/>
      <c r="OKG94" s="39"/>
      <c r="OKH94" s="18"/>
      <c r="OKI94" s="18"/>
      <c r="OKJ94" s="39"/>
      <c r="OKK94" s="18"/>
      <c r="OKL94" s="39"/>
      <c r="OKM94" s="13"/>
      <c r="OKN94" s="13"/>
      <c r="OKO94" s="4"/>
      <c r="OKP94" s="13"/>
      <c r="OKQ94" s="13"/>
      <c r="OKV94" s="18"/>
      <c r="OKW94" s="18"/>
      <c r="OKX94" s="18"/>
      <c r="OKY94" s="39"/>
      <c r="OKZ94" s="18"/>
      <c r="OLA94" s="18"/>
      <c r="OLB94" s="39"/>
      <c r="OLC94" s="18"/>
      <c r="OLD94" s="39"/>
      <c r="OLE94" s="13"/>
      <c r="OLF94" s="13"/>
      <c r="OLG94" s="4"/>
      <c r="OLH94" s="13"/>
      <c r="OLI94" s="13"/>
      <c r="OLN94" s="18"/>
      <c r="OLO94" s="18"/>
      <c r="OLP94" s="18"/>
      <c r="OLQ94" s="39"/>
      <c r="OLR94" s="18"/>
      <c r="OLS94" s="18"/>
      <c r="OLT94" s="39"/>
      <c r="OLU94" s="18"/>
      <c r="OLV94" s="39"/>
      <c r="OLW94" s="13"/>
      <c r="OLX94" s="13"/>
      <c r="OLY94" s="4"/>
      <c r="OLZ94" s="13"/>
      <c r="OMA94" s="13"/>
      <c r="OMF94" s="18"/>
      <c r="OMG94" s="18"/>
      <c r="OMH94" s="18"/>
      <c r="OMI94" s="39"/>
      <c r="OMJ94" s="18"/>
      <c r="OMK94" s="18"/>
      <c r="OML94" s="39"/>
      <c r="OMM94" s="18"/>
      <c r="OMN94" s="39"/>
      <c r="OMO94" s="13"/>
      <c r="OMP94" s="13"/>
      <c r="OMQ94" s="4"/>
      <c r="OMR94" s="13"/>
      <c r="OMS94" s="13"/>
      <c r="OMX94" s="18"/>
      <c r="OMY94" s="18"/>
      <c r="OMZ94" s="18"/>
      <c r="ONA94" s="39"/>
      <c r="ONB94" s="18"/>
      <c r="ONC94" s="18"/>
      <c r="OND94" s="39"/>
      <c r="ONE94" s="18"/>
      <c r="ONF94" s="39"/>
      <c r="ONG94" s="13"/>
      <c r="ONH94" s="13"/>
      <c r="ONI94" s="4"/>
      <c r="ONJ94" s="13"/>
      <c r="ONK94" s="13"/>
      <c r="ONP94" s="18"/>
      <c r="ONQ94" s="18"/>
      <c r="ONR94" s="18"/>
      <c r="ONS94" s="39"/>
      <c r="ONT94" s="18"/>
      <c r="ONU94" s="18"/>
      <c r="ONV94" s="39"/>
      <c r="ONW94" s="18"/>
      <c r="ONX94" s="39"/>
      <c r="ONY94" s="13"/>
      <c r="ONZ94" s="13"/>
      <c r="OOA94" s="4"/>
      <c r="OOB94" s="13"/>
      <c r="OOC94" s="13"/>
      <c r="OOH94" s="18"/>
      <c r="OOI94" s="18"/>
      <c r="OOJ94" s="18"/>
      <c r="OOK94" s="39"/>
      <c r="OOL94" s="18"/>
      <c r="OOM94" s="18"/>
      <c r="OON94" s="39"/>
      <c r="OOO94" s="18"/>
      <c r="OOP94" s="39"/>
      <c r="OOQ94" s="13"/>
      <c r="OOR94" s="13"/>
      <c r="OOS94" s="4"/>
      <c r="OOT94" s="13"/>
      <c r="OOU94" s="13"/>
      <c r="OOZ94" s="18"/>
      <c r="OPA94" s="18"/>
      <c r="OPB94" s="18"/>
      <c r="OPC94" s="39"/>
      <c r="OPD94" s="18"/>
      <c r="OPE94" s="18"/>
      <c r="OPF94" s="39"/>
      <c r="OPG94" s="18"/>
      <c r="OPH94" s="39"/>
      <c r="OPI94" s="13"/>
      <c r="OPJ94" s="13"/>
      <c r="OPK94" s="4"/>
      <c r="OPL94" s="13"/>
      <c r="OPM94" s="13"/>
      <c r="OPR94" s="18"/>
      <c r="OPS94" s="18"/>
      <c r="OPT94" s="18"/>
      <c r="OPU94" s="39"/>
      <c r="OPV94" s="18"/>
      <c r="OPW94" s="18"/>
      <c r="OPX94" s="39"/>
      <c r="OPY94" s="18"/>
      <c r="OPZ94" s="39"/>
      <c r="OQA94" s="13"/>
      <c r="OQB94" s="13"/>
      <c r="OQC94" s="4"/>
      <c r="OQD94" s="13"/>
      <c r="OQE94" s="13"/>
      <c r="OQJ94" s="18"/>
      <c r="OQK94" s="18"/>
      <c r="OQL94" s="18"/>
      <c r="OQM94" s="39"/>
      <c r="OQN94" s="18"/>
      <c r="OQO94" s="18"/>
      <c r="OQP94" s="39"/>
      <c r="OQQ94" s="18"/>
      <c r="OQR94" s="39"/>
      <c r="OQS94" s="13"/>
      <c r="OQT94" s="13"/>
      <c r="OQU94" s="4"/>
      <c r="OQV94" s="13"/>
      <c r="OQW94" s="13"/>
      <c r="ORB94" s="18"/>
      <c r="ORC94" s="18"/>
      <c r="ORD94" s="18"/>
      <c r="ORE94" s="39"/>
      <c r="ORF94" s="18"/>
      <c r="ORG94" s="18"/>
      <c r="ORH94" s="39"/>
      <c r="ORI94" s="18"/>
      <c r="ORJ94" s="39"/>
      <c r="ORK94" s="13"/>
      <c r="ORL94" s="13"/>
      <c r="ORM94" s="4"/>
      <c r="ORN94" s="13"/>
      <c r="ORO94" s="13"/>
      <c r="ORT94" s="18"/>
      <c r="ORU94" s="18"/>
      <c r="ORV94" s="18"/>
      <c r="ORW94" s="39"/>
      <c r="ORX94" s="18"/>
      <c r="ORY94" s="18"/>
      <c r="ORZ94" s="39"/>
      <c r="OSA94" s="18"/>
      <c r="OSB94" s="39"/>
      <c r="OSC94" s="13"/>
      <c r="OSD94" s="13"/>
      <c r="OSE94" s="4"/>
      <c r="OSF94" s="13"/>
      <c r="OSG94" s="13"/>
      <c r="OSL94" s="18"/>
      <c r="OSM94" s="18"/>
      <c r="OSN94" s="18"/>
      <c r="OSO94" s="39"/>
      <c r="OSP94" s="18"/>
      <c r="OSQ94" s="18"/>
      <c r="OSR94" s="39"/>
      <c r="OSS94" s="18"/>
      <c r="OST94" s="39"/>
      <c r="OSU94" s="13"/>
      <c r="OSV94" s="13"/>
      <c r="OSW94" s="4"/>
      <c r="OSX94" s="13"/>
      <c r="OSY94" s="13"/>
      <c r="OTD94" s="18"/>
      <c r="OTE94" s="18"/>
      <c r="OTF94" s="18"/>
      <c r="OTG94" s="39"/>
      <c r="OTH94" s="18"/>
      <c r="OTI94" s="18"/>
      <c r="OTJ94" s="39"/>
      <c r="OTK94" s="18"/>
      <c r="OTL94" s="39"/>
      <c r="OTM94" s="13"/>
      <c r="OTN94" s="13"/>
      <c r="OTO94" s="4"/>
      <c r="OTP94" s="13"/>
      <c r="OTQ94" s="13"/>
      <c r="OTV94" s="18"/>
      <c r="OTW94" s="18"/>
      <c r="OTX94" s="18"/>
      <c r="OTY94" s="39"/>
      <c r="OTZ94" s="18"/>
      <c r="OUA94" s="18"/>
      <c r="OUB94" s="39"/>
      <c r="OUC94" s="18"/>
      <c r="OUD94" s="39"/>
      <c r="OUE94" s="13"/>
      <c r="OUF94" s="13"/>
      <c r="OUG94" s="4"/>
      <c r="OUH94" s="13"/>
      <c r="OUI94" s="13"/>
      <c r="OUN94" s="18"/>
      <c r="OUO94" s="18"/>
      <c r="OUP94" s="18"/>
      <c r="OUQ94" s="39"/>
      <c r="OUR94" s="18"/>
      <c r="OUS94" s="18"/>
      <c r="OUT94" s="39"/>
      <c r="OUU94" s="18"/>
      <c r="OUV94" s="39"/>
      <c r="OUW94" s="13"/>
      <c r="OUX94" s="13"/>
      <c r="OUY94" s="4"/>
      <c r="OUZ94" s="13"/>
      <c r="OVA94" s="13"/>
      <c r="OVF94" s="18"/>
      <c r="OVG94" s="18"/>
      <c r="OVH94" s="18"/>
      <c r="OVI94" s="39"/>
      <c r="OVJ94" s="18"/>
      <c r="OVK94" s="18"/>
      <c r="OVL94" s="39"/>
      <c r="OVM94" s="18"/>
      <c r="OVN94" s="39"/>
      <c r="OVO94" s="13"/>
      <c r="OVP94" s="13"/>
      <c r="OVQ94" s="4"/>
      <c r="OVR94" s="13"/>
      <c r="OVS94" s="13"/>
      <c r="OVX94" s="18"/>
      <c r="OVY94" s="18"/>
      <c r="OVZ94" s="18"/>
      <c r="OWA94" s="39"/>
      <c r="OWB94" s="18"/>
      <c r="OWC94" s="18"/>
      <c r="OWD94" s="39"/>
      <c r="OWE94" s="18"/>
      <c r="OWF94" s="39"/>
      <c r="OWG94" s="13"/>
      <c r="OWH94" s="13"/>
      <c r="OWI94" s="4"/>
      <c r="OWJ94" s="13"/>
      <c r="OWK94" s="13"/>
      <c r="OWP94" s="18"/>
      <c r="OWQ94" s="18"/>
      <c r="OWR94" s="18"/>
      <c r="OWS94" s="39"/>
      <c r="OWT94" s="18"/>
      <c r="OWU94" s="18"/>
      <c r="OWV94" s="39"/>
      <c r="OWW94" s="18"/>
      <c r="OWX94" s="39"/>
      <c r="OWY94" s="13"/>
      <c r="OWZ94" s="13"/>
      <c r="OXA94" s="4"/>
      <c r="OXB94" s="13"/>
      <c r="OXC94" s="13"/>
      <c r="OXH94" s="18"/>
      <c r="OXI94" s="18"/>
      <c r="OXJ94" s="18"/>
      <c r="OXK94" s="39"/>
      <c r="OXL94" s="18"/>
      <c r="OXM94" s="18"/>
      <c r="OXN94" s="39"/>
      <c r="OXO94" s="18"/>
      <c r="OXP94" s="39"/>
      <c r="OXQ94" s="13"/>
      <c r="OXR94" s="13"/>
      <c r="OXS94" s="4"/>
      <c r="OXT94" s="13"/>
      <c r="OXU94" s="13"/>
      <c r="OXZ94" s="18"/>
      <c r="OYA94" s="18"/>
      <c r="OYB94" s="18"/>
      <c r="OYC94" s="39"/>
      <c r="OYD94" s="18"/>
      <c r="OYE94" s="18"/>
      <c r="OYF94" s="39"/>
      <c r="OYG94" s="18"/>
      <c r="OYH94" s="39"/>
      <c r="OYI94" s="13"/>
      <c r="OYJ94" s="13"/>
      <c r="OYK94" s="4"/>
      <c r="OYL94" s="13"/>
      <c r="OYM94" s="13"/>
      <c r="OYR94" s="18"/>
      <c r="OYS94" s="18"/>
      <c r="OYT94" s="18"/>
      <c r="OYU94" s="39"/>
      <c r="OYV94" s="18"/>
      <c r="OYW94" s="18"/>
      <c r="OYX94" s="39"/>
      <c r="OYY94" s="18"/>
      <c r="OYZ94" s="39"/>
      <c r="OZA94" s="13"/>
      <c r="OZB94" s="13"/>
      <c r="OZC94" s="4"/>
      <c r="OZD94" s="13"/>
      <c r="OZE94" s="13"/>
      <c r="OZJ94" s="18"/>
      <c r="OZK94" s="18"/>
      <c r="OZL94" s="18"/>
      <c r="OZM94" s="39"/>
      <c r="OZN94" s="18"/>
      <c r="OZO94" s="18"/>
      <c r="OZP94" s="39"/>
      <c r="OZQ94" s="18"/>
      <c r="OZR94" s="39"/>
      <c r="OZS94" s="13"/>
      <c r="OZT94" s="13"/>
      <c r="OZU94" s="4"/>
      <c r="OZV94" s="13"/>
      <c r="OZW94" s="13"/>
      <c r="PAB94" s="18"/>
      <c r="PAC94" s="18"/>
      <c r="PAD94" s="18"/>
      <c r="PAE94" s="39"/>
      <c r="PAF94" s="18"/>
      <c r="PAG94" s="18"/>
      <c r="PAH94" s="39"/>
      <c r="PAI94" s="18"/>
      <c r="PAJ94" s="39"/>
      <c r="PAK94" s="13"/>
      <c r="PAL94" s="13"/>
      <c r="PAM94" s="4"/>
      <c r="PAN94" s="13"/>
      <c r="PAO94" s="13"/>
      <c r="PAT94" s="18"/>
      <c r="PAU94" s="18"/>
      <c r="PAV94" s="18"/>
      <c r="PAW94" s="39"/>
      <c r="PAX94" s="18"/>
      <c r="PAY94" s="18"/>
      <c r="PAZ94" s="39"/>
      <c r="PBA94" s="18"/>
      <c r="PBB94" s="39"/>
      <c r="PBC94" s="13"/>
      <c r="PBD94" s="13"/>
      <c r="PBE94" s="4"/>
      <c r="PBF94" s="13"/>
      <c r="PBG94" s="13"/>
      <c r="PBL94" s="18"/>
      <c r="PBM94" s="18"/>
      <c r="PBN94" s="18"/>
      <c r="PBO94" s="39"/>
      <c r="PBP94" s="18"/>
      <c r="PBQ94" s="18"/>
      <c r="PBR94" s="39"/>
      <c r="PBS94" s="18"/>
      <c r="PBT94" s="39"/>
      <c r="PBU94" s="13"/>
      <c r="PBV94" s="13"/>
      <c r="PBW94" s="4"/>
      <c r="PBX94" s="13"/>
      <c r="PBY94" s="13"/>
      <c r="PCD94" s="18"/>
      <c r="PCE94" s="18"/>
      <c r="PCF94" s="18"/>
      <c r="PCG94" s="39"/>
      <c r="PCH94" s="18"/>
      <c r="PCI94" s="18"/>
      <c r="PCJ94" s="39"/>
      <c r="PCK94" s="18"/>
      <c r="PCL94" s="39"/>
      <c r="PCM94" s="13"/>
      <c r="PCN94" s="13"/>
      <c r="PCO94" s="4"/>
      <c r="PCP94" s="13"/>
      <c r="PCQ94" s="13"/>
      <c r="PCV94" s="18"/>
      <c r="PCW94" s="18"/>
      <c r="PCX94" s="18"/>
      <c r="PCY94" s="39"/>
      <c r="PCZ94" s="18"/>
      <c r="PDA94" s="18"/>
      <c r="PDB94" s="39"/>
      <c r="PDC94" s="18"/>
      <c r="PDD94" s="39"/>
      <c r="PDE94" s="13"/>
      <c r="PDF94" s="13"/>
      <c r="PDG94" s="4"/>
      <c r="PDH94" s="13"/>
      <c r="PDI94" s="13"/>
      <c r="PDN94" s="18"/>
      <c r="PDO94" s="18"/>
      <c r="PDP94" s="18"/>
      <c r="PDQ94" s="39"/>
      <c r="PDR94" s="18"/>
      <c r="PDS94" s="18"/>
      <c r="PDT94" s="39"/>
      <c r="PDU94" s="18"/>
      <c r="PDV94" s="39"/>
      <c r="PDW94" s="13"/>
      <c r="PDX94" s="13"/>
      <c r="PDY94" s="4"/>
      <c r="PDZ94" s="13"/>
      <c r="PEA94" s="13"/>
      <c r="PEF94" s="18"/>
      <c r="PEG94" s="18"/>
      <c r="PEH94" s="18"/>
      <c r="PEI94" s="39"/>
      <c r="PEJ94" s="18"/>
      <c r="PEK94" s="18"/>
      <c r="PEL94" s="39"/>
      <c r="PEM94" s="18"/>
      <c r="PEN94" s="39"/>
      <c r="PEO94" s="13"/>
      <c r="PEP94" s="13"/>
      <c r="PEQ94" s="4"/>
      <c r="PER94" s="13"/>
      <c r="PES94" s="13"/>
      <c r="PEX94" s="18"/>
      <c r="PEY94" s="18"/>
      <c r="PEZ94" s="18"/>
      <c r="PFA94" s="39"/>
      <c r="PFB94" s="18"/>
      <c r="PFC94" s="18"/>
      <c r="PFD94" s="39"/>
      <c r="PFE94" s="18"/>
      <c r="PFF94" s="39"/>
      <c r="PFG94" s="13"/>
      <c r="PFH94" s="13"/>
      <c r="PFI94" s="4"/>
      <c r="PFJ94" s="13"/>
      <c r="PFK94" s="13"/>
      <c r="PFP94" s="18"/>
      <c r="PFQ94" s="18"/>
      <c r="PFR94" s="18"/>
      <c r="PFS94" s="39"/>
      <c r="PFT94" s="18"/>
      <c r="PFU94" s="18"/>
      <c r="PFV94" s="39"/>
      <c r="PFW94" s="18"/>
      <c r="PFX94" s="39"/>
      <c r="PFY94" s="13"/>
      <c r="PFZ94" s="13"/>
      <c r="PGA94" s="4"/>
      <c r="PGB94" s="13"/>
      <c r="PGC94" s="13"/>
      <c r="PGH94" s="18"/>
      <c r="PGI94" s="18"/>
      <c r="PGJ94" s="18"/>
      <c r="PGK94" s="39"/>
      <c r="PGL94" s="18"/>
      <c r="PGM94" s="18"/>
      <c r="PGN94" s="39"/>
      <c r="PGO94" s="18"/>
      <c r="PGP94" s="39"/>
      <c r="PGQ94" s="13"/>
      <c r="PGR94" s="13"/>
      <c r="PGS94" s="4"/>
      <c r="PGT94" s="13"/>
      <c r="PGU94" s="13"/>
      <c r="PGZ94" s="18"/>
      <c r="PHA94" s="18"/>
      <c r="PHB94" s="18"/>
      <c r="PHC94" s="39"/>
      <c r="PHD94" s="18"/>
      <c r="PHE94" s="18"/>
      <c r="PHF94" s="39"/>
      <c r="PHG94" s="18"/>
      <c r="PHH94" s="39"/>
      <c r="PHI94" s="13"/>
      <c r="PHJ94" s="13"/>
      <c r="PHK94" s="4"/>
      <c r="PHL94" s="13"/>
      <c r="PHM94" s="13"/>
      <c r="PHR94" s="18"/>
      <c r="PHS94" s="18"/>
      <c r="PHT94" s="18"/>
      <c r="PHU94" s="39"/>
      <c r="PHV94" s="18"/>
      <c r="PHW94" s="18"/>
      <c r="PHX94" s="39"/>
      <c r="PHY94" s="18"/>
      <c r="PHZ94" s="39"/>
      <c r="PIA94" s="13"/>
      <c r="PIB94" s="13"/>
      <c r="PIC94" s="4"/>
      <c r="PID94" s="13"/>
      <c r="PIE94" s="13"/>
      <c r="PIJ94" s="18"/>
      <c r="PIK94" s="18"/>
      <c r="PIL94" s="18"/>
      <c r="PIM94" s="39"/>
      <c r="PIN94" s="18"/>
      <c r="PIO94" s="18"/>
      <c r="PIP94" s="39"/>
      <c r="PIQ94" s="18"/>
      <c r="PIR94" s="39"/>
      <c r="PIS94" s="13"/>
      <c r="PIT94" s="13"/>
      <c r="PIU94" s="4"/>
      <c r="PIV94" s="13"/>
      <c r="PIW94" s="13"/>
      <c r="PJB94" s="18"/>
      <c r="PJC94" s="18"/>
      <c r="PJD94" s="18"/>
      <c r="PJE94" s="39"/>
      <c r="PJF94" s="18"/>
      <c r="PJG94" s="18"/>
      <c r="PJH94" s="39"/>
      <c r="PJI94" s="18"/>
      <c r="PJJ94" s="39"/>
      <c r="PJK94" s="13"/>
      <c r="PJL94" s="13"/>
      <c r="PJM94" s="4"/>
      <c r="PJN94" s="13"/>
      <c r="PJO94" s="13"/>
      <c r="PJT94" s="18"/>
      <c r="PJU94" s="18"/>
      <c r="PJV94" s="18"/>
      <c r="PJW94" s="39"/>
      <c r="PJX94" s="18"/>
      <c r="PJY94" s="18"/>
      <c r="PJZ94" s="39"/>
      <c r="PKA94" s="18"/>
      <c r="PKB94" s="39"/>
      <c r="PKC94" s="13"/>
      <c r="PKD94" s="13"/>
      <c r="PKE94" s="4"/>
      <c r="PKF94" s="13"/>
      <c r="PKG94" s="13"/>
      <c r="PKL94" s="18"/>
      <c r="PKM94" s="18"/>
      <c r="PKN94" s="18"/>
      <c r="PKO94" s="39"/>
      <c r="PKP94" s="18"/>
      <c r="PKQ94" s="18"/>
      <c r="PKR94" s="39"/>
      <c r="PKS94" s="18"/>
      <c r="PKT94" s="39"/>
      <c r="PKU94" s="13"/>
      <c r="PKV94" s="13"/>
      <c r="PKW94" s="4"/>
      <c r="PKX94" s="13"/>
      <c r="PKY94" s="13"/>
      <c r="PLD94" s="18"/>
      <c r="PLE94" s="18"/>
      <c r="PLF94" s="18"/>
      <c r="PLG94" s="39"/>
      <c r="PLH94" s="18"/>
      <c r="PLI94" s="18"/>
      <c r="PLJ94" s="39"/>
      <c r="PLK94" s="18"/>
      <c r="PLL94" s="39"/>
      <c r="PLM94" s="13"/>
      <c r="PLN94" s="13"/>
      <c r="PLO94" s="4"/>
      <c r="PLP94" s="13"/>
      <c r="PLQ94" s="13"/>
      <c r="PLV94" s="18"/>
      <c r="PLW94" s="18"/>
      <c r="PLX94" s="18"/>
      <c r="PLY94" s="39"/>
      <c r="PLZ94" s="18"/>
      <c r="PMA94" s="18"/>
      <c r="PMB94" s="39"/>
      <c r="PMC94" s="18"/>
      <c r="PMD94" s="39"/>
      <c r="PME94" s="13"/>
      <c r="PMF94" s="13"/>
      <c r="PMG94" s="4"/>
      <c r="PMH94" s="13"/>
      <c r="PMI94" s="13"/>
      <c r="PMN94" s="18"/>
      <c r="PMO94" s="18"/>
      <c r="PMP94" s="18"/>
      <c r="PMQ94" s="39"/>
      <c r="PMR94" s="18"/>
      <c r="PMS94" s="18"/>
      <c r="PMT94" s="39"/>
      <c r="PMU94" s="18"/>
      <c r="PMV94" s="39"/>
      <c r="PMW94" s="13"/>
      <c r="PMX94" s="13"/>
      <c r="PMY94" s="4"/>
      <c r="PMZ94" s="13"/>
      <c r="PNA94" s="13"/>
      <c r="PNF94" s="18"/>
      <c r="PNG94" s="18"/>
      <c r="PNH94" s="18"/>
      <c r="PNI94" s="39"/>
      <c r="PNJ94" s="18"/>
      <c r="PNK94" s="18"/>
      <c r="PNL94" s="39"/>
      <c r="PNM94" s="18"/>
      <c r="PNN94" s="39"/>
      <c r="PNO94" s="13"/>
      <c r="PNP94" s="13"/>
      <c r="PNQ94" s="4"/>
      <c r="PNR94" s="13"/>
      <c r="PNS94" s="13"/>
      <c r="PNX94" s="18"/>
      <c r="PNY94" s="18"/>
      <c r="PNZ94" s="18"/>
      <c r="POA94" s="39"/>
      <c r="POB94" s="18"/>
      <c r="POC94" s="18"/>
      <c r="POD94" s="39"/>
      <c r="POE94" s="18"/>
      <c r="POF94" s="39"/>
      <c r="POG94" s="13"/>
      <c r="POH94" s="13"/>
      <c r="POI94" s="4"/>
      <c r="POJ94" s="13"/>
      <c r="POK94" s="13"/>
      <c r="POP94" s="18"/>
      <c r="POQ94" s="18"/>
      <c r="POR94" s="18"/>
      <c r="POS94" s="39"/>
      <c r="POT94" s="18"/>
      <c r="POU94" s="18"/>
      <c r="POV94" s="39"/>
      <c r="POW94" s="18"/>
      <c r="POX94" s="39"/>
      <c r="POY94" s="13"/>
      <c r="POZ94" s="13"/>
      <c r="PPA94" s="4"/>
      <c r="PPB94" s="13"/>
      <c r="PPC94" s="13"/>
      <c r="PPH94" s="18"/>
      <c r="PPI94" s="18"/>
      <c r="PPJ94" s="18"/>
      <c r="PPK94" s="39"/>
      <c r="PPL94" s="18"/>
      <c r="PPM94" s="18"/>
      <c r="PPN94" s="39"/>
      <c r="PPO94" s="18"/>
      <c r="PPP94" s="39"/>
      <c r="PPQ94" s="13"/>
      <c r="PPR94" s="13"/>
      <c r="PPS94" s="4"/>
      <c r="PPT94" s="13"/>
      <c r="PPU94" s="13"/>
      <c r="PPZ94" s="18"/>
      <c r="PQA94" s="18"/>
      <c r="PQB94" s="18"/>
      <c r="PQC94" s="39"/>
      <c r="PQD94" s="18"/>
      <c r="PQE94" s="18"/>
      <c r="PQF94" s="39"/>
      <c r="PQG94" s="18"/>
      <c r="PQH94" s="39"/>
      <c r="PQI94" s="13"/>
      <c r="PQJ94" s="13"/>
      <c r="PQK94" s="4"/>
      <c r="PQL94" s="13"/>
      <c r="PQM94" s="13"/>
      <c r="PQR94" s="18"/>
      <c r="PQS94" s="18"/>
      <c r="PQT94" s="18"/>
      <c r="PQU94" s="39"/>
      <c r="PQV94" s="18"/>
      <c r="PQW94" s="18"/>
      <c r="PQX94" s="39"/>
      <c r="PQY94" s="18"/>
      <c r="PQZ94" s="39"/>
      <c r="PRA94" s="13"/>
      <c r="PRB94" s="13"/>
      <c r="PRC94" s="4"/>
      <c r="PRD94" s="13"/>
      <c r="PRE94" s="13"/>
      <c r="PRJ94" s="18"/>
      <c r="PRK94" s="18"/>
      <c r="PRL94" s="18"/>
      <c r="PRM94" s="39"/>
      <c r="PRN94" s="18"/>
      <c r="PRO94" s="18"/>
      <c r="PRP94" s="39"/>
      <c r="PRQ94" s="18"/>
      <c r="PRR94" s="39"/>
      <c r="PRS94" s="13"/>
      <c r="PRT94" s="13"/>
      <c r="PRU94" s="4"/>
      <c r="PRV94" s="13"/>
      <c r="PRW94" s="13"/>
      <c r="PSB94" s="18"/>
      <c r="PSC94" s="18"/>
      <c r="PSD94" s="18"/>
      <c r="PSE94" s="39"/>
      <c r="PSF94" s="18"/>
      <c r="PSG94" s="18"/>
      <c r="PSH94" s="39"/>
      <c r="PSI94" s="18"/>
      <c r="PSJ94" s="39"/>
      <c r="PSK94" s="13"/>
      <c r="PSL94" s="13"/>
      <c r="PSM94" s="4"/>
      <c r="PSN94" s="13"/>
      <c r="PSO94" s="13"/>
      <c r="PST94" s="18"/>
      <c r="PSU94" s="18"/>
      <c r="PSV94" s="18"/>
      <c r="PSW94" s="39"/>
      <c r="PSX94" s="18"/>
      <c r="PSY94" s="18"/>
      <c r="PSZ94" s="39"/>
      <c r="PTA94" s="18"/>
      <c r="PTB94" s="39"/>
      <c r="PTC94" s="13"/>
      <c r="PTD94" s="13"/>
      <c r="PTE94" s="4"/>
      <c r="PTF94" s="13"/>
      <c r="PTG94" s="13"/>
      <c r="PTL94" s="18"/>
      <c r="PTM94" s="18"/>
      <c r="PTN94" s="18"/>
      <c r="PTO94" s="39"/>
      <c r="PTP94" s="18"/>
      <c r="PTQ94" s="18"/>
      <c r="PTR94" s="39"/>
      <c r="PTS94" s="18"/>
      <c r="PTT94" s="39"/>
      <c r="PTU94" s="13"/>
      <c r="PTV94" s="13"/>
      <c r="PTW94" s="4"/>
      <c r="PTX94" s="13"/>
      <c r="PTY94" s="13"/>
      <c r="PUD94" s="18"/>
      <c r="PUE94" s="18"/>
      <c r="PUF94" s="18"/>
      <c r="PUG94" s="39"/>
      <c r="PUH94" s="18"/>
      <c r="PUI94" s="18"/>
      <c r="PUJ94" s="39"/>
      <c r="PUK94" s="18"/>
      <c r="PUL94" s="39"/>
      <c r="PUM94" s="13"/>
      <c r="PUN94" s="13"/>
      <c r="PUO94" s="4"/>
      <c r="PUP94" s="13"/>
      <c r="PUQ94" s="13"/>
      <c r="PUV94" s="18"/>
      <c r="PUW94" s="18"/>
      <c r="PUX94" s="18"/>
      <c r="PUY94" s="39"/>
      <c r="PUZ94" s="18"/>
      <c r="PVA94" s="18"/>
      <c r="PVB94" s="39"/>
      <c r="PVC94" s="18"/>
      <c r="PVD94" s="39"/>
      <c r="PVE94" s="13"/>
      <c r="PVF94" s="13"/>
      <c r="PVG94" s="4"/>
      <c r="PVH94" s="13"/>
      <c r="PVI94" s="13"/>
      <c r="PVN94" s="18"/>
      <c r="PVO94" s="18"/>
      <c r="PVP94" s="18"/>
      <c r="PVQ94" s="39"/>
      <c r="PVR94" s="18"/>
      <c r="PVS94" s="18"/>
      <c r="PVT94" s="39"/>
      <c r="PVU94" s="18"/>
      <c r="PVV94" s="39"/>
      <c r="PVW94" s="13"/>
      <c r="PVX94" s="13"/>
      <c r="PVY94" s="4"/>
      <c r="PVZ94" s="13"/>
      <c r="PWA94" s="13"/>
      <c r="PWF94" s="18"/>
      <c r="PWG94" s="18"/>
      <c r="PWH94" s="18"/>
      <c r="PWI94" s="39"/>
      <c r="PWJ94" s="18"/>
      <c r="PWK94" s="18"/>
      <c r="PWL94" s="39"/>
      <c r="PWM94" s="18"/>
      <c r="PWN94" s="39"/>
      <c r="PWO94" s="13"/>
      <c r="PWP94" s="13"/>
      <c r="PWQ94" s="4"/>
      <c r="PWR94" s="13"/>
      <c r="PWS94" s="13"/>
      <c r="PWX94" s="18"/>
      <c r="PWY94" s="18"/>
      <c r="PWZ94" s="18"/>
      <c r="PXA94" s="39"/>
      <c r="PXB94" s="18"/>
      <c r="PXC94" s="18"/>
      <c r="PXD94" s="39"/>
      <c r="PXE94" s="18"/>
      <c r="PXF94" s="39"/>
      <c r="PXG94" s="13"/>
      <c r="PXH94" s="13"/>
      <c r="PXI94" s="4"/>
      <c r="PXJ94" s="13"/>
      <c r="PXK94" s="13"/>
      <c r="PXP94" s="18"/>
      <c r="PXQ94" s="18"/>
      <c r="PXR94" s="18"/>
      <c r="PXS94" s="39"/>
      <c r="PXT94" s="18"/>
      <c r="PXU94" s="18"/>
      <c r="PXV94" s="39"/>
      <c r="PXW94" s="18"/>
      <c r="PXX94" s="39"/>
      <c r="PXY94" s="13"/>
      <c r="PXZ94" s="13"/>
      <c r="PYA94" s="4"/>
      <c r="PYB94" s="13"/>
      <c r="PYC94" s="13"/>
      <c r="PYH94" s="18"/>
      <c r="PYI94" s="18"/>
      <c r="PYJ94" s="18"/>
      <c r="PYK94" s="39"/>
      <c r="PYL94" s="18"/>
      <c r="PYM94" s="18"/>
      <c r="PYN94" s="39"/>
      <c r="PYO94" s="18"/>
      <c r="PYP94" s="39"/>
      <c r="PYQ94" s="13"/>
      <c r="PYR94" s="13"/>
      <c r="PYS94" s="4"/>
      <c r="PYT94" s="13"/>
      <c r="PYU94" s="13"/>
      <c r="PYZ94" s="18"/>
      <c r="PZA94" s="18"/>
      <c r="PZB94" s="18"/>
      <c r="PZC94" s="39"/>
      <c r="PZD94" s="18"/>
      <c r="PZE94" s="18"/>
      <c r="PZF94" s="39"/>
      <c r="PZG94" s="18"/>
      <c r="PZH94" s="39"/>
      <c r="PZI94" s="13"/>
      <c r="PZJ94" s="13"/>
      <c r="PZK94" s="4"/>
      <c r="PZL94" s="13"/>
      <c r="PZM94" s="13"/>
      <c r="PZR94" s="18"/>
      <c r="PZS94" s="18"/>
      <c r="PZT94" s="18"/>
      <c r="PZU94" s="39"/>
      <c r="PZV94" s="18"/>
      <c r="PZW94" s="18"/>
      <c r="PZX94" s="39"/>
      <c r="PZY94" s="18"/>
      <c r="PZZ94" s="39"/>
      <c r="QAA94" s="13"/>
      <c r="QAB94" s="13"/>
      <c r="QAC94" s="4"/>
      <c r="QAD94" s="13"/>
      <c r="QAE94" s="13"/>
      <c r="QAJ94" s="18"/>
      <c r="QAK94" s="18"/>
      <c r="QAL94" s="18"/>
      <c r="QAM94" s="39"/>
      <c r="QAN94" s="18"/>
      <c r="QAO94" s="18"/>
      <c r="QAP94" s="39"/>
      <c r="QAQ94" s="18"/>
      <c r="QAR94" s="39"/>
      <c r="QAS94" s="13"/>
      <c r="QAT94" s="13"/>
      <c r="QAU94" s="4"/>
      <c r="QAV94" s="13"/>
      <c r="QAW94" s="13"/>
      <c r="QBB94" s="18"/>
      <c r="QBC94" s="18"/>
      <c r="QBD94" s="18"/>
      <c r="QBE94" s="39"/>
      <c r="QBF94" s="18"/>
      <c r="QBG94" s="18"/>
      <c r="QBH94" s="39"/>
      <c r="QBI94" s="18"/>
      <c r="QBJ94" s="39"/>
      <c r="QBK94" s="13"/>
      <c r="QBL94" s="13"/>
      <c r="QBM94" s="4"/>
      <c r="QBN94" s="13"/>
      <c r="QBO94" s="13"/>
      <c r="QBT94" s="18"/>
      <c r="QBU94" s="18"/>
      <c r="QBV94" s="18"/>
      <c r="QBW94" s="39"/>
      <c r="QBX94" s="18"/>
      <c r="QBY94" s="18"/>
      <c r="QBZ94" s="39"/>
      <c r="QCA94" s="18"/>
      <c r="QCB94" s="39"/>
      <c r="QCC94" s="13"/>
      <c r="QCD94" s="13"/>
      <c r="QCE94" s="4"/>
      <c r="QCF94" s="13"/>
      <c r="QCG94" s="13"/>
      <c r="QCL94" s="18"/>
      <c r="QCM94" s="18"/>
      <c r="QCN94" s="18"/>
      <c r="QCO94" s="39"/>
      <c r="QCP94" s="18"/>
      <c r="QCQ94" s="18"/>
      <c r="QCR94" s="39"/>
      <c r="QCS94" s="18"/>
      <c r="QCT94" s="39"/>
      <c r="QCU94" s="13"/>
      <c r="QCV94" s="13"/>
      <c r="QCW94" s="4"/>
      <c r="QCX94" s="13"/>
      <c r="QCY94" s="13"/>
      <c r="QDD94" s="18"/>
      <c r="QDE94" s="18"/>
      <c r="QDF94" s="18"/>
      <c r="QDG94" s="39"/>
      <c r="QDH94" s="18"/>
      <c r="QDI94" s="18"/>
      <c r="QDJ94" s="39"/>
      <c r="QDK94" s="18"/>
      <c r="QDL94" s="39"/>
      <c r="QDM94" s="13"/>
      <c r="QDN94" s="13"/>
      <c r="QDO94" s="4"/>
      <c r="QDP94" s="13"/>
      <c r="QDQ94" s="13"/>
      <c r="QDV94" s="18"/>
      <c r="QDW94" s="18"/>
      <c r="QDX94" s="18"/>
      <c r="QDY94" s="39"/>
      <c r="QDZ94" s="18"/>
      <c r="QEA94" s="18"/>
      <c r="QEB94" s="39"/>
      <c r="QEC94" s="18"/>
      <c r="QED94" s="39"/>
      <c r="QEE94" s="13"/>
      <c r="QEF94" s="13"/>
      <c r="QEG94" s="4"/>
      <c r="QEH94" s="13"/>
      <c r="QEI94" s="13"/>
      <c r="QEN94" s="18"/>
      <c r="QEO94" s="18"/>
      <c r="QEP94" s="18"/>
      <c r="QEQ94" s="39"/>
      <c r="QER94" s="18"/>
      <c r="QES94" s="18"/>
      <c r="QET94" s="39"/>
      <c r="QEU94" s="18"/>
      <c r="QEV94" s="39"/>
      <c r="QEW94" s="13"/>
      <c r="QEX94" s="13"/>
      <c r="QEY94" s="4"/>
      <c r="QEZ94" s="13"/>
      <c r="QFA94" s="13"/>
      <c r="QFF94" s="18"/>
      <c r="QFG94" s="18"/>
      <c r="QFH94" s="18"/>
      <c r="QFI94" s="39"/>
      <c r="QFJ94" s="18"/>
      <c r="QFK94" s="18"/>
      <c r="QFL94" s="39"/>
      <c r="QFM94" s="18"/>
      <c r="QFN94" s="39"/>
      <c r="QFO94" s="13"/>
      <c r="QFP94" s="13"/>
      <c r="QFQ94" s="4"/>
      <c r="QFR94" s="13"/>
      <c r="QFS94" s="13"/>
      <c r="QFX94" s="18"/>
      <c r="QFY94" s="18"/>
      <c r="QFZ94" s="18"/>
      <c r="QGA94" s="39"/>
      <c r="QGB94" s="18"/>
      <c r="QGC94" s="18"/>
      <c r="QGD94" s="39"/>
      <c r="QGE94" s="18"/>
      <c r="QGF94" s="39"/>
      <c r="QGG94" s="13"/>
      <c r="QGH94" s="13"/>
      <c r="QGI94" s="4"/>
      <c r="QGJ94" s="13"/>
      <c r="QGK94" s="13"/>
      <c r="QGP94" s="18"/>
      <c r="QGQ94" s="18"/>
      <c r="QGR94" s="18"/>
      <c r="QGS94" s="39"/>
      <c r="QGT94" s="18"/>
      <c r="QGU94" s="18"/>
      <c r="QGV94" s="39"/>
      <c r="QGW94" s="18"/>
      <c r="QGX94" s="39"/>
      <c r="QGY94" s="13"/>
      <c r="QGZ94" s="13"/>
      <c r="QHA94" s="4"/>
      <c r="QHB94" s="13"/>
      <c r="QHC94" s="13"/>
      <c r="QHH94" s="18"/>
      <c r="QHI94" s="18"/>
      <c r="QHJ94" s="18"/>
      <c r="QHK94" s="39"/>
      <c r="QHL94" s="18"/>
      <c r="QHM94" s="18"/>
      <c r="QHN94" s="39"/>
      <c r="QHO94" s="18"/>
      <c r="QHP94" s="39"/>
      <c r="QHQ94" s="13"/>
      <c r="QHR94" s="13"/>
      <c r="QHS94" s="4"/>
      <c r="QHT94" s="13"/>
      <c r="QHU94" s="13"/>
      <c r="QHZ94" s="18"/>
      <c r="QIA94" s="18"/>
      <c r="QIB94" s="18"/>
      <c r="QIC94" s="39"/>
      <c r="QID94" s="18"/>
      <c r="QIE94" s="18"/>
      <c r="QIF94" s="39"/>
      <c r="QIG94" s="18"/>
      <c r="QIH94" s="39"/>
      <c r="QII94" s="13"/>
      <c r="QIJ94" s="13"/>
      <c r="QIK94" s="4"/>
      <c r="QIL94" s="13"/>
      <c r="QIM94" s="13"/>
      <c r="QIR94" s="18"/>
      <c r="QIS94" s="18"/>
      <c r="QIT94" s="18"/>
      <c r="QIU94" s="39"/>
      <c r="QIV94" s="18"/>
      <c r="QIW94" s="18"/>
      <c r="QIX94" s="39"/>
      <c r="QIY94" s="18"/>
      <c r="QIZ94" s="39"/>
      <c r="QJA94" s="13"/>
      <c r="QJB94" s="13"/>
      <c r="QJC94" s="4"/>
      <c r="QJD94" s="13"/>
      <c r="QJE94" s="13"/>
      <c r="QJJ94" s="18"/>
      <c r="QJK94" s="18"/>
      <c r="QJL94" s="18"/>
      <c r="QJM94" s="39"/>
      <c r="QJN94" s="18"/>
      <c r="QJO94" s="18"/>
      <c r="QJP94" s="39"/>
      <c r="QJQ94" s="18"/>
      <c r="QJR94" s="39"/>
      <c r="QJS94" s="13"/>
      <c r="QJT94" s="13"/>
      <c r="QJU94" s="4"/>
      <c r="QJV94" s="13"/>
      <c r="QJW94" s="13"/>
      <c r="QKB94" s="18"/>
      <c r="QKC94" s="18"/>
      <c r="QKD94" s="18"/>
      <c r="QKE94" s="39"/>
      <c r="QKF94" s="18"/>
      <c r="QKG94" s="18"/>
      <c r="QKH94" s="39"/>
      <c r="QKI94" s="18"/>
      <c r="QKJ94" s="39"/>
      <c r="QKK94" s="13"/>
      <c r="QKL94" s="13"/>
      <c r="QKM94" s="4"/>
      <c r="QKN94" s="13"/>
      <c r="QKO94" s="13"/>
      <c r="QKT94" s="18"/>
      <c r="QKU94" s="18"/>
      <c r="QKV94" s="18"/>
      <c r="QKW94" s="39"/>
      <c r="QKX94" s="18"/>
      <c r="QKY94" s="18"/>
      <c r="QKZ94" s="39"/>
      <c r="QLA94" s="18"/>
      <c r="QLB94" s="39"/>
      <c r="QLC94" s="13"/>
      <c r="QLD94" s="13"/>
      <c r="QLE94" s="4"/>
      <c r="QLF94" s="13"/>
      <c r="QLG94" s="13"/>
      <c r="QLL94" s="18"/>
      <c r="QLM94" s="18"/>
      <c r="QLN94" s="18"/>
      <c r="QLO94" s="39"/>
      <c r="QLP94" s="18"/>
      <c r="QLQ94" s="18"/>
      <c r="QLR94" s="39"/>
      <c r="QLS94" s="18"/>
      <c r="QLT94" s="39"/>
      <c r="QLU94" s="13"/>
      <c r="QLV94" s="13"/>
      <c r="QLW94" s="4"/>
      <c r="QLX94" s="13"/>
      <c r="QLY94" s="13"/>
      <c r="QMD94" s="18"/>
      <c r="QME94" s="18"/>
      <c r="QMF94" s="18"/>
      <c r="QMG94" s="39"/>
      <c r="QMH94" s="18"/>
      <c r="QMI94" s="18"/>
      <c r="QMJ94" s="39"/>
      <c r="QMK94" s="18"/>
      <c r="QML94" s="39"/>
      <c r="QMM94" s="13"/>
      <c r="QMN94" s="13"/>
      <c r="QMO94" s="4"/>
      <c r="QMP94" s="13"/>
      <c r="QMQ94" s="13"/>
      <c r="QMV94" s="18"/>
      <c r="QMW94" s="18"/>
      <c r="QMX94" s="18"/>
      <c r="QMY94" s="39"/>
      <c r="QMZ94" s="18"/>
      <c r="QNA94" s="18"/>
      <c r="QNB94" s="39"/>
      <c r="QNC94" s="18"/>
      <c r="QND94" s="39"/>
      <c r="QNE94" s="13"/>
      <c r="QNF94" s="13"/>
      <c r="QNG94" s="4"/>
      <c r="QNH94" s="13"/>
      <c r="QNI94" s="13"/>
      <c r="QNN94" s="18"/>
      <c r="QNO94" s="18"/>
      <c r="QNP94" s="18"/>
      <c r="QNQ94" s="39"/>
      <c r="QNR94" s="18"/>
      <c r="QNS94" s="18"/>
      <c r="QNT94" s="39"/>
      <c r="QNU94" s="18"/>
      <c r="QNV94" s="39"/>
      <c r="QNW94" s="13"/>
      <c r="QNX94" s="13"/>
      <c r="QNY94" s="4"/>
      <c r="QNZ94" s="13"/>
      <c r="QOA94" s="13"/>
      <c r="QOF94" s="18"/>
      <c r="QOG94" s="18"/>
      <c r="QOH94" s="18"/>
      <c r="QOI94" s="39"/>
      <c r="QOJ94" s="18"/>
      <c r="QOK94" s="18"/>
      <c r="QOL94" s="39"/>
      <c r="QOM94" s="18"/>
      <c r="QON94" s="39"/>
      <c r="QOO94" s="13"/>
      <c r="QOP94" s="13"/>
      <c r="QOQ94" s="4"/>
      <c r="QOR94" s="13"/>
      <c r="QOS94" s="13"/>
      <c r="QOX94" s="18"/>
      <c r="QOY94" s="18"/>
      <c r="QOZ94" s="18"/>
      <c r="QPA94" s="39"/>
      <c r="QPB94" s="18"/>
      <c r="QPC94" s="18"/>
      <c r="QPD94" s="39"/>
      <c r="QPE94" s="18"/>
      <c r="QPF94" s="39"/>
      <c r="QPG94" s="13"/>
      <c r="QPH94" s="13"/>
      <c r="QPI94" s="4"/>
      <c r="QPJ94" s="13"/>
      <c r="QPK94" s="13"/>
      <c r="QPP94" s="18"/>
      <c r="QPQ94" s="18"/>
      <c r="QPR94" s="18"/>
      <c r="QPS94" s="39"/>
      <c r="QPT94" s="18"/>
      <c r="QPU94" s="18"/>
      <c r="QPV94" s="39"/>
      <c r="QPW94" s="18"/>
      <c r="QPX94" s="39"/>
      <c r="QPY94" s="13"/>
      <c r="QPZ94" s="13"/>
      <c r="QQA94" s="4"/>
      <c r="QQB94" s="13"/>
      <c r="QQC94" s="13"/>
      <c r="QQH94" s="18"/>
      <c r="QQI94" s="18"/>
      <c r="QQJ94" s="18"/>
      <c r="QQK94" s="39"/>
      <c r="QQL94" s="18"/>
      <c r="QQM94" s="18"/>
      <c r="QQN94" s="39"/>
      <c r="QQO94" s="18"/>
      <c r="QQP94" s="39"/>
      <c r="QQQ94" s="13"/>
      <c r="QQR94" s="13"/>
      <c r="QQS94" s="4"/>
      <c r="QQT94" s="13"/>
      <c r="QQU94" s="13"/>
      <c r="QQZ94" s="18"/>
      <c r="QRA94" s="18"/>
      <c r="QRB94" s="18"/>
      <c r="QRC94" s="39"/>
      <c r="QRD94" s="18"/>
      <c r="QRE94" s="18"/>
      <c r="QRF94" s="39"/>
      <c r="QRG94" s="18"/>
      <c r="QRH94" s="39"/>
      <c r="QRI94" s="13"/>
      <c r="QRJ94" s="13"/>
      <c r="QRK94" s="4"/>
      <c r="QRL94" s="13"/>
      <c r="QRM94" s="13"/>
      <c r="QRR94" s="18"/>
      <c r="QRS94" s="18"/>
      <c r="QRT94" s="18"/>
      <c r="QRU94" s="39"/>
      <c r="QRV94" s="18"/>
      <c r="QRW94" s="18"/>
      <c r="QRX94" s="39"/>
      <c r="QRY94" s="18"/>
      <c r="QRZ94" s="39"/>
      <c r="QSA94" s="13"/>
      <c r="QSB94" s="13"/>
      <c r="QSC94" s="4"/>
      <c r="QSD94" s="13"/>
      <c r="QSE94" s="13"/>
      <c r="QSJ94" s="18"/>
      <c r="QSK94" s="18"/>
      <c r="QSL94" s="18"/>
      <c r="QSM94" s="39"/>
      <c r="QSN94" s="18"/>
      <c r="QSO94" s="18"/>
      <c r="QSP94" s="39"/>
      <c r="QSQ94" s="18"/>
      <c r="QSR94" s="39"/>
      <c r="QSS94" s="13"/>
      <c r="QST94" s="13"/>
      <c r="QSU94" s="4"/>
      <c r="QSV94" s="13"/>
      <c r="QSW94" s="13"/>
      <c r="QTB94" s="18"/>
      <c r="QTC94" s="18"/>
      <c r="QTD94" s="18"/>
      <c r="QTE94" s="39"/>
      <c r="QTF94" s="18"/>
      <c r="QTG94" s="18"/>
      <c r="QTH94" s="39"/>
      <c r="QTI94" s="18"/>
      <c r="QTJ94" s="39"/>
      <c r="QTK94" s="13"/>
      <c r="QTL94" s="13"/>
      <c r="QTM94" s="4"/>
      <c r="QTN94" s="13"/>
      <c r="QTO94" s="13"/>
      <c r="QTT94" s="18"/>
      <c r="QTU94" s="18"/>
      <c r="QTV94" s="18"/>
      <c r="QTW94" s="39"/>
      <c r="QTX94" s="18"/>
      <c r="QTY94" s="18"/>
      <c r="QTZ94" s="39"/>
      <c r="QUA94" s="18"/>
      <c r="QUB94" s="39"/>
      <c r="QUC94" s="13"/>
      <c r="QUD94" s="13"/>
      <c r="QUE94" s="4"/>
      <c r="QUF94" s="13"/>
      <c r="QUG94" s="13"/>
      <c r="QUL94" s="18"/>
      <c r="QUM94" s="18"/>
      <c r="QUN94" s="18"/>
      <c r="QUO94" s="39"/>
      <c r="QUP94" s="18"/>
      <c r="QUQ94" s="18"/>
      <c r="QUR94" s="39"/>
      <c r="QUS94" s="18"/>
      <c r="QUT94" s="39"/>
      <c r="QUU94" s="13"/>
      <c r="QUV94" s="13"/>
      <c r="QUW94" s="4"/>
      <c r="QUX94" s="13"/>
      <c r="QUY94" s="13"/>
      <c r="QVD94" s="18"/>
      <c r="QVE94" s="18"/>
      <c r="QVF94" s="18"/>
      <c r="QVG94" s="39"/>
      <c r="QVH94" s="18"/>
      <c r="QVI94" s="18"/>
      <c r="QVJ94" s="39"/>
      <c r="QVK94" s="18"/>
      <c r="QVL94" s="39"/>
      <c r="QVM94" s="13"/>
      <c r="QVN94" s="13"/>
      <c r="QVO94" s="4"/>
      <c r="QVP94" s="13"/>
      <c r="QVQ94" s="13"/>
      <c r="QVV94" s="18"/>
      <c r="QVW94" s="18"/>
      <c r="QVX94" s="18"/>
      <c r="QVY94" s="39"/>
      <c r="QVZ94" s="18"/>
      <c r="QWA94" s="18"/>
      <c r="QWB94" s="39"/>
      <c r="QWC94" s="18"/>
      <c r="QWD94" s="39"/>
      <c r="QWE94" s="13"/>
      <c r="QWF94" s="13"/>
      <c r="QWG94" s="4"/>
      <c r="QWH94" s="13"/>
      <c r="QWI94" s="13"/>
      <c r="QWN94" s="18"/>
      <c r="QWO94" s="18"/>
      <c r="QWP94" s="18"/>
      <c r="QWQ94" s="39"/>
      <c r="QWR94" s="18"/>
      <c r="QWS94" s="18"/>
      <c r="QWT94" s="39"/>
      <c r="QWU94" s="18"/>
      <c r="QWV94" s="39"/>
      <c r="QWW94" s="13"/>
      <c r="QWX94" s="13"/>
      <c r="QWY94" s="4"/>
      <c r="QWZ94" s="13"/>
      <c r="QXA94" s="13"/>
      <c r="QXF94" s="18"/>
      <c r="QXG94" s="18"/>
      <c r="QXH94" s="18"/>
      <c r="QXI94" s="39"/>
      <c r="QXJ94" s="18"/>
      <c r="QXK94" s="18"/>
      <c r="QXL94" s="39"/>
      <c r="QXM94" s="18"/>
      <c r="QXN94" s="39"/>
      <c r="QXO94" s="13"/>
      <c r="QXP94" s="13"/>
      <c r="QXQ94" s="4"/>
      <c r="QXR94" s="13"/>
      <c r="QXS94" s="13"/>
      <c r="QXX94" s="18"/>
      <c r="QXY94" s="18"/>
      <c r="QXZ94" s="18"/>
      <c r="QYA94" s="39"/>
      <c r="QYB94" s="18"/>
      <c r="QYC94" s="18"/>
      <c r="QYD94" s="39"/>
      <c r="QYE94" s="18"/>
      <c r="QYF94" s="39"/>
      <c r="QYG94" s="13"/>
      <c r="QYH94" s="13"/>
      <c r="QYI94" s="4"/>
      <c r="QYJ94" s="13"/>
      <c r="QYK94" s="13"/>
      <c r="QYP94" s="18"/>
      <c r="QYQ94" s="18"/>
      <c r="QYR94" s="18"/>
      <c r="QYS94" s="39"/>
      <c r="QYT94" s="18"/>
      <c r="QYU94" s="18"/>
      <c r="QYV94" s="39"/>
      <c r="QYW94" s="18"/>
      <c r="QYX94" s="39"/>
      <c r="QYY94" s="13"/>
      <c r="QYZ94" s="13"/>
      <c r="QZA94" s="4"/>
      <c r="QZB94" s="13"/>
      <c r="QZC94" s="13"/>
      <c r="QZH94" s="18"/>
      <c r="QZI94" s="18"/>
      <c r="QZJ94" s="18"/>
      <c r="QZK94" s="39"/>
      <c r="QZL94" s="18"/>
      <c r="QZM94" s="18"/>
      <c r="QZN94" s="39"/>
      <c r="QZO94" s="18"/>
      <c r="QZP94" s="39"/>
      <c r="QZQ94" s="13"/>
      <c r="QZR94" s="13"/>
      <c r="QZS94" s="4"/>
      <c r="QZT94" s="13"/>
      <c r="QZU94" s="13"/>
      <c r="QZZ94" s="18"/>
      <c r="RAA94" s="18"/>
      <c r="RAB94" s="18"/>
      <c r="RAC94" s="39"/>
      <c r="RAD94" s="18"/>
      <c r="RAE94" s="18"/>
      <c r="RAF94" s="39"/>
      <c r="RAG94" s="18"/>
      <c r="RAH94" s="39"/>
      <c r="RAI94" s="13"/>
      <c r="RAJ94" s="13"/>
      <c r="RAK94" s="4"/>
      <c r="RAL94" s="13"/>
      <c r="RAM94" s="13"/>
      <c r="RAR94" s="18"/>
      <c r="RAS94" s="18"/>
      <c r="RAT94" s="18"/>
      <c r="RAU94" s="39"/>
      <c r="RAV94" s="18"/>
      <c r="RAW94" s="18"/>
      <c r="RAX94" s="39"/>
      <c r="RAY94" s="18"/>
      <c r="RAZ94" s="39"/>
      <c r="RBA94" s="13"/>
      <c r="RBB94" s="13"/>
      <c r="RBC94" s="4"/>
      <c r="RBD94" s="13"/>
      <c r="RBE94" s="13"/>
      <c r="RBJ94" s="18"/>
      <c r="RBK94" s="18"/>
      <c r="RBL94" s="18"/>
      <c r="RBM94" s="39"/>
      <c r="RBN94" s="18"/>
      <c r="RBO94" s="18"/>
      <c r="RBP94" s="39"/>
      <c r="RBQ94" s="18"/>
      <c r="RBR94" s="39"/>
      <c r="RBS94" s="13"/>
      <c r="RBT94" s="13"/>
      <c r="RBU94" s="4"/>
      <c r="RBV94" s="13"/>
      <c r="RBW94" s="13"/>
      <c r="RCB94" s="18"/>
      <c r="RCC94" s="18"/>
      <c r="RCD94" s="18"/>
      <c r="RCE94" s="39"/>
      <c r="RCF94" s="18"/>
      <c r="RCG94" s="18"/>
      <c r="RCH94" s="39"/>
      <c r="RCI94" s="18"/>
      <c r="RCJ94" s="39"/>
      <c r="RCK94" s="13"/>
      <c r="RCL94" s="13"/>
      <c r="RCM94" s="4"/>
      <c r="RCN94" s="13"/>
      <c r="RCO94" s="13"/>
      <c r="RCT94" s="18"/>
      <c r="RCU94" s="18"/>
      <c r="RCV94" s="18"/>
      <c r="RCW94" s="39"/>
      <c r="RCX94" s="18"/>
      <c r="RCY94" s="18"/>
      <c r="RCZ94" s="39"/>
      <c r="RDA94" s="18"/>
      <c r="RDB94" s="39"/>
      <c r="RDC94" s="13"/>
      <c r="RDD94" s="13"/>
      <c r="RDE94" s="4"/>
      <c r="RDF94" s="13"/>
      <c r="RDG94" s="13"/>
      <c r="RDL94" s="18"/>
      <c r="RDM94" s="18"/>
      <c r="RDN94" s="18"/>
      <c r="RDO94" s="39"/>
      <c r="RDP94" s="18"/>
      <c r="RDQ94" s="18"/>
      <c r="RDR94" s="39"/>
      <c r="RDS94" s="18"/>
      <c r="RDT94" s="39"/>
      <c r="RDU94" s="13"/>
      <c r="RDV94" s="13"/>
      <c r="RDW94" s="4"/>
      <c r="RDX94" s="13"/>
      <c r="RDY94" s="13"/>
      <c r="RED94" s="18"/>
      <c r="REE94" s="18"/>
      <c r="REF94" s="18"/>
      <c r="REG94" s="39"/>
      <c r="REH94" s="18"/>
      <c r="REI94" s="18"/>
      <c r="REJ94" s="39"/>
      <c r="REK94" s="18"/>
      <c r="REL94" s="39"/>
      <c r="REM94" s="13"/>
      <c r="REN94" s="13"/>
      <c r="REO94" s="4"/>
      <c r="REP94" s="13"/>
      <c r="REQ94" s="13"/>
      <c r="REV94" s="18"/>
      <c r="REW94" s="18"/>
      <c r="REX94" s="18"/>
      <c r="REY94" s="39"/>
      <c r="REZ94" s="18"/>
      <c r="RFA94" s="18"/>
      <c r="RFB94" s="39"/>
      <c r="RFC94" s="18"/>
      <c r="RFD94" s="39"/>
      <c r="RFE94" s="13"/>
      <c r="RFF94" s="13"/>
      <c r="RFG94" s="4"/>
      <c r="RFH94" s="13"/>
      <c r="RFI94" s="13"/>
      <c r="RFN94" s="18"/>
      <c r="RFO94" s="18"/>
      <c r="RFP94" s="18"/>
      <c r="RFQ94" s="39"/>
      <c r="RFR94" s="18"/>
      <c r="RFS94" s="18"/>
      <c r="RFT94" s="39"/>
      <c r="RFU94" s="18"/>
      <c r="RFV94" s="39"/>
      <c r="RFW94" s="13"/>
      <c r="RFX94" s="13"/>
      <c r="RFY94" s="4"/>
      <c r="RFZ94" s="13"/>
      <c r="RGA94" s="13"/>
      <c r="RGF94" s="18"/>
      <c r="RGG94" s="18"/>
      <c r="RGH94" s="18"/>
      <c r="RGI94" s="39"/>
      <c r="RGJ94" s="18"/>
      <c r="RGK94" s="18"/>
      <c r="RGL94" s="39"/>
      <c r="RGM94" s="18"/>
      <c r="RGN94" s="39"/>
      <c r="RGO94" s="13"/>
      <c r="RGP94" s="13"/>
      <c r="RGQ94" s="4"/>
      <c r="RGR94" s="13"/>
      <c r="RGS94" s="13"/>
      <c r="RGX94" s="18"/>
      <c r="RGY94" s="18"/>
      <c r="RGZ94" s="18"/>
      <c r="RHA94" s="39"/>
      <c r="RHB94" s="18"/>
      <c r="RHC94" s="18"/>
      <c r="RHD94" s="39"/>
      <c r="RHE94" s="18"/>
      <c r="RHF94" s="39"/>
      <c r="RHG94" s="13"/>
      <c r="RHH94" s="13"/>
      <c r="RHI94" s="4"/>
      <c r="RHJ94" s="13"/>
      <c r="RHK94" s="13"/>
      <c r="RHP94" s="18"/>
      <c r="RHQ94" s="18"/>
      <c r="RHR94" s="18"/>
      <c r="RHS94" s="39"/>
      <c r="RHT94" s="18"/>
      <c r="RHU94" s="18"/>
      <c r="RHV94" s="39"/>
      <c r="RHW94" s="18"/>
      <c r="RHX94" s="39"/>
      <c r="RHY94" s="13"/>
      <c r="RHZ94" s="13"/>
      <c r="RIA94" s="4"/>
      <c r="RIB94" s="13"/>
      <c r="RIC94" s="13"/>
      <c r="RIH94" s="18"/>
      <c r="RII94" s="18"/>
      <c r="RIJ94" s="18"/>
      <c r="RIK94" s="39"/>
      <c r="RIL94" s="18"/>
      <c r="RIM94" s="18"/>
      <c r="RIN94" s="39"/>
      <c r="RIO94" s="18"/>
      <c r="RIP94" s="39"/>
      <c r="RIQ94" s="13"/>
      <c r="RIR94" s="13"/>
      <c r="RIS94" s="4"/>
      <c r="RIT94" s="13"/>
      <c r="RIU94" s="13"/>
      <c r="RIZ94" s="18"/>
      <c r="RJA94" s="18"/>
      <c r="RJB94" s="18"/>
      <c r="RJC94" s="39"/>
      <c r="RJD94" s="18"/>
      <c r="RJE94" s="18"/>
      <c r="RJF94" s="39"/>
      <c r="RJG94" s="18"/>
      <c r="RJH94" s="39"/>
      <c r="RJI94" s="13"/>
      <c r="RJJ94" s="13"/>
      <c r="RJK94" s="4"/>
      <c r="RJL94" s="13"/>
      <c r="RJM94" s="13"/>
      <c r="RJR94" s="18"/>
      <c r="RJS94" s="18"/>
      <c r="RJT94" s="18"/>
      <c r="RJU94" s="39"/>
      <c r="RJV94" s="18"/>
      <c r="RJW94" s="18"/>
      <c r="RJX94" s="39"/>
      <c r="RJY94" s="18"/>
      <c r="RJZ94" s="39"/>
      <c r="RKA94" s="13"/>
      <c r="RKB94" s="13"/>
      <c r="RKC94" s="4"/>
      <c r="RKD94" s="13"/>
      <c r="RKE94" s="13"/>
      <c r="RKJ94" s="18"/>
      <c r="RKK94" s="18"/>
      <c r="RKL94" s="18"/>
      <c r="RKM94" s="39"/>
      <c r="RKN94" s="18"/>
      <c r="RKO94" s="18"/>
      <c r="RKP94" s="39"/>
      <c r="RKQ94" s="18"/>
      <c r="RKR94" s="39"/>
      <c r="RKS94" s="13"/>
      <c r="RKT94" s="13"/>
      <c r="RKU94" s="4"/>
      <c r="RKV94" s="13"/>
      <c r="RKW94" s="13"/>
      <c r="RLB94" s="18"/>
      <c r="RLC94" s="18"/>
      <c r="RLD94" s="18"/>
      <c r="RLE94" s="39"/>
      <c r="RLF94" s="18"/>
      <c r="RLG94" s="18"/>
      <c r="RLH94" s="39"/>
      <c r="RLI94" s="18"/>
      <c r="RLJ94" s="39"/>
      <c r="RLK94" s="13"/>
      <c r="RLL94" s="13"/>
      <c r="RLM94" s="4"/>
      <c r="RLN94" s="13"/>
      <c r="RLO94" s="13"/>
      <c r="RLT94" s="18"/>
      <c r="RLU94" s="18"/>
      <c r="RLV94" s="18"/>
      <c r="RLW94" s="39"/>
      <c r="RLX94" s="18"/>
      <c r="RLY94" s="18"/>
      <c r="RLZ94" s="39"/>
      <c r="RMA94" s="18"/>
      <c r="RMB94" s="39"/>
      <c r="RMC94" s="13"/>
      <c r="RMD94" s="13"/>
      <c r="RME94" s="4"/>
      <c r="RMF94" s="13"/>
      <c r="RMG94" s="13"/>
      <c r="RML94" s="18"/>
      <c r="RMM94" s="18"/>
      <c r="RMN94" s="18"/>
      <c r="RMO94" s="39"/>
      <c r="RMP94" s="18"/>
      <c r="RMQ94" s="18"/>
      <c r="RMR94" s="39"/>
      <c r="RMS94" s="18"/>
      <c r="RMT94" s="39"/>
      <c r="RMU94" s="13"/>
      <c r="RMV94" s="13"/>
      <c r="RMW94" s="4"/>
      <c r="RMX94" s="13"/>
      <c r="RMY94" s="13"/>
      <c r="RND94" s="18"/>
      <c r="RNE94" s="18"/>
      <c r="RNF94" s="18"/>
      <c r="RNG94" s="39"/>
      <c r="RNH94" s="18"/>
      <c r="RNI94" s="18"/>
      <c r="RNJ94" s="39"/>
      <c r="RNK94" s="18"/>
      <c r="RNL94" s="39"/>
      <c r="RNM94" s="13"/>
      <c r="RNN94" s="13"/>
      <c r="RNO94" s="4"/>
      <c r="RNP94" s="13"/>
      <c r="RNQ94" s="13"/>
      <c r="RNV94" s="18"/>
      <c r="RNW94" s="18"/>
      <c r="RNX94" s="18"/>
      <c r="RNY94" s="39"/>
      <c r="RNZ94" s="18"/>
      <c r="ROA94" s="18"/>
      <c r="ROB94" s="39"/>
      <c r="ROC94" s="18"/>
      <c r="ROD94" s="39"/>
      <c r="ROE94" s="13"/>
      <c r="ROF94" s="13"/>
      <c r="ROG94" s="4"/>
      <c r="ROH94" s="13"/>
      <c r="ROI94" s="13"/>
      <c r="RON94" s="18"/>
      <c r="ROO94" s="18"/>
      <c r="ROP94" s="18"/>
      <c r="ROQ94" s="39"/>
      <c r="ROR94" s="18"/>
      <c r="ROS94" s="18"/>
      <c r="ROT94" s="39"/>
      <c r="ROU94" s="18"/>
      <c r="ROV94" s="39"/>
      <c r="ROW94" s="13"/>
      <c r="ROX94" s="13"/>
      <c r="ROY94" s="4"/>
      <c r="ROZ94" s="13"/>
      <c r="RPA94" s="13"/>
      <c r="RPF94" s="18"/>
      <c r="RPG94" s="18"/>
      <c r="RPH94" s="18"/>
      <c r="RPI94" s="39"/>
      <c r="RPJ94" s="18"/>
      <c r="RPK94" s="18"/>
      <c r="RPL94" s="39"/>
      <c r="RPM94" s="18"/>
      <c r="RPN94" s="39"/>
      <c r="RPO94" s="13"/>
      <c r="RPP94" s="13"/>
      <c r="RPQ94" s="4"/>
      <c r="RPR94" s="13"/>
      <c r="RPS94" s="13"/>
      <c r="RPX94" s="18"/>
      <c r="RPY94" s="18"/>
      <c r="RPZ94" s="18"/>
      <c r="RQA94" s="39"/>
      <c r="RQB94" s="18"/>
      <c r="RQC94" s="18"/>
      <c r="RQD94" s="39"/>
      <c r="RQE94" s="18"/>
      <c r="RQF94" s="39"/>
      <c r="RQG94" s="13"/>
      <c r="RQH94" s="13"/>
      <c r="RQI94" s="4"/>
      <c r="RQJ94" s="13"/>
      <c r="RQK94" s="13"/>
      <c r="RQP94" s="18"/>
      <c r="RQQ94" s="18"/>
      <c r="RQR94" s="18"/>
      <c r="RQS94" s="39"/>
      <c r="RQT94" s="18"/>
      <c r="RQU94" s="18"/>
      <c r="RQV94" s="39"/>
      <c r="RQW94" s="18"/>
      <c r="RQX94" s="39"/>
      <c r="RQY94" s="13"/>
      <c r="RQZ94" s="13"/>
      <c r="RRA94" s="4"/>
      <c r="RRB94" s="13"/>
      <c r="RRC94" s="13"/>
      <c r="RRH94" s="18"/>
      <c r="RRI94" s="18"/>
      <c r="RRJ94" s="18"/>
      <c r="RRK94" s="39"/>
      <c r="RRL94" s="18"/>
      <c r="RRM94" s="18"/>
      <c r="RRN94" s="39"/>
      <c r="RRO94" s="18"/>
      <c r="RRP94" s="39"/>
      <c r="RRQ94" s="13"/>
      <c r="RRR94" s="13"/>
      <c r="RRS94" s="4"/>
      <c r="RRT94" s="13"/>
      <c r="RRU94" s="13"/>
      <c r="RRZ94" s="18"/>
      <c r="RSA94" s="18"/>
      <c r="RSB94" s="18"/>
      <c r="RSC94" s="39"/>
      <c r="RSD94" s="18"/>
      <c r="RSE94" s="18"/>
      <c r="RSF94" s="39"/>
      <c r="RSG94" s="18"/>
      <c r="RSH94" s="39"/>
      <c r="RSI94" s="13"/>
      <c r="RSJ94" s="13"/>
      <c r="RSK94" s="4"/>
      <c r="RSL94" s="13"/>
      <c r="RSM94" s="13"/>
      <c r="RSR94" s="18"/>
      <c r="RSS94" s="18"/>
      <c r="RST94" s="18"/>
      <c r="RSU94" s="39"/>
      <c r="RSV94" s="18"/>
      <c r="RSW94" s="18"/>
      <c r="RSX94" s="39"/>
      <c r="RSY94" s="18"/>
      <c r="RSZ94" s="39"/>
      <c r="RTA94" s="13"/>
      <c r="RTB94" s="13"/>
      <c r="RTC94" s="4"/>
      <c r="RTD94" s="13"/>
      <c r="RTE94" s="13"/>
      <c r="RTJ94" s="18"/>
      <c r="RTK94" s="18"/>
      <c r="RTL94" s="18"/>
      <c r="RTM94" s="39"/>
      <c r="RTN94" s="18"/>
      <c r="RTO94" s="18"/>
      <c r="RTP94" s="39"/>
      <c r="RTQ94" s="18"/>
      <c r="RTR94" s="39"/>
      <c r="RTS94" s="13"/>
      <c r="RTT94" s="13"/>
      <c r="RTU94" s="4"/>
      <c r="RTV94" s="13"/>
      <c r="RTW94" s="13"/>
      <c r="RUB94" s="18"/>
      <c r="RUC94" s="18"/>
      <c r="RUD94" s="18"/>
      <c r="RUE94" s="39"/>
      <c r="RUF94" s="18"/>
      <c r="RUG94" s="18"/>
      <c r="RUH94" s="39"/>
      <c r="RUI94" s="18"/>
      <c r="RUJ94" s="39"/>
      <c r="RUK94" s="13"/>
      <c r="RUL94" s="13"/>
      <c r="RUM94" s="4"/>
      <c r="RUN94" s="13"/>
      <c r="RUO94" s="13"/>
      <c r="RUT94" s="18"/>
      <c r="RUU94" s="18"/>
      <c r="RUV94" s="18"/>
      <c r="RUW94" s="39"/>
      <c r="RUX94" s="18"/>
      <c r="RUY94" s="18"/>
      <c r="RUZ94" s="39"/>
      <c r="RVA94" s="18"/>
      <c r="RVB94" s="39"/>
      <c r="RVC94" s="13"/>
      <c r="RVD94" s="13"/>
      <c r="RVE94" s="4"/>
      <c r="RVF94" s="13"/>
      <c r="RVG94" s="13"/>
      <c r="RVL94" s="18"/>
      <c r="RVM94" s="18"/>
      <c r="RVN94" s="18"/>
      <c r="RVO94" s="39"/>
      <c r="RVP94" s="18"/>
      <c r="RVQ94" s="18"/>
      <c r="RVR94" s="39"/>
      <c r="RVS94" s="18"/>
      <c r="RVT94" s="39"/>
      <c r="RVU94" s="13"/>
      <c r="RVV94" s="13"/>
      <c r="RVW94" s="4"/>
      <c r="RVX94" s="13"/>
      <c r="RVY94" s="13"/>
      <c r="RWD94" s="18"/>
      <c r="RWE94" s="18"/>
      <c r="RWF94" s="18"/>
      <c r="RWG94" s="39"/>
      <c r="RWH94" s="18"/>
      <c r="RWI94" s="18"/>
      <c r="RWJ94" s="39"/>
      <c r="RWK94" s="18"/>
      <c r="RWL94" s="39"/>
      <c r="RWM94" s="13"/>
      <c r="RWN94" s="13"/>
      <c r="RWO94" s="4"/>
      <c r="RWP94" s="13"/>
      <c r="RWQ94" s="13"/>
      <c r="RWV94" s="18"/>
      <c r="RWW94" s="18"/>
      <c r="RWX94" s="18"/>
      <c r="RWY94" s="39"/>
      <c r="RWZ94" s="18"/>
      <c r="RXA94" s="18"/>
      <c r="RXB94" s="39"/>
      <c r="RXC94" s="18"/>
      <c r="RXD94" s="39"/>
      <c r="RXE94" s="13"/>
      <c r="RXF94" s="13"/>
      <c r="RXG94" s="4"/>
      <c r="RXH94" s="13"/>
      <c r="RXI94" s="13"/>
      <c r="RXN94" s="18"/>
      <c r="RXO94" s="18"/>
      <c r="RXP94" s="18"/>
      <c r="RXQ94" s="39"/>
      <c r="RXR94" s="18"/>
      <c r="RXS94" s="18"/>
      <c r="RXT94" s="39"/>
      <c r="RXU94" s="18"/>
      <c r="RXV94" s="39"/>
      <c r="RXW94" s="13"/>
      <c r="RXX94" s="13"/>
      <c r="RXY94" s="4"/>
      <c r="RXZ94" s="13"/>
      <c r="RYA94" s="13"/>
      <c r="RYF94" s="18"/>
      <c r="RYG94" s="18"/>
      <c r="RYH94" s="18"/>
      <c r="RYI94" s="39"/>
      <c r="RYJ94" s="18"/>
      <c r="RYK94" s="18"/>
      <c r="RYL94" s="39"/>
      <c r="RYM94" s="18"/>
      <c r="RYN94" s="39"/>
      <c r="RYO94" s="13"/>
      <c r="RYP94" s="13"/>
      <c r="RYQ94" s="4"/>
      <c r="RYR94" s="13"/>
      <c r="RYS94" s="13"/>
      <c r="RYX94" s="18"/>
      <c r="RYY94" s="18"/>
      <c r="RYZ94" s="18"/>
      <c r="RZA94" s="39"/>
      <c r="RZB94" s="18"/>
      <c r="RZC94" s="18"/>
      <c r="RZD94" s="39"/>
      <c r="RZE94" s="18"/>
      <c r="RZF94" s="39"/>
      <c r="RZG94" s="13"/>
      <c r="RZH94" s="13"/>
      <c r="RZI94" s="4"/>
      <c r="RZJ94" s="13"/>
      <c r="RZK94" s="13"/>
      <c r="RZP94" s="18"/>
      <c r="RZQ94" s="18"/>
      <c r="RZR94" s="18"/>
      <c r="RZS94" s="39"/>
      <c r="RZT94" s="18"/>
      <c r="RZU94" s="18"/>
      <c r="RZV94" s="39"/>
      <c r="RZW94" s="18"/>
      <c r="RZX94" s="39"/>
      <c r="RZY94" s="13"/>
      <c r="RZZ94" s="13"/>
      <c r="SAA94" s="4"/>
      <c r="SAB94" s="13"/>
      <c r="SAC94" s="13"/>
      <c r="SAH94" s="18"/>
      <c r="SAI94" s="18"/>
      <c r="SAJ94" s="18"/>
      <c r="SAK94" s="39"/>
      <c r="SAL94" s="18"/>
      <c r="SAM94" s="18"/>
      <c r="SAN94" s="39"/>
      <c r="SAO94" s="18"/>
      <c r="SAP94" s="39"/>
      <c r="SAQ94" s="13"/>
      <c r="SAR94" s="13"/>
      <c r="SAS94" s="4"/>
      <c r="SAT94" s="13"/>
      <c r="SAU94" s="13"/>
      <c r="SAZ94" s="18"/>
      <c r="SBA94" s="18"/>
      <c r="SBB94" s="18"/>
      <c r="SBC94" s="39"/>
      <c r="SBD94" s="18"/>
      <c r="SBE94" s="18"/>
      <c r="SBF94" s="39"/>
      <c r="SBG94" s="18"/>
      <c r="SBH94" s="39"/>
      <c r="SBI94" s="13"/>
      <c r="SBJ94" s="13"/>
      <c r="SBK94" s="4"/>
      <c r="SBL94" s="13"/>
      <c r="SBM94" s="13"/>
      <c r="SBR94" s="18"/>
      <c r="SBS94" s="18"/>
      <c r="SBT94" s="18"/>
      <c r="SBU94" s="39"/>
      <c r="SBV94" s="18"/>
      <c r="SBW94" s="18"/>
      <c r="SBX94" s="39"/>
      <c r="SBY94" s="18"/>
      <c r="SBZ94" s="39"/>
      <c r="SCA94" s="13"/>
      <c r="SCB94" s="13"/>
      <c r="SCC94" s="4"/>
      <c r="SCD94" s="13"/>
      <c r="SCE94" s="13"/>
      <c r="SCJ94" s="18"/>
      <c r="SCK94" s="18"/>
      <c r="SCL94" s="18"/>
      <c r="SCM94" s="39"/>
      <c r="SCN94" s="18"/>
      <c r="SCO94" s="18"/>
      <c r="SCP94" s="39"/>
      <c r="SCQ94" s="18"/>
      <c r="SCR94" s="39"/>
      <c r="SCS94" s="13"/>
      <c r="SCT94" s="13"/>
      <c r="SCU94" s="4"/>
      <c r="SCV94" s="13"/>
      <c r="SCW94" s="13"/>
      <c r="SDB94" s="18"/>
      <c r="SDC94" s="18"/>
      <c r="SDD94" s="18"/>
      <c r="SDE94" s="39"/>
      <c r="SDF94" s="18"/>
      <c r="SDG94" s="18"/>
      <c r="SDH94" s="39"/>
      <c r="SDI94" s="18"/>
      <c r="SDJ94" s="39"/>
      <c r="SDK94" s="13"/>
      <c r="SDL94" s="13"/>
      <c r="SDM94" s="4"/>
      <c r="SDN94" s="13"/>
      <c r="SDO94" s="13"/>
      <c r="SDT94" s="18"/>
      <c r="SDU94" s="18"/>
      <c r="SDV94" s="18"/>
      <c r="SDW94" s="39"/>
      <c r="SDX94" s="18"/>
      <c r="SDY94" s="18"/>
      <c r="SDZ94" s="39"/>
      <c r="SEA94" s="18"/>
      <c r="SEB94" s="39"/>
      <c r="SEC94" s="13"/>
      <c r="SED94" s="13"/>
      <c r="SEE94" s="4"/>
      <c r="SEF94" s="13"/>
      <c r="SEG94" s="13"/>
      <c r="SEL94" s="18"/>
      <c r="SEM94" s="18"/>
      <c r="SEN94" s="18"/>
      <c r="SEO94" s="39"/>
      <c r="SEP94" s="18"/>
      <c r="SEQ94" s="18"/>
      <c r="SER94" s="39"/>
      <c r="SES94" s="18"/>
      <c r="SET94" s="39"/>
      <c r="SEU94" s="13"/>
      <c r="SEV94" s="13"/>
      <c r="SEW94" s="4"/>
      <c r="SEX94" s="13"/>
      <c r="SEY94" s="13"/>
      <c r="SFD94" s="18"/>
      <c r="SFE94" s="18"/>
      <c r="SFF94" s="18"/>
      <c r="SFG94" s="39"/>
      <c r="SFH94" s="18"/>
      <c r="SFI94" s="18"/>
      <c r="SFJ94" s="39"/>
      <c r="SFK94" s="18"/>
      <c r="SFL94" s="39"/>
      <c r="SFM94" s="13"/>
      <c r="SFN94" s="13"/>
      <c r="SFO94" s="4"/>
      <c r="SFP94" s="13"/>
      <c r="SFQ94" s="13"/>
      <c r="SFV94" s="18"/>
      <c r="SFW94" s="18"/>
      <c r="SFX94" s="18"/>
      <c r="SFY94" s="39"/>
      <c r="SFZ94" s="18"/>
      <c r="SGA94" s="18"/>
      <c r="SGB94" s="39"/>
      <c r="SGC94" s="18"/>
      <c r="SGD94" s="39"/>
      <c r="SGE94" s="13"/>
      <c r="SGF94" s="13"/>
      <c r="SGG94" s="4"/>
      <c r="SGH94" s="13"/>
      <c r="SGI94" s="13"/>
      <c r="SGN94" s="18"/>
      <c r="SGO94" s="18"/>
      <c r="SGP94" s="18"/>
      <c r="SGQ94" s="39"/>
      <c r="SGR94" s="18"/>
      <c r="SGS94" s="18"/>
      <c r="SGT94" s="39"/>
      <c r="SGU94" s="18"/>
      <c r="SGV94" s="39"/>
      <c r="SGW94" s="13"/>
      <c r="SGX94" s="13"/>
      <c r="SGY94" s="4"/>
      <c r="SGZ94" s="13"/>
      <c r="SHA94" s="13"/>
      <c r="SHF94" s="18"/>
      <c r="SHG94" s="18"/>
      <c r="SHH94" s="18"/>
      <c r="SHI94" s="39"/>
      <c r="SHJ94" s="18"/>
      <c r="SHK94" s="18"/>
      <c r="SHL94" s="39"/>
      <c r="SHM94" s="18"/>
      <c r="SHN94" s="39"/>
      <c r="SHO94" s="13"/>
      <c r="SHP94" s="13"/>
      <c r="SHQ94" s="4"/>
      <c r="SHR94" s="13"/>
      <c r="SHS94" s="13"/>
      <c r="SHX94" s="18"/>
      <c r="SHY94" s="18"/>
      <c r="SHZ94" s="18"/>
      <c r="SIA94" s="39"/>
      <c r="SIB94" s="18"/>
      <c r="SIC94" s="18"/>
      <c r="SID94" s="39"/>
      <c r="SIE94" s="18"/>
      <c r="SIF94" s="39"/>
      <c r="SIG94" s="13"/>
      <c r="SIH94" s="13"/>
      <c r="SII94" s="4"/>
      <c r="SIJ94" s="13"/>
      <c r="SIK94" s="13"/>
      <c r="SIP94" s="18"/>
      <c r="SIQ94" s="18"/>
      <c r="SIR94" s="18"/>
      <c r="SIS94" s="39"/>
      <c r="SIT94" s="18"/>
      <c r="SIU94" s="18"/>
      <c r="SIV94" s="39"/>
      <c r="SIW94" s="18"/>
      <c r="SIX94" s="39"/>
      <c r="SIY94" s="13"/>
      <c r="SIZ94" s="13"/>
      <c r="SJA94" s="4"/>
      <c r="SJB94" s="13"/>
      <c r="SJC94" s="13"/>
      <c r="SJH94" s="18"/>
      <c r="SJI94" s="18"/>
      <c r="SJJ94" s="18"/>
      <c r="SJK94" s="39"/>
      <c r="SJL94" s="18"/>
      <c r="SJM94" s="18"/>
      <c r="SJN94" s="39"/>
      <c r="SJO94" s="18"/>
      <c r="SJP94" s="39"/>
      <c r="SJQ94" s="13"/>
      <c r="SJR94" s="13"/>
      <c r="SJS94" s="4"/>
      <c r="SJT94" s="13"/>
      <c r="SJU94" s="13"/>
      <c r="SJZ94" s="18"/>
      <c r="SKA94" s="18"/>
      <c r="SKB94" s="18"/>
      <c r="SKC94" s="39"/>
      <c r="SKD94" s="18"/>
      <c r="SKE94" s="18"/>
      <c r="SKF94" s="39"/>
      <c r="SKG94" s="18"/>
      <c r="SKH94" s="39"/>
      <c r="SKI94" s="13"/>
      <c r="SKJ94" s="13"/>
      <c r="SKK94" s="4"/>
      <c r="SKL94" s="13"/>
      <c r="SKM94" s="13"/>
      <c r="SKR94" s="18"/>
      <c r="SKS94" s="18"/>
      <c r="SKT94" s="18"/>
      <c r="SKU94" s="39"/>
      <c r="SKV94" s="18"/>
      <c r="SKW94" s="18"/>
      <c r="SKX94" s="39"/>
      <c r="SKY94" s="18"/>
      <c r="SKZ94" s="39"/>
      <c r="SLA94" s="13"/>
      <c r="SLB94" s="13"/>
      <c r="SLC94" s="4"/>
      <c r="SLD94" s="13"/>
      <c r="SLE94" s="13"/>
      <c r="SLJ94" s="18"/>
      <c r="SLK94" s="18"/>
      <c r="SLL94" s="18"/>
      <c r="SLM94" s="39"/>
      <c r="SLN94" s="18"/>
      <c r="SLO94" s="18"/>
      <c r="SLP94" s="39"/>
      <c r="SLQ94" s="18"/>
      <c r="SLR94" s="39"/>
      <c r="SLS94" s="13"/>
      <c r="SLT94" s="13"/>
      <c r="SLU94" s="4"/>
      <c r="SLV94" s="13"/>
      <c r="SLW94" s="13"/>
      <c r="SMB94" s="18"/>
      <c r="SMC94" s="18"/>
      <c r="SMD94" s="18"/>
      <c r="SME94" s="39"/>
      <c r="SMF94" s="18"/>
      <c r="SMG94" s="18"/>
      <c r="SMH94" s="39"/>
      <c r="SMI94" s="18"/>
      <c r="SMJ94" s="39"/>
      <c r="SMK94" s="13"/>
      <c r="SML94" s="13"/>
      <c r="SMM94" s="4"/>
      <c r="SMN94" s="13"/>
      <c r="SMO94" s="13"/>
      <c r="SMT94" s="18"/>
      <c r="SMU94" s="18"/>
      <c r="SMV94" s="18"/>
      <c r="SMW94" s="39"/>
      <c r="SMX94" s="18"/>
      <c r="SMY94" s="18"/>
      <c r="SMZ94" s="39"/>
      <c r="SNA94" s="18"/>
      <c r="SNB94" s="39"/>
      <c r="SNC94" s="13"/>
      <c r="SND94" s="13"/>
      <c r="SNE94" s="4"/>
      <c r="SNF94" s="13"/>
      <c r="SNG94" s="13"/>
      <c r="SNL94" s="18"/>
      <c r="SNM94" s="18"/>
      <c r="SNN94" s="18"/>
      <c r="SNO94" s="39"/>
      <c r="SNP94" s="18"/>
      <c r="SNQ94" s="18"/>
      <c r="SNR94" s="39"/>
      <c r="SNS94" s="18"/>
      <c r="SNT94" s="39"/>
      <c r="SNU94" s="13"/>
      <c r="SNV94" s="13"/>
      <c r="SNW94" s="4"/>
      <c r="SNX94" s="13"/>
      <c r="SNY94" s="13"/>
      <c r="SOD94" s="18"/>
      <c r="SOE94" s="18"/>
      <c r="SOF94" s="18"/>
      <c r="SOG94" s="39"/>
      <c r="SOH94" s="18"/>
      <c r="SOI94" s="18"/>
      <c r="SOJ94" s="39"/>
      <c r="SOK94" s="18"/>
      <c r="SOL94" s="39"/>
      <c r="SOM94" s="13"/>
      <c r="SON94" s="13"/>
      <c r="SOO94" s="4"/>
      <c r="SOP94" s="13"/>
      <c r="SOQ94" s="13"/>
      <c r="SOV94" s="18"/>
      <c r="SOW94" s="18"/>
      <c r="SOX94" s="18"/>
      <c r="SOY94" s="39"/>
      <c r="SOZ94" s="18"/>
      <c r="SPA94" s="18"/>
      <c r="SPB94" s="39"/>
      <c r="SPC94" s="18"/>
      <c r="SPD94" s="39"/>
      <c r="SPE94" s="13"/>
      <c r="SPF94" s="13"/>
      <c r="SPG94" s="4"/>
      <c r="SPH94" s="13"/>
      <c r="SPI94" s="13"/>
      <c r="SPN94" s="18"/>
      <c r="SPO94" s="18"/>
      <c r="SPP94" s="18"/>
      <c r="SPQ94" s="39"/>
      <c r="SPR94" s="18"/>
      <c r="SPS94" s="18"/>
      <c r="SPT94" s="39"/>
      <c r="SPU94" s="18"/>
      <c r="SPV94" s="39"/>
      <c r="SPW94" s="13"/>
      <c r="SPX94" s="13"/>
      <c r="SPY94" s="4"/>
      <c r="SPZ94" s="13"/>
      <c r="SQA94" s="13"/>
      <c r="SQF94" s="18"/>
      <c r="SQG94" s="18"/>
      <c r="SQH94" s="18"/>
      <c r="SQI94" s="39"/>
      <c r="SQJ94" s="18"/>
      <c r="SQK94" s="18"/>
      <c r="SQL94" s="39"/>
      <c r="SQM94" s="18"/>
      <c r="SQN94" s="39"/>
      <c r="SQO94" s="13"/>
      <c r="SQP94" s="13"/>
      <c r="SQQ94" s="4"/>
      <c r="SQR94" s="13"/>
      <c r="SQS94" s="13"/>
      <c r="SQX94" s="18"/>
      <c r="SQY94" s="18"/>
      <c r="SQZ94" s="18"/>
      <c r="SRA94" s="39"/>
      <c r="SRB94" s="18"/>
      <c r="SRC94" s="18"/>
      <c r="SRD94" s="39"/>
      <c r="SRE94" s="18"/>
      <c r="SRF94" s="39"/>
      <c r="SRG94" s="13"/>
      <c r="SRH94" s="13"/>
      <c r="SRI94" s="4"/>
      <c r="SRJ94" s="13"/>
      <c r="SRK94" s="13"/>
      <c r="SRP94" s="18"/>
      <c r="SRQ94" s="18"/>
      <c r="SRR94" s="18"/>
      <c r="SRS94" s="39"/>
      <c r="SRT94" s="18"/>
      <c r="SRU94" s="18"/>
      <c r="SRV94" s="39"/>
      <c r="SRW94" s="18"/>
      <c r="SRX94" s="39"/>
      <c r="SRY94" s="13"/>
      <c r="SRZ94" s="13"/>
      <c r="SSA94" s="4"/>
      <c r="SSB94" s="13"/>
      <c r="SSC94" s="13"/>
      <c r="SSH94" s="18"/>
      <c r="SSI94" s="18"/>
      <c r="SSJ94" s="18"/>
      <c r="SSK94" s="39"/>
      <c r="SSL94" s="18"/>
      <c r="SSM94" s="18"/>
      <c r="SSN94" s="39"/>
      <c r="SSO94" s="18"/>
      <c r="SSP94" s="39"/>
      <c r="SSQ94" s="13"/>
      <c r="SSR94" s="13"/>
      <c r="SSS94" s="4"/>
      <c r="SST94" s="13"/>
      <c r="SSU94" s="13"/>
      <c r="SSZ94" s="18"/>
      <c r="STA94" s="18"/>
      <c r="STB94" s="18"/>
      <c r="STC94" s="39"/>
      <c r="STD94" s="18"/>
      <c r="STE94" s="18"/>
      <c r="STF94" s="39"/>
      <c r="STG94" s="18"/>
      <c r="STH94" s="39"/>
      <c r="STI94" s="13"/>
      <c r="STJ94" s="13"/>
      <c r="STK94" s="4"/>
      <c r="STL94" s="13"/>
      <c r="STM94" s="13"/>
      <c r="STR94" s="18"/>
      <c r="STS94" s="18"/>
      <c r="STT94" s="18"/>
      <c r="STU94" s="39"/>
      <c r="STV94" s="18"/>
      <c r="STW94" s="18"/>
      <c r="STX94" s="39"/>
      <c r="STY94" s="18"/>
      <c r="STZ94" s="39"/>
      <c r="SUA94" s="13"/>
      <c r="SUB94" s="13"/>
      <c r="SUC94" s="4"/>
      <c r="SUD94" s="13"/>
      <c r="SUE94" s="13"/>
      <c r="SUJ94" s="18"/>
      <c r="SUK94" s="18"/>
      <c r="SUL94" s="18"/>
      <c r="SUM94" s="39"/>
      <c r="SUN94" s="18"/>
      <c r="SUO94" s="18"/>
      <c r="SUP94" s="39"/>
      <c r="SUQ94" s="18"/>
      <c r="SUR94" s="39"/>
      <c r="SUS94" s="13"/>
      <c r="SUT94" s="13"/>
      <c r="SUU94" s="4"/>
      <c r="SUV94" s="13"/>
      <c r="SUW94" s="13"/>
      <c r="SVB94" s="18"/>
      <c r="SVC94" s="18"/>
      <c r="SVD94" s="18"/>
      <c r="SVE94" s="39"/>
      <c r="SVF94" s="18"/>
      <c r="SVG94" s="18"/>
      <c r="SVH94" s="39"/>
      <c r="SVI94" s="18"/>
      <c r="SVJ94" s="39"/>
      <c r="SVK94" s="13"/>
      <c r="SVL94" s="13"/>
      <c r="SVM94" s="4"/>
      <c r="SVN94" s="13"/>
      <c r="SVO94" s="13"/>
      <c r="SVT94" s="18"/>
      <c r="SVU94" s="18"/>
      <c r="SVV94" s="18"/>
      <c r="SVW94" s="39"/>
      <c r="SVX94" s="18"/>
      <c r="SVY94" s="18"/>
      <c r="SVZ94" s="39"/>
      <c r="SWA94" s="18"/>
      <c r="SWB94" s="39"/>
      <c r="SWC94" s="13"/>
      <c r="SWD94" s="13"/>
      <c r="SWE94" s="4"/>
      <c r="SWF94" s="13"/>
      <c r="SWG94" s="13"/>
      <c r="SWL94" s="18"/>
      <c r="SWM94" s="18"/>
      <c r="SWN94" s="18"/>
      <c r="SWO94" s="39"/>
      <c r="SWP94" s="18"/>
      <c r="SWQ94" s="18"/>
      <c r="SWR94" s="39"/>
      <c r="SWS94" s="18"/>
      <c r="SWT94" s="39"/>
      <c r="SWU94" s="13"/>
      <c r="SWV94" s="13"/>
      <c r="SWW94" s="4"/>
      <c r="SWX94" s="13"/>
      <c r="SWY94" s="13"/>
      <c r="SXD94" s="18"/>
      <c r="SXE94" s="18"/>
      <c r="SXF94" s="18"/>
      <c r="SXG94" s="39"/>
      <c r="SXH94" s="18"/>
      <c r="SXI94" s="18"/>
      <c r="SXJ94" s="39"/>
      <c r="SXK94" s="18"/>
      <c r="SXL94" s="39"/>
      <c r="SXM94" s="13"/>
      <c r="SXN94" s="13"/>
      <c r="SXO94" s="4"/>
      <c r="SXP94" s="13"/>
      <c r="SXQ94" s="13"/>
      <c r="SXV94" s="18"/>
      <c r="SXW94" s="18"/>
      <c r="SXX94" s="18"/>
      <c r="SXY94" s="39"/>
      <c r="SXZ94" s="18"/>
      <c r="SYA94" s="18"/>
      <c r="SYB94" s="39"/>
      <c r="SYC94" s="18"/>
      <c r="SYD94" s="39"/>
      <c r="SYE94" s="13"/>
      <c r="SYF94" s="13"/>
      <c r="SYG94" s="4"/>
      <c r="SYH94" s="13"/>
      <c r="SYI94" s="13"/>
      <c r="SYN94" s="18"/>
      <c r="SYO94" s="18"/>
      <c r="SYP94" s="18"/>
      <c r="SYQ94" s="39"/>
      <c r="SYR94" s="18"/>
      <c r="SYS94" s="18"/>
      <c r="SYT94" s="39"/>
      <c r="SYU94" s="18"/>
      <c r="SYV94" s="39"/>
      <c r="SYW94" s="13"/>
      <c r="SYX94" s="13"/>
      <c r="SYY94" s="4"/>
      <c r="SYZ94" s="13"/>
      <c r="SZA94" s="13"/>
      <c r="SZF94" s="18"/>
      <c r="SZG94" s="18"/>
      <c r="SZH94" s="18"/>
      <c r="SZI94" s="39"/>
      <c r="SZJ94" s="18"/>
      <c r="SZK94" s="18"/>
      <c r="SZL94" s="39"/>
      <c r="SZM94" s="18"/>
      <c r="SZN94" s="39"/>
      <c r="SZO94" s="13"/>
      <c r="SZP94" s="13"/>
      <c r="SZQ94" s="4"/>
      <c r="SZR94" s="13"/>
      <c r="SZS94" s="13"/>
      <c r="SZX94" s="18"/>
      <c r="SZY94" s="18"/>
      <c r="SZZ94" s="18"/>
      <c r="TAA94" s="39"/>
      <c r="TAB94" s="18"/>
      <c r="TAC94" s="18"/>
      <c r="TAD94" s="39"/>
      <c r="TAE94" s="18"/>
      <c r="TAF94" s="39"/>
      <c r="TAG94" s="13"/>
      <c r="TAH94" s="13"/>
      <c r="TAI94" s="4"/>
      <c r="TAJ94" s="13"/>
      <c r="TAK94" s="13"/>
      <c r="TAP94" s="18"/>
      <c r="TAQ94" s="18"/>
      <c r="TAR94" s="18"/>
      <c r="TAS94" s="39"/>
      <c r="TAT94" s="18"/>
      <c r="TAU94" s="18"/>
      <c r="TAV94" s="39"/>
      <c r="TAW94" s="18"/>
      <c r="TAX94" s="39"/>
      <c r="TAY94" s="13"/>
      <c r="TAZ94" s="13"/>
      <c r="TBA94" s="4"/>
      <c r="TBB94" s="13"/>
      <c r="TBC94" s="13"/>
      <c r="TBH94" s="18"/>
      <c r="TBI94" s="18"/>
      <c r="TBJ94" s="18"/>
      <c r="TBK94" s="39"/>
      <c r="TBL94" s="18"/>
      <c r="TBM94" s="18"/>
      <c r="TBN94" s="39"/>
      <c r="TBO94" s="18"/>
      <c r="TBP94" s="39"/>
      <c r="TBQ94" s="13"/>
      <c r="TBR94" s="13"/>
      <c r="TBS94" s="4"/>
      <c r="TBT94" s="13"/>
      <c r="TBU94" s="13"/>
      <c r="TBZ94" s="18"/>
      <c r="TCA94" s="18"/>
      <c r="TCB94" s="18"/>
      <c r="TCC94" s="39"/>
      <c r="TCD94" s="18"/>
      <c r="TCE94" s="18"/>
      <c r="TCF94" s="39"/>
      <c r="TCG94" s="18"/>
      <c r="TCH94" s="39"/>
      <c r="TCI94" s="13"/>
      <c r="TCJ94" s="13"/>
      <c r="TCK94" s="4"/>
      <c r="TCL94" s="13"/>
      <c r="TCM94" s="13"/>
      <c r="TCR94" s="18"/>
      <c r="TCS94" s="18"/>
      <c r="TCT94" s="18"/>
      <c r="TCU94" s="39"/>
      <c r="TCV94" s="18"/>
      <c r="TCW94" s="18"/>
      <c r="TCX94" s="39"/>
      <c r="TCY94" s="18"/>
      <c r="TCZ94" s="39"/>
      <c r="TDA94" s="13"/>
      <c r="TDB94" s="13"/>
      <c r="TDC94" s="4"/>
      <c r="TDD94" s="13"/>
      <c r="TDE94" s="13"/>
      <c r="TDJ94" s="18"/>
      <c r="TDK94" s="18"/>
      <c r="TDL94" s="18"/>
      <c r="TDM94" s="39"/>
      <c r="TDN94" s="18"/>
      <c r="TDO94" s="18"/>
      <c r="TDP94" s="39"/>
      <c r="TDQ94" s="18"/>
      <c r="TDR94" s="39"/>
      <c r="TDS94" s="13"/>
      <c r="TDT94" s="13"/>
      <c r="TDU94" s="4"/>
      <c r="TDV94" s="13"/>
      <c r="TDW94" s="13"/>
      <c r="TEB94" s="18"/>
      <c r="TEC94" s="18"/>
      <c r="TED94" s="18"/>
      <c r="TEE94" s="39"/>
      <c r="TEF94" s="18"/>
      <c r="TEG94" s="18"/>
      <c r="TEH94" s="39"/>
      <c r="TEI94" s="18"/>
      <c r="TEJ94" s="39"/>
      <c r="TEK94" s="13"/>
      <c r="TEL94" s="13"/>
      <c r="TEM94" s="4"/>
      <c r="TEN94" s="13"/>
      <c r="TEO94" s="13"/>
      <c r="TET94" s="18"/>
      <c r="TEU94" s="18"/>
      <c r="TEV94" s="18"/>
      <c r="TEW94" s="39"/>
      <c r="TEX94" s="18"/>
      <c r="TEY94" s="18"/>
      <c r="TEZ94" s="39"/>
      <c r="TFA94" s="18"/>
      <c r="TFB94" s="39"/>
      <c r="TFC94" s="13"/>
      <c r="TFD94" s="13"/>
      <c r="TFE94" s="4"/>
      <c r="TFF94" s="13"/>
      <c r="TFG94" s="13"/>
      <c r="TFL94" s="18"/>
      <c r="TFM94" s="18"/>
      <c r="TFN94" s="18"/>
      <c r="TFO94" s="39"/>
      <c r="TFP94" s="18"/>
      <c r="TFQ94" s="18"/>
      <c r="TFR94" s="39"/>
      <c r="TFS94" s="18"/>
      <c r="TFT94" s="39"/>
      <c r="TFU94" s="13"/>
      <c r="TFV94" s="13"/>
      <c r="TFW94" s="4"/>
      <c r="TFX94" s="13"/>
      <c r="TFY94" s="13"/>
      <c r="TGD94" s="18"/>
      <c r="TGE94" s="18"/>
      <c r="TGF94" s="18"/>
      <c r="TGG94" s="39"/>
      <c r="TGH94" s="18"/>
      <c r="TGI94" s="18"/>
      <c r="TGJ94" s="39"/>
      <c r="TGK94" s="18"/>
      <c r="TGL94" s="39"/>
      <c r="TGM94" s="13"/>
      <c r="TGN94" s="13"/>
      <c r="TGO94" s="4"/>
      <c r="TGP94" s="13"/>
      <c r="TGQ94" s="13"/>
      <c r="TGV94" s="18"/>
      <c r="TGW94" s="18"/>
      <c r="TGX94" s="18"/>
      <c r="TGY94" s="39"/>
      <c r="TGZ94" s="18"/>
      <c r="THA94" s="18"/>
      <c r="THB94" s="39"/>
      <c r="THC94" s="18"/>
      <c r="THD94" s="39"/>
      <c r="THE94" s="13"/>
      <c r="THF94" s="13"/>
      <c r="THG94" s="4"/>
      <c r="THH94" s="13"/>
      <c r="THI94" s="13"/>
      <c r="THN94" s="18"/>
      <c r="THO94" s="18"/>
      <c r="THP94" s="18"/>
      <c r="THQ94" s="39"/>
      <c r="THR94" s="18"/>
      <c r="THS94" s="18"/>
      <c r="THT94" s="39"/>
      <c r="THU94" s="18"/>
      <c r="THV94" s="39"/>
      <c r="THW94" s="13"/>
      <c r="THX94" s="13"/>
      <c r="THY94" s="4"/>
      <c r="THZ94" s="13"/>
      <c r="TIA94" s="13"/>
      <c r="TIF94" s="18"/>
      <c r="TIG94" s="18"/>
      <c r="TIH94" s="18"/>
      <c r="TII94" s="39"/>
      <c r="TIJ94" s="18"/>
      <c r="TIK94" s="18"/>
      <c r="TIL94" s="39"/>
      <c r="TIM94" s="18"/>
      <c r="TIN94" s="39"/>
      <c r="TIO94" s="13"/>
      <c r="TIP94" s="13"/>
      <c r="TIQ94" s="4"/>
      <c r="TIR94" s="13"/>
      <c r="TIS94" s="13"/>
      <c r="TIX94" s="18"/>
      <c r="TIY94" s="18"/>
      <c r="TIZ94" s="18"/>
      <c r="TJA94" s="39"/>
      <c r="TJB94" s="18"/>
      <c r="TJC94" s="18"/>
      <c r="TJD94" s="39"/>
      <c r="TJE94" s="18"/>
      <c r="TJF94" s="39"/>
      <c r="TJG94" s="13"/>
      <c r="TJH94" s="13"/>
      <c r="TJI94" s="4"/>
      <c r="TJJ94" s="13"/>
      <c r="TJK94" s="13"/>
      <c r="TJP94" s="18"/>
      <c r="TJQ94" s="18"/>
      <c r="TJR94" s="18"/>
      <c r="TJS94" s="39"/>
      <c r="TJT94" s="18"/>
      <c r="TJU94" s="18"/>
      <c r="TJV94" s="39"/>
      <c r="TJW94" s="18"/>
      <c r="TJX94" s="39"/>
      <c r="TJY94" s="13"/>
      <c r="TJZ94" s="13"/>
      <c r="TKA94" s="4"/>
      <c r="TKB94" s="13"/>
      <c r="TKC94" s="13"/>
      <c r="TKH94" s="18"/>
      <c r="TKI94" s="18"/>
      <c r="TKJ94" s="18"/>
      <c r="TKK94" s="39"/>
      <c r="TKL94" s="18"/>
      <c r="TKM94" s="18"/>
      <c r="TKN94" s="39"/>
      <c r="TKO94" s="18"/>
      <c r="TKP94" s="39"/>
      <c r="TKQ94" s="13"/>
      <c r="TKR94" s="13"/>
      <c r="TKS94" s="4"/>
      <c r="TKT94" s="13"/>
      <c r="TKU94" s="13"/>
      <c r="TKZ94" s="18"/>
      <c r="TLA94" s="18"/>
      <c r="TLB94" s="18"/>
      <c r="TLC94" s="39"/>
      <c r="TLD94" s="18"/>
      <c r="TLE94" s="18"/>
      <c r="TLF94" s="39"/>
      <c r="TLG94" s="18"/>
      <c r="TLH94" s="39"/>
      <c r="TLI94" s="13"/>
      <c r="TLJ94" s="13"/>
      <c r="TLK94" s="4"/>
      <c r="TLL94" s="13"/>
      <c r="TLM94" s="13"/>
      <c r="TLR94" s="18"/>
      <c r="TLS94" s="18"/>
      <c r="TLT94" s="18"/>
      <c r="TLU94" s="39"/>
      <c r="TLV94" s="18"/>
      <c r="TLW94" s="18"/>
      <c r="TLX94" s="39"/>
      <c r="TLY94" s="18"/>
      <c r="TLZ94" s="39"/>
      <c r="TMA94" s="13"/>
      <c r="TMB94" s="13"/>
      <c r="TMC94" s="4"/>
      <c r="TMD94" s="13"/>
      <c r="TME94" s="13"/>
      <c r="TMJ94" s="18"/>
      <c r="TMK94" s="18"/>
      <c r="TML94" s="18"/>
      <c r="TMM94" s="39"/>
      <c r="TMN94" s="18"/>
      <c r="TMO94" s="18"/>
      <c r="TMP94" s="39"/>
      <c r="TMQ94" s="18"/>
      <c r="TMR94" s="39"/>
      <c r="TMS94" s="13"/>
      <c r="TMT94" s="13"/>
      <c r="TMU94" s="4"/>
      <c r="TMV94" s="13"/>
      <c r="TMW94" s="13"/>
      <c r="TNB94" s="18"/>
      <c r="TNC94" s="18"/>
      <c r="TND94" s="18"/>
      <c r="TNE94" s="39"/>
      <c r="TNF94" s="18"/>
      <c r="TNG94" s="18"/>
      <c r="TNH94" s="39"/>
      <c r="TNI94" s="18"/>
      <c r="TNJ94" s="39"/>
      <c r="TNK94" s="13"/>
      <c r="TNL94" s="13"/>
      <c r="TNM94" s="4"/>
      <c r="TNN94" s="13"/>
      <c r="TNO94" s="13"/>
      <c r="TNT94" s="18"/>
      <c r="TNU94" s="18"/>
      <c r="TNV94" s="18"/>
      <c r="TNW94" s="39"/>
      <c r="TNX94" s="18"/>
      <c r="TNY94" s="18"/>
      <c r="TNZ94" s="39"/>
      <c r="TOA94" s="18"/>
      <c r="TOB94" s="39"/>
      <c r="TOC94" s="13"/>
      <c r="TOD94" s="13"/>
      <c r="TOE94" s="4"/>
      <c r="TOF94" s="13"/>
      <c r="TOG94" s="13"/>
      <c r="TOL94" s="18"/>
      <c r="TOM94" s="18"/>
      <c r="TON94" s="18"/>
      <c r="TOO94" s="39"/>
      <c r="TOP94" s="18"/>
      <c r="TOQ94" s="18"/>
      <c r="TOR94" s="39"/>
      <c r="TOS94" s="18"/>
      <c r="TOT94" s="39"/>
      <c r="TOU94" s="13"/>
      <c r="TOV94" s="13"/>
      <c r="TOW94" s="4"/>
      <c r="TOX94" s="13"/>
      <c r="TOY94" s="13"/>
      <c r="TPD94" s="18"/>
      <c r="TPE94" s="18"/>
      <c r="TPF94" s="18"/>
      <c r="TPG94" s="39"/>
      <c r="TPH94" s="18"/>
      <c r="TPI94" s="18"/>
      <c r="TPJ94" s="39"/>
      <c r="TPK94" s="18"/>
      <c r="TPL94" s="39"/>
      <c r="TPM94" s="13"/>
      <c r="TPN94" s="13"/>
      <c r="TPO94" s="4"/>
      <c r="TPP94" s="13"/>
      <c r="TPQ94" s="13"/>
      <c r="TPV94" s="18"/>
      <c r="TPW94" s="18"/>
      <c r="TPX94" s="18"/>
      <c r="TPY94" s="39"/>
      <c r="TPZ94" s="18"/>
      <c r="TQA94" s="18"/>
      <c r="TQB94" s="39"/>
      <c r="TQC94" s="18"/>
      <c r="TQD94" s="39"/>
      <c r="TQE94" s="13"/>
      <c r="TQF94" s="13"/>
      <c r="TQG94" s="4"/>
      <c r="TQH94" s="13"/>
      <c r="TQI94" s="13"/>
      <c r="TQN94" s="18"/>
      <c r="TQO94" s="18"/>
      <c r="TQP94" s="18"/>
      <c r="TQQ94" s="39"/>
      <c r="TQR94" s="18"/>
      <c r="TQS94" s="18"/>
      <c r="TQT94" s="39"/>
      <c r="TQU94" s="18"/>
      <c r="TQV94" s="39"/>
      <c r="TQW94" s="13"/>
      <c r="TQX94" s="13"/>
      <c r="TQY94" s="4"/>
      <c r="TQZ94" s="13"/>
      <c r="TRA94" s="13"/>
      <c r="TRF94" s="18"/>
      <c r="TRG94" s="18"/>
      <c r="TRH94" s="18"/>
      <c r="TRI94" s="39"/>
      <c r="TRJ94" s="18"/>
      <c r="TRK94" s="18"/>
      <c r="TRL94" s="39"/>
      <c r="TRM94" s="18"/>
      <c r="TRN94" s="39"/>
      <c r="TRO94" s="13"/>
      <c r="TRP94" s="13"/>
      <c r="TRQ94" s="4"/>
      <c r="TRR94" s="13"/>
      <c r="TRS94" s="13"/>
      <c r="TRX94" s="18"/>
      <c r="TRY94" s="18"/>
      <c r="TRZ94" s="18"/>
      <c r="TSA94" s="39"/>
      <c r="TSB94" s="18"/>
      <c r="TSC94" s="18"/>
      <c r="TSD94" s="39"/>
      <c r="TSE94" s="18"/>
      <c r="TSF94" s="39"/>
      <c r="TSG94" s="13"/>
      <c r="TSH94" s="13"/>
      <c r="TSI94" s="4"/>
      <c r="TSJ94" s="13"/>
      <c r="TSK94" s="13"/>
      <c r="TSP94" s="18"/>
      <c r="TSQ94" s="18"/>
      <c r="TSR94" s="18"/>
      <c r="TSS94" s="39"/>
      <c r="TST94" s="18"/>
      <c r="TSU94" s="18"/>
      <c r="TSV94" s="39"/>
      <c r="TSW94" s="18"/>
      <c r="TSX94" s="39"/>
      <c r="TSY94" s="13"/>
      <c r="TSZ94" s="13"/>
      <c r="TTA94" s="4"/>
      <c r="TTB94" s="13"/>
      <c r="TTC94" s="13"/>
      <c r="TTH94" s="18"/>
      <c r="TTI94" s="18"/>
      <c r="TTJ94" s="18"/>
      <c r="TTK94" s="39"/>
      <c r="TTL94" s="18"/>
      <c r="TTM94" s="18"/>
      <c r="TTN94" s="39"/>
      <c r="TTO94" s="18"/>
      <c r="TTP94" s="39"/>
      <c r="TTQ94" s="13"/>
      <c r="TTR94" s="13"/>
      <c r="TTS94" s="4"/>
      <c r="TTT94" s="13"/>
      <c r="TTU94" s="13"/>
      <c r="TTZ94" s="18"/>
      <c r="TUA94" s="18"/>
      <c r="TUB94" s="18"/>
      <c r="TUC94" s="39"/>
      <c r="TUD94" s="18"/>
      <c r="TUE94" s="18"/>
      <c r="TUF94" s="39"/>
      <c r="TUG94" s="18"/>
      <c r="TUH94" s="39"/>
      <c r="TUI94" s="13"/>
      <c r="TUJ94" s="13"/>
      <c r="TUK94" s="4"/>
      <c r="TUL94" s="13"/>
      <c r="TUM94" s="13"/>
      <c r="TUR94" s="18"/>
      <c r="TUS94" s="18"/>
      <c r="TUT94" s="18"/>
      <c r="TUU94" s="39"/>
      <c r="TUV94" s="18"/>
      <c r="TUW94" s="18"/>
      <c r="TUX94" s="39"/>
      <c r="TUY94" s="18"/>
      <c r="TUZ94" s="39"/>
      <c r="TVA94" s="13"/>
      <c r="TVB94" s="13"/>
      <c r="TVC94" s="4"/>
      <c r="TVD94" s="13"/>
      <c r="TVE94" s="13"/>
      <c r="TVJ94" s="18"/>
      <c r="TVK94" s="18"/>
      <c r="TVL94" s="18"/>
      <c r="TVM94" s="39"/>
      <c r="TVN94" s="18"/>
      <c r="TVO94" s="18"/>
      <c r="TVP94" s="39"/>
      <c r="TVQ94" s="18"/>
      <c r="TVR94" s="39"/>
      <c r="TVS94" s="13"/>
      <c r="TVT94" s="13"/>
      <c r="TVU94" s="4"/>
      <c r="TVV94" s="13"/>
      <c r="TVW94" s="13"/>
      <c r="TWB94" s="18"/>
      <c r="TWC94" s="18"/>
      <c r="TWD94" s="18"/>
      <c r="TWE94" s="39"/>
      <c r="TWF94" s="18"/>
      <c r="TWG94" s="18"/>
      <c r="TWH94" s="39"/>
      <c r="TWI94" s="18"/>
      <c r="TWJ94" s="39"/>
      <c r="TWK94" s="13"/>
      <c r="TWL94" s="13"/>
      <c r="TWM94" s="4"/>
      <c r="TWN94" s="13"/>
      <c r="TWO94" s="13"/>
      <c r="TWT94" s="18"/>
      <c r="TWU94" s="18"/>
      <c r="TWV94" s="18"/>
      <c r="TWW94" s="39"/>
      <c r="TWX94" s="18"/>
      <c r="TWY94" s="18"/>
      <c r="TWZ94" s="39"/>
      <c r="TXA94" s="18"/>
      <c r="TXB94" s="39"/>
      <c r="TXC94" s="13"/>
      <c r="TXD94" s="13"/>
      <c r="TXE94" s="4"/>
      <c r="TXF94" s="13"/>
      <c r="TXG94" s="13"/>
      <c r="TXL94" s="18"/>
      <c r="TXM94" s="18"/>
      <c r="TXN94" s="18"/>
      <c r="TXO94" s="39"/>
      <c r="TXP94" s="18"/>
      <c r="TXQ94" s="18"/>
      <c r="TXR94" s="39"/>
      <c r="TXS94" s="18"/>
      <c r="TXT94" s="39"/>
      <c r="TXU94" s="13"/>
      <c r="TXV94" s="13"/>
      <c r="TXW94" s="4"/>
      <c r="TXX94" s="13"/>
      <c r="TXY94" s="13"/>
      <c r="TYD94" s="18"/>
      <c r="TYE94" s="18"/>
      <c r="TYF94" s="18"/>
      <c r="TYG94" s="39"/>
      <c r="TYH94" s="18"/>
      <c r="TYI94" s="18"/>
      <c r="TYJ94" s="39"/>
      <c r="TYK94" s="18"/>
      <c r="TYL94" s="39"/>
      <c r="TYM94" s="13"/>
      <c r="TYN94" s="13"/>
      <c r="TYO94" s="4"/>
      <c r="TYP94" s="13"/>
      <c r="TYQ94" s="13"/>
      <c r="TYV94" s="18"/>
      <c r="TYW94" s="18"/>
      <c r="TYX94" s="18"/>
      <c r="TYY94" s="39"/>
      <c r="TYZ94" s="18"/>
      <c r="TZA94" s="18"/>
      <c r="TZB94" s="39"/>
      <c r="TZC94" s="18"/>
      <c r="TZD94" s="39"/>
      <c r="TZE94" s="13"/>
      <c r="TZF94" s="13"/>
      <c r="TZG94" s="4"/>
      <c r="TZH94" s="13"/>
      <c r="TZI94" s="13"/>
      <c r="TZN94" s="18"/>
      <c r="TZO94" s="18"/>
      <c r="TZP94" s="18"/>
      <c r="TZQ94" s="39"/>
      <c r="TZR94" s="18"/>
      <c r="TZS94" s="18"/>
      <c r="TZT94" s="39"/>
      <c r="TZU94" s="18"/>
      <c r="TZV94" s="39"/>
      <c r="TZW94" s="13"/>
      <c r="TZX94" s="13"/>
      <c r="TZY94" s="4"/>
      <c r="TZZ94" s="13"/>
      <c r="UAA94" s="13"/>
      <c r="UAF94" s="18"/>
      <c r="UAG94" s="18"/>
      <c r="UAH94" s="18"/>
      <c r="UAI94" s="39"/>
      <c r="UAJ94" s="18"/>
      <c r="UAK94" s="18"/>
      <c r="UAL94" s="39"/>
      <c r="UAM94" s="18"/>
      <c r="UAN94" s="39"/>
      <c r="UAO94" s="13"/>
      <c r="UAP94" s="13"/>
      <c r="UAQ94" s="4"/>
      <c r="UAR94" s="13"/>
      <c r="UAS94" s="13"/>
      <c r="UAX94" s="18"/>
      <c r="UAY94" s="18"/>
      <c r="UAZ94" s="18"/>
      <c r="UBA94" s="39"/>
      <c r="UBB94" s="18"/>
      <c r="UBC94" s="18"/>
      <c r="UBD94" s="39"/>
      <c r="UBE94" s="18"/>
      <c r="UBF94" s="39"/>
      <c r="UBG94" s="13"/>
      <c r="UBH94" s="13"/>
      <c r="UBI94" s="4"/>
      <c r="UBJ94" s="13"/>
      <c r="UBK94" s="13"/>
      <c r="UBP94" s="18"/>
      <c r="UBQ94" s="18"/>
      <c r="UBR94" s="18"/>
      <c r="UBS94" s="39"/>
      <c r="UBT94" s="18"/>
      <c r="UBU94" s="18"/>
      <c r="UBV94" s="39"/>
      <c r="UBW94" s="18"/>
      <c r="UBX94" s="39"/>
      <c r="UBY94" s="13"/>
      <c r="UBZ94" s="13"/>
      <c r="UCA94" s="4"/>
      <c r="UCB94" s="13"/>
      <c r="UCC94" s="13"/>
      <c r="UCH94" s="18"/>
      <c r="UCI94" s="18"/>
      <c r="UCJ94" s="18"/>
      <c r="UCK94" s="39"/>
      <c r="UCL94" s="18"/>
      <c r="UCM94" s="18"/>
      <c r="UCN94" s="39"/>
      <c r="UCO94" s="18"/>
      <c r="UCP94" s="39"/>
      <c r="UCQ94" s="13"/>
      <c r="UCR94" s="13"/>
      <c r="UCS94" s="4"/>
      <c r="UCT94" s="13"/>
      <c r="UCU94" s="13"/>
      <c r="UCZ94" s="18"/>
      <c r="UDA94" s="18"/>
      <c r="UDB94" s="18"/>
      <c r="UDC94" s="39"/>
      <c r="UDD94" s="18"/>
      <c r="UDE94" s="18"/>
      <c r="UDF94" s="39"/>
      <c r="UDG94" s="18"/>
      <c r="UDH94" s="39"/>
      <c r="UDI94" s="13"/>
      <c r="UDJ94" s="13"/>
      <c r="UDK94" s="4"/>
      <c r="UDL94" s="13"/>
      <c r="UDM94" s="13"/>
      <c r="UDR94" s="18"/>
      <c r="UDS94" s="18"/>
      <c r="UDT94" s="18"/>
      <c r="UDU94" s="39"/>
      <c r="UDV94" s="18"/>
      <c r="UDW94" s="18"/>
      <c r="UDX94" s="39"/>
      <c r="UDY94" s="18"/>
      <c r="UDZ94" s="39"/>
      <c r="UEA94" s="13"/>
      <c r="UEB94" s="13"/>
      <c r="UEC94" s="4"/>
      <c r="UED94" s="13"/>
      <c r="UEE94" s="13"/>
      <c r="UEJ94" s="18"/>
      <c r="UEK94" s="18"/>
      <c r="UEL94" s="18"/>
      <c r="UEM94" s="39"/>
      <c r="UEN94" s="18"/>
      <c r="UEO94" s="18"/>
      <c r="UEP94" s="39"/>
      <c r="UEQ94" s="18"/>
      <c r="UER94" s="39"/>
      <c r="UES94" s="13"/>
      <c r="UET94" s="13"/>
      <c r="UEU94" s="4"/>
      <c r="UEV94" s="13"/>
      <c r="UEW94" s="13"/>
      <c r="UFB94" s="18"/>
      <c r="UFC94" s="18"/>
      <c r="UFD94" s="18"/>
      <c r="UFE94" s="39"/>
      <c r="UFF94" s="18"/>
      <c r="UFG94" s="18"/>
      <c r="UFH94" s="39"/>
      <c r="UFI94" s="18"/>
      <c r="UFJ94" s="39"/>
      <c r="UFK94" s="13"/>
      <c r="UFL94" s="13"/>
      <c r="UFM94" s="4"/>
      <c r="UFN94" s="13"/>
      <c r="UFO94" s="13"/>
      <c r="UFT94" s="18"/>
      <c r="UFU94" s="18"/>
      <c r="UFV94" s="18"/>
      <c r="UFW94" s="39"/>
      <c r="UFX94" s="18"/>
      <c r="UFY94" s="18"/>
      <c r="UFZ94" s="39"/>
      <c r="UGA94" s="18"/>
      <c r="UGB94" s="39"/>
      <c r="UGC94" s="13"/>
      <c r="UGD94" s="13"/>
      <c r="UGE94" s="4"/>
      <c r="UGF94" s="13"/>
      <c r="UGG94" s="13"/>
      <c r="UGL94" s="18"/>
      <c r="UGM94" s="18"/>
      <c r="UGN94" s="18"/>
      <c r="UGO94" s="39"/>
      <c r="UGP94" s="18"/>
      <c r="UGQ94" s="18"/>
      <c r="UGR94" s="39"/>
      <c r="UGS94" s="18"/>
      <c r="UGT94" s="39"/>
      <c r="UGU94" s="13"/>
      <c r="UGV94" s="13"/>
      <c r="UGW94" s="4"/>
      <c r="UGX94" s="13"/>
      <c r="UGY94" s="13"/>
      <c r="UHD94" s="18"/>
      <c r="UHE94" s="18"/>
      <c r="UHF94" s="18"/>
      <c r="UHG94" s="39"/>
      <c r="UHH94" s="18"/>
      <c r="UHI94" s="18"/>
      <c r="UHJ94" s="39"/>
      <c r="UHK94" s="18"/>
      <c r="UHL94" s="39"/>
      <c r="UHM94" s="13"/>
      <c r="UHN94" s="13"/>
      <c r="UHO94" s="4"/>
      <c r="UHP94" s="13"/>
      <c r="UHQ94" s="13"/>
      <c r="UHV94" s="18"/>
      <c r="UHW94" s="18"/>
      <c r="UHX94" s="18"/>
      <c r="UHY94" s="39"/>
      <c r="UHZ94" s="18"/>
      <c r="UIA94" s="18"/>
      <c r="UIB94" s="39"/>
      <c r="UIC94" s="18"/>
      <c r="UID94" s="39"/>
      <c r="UIE94" s="13"/>
      <c r="UIF94" s="13"/>
      <c r="UIG94" s="4"/>
      <c r="UIH94" s="13"/>
      <c r="UII94" s="13"/>
      <c r="UIN94" s="18"/>
      <c r="UIO94" s="18"/>
      <c r="UIP94" s="18"/>
      <c r="UIQ94" s="39"/>
      <c r="UIR94" s="18"/>
      <c r="UIS94" s="18"/>
      <c r="UIT94" s="39"/>
      <c r="UIU94" s="18"/>
      <c r="UIV94" s="39"/>
      <c r="UIW94" s="13"/>
      <c r="UIX94" s="13"/>
      <c r="UIY94" s="4"/>
      <c r="UIZ94" s="13"/>
      <c r="UJA94" s="13"/>
      <c r="UJF94" s="18"/>
      <c r="UJG94" s="18"/>
      <c r="UJH94" s="18"/>
      <c r="UJI94" s="39"/>
      <c r="UJJ94" s="18"/>
      <c r="UJK94" s="18"/>
      <c r="UJL94" s="39"/>
      <c r="UJM94" s="18"/>
      <c r="UJN94" s="39"/>
      <c r="UJO94" s="13"/>
      <c r="UJP94" s="13"/>
      <c r="UJQ94" s="4"/>
      <c r="UJR94" s="13"/>
      <c r="UJS94" s="13"/>
      <c r="UJX94" s="18"/>
      <c r="UJY94" s="18"/>
      <c r="UJZ94" s="18"/>
      <c r="UKA94" s="39"/>
      <c r="UKB94" s="18"/>
      <c r="UKC94" s="18"/>
      <c r="UKD94" s="39"/>
      <c r="UKE94" s="18"/>
      <c r="UKF94" s="39"/>
      <c r="UKG94" s="13"/>
      <c r="UKH94" s="13"/>
      <c r="UKI94" s="4"/>
      <c r="UKJ94" s="13"/>
      <c r="UKK94" s="13"/>
      <c r="UKP94" s="18"/>
      <c r="UKQ94" s="18"/>
      <c r="UKR94" s="18"/>
      <c r="UKS94" s="39"/>
      <c r="UKT94" s="18"/>
      <c r="UKU94" s="18"/>
      <c r="UKV94" s="39"/>
      <c r="UKW94" s="18"/>
      <c r="UKX94" s="39"/>
      <c r="UKY94" s="13"/>
      <c r="UKZ94" s="13"/>
      <c r="ULA94" s="4"/>
      <c r="ULB94" s="13"/>
      <c r="ULC94" s="13"/>
      <c r="ULH94" s="18"/>
      <c r="ULI94" s="18"/>
      <c r="ULJ94" s="18"/>
      <c r="ULK94" s="39"/>
      <c r="ULL94" s="18"/>
      <c r="ULM94" s="18"/>
      <c r="ULN94" s="39"/>
      <c r="ULO94" s="18"/>
      <c r="ULP94" s="39"/>
      <c r="ULQ94" s="13"/>
      <c r="ULR94" s="13"/>
      <c r="ULS94" s="4"/>
      <c r="ULT94" s="13"/>
      <c r="ULU94" s="13"/>
      <c r="ULZ94" s="18"/>
      <c r="UMA94" s="18"/>
      <c r="UMB94" s="18"/>
      <c r="UMC94" s="39"/>
      <c r="UMD94" s="18"/>
      <c r="UME94" s="18"/>
      <c r="UMF94" s="39"/>
      <c r="UMG94" s="18"/>
      <c r="UMH94" s="39"/>
      <c r="UMI94" s="13"/>
      <c r="UMJ94" s="13"/>
      <c r="UMK94" s="4"/>
      <c r="UML94" s="13"/>
      <c r="UMM94" s="13"/>
      <c r="UMR94" s="18"/>
      <c r="UMS94" s="18"/>
      <c r="UMT94" s="18"/>
      <c r="UMU94" s="39"/>
      <c r="UMV94" s="18"/>
      <c r="UMW94" s="18"/>
      <c r="UMX94" s="39"/>
      <c r="UMY94" s="18"/>
      <c r="UMZ94" s="39"/>
      <c r="UNA94" s="13"/>
      <c r="UNB94" s="13"/>
      <c r="UNC94" s="4"/>
      <c r="UND94" s="13"/>
      <c r="UNE94" s="13"/>
      <c r="UNJ94" s="18"/>
      <c r="UNK94" s="18"/>
      <c r="UNL94" s="18"/>
      <c r="UNM94" s="39"/>
      <c r="UNN94" s="18"/>
      <c r="UNO94" s="18"/>
      <c r="UNP94" s="39"/>
      <c r="UNQ94" s="18"/>
      <c r="UNR94" s="39"/>
      <c r="UNS94" s="13"/>
      <c r="UNT94" s="13"/>
      <c r="UNU94" s="4"/>
      <c r="UNV94" s="13"/>
      <c r="UNW94" s="13"/>
      <c r="UOB94" s="18"/>
      <c r="UOC94" s="18"/>
      <c r="UOD94" s="18"/>
      <c r="UOE94" s="39"/>
      <c r="UOF94" s="18"/>
      <c r="UOG94" s="18"/>
      <c r="UOH94" s="39"/>
      <c r="UOI94" s="18"/>
      <c r="UOJ94" s="39"/>
      <c r="UOK94" s="13"/>
      <c r="UOL94" s="13"/>
      <c r="UOM94" s="4"/>
      <c r="UON94" s="13"/>
      <c r="UOO94" s="13"/>
      <c r="UOT94" s="18"/>
      <c r="UOU94" s="18"/>
      <c r="UOV94" s="18"/>
      <c r="UOW94" s="39"/>
      <c r="UOX94" s="18"/>
      <c r="UOY94" s="18"/>
      <c r="UOZ94" s="39"/>
      <c r="UPA94" s="18"/>
      <c r="UPB94" s="39"/>
      <c r="UPC94" s="13"/>
      <c r="UPD94" s="13"/>
      <c r="UPE94" s="4"/>
      <c r="UPF94" s="13"/>
      <c r="UPG94" s="13"/>
      <c r="UPL94" s="18"/>
      <c r="UPM94" s="18"/>
      <c r="UPN94" s="18"/>
      <c r="UPO94" s="39"/>
      <c r="UPP94" s="18"/>
      <c r="UPQ94" s="18"/>
      <c r="UPR94" s="39"/>
      <c r="UPS94" s="18"/>
      <c r="UPT94" s="39"/>
      <c r="UPU94" s="13"/>
      <c r="UPV94" s="13"/>
      <c r="UPW94" s="4"/>
      <c r="UPX94" s="13"/>
      <c r="UPY94" s="13"/>
      <c r="UQD94" s="18"/>
      <c r="UQE94" s="18"/>
      <c r="UQF94" s="18"/>
      <c r="UQG94" s="39"/>
      <c r="UQH94" s="18"/>
      <c r="UQI94" s="18"/>
      <c r="UQJ94" s="39"/>
      <c r="UQK94" s="18"/>
      <c r="UQL94" s="39"/>
      <c r="UQM94" s="13"/>
      <c r="UQN94" s="13"/>
      <c r="UQO94" s="4"/>
      <c r="UQP94" s="13"/>
      <c r="UQQ94" s="13"/>
      <c r="UQV94" s="18"/>
      <c r="UQW94" s="18"/>
      <c r="UQX94" s="18"/>
      <c r="UQY94" s="39"/>
      <c r="UQZ94" s="18"/>
      <c r="URA94" s="18"/>
      <c r="URB94" s="39"/>
      <c r="URC94" s="18"/>
      <c r="URD94" s="39"/>
      <c r="URE94" s="13"/>
      <c r="URF94" s="13"/>
      <c r="URG94" s="4"/>
      <c r="URH94" s="13"/>
      <c r="URI94" s="13"/>
      <c r="URN94" s="18"/>
      <c r="URO94" s="18"/>
      <c r="URP94" s="18"/>
      <c r="URQ94" s="39"/>
      <c r="URR94" s="18"/>
      <c r="URS94" s="18"/>
      <c r="URT94" s="39"/>
      <c r="URU94" s="18"/>
      <c r="URV94" s="39"/>
      <c r="URW94" s="13"/>
      <c r="URX94" s="13"/>
      <c r="URY94" s="4"/>
      <c r="URZ94" s="13"/>
      <c r="USA94" s="13"/>
      <c r="USF94" s="18"/>
      <c r="USG94" s="18"/>
      <c r="USH94" s="18"/>
      <c r="USI94" s="39"/>
      <c r="USJ94" s="18"/>
      <c r="USK94" s="18"/>
      <c r="USL94" s="39"/>
      <c r="USM94" s="18"/>
      <c r="USN94" s="39"/>
      <c r="USO94" s="13"/>
      <c r="USP94" s="13"/>
      <c r="USQ94" s="4"/>
      <c r="USR94" s="13"/>
      <c r="USS94" s="13"/>
      <c r="USX94" s="18"/>
      <c r="USY94" s="18"/>
      <c r="USZ94" s="18"/>
      <c r="UTA94" s="39"/>
      <c r="UTB94" s="18"/>
      <c r="UTC94" s="18"/>
      <c r="UTD94" s="39"/>
      <c r="UTE94" s="18"/>
      <c r="UTF94" s="39"/>
      <c r="UTG94" s="13"/>
      <c r="UTH94" s="13"/>
      <c r="UTI94" s="4"/>
      <c r="UTJ94" s="13"/>
      <c r="UTK94" s="13"/>
      <c r="UTP94" s="18"/>
      <c r="UTQ94" s="18"/>
      <c r="UTR94" s="18"/>
      <c r="UTS94" s="39"/>
      <c r="UTT94" s="18"/>
      <c r="UTU94" s="18"/>
      <c r="UTV94" s="39"/>
      <c r="UTW94" s="18"/>
      <c r="UTX94" s="39"/>
      <c r="UTY94" s="13"/>
      <c r="UTZ94" s="13"/>
      <c r="UUA94" s="4"/>
      <c r="UUB94" s="13"/>
      <c r="UUC94" s="13"/>
      <c r="UUH94" s="18"/>
      <c r="UUI94" s="18"/>
      <c r="UUJ94" s="18"/>
      <c r="UUK94" s="39"/>
      <c r="UUL94" s="18"/>
      <c r="UUM94" s="18"/>
      <c r="UUN94" s="39"/>
      <c r="UUO94" s="18"/>
      <c r="UUP94" s="39"/>
      <c r="UUQ94" s="13"/>
      <c r="UUR94" s="13"/>
      <c r="UUS94" s="4"/>
      <c r="UUT94" s="13"/>
      <c r="UUU94" s="13"/>
      <c r="UUZ94" s="18"/>
      <c r="UVA94" s="18"/>
      <c r="UVB94" s="18"/>
      <c r="UVC94" s="39"/>
      <c r="UVD94" s="18"/>
      <c r="UVE94" s="18"/>
      <c r="UVF94" s="39"/>
      <c r="UVG94" s="18"/>
      <c r="UVH94" s="39"/>
      <c r="UVI94" s="13"/>
      <c r="UVJ94" s="13"/>
      <c r="UVK94" s="4"/>
      <c r="UVL94" s="13"/>
      <c r="UVM94" s="13"/>
      <c r="UVR94" s="18"/>
      <c r="UVS94" s="18"/>
      <c r="UVT94" s="18"/>
      <c r="UVU94" s="39"/>
      <c r="UVV94" s="18"/>
      <c r="UVW94" s="18"/>
      <c r="UVX94" s="39"/>
      <c r="UVY94" s="18"/>
      <c r="UVZ94" s="39"/>
      <c r="UWA94" s="13"/>
      <c r="UWB94" s="13"/>
      <c r="UWC94" s="4"/>
      <c r="UWD94" s="13"/>
      <c r="UWE94" s="13"/>
      <c r="UWJ94" s="18"/>
      <c r="UWK94" s="18"/>
      <c r="UWL94" s="18"/>
      <c r="UWM94" s="39"/>
      <c r="UWN94" s="18"/>
      <c r="UWO94" s="18"/>
      <c r="UWP94" s="39"/>
      <c r="UWQ94" s="18"/>
      <c r="UWR94" s="39"/>
      <c r="UWS94" s="13"/>
      <c r="UWT94" s="13"/>
      <c r="UWU94" s="4"/>
      <c r="UWV94" s="13"/>
      <c r="UWW94" s="13"/>
      <c r="UXB94" s="18"/>
      <c r="UXC94" s="18"/>
      <c r="UXD94" s="18"/>
      <c r="UXE94" s="39"/>
      <c r="UXF94" s="18"/>
      <c r="UXG94" s="18"/>
      <c r="UXH94" s="39"/>
      <c r="UXI94" s="18"/>
      <c r="UXJ94" s="39"/>
      <c r="UXK94" s="13"/>
      <c r="UXL94" s="13"/>
      <c r="UXM94" s="4"/>
      <c r="UXN94" s="13"/>
      <c r="UXO94" s="13"/>
      <c r="UXT94" s="18"/>
      <c r="UXU94" s="18"/>
      <c r="UXV94" s="18"/>
      <c r="UXW94" s="39"/>
      <c r="UXX94" s="18"/>
      <c r="UXY94" s="18"/>
      <c r="UXZ94" s="39"/>
      <c r="UYA94" s="18"/>
      <c r="UYB94" s="39"/>
      <c r="UYC94" s="13"/>
      <c r="UYD94" s="13"/>
      <c r="UYE94" s="4"/>
      <c r="UYF94" s="13"/>
      <c r="UYG94" s="13"/>
      <c r="UYL94" s="18"/>
      <c r="UYM94" s="18"/>
      <c r="UYN94" s="18"/>
      <c r="UYO94" s="39"/>
      <c r="UYP94" s="18"/>
      <c r="UYQ94" s="18"/>
      <c r="UYR94" s="39"/>
      <c r="UYS94" s="18"/>
      <c r="UYT94" s="39"/>
      <c r="UYU94" s="13"/>
      <c r="UYV94" s="13"/>
      <c r="UYW94" s="4"/>
      <c r="UYX94" s="13"/>
      <c r="UYY94" s="13"/>
      <c r="UZD94" s="18"/>
      <c r="UZE94" s="18"/>
      <c r="UZF94" s="18"/>
      <c r="UZG94" s="39"/>
      <c r="UZH94" s="18"/>
      <c r="UZI94" s="18"/>
      <c r="UZJ94" s="39"/>
      <c r="UZK94" s="18"/>
      <c r="UZL94" s="39"/>
      <c r="UZM94" s="13"/>
      <c r="UZN94" s="13"/>
      <c r="UZO94" s="4"/>
      <c r="UZP94" s="13"/>
      <c r="UZQ94" s="13"/>
      <c r="UZV94" s="18"/>
      <c r="UZW94" s="18"/>
      <c r="UZX94" s="18"/>
      <c r="UZY94" s="39"/>
      <c r="UZZ94" s="18"/>
      <c r="VAA94" s="18"/>
      <c r="VAB94" s="39"/>
      <c r="VAC94" s="18"/>
      <c r="VAD94" s="39"/>
      <c r="VAE94" s="13"/>
      <c r="VAF94" s="13"/>
      <c r="VAG94" s="4"/>
      <c r="VAH94" s="13"/>
      <c r="VAI94" s="13"/>
      <c r="VAN94" s="18"/>
      <c r="VAO94" s="18"/>
      <c r="VAP94" s="18"/>
      <c r="VAQ94" s="39"/>
      <c r="VAR94" s="18"/>
      <c r="VAS94" s="18"/>
      <c r="VAT94" s="39"/>
      <c r="VAU94" s="18"/>
      <c r="VAV94" s="39"/>
      <c r="VAW94" s="13"/>
      <c r="VAX94" s="13"/>
      <c r="VAY94" s="4"/>
      <c r="VAZ94" s="13"/>
      <c r="VBA94" s="13"/>
      <c r="VBF94" s="18"/>
      <c r="VBG94" s="18"/>
      <c r="VBH94" s="18"/>
      <c r="VBI94" s="39"/>
      <c r="VBJ94" s="18"/>
      <c r="VBK94" s="18"/>
      <c r="VBL94" s="39"/>
      <c r="VBM94" s="18"/>
      <c r="VBN94" s="39"/>
      <c r="VBO94" s="13"/>
      <c r="VBP94" s="13"/>
      <c r="VBQ94" s="4"/>
      <c r="VBR94" s="13"/>
      <c r="VBS94" s="13"/>
      <c r="VBX94" s="18"/>
      <c r="VBY94" s="18"/>
      <c r="VBZ94" s="18"/>
      <c r="VCA94" s="39"/>
      <c r="VCB94" s="18"/>
      <c r="VCC94" s="18"/>
      <c r="VCD94" s="39"/>
      <c r="VCE94" s="18"/>
      <c r="VCF94" s="39"/>
      <c r="VCG94" s="13"/>
      <c r="VCH94" s="13"/>
      <c r="VCI94" s="4"/>
      <c r="VCJ94" s="13"/>
      <c r="VCK94" s="13"/>
      <c r="VCP94" s="18"/>
      <c r="VCQ94" s="18"/>
      <c r="VCR94" s="18"/>
      <c r="VCS94" s="39"/>
      <c r="VCT94" s="18"/>
      <c r="VCU94" s="18"/>
      <c r="VCV94" s="39"/>
      <c r="VCW94" s="18"/>
      <c r="VCX94" s="39"/>
      <c r="VCY94" s="13"/>
      <c r="VCZ94" s="13"/>
      <c r="VDA94" s="4"/>
      <c r="VDB94" s="13"/>
      <c r="VDC94" s="13"/>
      <c r="VDH94" s="18"/>
      <c r="VDI94" s="18"/>
      <c r="VDJ94" s="18"/>
      <c r="VDK94" s="39"/>
      <c r="VDL94" s="18"/>
      <c r="VDM94" s="18"/>
      <c r="VDN94" s="39"/>
      <c r="VDO94" s="18"/>
      <c r="VDP94" s="39"/>
      <c r="VDQ94" s="13"/>
      <c r="VDR94" s="13"/>
      <c r="VDS94" s="4"/>
      <c r="VDT94" s="13"/>
      <c r="VDU94" s="13"/>
      <c r="VDZ94" s="18"/>
      <c r="VEA94" s="18"/>
      <c r="VEB94" s="18"/>
      <c r="VEC94" s="39"/>
      <c r="VED94" s="18"/>
      <c r="VEE94" s="18"/>
      <c r="VEF94" s="39"/>
      <c r="VEG94" s="18"/>
      <c r="VEH94" s="39"/>
      <c r="VEI94" s="13"/>
      <c r="VEJ94" s="13"/>
      <c r="VEK94" s="4"/>
      <c r="VEL94" s="13"/>
      <c r="VEM94" s="13"/>
      <c r="VER94" s="18"/>
      <c r="VES94" s="18"/>
      <c r="VET94" s="18"/>
      <c r="VEU94" s="39"/>
      <c r="VEV94" s="18"/>
      <c r="VEW94" s="18"/>
      <c r="VEX94" s="39"/>
      <c r="VEY94" s="18"/>
      <c r="VEZ94" s="39"/>
      <c r="VFA94" s="13"/>
      <c r="VFB94" s="13"/>
      <c r="VFC94" s="4"/>
      <c r="VFD94" s="13"/>
      <c r="VFE94" s="13"/>
      <c r="VFJ94" s="18"/>
      <c r="VFK94" s="18"/>
      <c r="VFL94" s="18"/>
      <c r="VFM94" s="39"/>
      <c r="VFN94" s="18"/>
      <c r="VFO94" s="18"/>
      <c r="VFP94" s="39"/>
      <c r="VFQ94" s="18"/>
      <c r="VFR94" s="39"/>
      <c r="VFS94" s="13"/>
      <c r="VFT94" s="13"/>
      <c r="VFU94" s="4"/>
      <c r="VFV94" s="13"/>
      <c r="VFW94" s="13"/>
      <c r="VGB94" s="18"/>
      <c r="VGC94" s="18"/>
      <c r="VGD94" s="18"/>
      <c r="VGE94" s="39"/>
      <c r="VGF94" s="18"/>
      <c r="VGG94" s="18"/>
      <c r="VGH94" s="39"/>
      <c r="VGI94" s="18"/>
      <c r="VGJ94" s="39"/>
      <c r="VGK94" s="13"/>
      <c r="VGL94" s="13"/>
      <c r="VGM94" s="4"/>
      <c r="VGN94" s="13"/>
      <c r="VGO94" s="13"/>
      <c r="VGT94" s="18"/>
      <c r="VGU94" s="18"/>
      <c r="VGV94" s="18"/>
      <c r="VGW94" s="39"/>
      <c r="VGX94" s="18"/>
      <c r="VGY94" s="18"/>
      <c r="VGZ94" s="39"/>
      <c r="VHA94" s="18"/>
      <c r="VHB94" s="39"/>
      <c r="VHC94" s="13"/>
      <c r="VHD94" s="13"/>
      <c r="VHE94" s="4"/>
      <c r="VHF94" s="13"/>
      <c r="VHG94" s="13"/>
      <c r="VHL94" s="18"/>
      <c r="VHM94" s="18"/>
      <c r="VHN94" s="18"/>
      <c r="VHO94" s="39"/>
      <c r="VHP94" s="18"/>
      <c r="VHQ94" s="18"/>
      <c r="VHR94" s="39"/>
      <c r="VHS94" s="18"/>
      <c r="VHT94" s="39"/>
      <c r="VHU94" s="13"/>
      <c r="VHV94" s="13"/>
      <c r="VHW94" s="4"/>
      <c r="VHX94" s="13"/>
      <c r="VHY94" s="13"/>
      <c r="VID94" s="18"/>
      <c r="VIE94" s="18"/>
      <c r="VIF94" s="18"/>
      <c r="VIG94" s="39"/>
      <c r="VIH94" s="18"/>
      <c r="VII94" s="18"/>
      <c r="VIJ94" s="39"/>
      <c r="VIK94" s="18"/>
      <c r="VIL94" s="39"/>
      <c r="VIM94" s="13"/>
      <c r="VIN94" s="13"/>
      <c r="VIO94" s="4"/>
      <c r="VIP94" s="13"/>
      <c r="VIQ94" s="13"/>
      <c r="VIV94" s="18"/>
      <c r="VIW94" s="18"/>
      <c r="VIX94" s="18"/>
      <c r="VIY94" s="39"/>
      <c r="VIZ94" s="18"/>
      <c r="VJA94" s="18"/>
      <c r="VJB94" s="39"/>
      <c r="VJC94" s="18"/>
      <c r="VJD94" s="39"/>
      <c r="VJE94" s="13"/>
      <c r="VJF94" s="13"/>
      <c r="VJG94" s="4"/>
      <c r="VJH94" s="13"/>
      <c r="VJI94" s="13"/>
      <c r="VJN94" s="18"/>
      <c r="VJO94" s="18"/>
      <c r="VJP94" s="18"/>
      <c r="VJQ94" s="39"/>
      <c r="VJR94" s="18"/>
      <c r="VJS94" s="18"/>
      <c r="VJT94" s="39"/>
      <c r="VJU94" s="18"/>
      <c r="VJV94" s="39"/>
      <c r="VJW94" s="13"/>
      <c r="VJX94" s="13"/>
      <c r="VJY94" s="4"/>
      <c r="VJZ94" s="13"/>
      <c r="VKA94" s="13"/>
      <c r="VKF94" s="18"/>
      <c r="VKG94" s="18"/>
      <c r="VKH94" s="18"/>
      <c r="VKI94" s="39"/>
      <c r="VKJ94" s="18"/>
      <c r="VKK94" s="18"/>
      <c r="VKL94" s="39"/>
      <c r="VKM94" s="18"/>
      <c r="VKN94" s="39"/>
      <c r="VKO94" s="13"/>
      <c r="VKP94" s="13"/>
      <c r="VKQ94" s="4"/>
      <c r="VKR94" s="13"/>
      <c r="VKS94" s="13"/>
      <c r="VKX94" s="18"/>
      <c r="VKY94" s="18"/>
      <c r="VKZ94" s="18"/>
      <c r="VLA94" s="39"/>
      <c r="VLB94" s="18"/>
      <c r="VLC94" s="18"/>
      <c r="VLD94" s="39"/>
      <c r="VLE94" s="18"/>
      <c r="VLF94" s="39"/>
      <c r="VLG94" s="13"/>
      <c r="VLH94" s="13"/>
      <c r="VLI94" s="4"/>
      <c r="VLJ94" s="13"/>
      <c r="VLK94" s="13"/>
      <c r="VLP94" s="18"/>
      <c r="VLQ94" s="18"/>
      <c r="VLR94" s="18"/>
      <c r="VLS94" s="39"/>
      <c r="VLT94" s="18"/>
      <c r="VLU94" s="18"/>
      <c r="VLV94" s="39"/>
      <c r="VLW94" s="18"/>
      <c r="VLX94" s="39"/>
      <c r="VLY94" s="13"/>
      <c r="VLZ94" s="13"/>
      <c r="VMA94" s="4"/>
      <c r="VMB94" s="13"/>
      <c r="VMC94" s="13"/>
      <c r="VMH94" s="18"/>
      <c r="VMI94" s="18"/>
      <c r="VMJ94" s="18"/>
      <c r="VMK94" s="39"/>
      <c r="VML94" s="18"/>
      <c r="VMM94" s="18"/>
      <c r="VMN94" s="39"/>
      <c r="VMO94" s="18"/>
      <c r="VMP94" s="39"/>
      <c r="VMQ94" s="13"/>
      <c r="VMR94" s="13"/>
      <c r="VMS94" s="4"/>
      <c r="VMT94" s="13"/>
      <c r="VMU94" s="13"/>
      <c r="VMZ94" s="18"/>
      <c r="VNA94" s="18"/>
      <c r="VNB94" s="18"/>
      <c r="VNC94" s="39"/>
      <c r="VND94" s="18"/>
      <c r="VNE94" s="18"/>
      <c r="VNF94" s="39"/>
      <c r="VNG94" s="18"/>
      <c r="VNH94" s="39"/>
      <c r="VNI94" s="13"/>
      <c r="VNJ94" s="13"/>
      <c r="VNK94" s="4"/>
      <c r="VNL94" s="13"/>
      <c r="VNM94" s="13"/>
      <c r="VNR94" s="18"/>
      <c r="VNS94" s="18"/>
      <c r="VNT94" s="18"/>
      <c r="VNU94" s="39"/>
      <c r="VNV94" s="18"/>
      <c r="VNW94" s="18"/>
      <c r="VNX94" s="39"/>
      <c r="VNY94" s="18"/>
      <c r="VNZ94" s="39"/>
      <c r="VOA94" s="13"/>
      <c r="VOB94" s="13"/>
      <c r="VOC94" s="4"/>
      <c r="VOD94" s="13"/>
      <c r="VOE94" s="13"/>
      <c r="VOJ94" s="18"/>
      <c r="VOK94" s="18"/>
      <c r="VOL94" s="18"/>
      <c r="VOM94" s="39"/>
      <c r="VON94" s="18"/>
      <c r="VOO94" s="18"/>
      <c r="VOP94" s="39"/>
      <c r="VOQ94" s="18"/>
      <c r="VOR94" s="39"/>
      <c r="VOS94" s="13"/>
      <c r="VOT94" s="13"/>
      <c r="VOU94" s="4"/>
      <c r="VOV94" s="13"/>
      <c r="VOW94" s="13"/>
      <c r="VPB94" s="18"/>
      <c r="VPC94" s="18"/>
      <c r="VPD94" s="18"/>
      <c r="VPE94" s="39"/>
      <c r="VPF94" s="18"/>
      <c r="VPG94" s="18"/>
      <c r="VPH94" s="39"/>
      <c r="VPI94" s="18"/>
      <c r="VPJ94" s="39"/>
      <c r="VPK94" s="13"/>
      <c r="VPL94" s="13"/>
      <c r="VPM94" s="4"/>
      <c r="VPN94" s="13"/>
      <c r="VPO94" s="13"/>
      <c r="VPT94" s="18"/>
      <c r="VPU94" s="18"/>
      <c r="VPV94" s="18"/>
      <c r="VPW94" s="39"/>
      <c r="VPX94" s="18"/>
      <c r="VPY94" s="18"/>
      <c r="VPZ94" s="39"/>
      <c r="VQA94" s="18"/>
      <c r="VQB94" s="39"/>
      <c r="VQC94" s="13"/>
      <c r="VQD94" s="13"/>
      <c r="VQE94" s="4"/>
      <c r="VQF94" s="13"/>
      <c r="VQG94" s="13"/>
      <c r="VQL94" s="18"/>
      <c r="VQM94" s="18"/>
      <c r="VQN94" s="18"/>
      <c r="VQO94" s="39"/>
      <c r="VQP94" s="18"/>
      <c r="VQQ94" s="18"/>
      <c r="VQR94" s="39"/>
      <c r="VQS94" s="18"/>
      <c r="VQT94" s="39"/>
      <c r="VQU94" s="13"/>
      <c r="VQV94" s="13"/>
      <c r="VQW94" s="4"/>
      <c r="VQX94" s="13"/>
      <c r="VQY94" s="13"/>
      <c r="VRD94" s="18"/>
      <c r="VRE94" s="18"/>
      <c r="VRF94" s="18"/>
      <c r="VRG94" s="39"/>
      <c r="VRH94" s="18"/>
      <c r="VRI94" s="18"/>
      <c r="VRJ94" s="39"/>
      <c r="VRK94" s="18"/>
      <c r="VRL94" s="39"/>
      <c r="VRM94" s="13"/>
      <c r="VRN94" s="13"/>
      <c r="VRO94" s="4"/>
      <c r="VRP94" s="13"/>
      <c r="VRQ94" s="13"/>
      <c r="VRV94" s="18"/>
      <c r="VRW94" s="18"/>
      <c r="VRX94" s="18"/>
      <c r="VRY94" s="39"/>
      <c r="VRZ94" s="18"/>
      <c r="VSA94" s="18"/>
      <c r="VSB94" s="39"/>
      <c r="VSC94" s="18"/>
      <c r="VSD94" s="39"/>
      <c r="VSE94" s="13"/>
      <c r="VSF94" s="13"/>
      <c r="VSG94" s="4"/>
      <c r="VSH94" s="13"/>
      <c r="VSI94" s="13"/>
      <c r="VSN94" s="18"/>
      <c r="VSO94" s="18"/>
      <c r="VSP94" s="18"/>
      <c r="VSQ94" s="39"/>
      <c r="VSR94" s="18"/>
      <c r="VSS94" s="18"/>
      <c r="VST94" s="39"/>
      <c r="VSU94" s="18"/>
      <c r="VSV94" s="39"/>
      <c r="VSW94" s="13"/>
      <c r="VSX94" s="13"/>
      <c r="VSY94" s="4"/>
      <c r="VSZ94" s="13"/>
      <c r="VTA94" s="13"/>
      <c r="VTF94" s="18"/>
      <c r="VTG94" s="18"/>
      <c r="VTH94" s="18"/>
      <c r="VTI94" s="39"/>
      <c r="VTJ94" s="18"/>
      <c r="VTK94" s="18"/>
      <c r="VTL94" s="39"/>
      <c r="VTM94" s="18"/>
      <c r="VTN94" s="39"/>
      <c r="VTO94" s="13"/>
      <c r="VTP94" s="13"/>
      <c r="VTQ94" s="4"/>
      <c r="VTR94" s="13"/>
      <c r="VTS94" s="13"/>
      <c r="VTX94" s="18"/>
      <c r="VTY94" s="18"/>
      <c r="VTZ94" s="18"/>
      <c r="VUA94" s="39"/>
      <c r="VUB94" s="18"/>
      <c r="VUC94" s="18"/>
      <c r="VUD94" s="39"/>
      <c r="VUE94" s="18"/>
      <c r="VUF94" s="39"/>
      <c r="VUG94" s="13"/>
      <c r="VUH94" s="13"/>
      <c r="VUI94" s="4"/>
      <c r="VUJ94" s="13"/>
      <c r="VUK94" s="13"/>
      <c r="VUP94" s="18"/>
      <c r="VUQ94" s="18"/>
      <c r="VUR94" s="18"/>
      <c r="VUS94" s="39"/>
      <c r="VUT94" s="18"/>
      <c r="VUU94" s="18"/>
      <c r="VUV94" s="39"/>
      <c r="VUW94" s="18"/>
      <c r="VUX94" s="39"/>
      <c r="VUY94" s="13"/>
      <c r="VUZ94" s="13"/>
      <c r="VVA94" s="4"/>
      <c r="VVB94" s="13"/>
      <c r="VVC94" s="13"/>
      <c r="VVH94" s="18"/>
      <c r="VVI94" s="18"/>
      <c r="VVJ94" s="18"/>
      <c r="VVK94" s="39"/>
      <c r="VVL94" s="18"/>
      <c r="VVM94" s="18"/>
      <c r="VVN94" s="39"/>
      <c r="VVO94" s="18"/>
      <c r="VVP94" s="39"/>
      <c r="VVQ94" s="13"/>
      <c r="VVR94" s="13"/>
      <c r="VVS94" s="4"/>
      <c r="VVT94" s="13"/>
      <c r="VVU94" s="13"/>
      <c r="VVZ94" s="18"/>
      <c r="VWA94" s="18"/>
      <c r="VWB94" s="18"/>
      <c r="VWC94" s="39"/>
      <c r="VWD94" s="18"/>
      <c r="VWE94" s="18"/>
      <c r="VWF94" s="39"/>
      <c r="VWG94" s="18"/>
      <c r="VWH94" s="39"/>
      <c r="VWI94" s="13"/>
      <c r="VWJ94" s="13"/>
      <c r="VWK94" s="4"/>
      <c r="VWL94" s="13"/>
      <c r="VWM94" s="13"/>
      <c r="VWR94" s="18"/>
      <c r="VWS94" s="18"/>
      <c r="VWT94" s="18"/>
      <c r="VWU94" s="39"/>
      <c r="VWV94" s="18"/>
      <c r="VWW94" s="18"/>
      <c r="VWX94" s="39"/>
      <c r="VWY94" s="18"/>
      <c r="VWZ94" s="39"/>
      <c r="VXA94" s="13"/>
      <c r="VXB94" s="13"/>
      <c r="VXC94" s="4"/>
      <c r="VXD94" s="13"/>
      <c r="VXE94" s="13"/>
      <c r="VXJ94" s="18"/>
      <c r="VXK94" s="18"/>
      <c r="VXL94" s="18"/>
      <c r="VXM94" s="39"/>
      <c r="VXN94" s="18"/>
      <c r="VXO94" s="18"/>
      <c r="VXP94" s="39"/>
      <c r="VXQ94" s="18"/>
      <c r="VXR94" s="39"/>
      <c r="VXS94" s="13"/>
      <c r="VXT94" s="13"/>
      <c r="VXU94" s="4"/>
      <c r="VXV94" s="13"/>
      <c r="VXW94" s="13"/>
      <c r="VYB94" s="18"/>
      <c r="VYC94" s="18"/>
      <c r="VYD94" s="18"/>
      <c r="VYE94" s="39"/>
      <c r="VYF94" s="18"/>
      <c r="VYG94" s="18"/>
      <c r="VYH94" s="39"/>
      <c r="VYI94" s="18"/>
      <c r="VYJ94" s="39"/>
      <c r="VYK94" s="13"/>
      <c r="VYL94" s="13"/>
      <c r="VYM94" s="4"/>
      <c r="VYN94" s="13"/>
      <c r="VYO94" s="13"/>
      <c r="VYT94" s="18"/>
      <c r="VYU94" s="18"/>
      <c r="VYV94" s="18"/>
      <c r="VYW94" s="39"/>
      <c r="VYX94" s="18"/>
      <c r="VYY94" s="18"/>
      <c r="VYZ94" s="39"/>
      <c r="VZA94" s="18"/>
      <c r="VZB94" s="39"/>
      <c r="VZC94" s="13"/>
      <c r="VZD94" s="13"/>
      <c r="VZE94" s="4"/>
      <c r="VZF94" s="13"/>
      <c r="VZG94" s="13"/>
      <c r="VZL94" s="18"/>
      <c r="VZM94" s="18"/>
      <c r="VZN94" s="18"/>
      <c r="VZO94" s="39"/>
      <c r="VZP94" s="18"/>
      <c r="VZQ94" s="18"/>
      <c r="VZR94" s="39"/>
      <c r="VZS94" s="18"/>
      <c r="VZT94" s="39"/>
      <c r="VZU94" s="13"/>
      <c r="VZV94" s="13"/>
      <c r="VZW94" s="4"/>
      <c r="VZX94" s="13"/>
      <c r="VZY94" s="13"/>
      <c r="WAD94" s="18"/>
      <c r="WAE94" s="18"/>
      <c r="WAF94" s="18"/>
      <c r="WAG94" s="39"/>
      <c r="WAH94" s="18"/>
      <c r="WAI94" s="18"/>
      <c r="WAJ94" s="39"/>
      <c r="WAK94" s="18"/>
      <c r="WAL94" s="39"/>
      <c r="WAM94" s="13"/>
      <c r="WAN94" s="13"/>
      <c r="WAO94" s="4"/>
      <c r="WAP94" s="13"/>
      <c r="WAQ94" s="13"/>
      <c r="WAV94" s="18"/>
      <c r="WAW94" s="18"/>
      <c r="WAX94" s="18"/>
      <c r="WAY94" s="39"/>
      <c r="WAZ94" s="18"/>
      <c r="WBA94" s="18"/>
      <c r="WBB94" s="39"/>
      <c r="WBC94" s="18"/>
      <c r="WBD94" s="39"/>
      <c r="WBE94" s="13"/>
      <c r="WBF94" s="13"/>
      <c r="WBG94" s="4"/>
      <c r="WBH94" s="13"/>
      <c r="WBI94" s="13"/>
      <c r="WBN94" s="18"/>
      <c r="WBO94" s="18"/>
      <c r="WBP94" s="18"/>
      <c r="WBQ94" s="39"/>
      <c r="WBR94" s="18"/>
      <c r="WBS94" s="18"/>
      <c r="WBT94" s="39"/>
      <c r="WBU94" s="18"/>
      <c r="WBV94" s="39"/>
      <c r="WBW94" s="13"/>
      <c r="WBX94" s="13"/>
      <c r="WBY94" s="4"/>
      <c r="WBZ94" s="13"/>
      <c r="WCA94" s="13"/>
      <c r="WCF94" s="18"/>
      <c r="WCG94" s="18"/>
      <c r="WCH94" s="18"/>
      <c r="WCI94" s="39"/>
      <c r="WCJ94" s="18"/>
      <c r="WCK94" s="18"/>
      <c r="WCL94" s="39"/>
      <c r="WCM94" s="18"/>
      <c r="WCN94" s="39"/>
      <c r="WCO94" s="13"/>
      <c r="WCP94" s="13"/>
      <c r="WCQ94" s="4"/>
      <c r="WCR94" s="13"/>
      <c r="WCS94" s="13"/>
      <c r="WCX94" s="18"/>
      <c r="WCY94" s="18"/>
      <c r="WCZ94" s="18"/>
      <c r="WDA94" s="39"/>
      <c r="WDB94" s="18"/>
      <c r="WDC94" s="18"/>
      <c r="WDD94" s="39"/>
      <c r="WDE94" s="18"/>
      <c r="WDF94" s="39"/>
      <c r="WDG94" s="13"/>
      <c r="WDH94" s="13"/>
      <c r="WDI94" s="4"/>
      <c r="WDJ94" s="13"/>
      <c r="WDK94" s="13"/>
      <c r="WDP94" s="18"/>
      <c r="WDQ94" s="18"/>
      <c r="WDR94" s="18"/>
      <c r="WDS94" s="39"/>
      <c r="WDT94" s="18"/>
      <c r="WDU94" s="18"/>
      <c r="WDV94" s="39"/>
      <c r="WDW94" s="18"/>
      <c r="WDX94" s="39"/>
      <c r="WDY94" s="13"/>
      <c r="WDZ94" s="13"/>
      <c r="WEA94" s="4"/>
      <c r="WEB94" s="13"/>
      <c r="WEC94" s="13"/>
      <c r="WEH94" s="18"/>
      <c r="WEI94" s="18"/>
      <c r="WEJ94" s="18"/>
      <c r="WEK94" s="39"/>
      <c r="WEL94" s="18"/>
      <c r="WEM94" s="18"/>
      <c r="WEN94" s="39"/>
      <c r="WEO94" s="18"/>
      <c r="WEP94" s="39"/>
      <c r="WEQ94" s="13"/>
      <c r="WER94" s="13"/>
      <c r="WES94" s="4"/>
      <c r="WET94" s="13"/>
      <c r="WEU94" s="13"/>
      <c r="WEZ94" s="18"/>
      <c r="WFA94" s="18"/>
      <c r="WFB94" s="18"/>
      <c r="WFC94" s="39"/>
      <c r="WFD94" s="18"/>
      <c r="WFE94" s="18"/>
      <c r="WFF94" s="39"/>
      <c r="WFG94" s="18"/>
      <c r="WFH94" s="39"/>
      <c r="WFI94" s="13"/>
      <c r="WFJ94" s="13"/>
      <c r="WFK94" s="4"/>
      <c r="WFL94" s="13"/>
      <c r="WFM94" s="13"/>
      <c r="WFR94" s="18"/>
      <c r="WFS94" s="18"/>
      <c r="WFT94" s="18"/>
      <c r="WFU94" s="39"/>
      <c r="WFV94" s="18"/>
      <c r="WFW94" s="18"/>
      <c r="WFX94" s="39"/>
      <c r="WFY94" s="18"/>
      <c r="WFZ94" s="39"/>
      <c r="WGA94" s="13"/>
      <c r="WGB94" s="13"/>
      <c r="WGC94" s="4"/>
      <c r="WGD94" s="13"/>
      <c r="WGE94" s="13"/>
      <c r="WGJ94" s="18"/>
      <c r="WGK94" s="18"/>
      <c r="WGL94" s="18"/>
      <c r="WGM94" s="39"/>
      <c r="WGN94" s="18"/>
      <c r="WGO94" s="18"/>
      <c r="WGP94" s="39"/>
      <c r="WGQ94" s="18"/>
      <c r="WGR94" s="39"/>
      <c r="WGS94" s="13"/>
      <c r="WGT94" s="13"/>
      <c r="WGU94" s="4"/>
      <c r="WGV94" s="13"/>
      <c r="WGW94" s="13"/>
      <c r="WHB94" s="18"/>
      <c r="WHC94" s="18"/>
      <c r="WHD94" s="18"/>
      <c r="WHE94" s="39"/>
      <c r="WHF94" s="18"/>
      <c r="WHG94" s="18"/>
      <c r="WHH94" s="39"/>
      <c r="WHI94" s="18"/>
      <c r="WHJ94" s="39"/>
      <c r="WHK94" s="13"/>
      <c r="WHL94" s="13"/>
      <c r="WHM94" s="4"/>
      <c r="WHN94" s="13"/>
      <c r="WHO94" s="13"/>
      <c r="WHT94" s="18"/>
      <c r="WHU94" s="18"/>
      <c r="WHV94" s="18"/>
      <c r="WHW94" s="39"/>
      <c r="WHX94" s="18"/>
      <c r="WHY94" s="18"/>
      <c r="WHZ94" s="39"/>
      <c r="WIA94" s="18"/>
      <c r="WIB94" s="39"/>
      <c r="WIC94" s="13"/>
      <c r="WID94" s="13"/>
      <c r="WIE94" s="4"/>
      <c r="WIF94" s="13"/>
      <c r="WIG94" s="13"/>
      <c r="WIL94" s="18"/>
      <c r="WIM94" s="18"/>
      <c r="WIN94" s="18"/>
      <c r="WIO94" s="39"/>
      <c r="WIP94" s="18"/>
      <c r="WIQ94" s="18"/>
      <c r="WIR94" s="39"/>
      <c r="WIS94" s="18"/>
      <c r="WIT94" s="39"/>
      <c r="WIU94" s="13"/>
      <c r="WIV94" s="13"/>
      <c r="WIW94" s="4"/>
      <c r="WIX94" s="13"/>
      <c r="WIY94" s="13"/>
      <c r="WJD94" s="18"/>
      <c r="WJE94" s="18"/>
      <c r="WJF94" s="18"/>
      <c r="WJG94" s="39"/>
      <c r="WJH94" s="18"/>
      <c r="WJI94" s="18"/>
      <c r="WJJ94" s="39"/>
      <c r="WJK94" s="18"/>
      <c r="WJL94" s="39"/>
      <c r="WJM94" s="13"/>
      <c r="WJN94" s="13"/>
      <c r="WJO94" s="4"/>
      <c r="WJP94" s="13"/>
      <c r="WJQ94" s="13"/>
      <c r="WJV94" s="18"/>
      <c r="WJW94" s="18"/>
      <c r="WJX94" s="18"/>
      <c r="WJY94" s="39"/>
      <c r="WJZ94" s="18"/>
      <c r="WKA94" s="18"/>
      <c r="WKB94" s="39"/>
      <c r="WKC94" s="18"/>
      <c r="WKD94" s="39"/>
      <c r="WKE94" s="13"/>
      <c r="WKF94" s="13"/>
      <c r="WKG94" s="4"/>
      <c r="WKH94" s="13"/>
      <c r="WKI94" s="13"/>
      <c r="WKN94" s="18"/>
      <c r="WKO94" s="18"/>
      <c r="WKP94" s="18"/>
      <c r="WKQ94" s="39"/>
      <c r="WKR94" s="18"/>
      <c r="WKS94" s="18"/>
      <c r="WKT94" s="39"/>
      <c r="WKU94" s="18"/>
      <c r="WKV94" s="39"/>
      <c r="WKW94" s="13"/>
      <c r="WKX94" s="13"/>
      <c r="WKY94" s="4"/>
      <c r="WKZ94" s="13"/>
      <c r="WLA94" s="13"/>
      <c r="WLF94" s="18"/>
      <c r="WLG94" s="18"/>
      <c r="WLH94" s="18"/>
      <c r="WLI94" s="39"/>
      <c r="WLJ94" s="18"/>
      <c r="WLK94" s="18"/>
      <c r="WLL94" s="39"/>
      <c r="WLM94" s="18"/>
      <c r="WLN94" s="39"/>
      <c r="WLO94" s="13"/>
      <c r="WLP94" s="13"/>
      <c r="WLQ94" s="4"/>
      <c r="WLR94" s="13"/>
      <c r="WLS94" s="13"/>
      <c r="WLX94" s="18"/>
      <c r="WLY94" s="18"/>
      <c r="WLZ94" s="18"/>
      <c r="WMA94" s="39"/>
      <c r="WMB94" s="18"/>
      <c r="WMC94" s="18"/>
      <c r="WMD94" s="39"/>
      <c r="WME94" s="18"/>
      <c r="WMF94" s="39"/>
      <c r="WMG94" s="13"/>
      <c r="WMH94" s="13"/>
      <c r="WMI94" s="4"/>
      <c r="WMJ94" s="13"/>
      <c r="WMK94" s="13"/>
      <c r="WMP94" s="18"/>
      <c r="WMQ94" s="18"/>
      <c r="WMR94" s="18"/>
      <c r="WMS94" s="39"/>
      <c r="WMT94" s="18"/>
      <c r="WMU94" s="18"/>
      <c r="WMV94" s="39"/>
      <c r="WMW94" s="18"/>
      <c r="WMX94" s="39"/>
      <c r="WMY94" s="13"/>
      <c r="WMZ94" s="13"/>
      <c r="WNA94" s="4"/>
      <c r="WNB94" s="13"/>
      <c r="WNC94" s="13"/>
      <c r="WNH94" s="18"/>
      <c r="WNI94" s="18"/>
      <c r="WNJ94" s="18"/>
      <c r="WNK94" s="39"/>
      <c r="WNL94" s="18"/>
      <c r="WNM94" s="18"/>
      <c r="WNN94" s="39"/>
      <c r="WNO94" s="18"/>
      <c r="WNP94" s="39"/>
      <c r="WNQ94" s="13"/>
      <c r="WNR94" s="13"/>
      <c r="WNS94" s="4"/>
      <c r="WNT94" s="13"/>
      <c r="WNU94" s="13"/>
      <c r="WNZ94" s="18"/>
      <c r="WOA94" s="18"/>
      <c r="WOB94" s="18"/>
      <c r="WOC94" s="39"/>
      <c r="WOD94" s="18"/>
      <c r="WOE94" s="18"/>
      <c r="WOF94" s="39"/>
      <c r="WOG94" s="18"/>
      <c r="WOH94" s="39"/>
      <c r="WOI94" s="13"/>
      <c r="WOJ94" s="13"/>
      <c r="WOK94" s="4"/>
      <c r="WOL94" s="13"/>
      <c r="WOM94" s="13"/>
      <c r="WOR94" s="18"/>
      <c r="WOS94" s="18"/>
      <c r="WOT94" s="18"/>
      <c r="WOU94" s="39"/>
      <c r="WOV94" s="18"/>
      <c r="WOW94" s="18"/>
      <c r="WOX94" s="39"/>
      <c r="WOY94" s="18"/>
      <c r="WOZ94" s="39"/>
      <c r="WPA94" s="13"/>
      <c r="WPB94" s="13"/>
      <c r="WPC94" s="4"/>
      <c r="WPD94" s="13"/>
      <c r="WPE94" s="13"/>
      <c r="WPJ94" s="18"/>
      <c r="WPK94" s="18"/>
      <c r="WPL94" s="18"/>
      <c r="WPM94" s="39"/>
      <c r="WPN94" s="18"/>
      <c r="WPO94" s="18"/>
      <c r="WPP94" s="39"/>
      <c r="WPQ94" s="18"/>
      <c r="WPR94" s="39"/>
      <c r="WPS94" s="13"/>
      <c r="WPT94" s="13"/>
      <c r="WPU94" s="4"/>
      <c r="WPV94" s="13"/>
      <c r="WPW94" s="13"/>
      <c r="WQB94" s="18"/>
      <c r="WQC94" s="18"/>
      <c r="WQD94" s="18"/>
      <c r="WQE94" s="39"/>
      <c r="WQF94" s="18"/>
      <c r="WQG94" s="18"/>
      <c r="WQH94" s="39"/>
      <c r="WQI94" s="18"/>
      <c r="WQJ94" s="39"/>
      <c r="WQK94" s="13"/>
      <c r="WQL94" s="13"/>
      <c r="WQM94" s="4"/>
      <c r="WQN94" s="13"/>
      <c r="WQO94" s="13"/>
      <c r="WQT94" s="18"/>
      <c r="WQU94" s="18"/>
      <c r="WQV94" s="18"/>
      <c r="WQW94" s="39"/>
      <c r="WQX94" s="18"/>
      <c r="WQY94" s="18"/>
      <c r="WQZ94" s="39"/>
      <c r="WRA94" s="18"/>
      <c r="WRB94" s="39"/>
      <c r="WRC94" s="13"/>
      <c r="WRD94" s="13"/>
      <c r="WRE94" s="4"/>
      <c r="WRF94" s="13"/>
      <c r="WRG94" s="13"/>
      <c r="WRL94" s="18"/>
      <c r="WRM94" s="18"/>
      <c r="WRN94" s="18"/>
      <c r="WRO94" s="39"/>
      <c r="WRP94" s="18"/>
      <c r="WRQ94" s="18"/>
      <c r="WRR94" s="39"/>
      <c r="WRS94" s="18"/>
      <c r="WRT94" s="39"/>
      <c r="WRU94" s="13"/>
      <c r="WRV94" s="13"/>
      <c r="WRW94" s="4"/>
      <c r="WRX94" s="13"/>
      <c r="WRY94" s="13"/>
      <c r="WSD94" s="18"/>
      <c r="WSE94" s="18"/>
      <c r="WSF94" s="18"/>
      <c r="WSG94" s="39"/>
      <c r="WSH94" s="18"/>
      <c r="WSI94" s="18"/>
      <c r="WSJ94" s="39"/>
      <c r="WSK94" s="18"/>
      <c r="WSL94" s="39"/>
      <c r="WSM94" s="13"/>
      <c r="WSN94" s="13"/>
      <c r="WSO94" s="4"/>
      <c r="WSP94" s="13"/>
      <c r="WSQ94" s="13"/>
      <c r="WSV94" s="18"/>
      <c r="WSW94" s="18"/>
      <c r="WSX94" s="18"/>
      <c r="WSY94" s="39"/>
      <c r="WSZ94" s="18"/>
      <c r="WTA94" s="18"/>
      <c r="WTB94" s="39"/>
      <c r="WTC94" s="18"/>
      <c r="WTD94" s="39"/>
      <c r="WTE94" s="13"/>
      <c r="WTF94" s="13"/>
      <c r="WTG94" s="4"/>
      <c r="WTH94" s="13"/>
      <c r="WTI94" s="13"/>
      <c r="WTN94" s="18"/>
      <c r="WTO94" s="18"/>
      <c r="WTP94" s="18"/>
      <c r="WTQ94" s="39"/>
      <c r="WTR94" s="18"/>
      <c r="WTS94" s="18"/>
      <c r="WTT94" s="39"/>
      <c r="WTU94" s="18"/>
      <c r="WTV94" s="39"/>
      <c r="WTW94" s="13"/>
      <c r="WTX94" s="13"/>
      <c r="WTY94" s="4"/>
      <c r="WTZ94" s="13"/>
      <c r="WUA94" s="13"/>
      <c r="WUF94" s="18"/>
      <c r="WUG94" s="18"/>
      <c r="WUH94" s="18"/>
      <c r="WUI94" s="39"/>
      <c r="WUJ94" s="18"/>
      <c r="WUK94" s="18"/>
      <c r="WUL94" s="39"/>
      <c r="WUM94" s="18"/>
      <c r="WUN94" s="39"/>
      <c r="WUO94" s="13"/>
      <c r="WUP94" s="13"/>
      <c r="WUQ94" s="4"/>
      <c r="WUR94" s="13"/>
      <c r="WUS94" s="13"/>
      <c r="WUX94" s="18"/>
      <c r="WUY94" s="18"/>
      <c r="WUZ94" s="18"/>
      <c r="WVA94" s="39"/>
      <c r="WVB94" s="18"/>
      <c r="WVC94" s="18"/>
      <c r="WVD94" s="39"/>
      <c r="WVE94" s="18"/>
      <c r="WVF94" s="39"/>
      <c r="WVG94" s="13"/>
      <c r="WVH94" s="13"/>
      <c r="WVI94" s="4"/>
      <c r="WVJ94" s="13"/>
      <c r="WVK94" s="13"/>
      <c r="WVP94" s="18"/>
      <c r="WVQ94" s="18"/>
      <c r="WVR94" s="18"/>
      <c r="WVS94" s="39"/>
      <c r="WVT94" s="18"/>
      <c r="WVU94" s="18"/>
      <c r="WVV94" s="39"/>
      <c r="WVW94" s="18"/>
      <c r="WVX94" s="39"/>
      <c r="WVY94" s="13"/>
      <c r="WVZ94" s="13"/>
      <c r="WWA94" s="4"/>
      <c r="WWB94" s="13"/>
      <c r="WWC94" s="13"/>
      <c r="WWH94" s="18"/>
      <c r="WWI94" s="18"/>
      <c r="WWJ94" s="18"/>
      <c r="WWK94" s="39"/>
      <c r="WWL94" s="18"/>
      <c r="WWM94" s="18"/>
      <c r="WWN94" s="39"/>
      <c r="WWO94" s="18"/>
      <c r="WWP94" s="39"/>
      <c r="WWQ94" s="13"/>
      <c r="WWR94" s="13"/>
      <c r="WWS94" s="4"/>
      <c r="WWT94" s="13"/>
      <c r="WWU94" s="13"/>
      <c r="WWZ94" s="18"/>
      <c r="WXA94" s="18"/>
      <c r="WXB94" s="18"/>
      <c r="WXC94" s="39"/>
      <c r="WXD94" s="18"/>
      <c r="WXE94" s="18"/>
      <c r="WXF94" s="39"/>
      <c r="WXG94" s="18"/>
      <c r="WXH94" s="39"/>
      <c r="WXI94" s="13"/>
      <c r="WXJ94" s="13"/>
      <c r="WXK94" s="4"/>
      <c r="WXL94" s="13"/>
      <c r="WXM94" s="13"/>
      <c r="WXR94" s="18"/>
      <c r="WXS94" s="18"/>
      <c r="WXT94" s="18"/>
      <c r="WXU94" s="39"/>
      <c r="WXV94" s="18"/>
      <c r="WXW94" s="18"/>
      <c r="WXX94" s="39"/>
      <c r="WXY94" s="18"/>
      <c r="WXZ94" s="39"/>
      <c r="WYA94" s="13"/>
      <c r="WYB94" s="13"/>
      <c r="WYC94" s="4"/>
      <c r="WYD94" s="13"/>
      <c r="WYE94" s="13"/>
      <c r="WYJ94" s="18"/>
      <c r="WYK94" s="18"/>
      <c r="WYL94" s="18"/>
      <c r="WYM94" s="39"/>
      <c r="WYN94" s="18"/>
      <c r="WYO94" s="18"/>
      <c r="WYP94" s="39"/>
      <c r="WYQ94" s="18"/>
      <c r="WYR94" s="39"/>
      <c r="WYS94" s="13"/>
      <c r="WYT94" s="13"/>
      <c r="WYU94" s="4"/>
      <c r="WYV94" s="13"/>
      <c r="WYW94" s="13"/>
      <c r="WZB94" s="18"/>
      <c r="WZC94" s="18"/>
      <c r="WZD94" s="18"/>
      <c r="WZE94" s="39"/>
      <c r="WZF94" s="18"/>
      <c r="WZG94" s="18"/>
      <c r="WZH94" s="39"/>
      <c r="WZI94" s="18"/>
      <c r="WZJ94" s="39"/>
      <c r="WZK94" s="13"/>
      <c r="WZL94" s="13"/>
      <c r="WZM94" s="4"/>
      <c r="WZN94" s="13"/>
      <c r="WZO94" s="13"/>
      <c r="WZT94" s="18"/>
      <c r="WZU94" s="18"/>
      <c r="WZV94" s="18"/>
      <c r="WZW94" s="39"/>
      <c r="WZX94" s="18"/>
      <c r="WZY94" s="18"/>
      <c r="WZZ94" s="39"/>
      <c r="XAA94" s="18"/>
      <c r="XAB94" s="39"/>
      <c r="XAC94" s="13"/>
      <c r="XAD94" s="13"/>
      <c r="XAE94" s="4"/>
      <c r="XAF94" s="13"/>
      <c r="XAG94" s="13"/>
      <c r="XAL94" s="18"/>
      <c r="XAM94" s="18"/>
      <c r="XAN94" s="18"/>
      <c r="XAO94" s="39"/>
      <c r="XAP94" s="18"/>
      <c r="XAQ94" s="18"/>
      <c r="XAR94" s="39"/>
      <c r="XAS94" s="18"/>
      <c r="XAT94" s="39"/>
      <c r="XAU94" s="13"/>
      <c r="XAV94" s="13"/>
      <c r="XAW94" s="4"/>
      <c r="XAX94" s="13"/>
      <c r="XAY94" s="13"/>
      <c r="XBD94" s="18"/>
      <c r="XBE94" s="18"/>
      <c r="XBF94" s="18"/>
      <c r="XBG94" s="39"/>
      <c r="XBH94" s="18"/>
      <c r="XBI94" s="18"/>
      <c r="XBJ94" s="39"/>
      <c r="XBK94" s="18"/>
      <c r="XBL94" s="39"/>
      <c r="XBM94" s="13"/>
      <c r="XBN94" s="13"/>
      <c r="XBO94" s="4"/>
      <c r="XBP94" s="13"/>
      <c r="XBQ94" s="13"/>
      <c r="XBV94" s="18"/>
      <c r="XBW94" s="18"/>
      <c r="XBX94" s="18"/>
      <c r="XBY94" s="39"/>
      <c r="XBZ94" s="18"/>
      <c r="XCA94" s="18"/>
      <c r="XCB94" s="39"/>
      <c r="XCC94" s="18"/>
      <c r="XCD94" s="39"/>
      <c r="XCE94" s="13"/>
      <c r="XCF94" s="13"/>
      <c r="XCG94" s="4"/>
      <c r="XCH94" s="13"/>
      <c r="XCI94" s="13"/>
      <c r="XCN94" s="18"/>
      <c r="XCO94" s="18"/>
      <c r="XCP94" s="18"/>
      <c r="XCQ94" s="39"/>
      <c r="XCR94" s="18"/>
      <c r="XCS94" s="18"/>
      <c r="XCT94" s="39"/>
      <c r="XCU94" s="18"/>
      <c r="XCV94" s="39"/>
      <c r="XCW94" s="13"/>
      <c r="XCX94" s="13"/>
      <c r="XCY94" s="4"/>
      <c r="XCZ94" s="13"/>
      <c r="XDA94" s="13"/>
      <c r="XDF94" s="18"/>
      <c r="XDG94" s="18"/>
      <c r="XDH94" s="18"/>
      <c r="XDI94" s="39"/>
      <c r="XDJ94" s="18"/>
      <c r="XDK94" s="18"/>
      <c r="XDL94" s="39"/>
      <c r="XDM94" s="18"/>
      <c r="XDN94" s="39"/>
      <c r="XDO94" s="13"/>
      <c r="XDP94" s="13"/>
      <c r="XDQ94" s="4"/>
      <c r="XDR94" s="13"/>
      <c r="XDS94" s="13"/>
      <c r="XDX94" s="18"/>
      <c r="XDY94" s="18"/>
      <c r="XDZ94" s="18"/>
      <c r="XEA94" s="39"/>
      <c r="XEB94" s="18"/>
      <c r="XEC94" s="18"/>
      <c r="XED94" s="39"/>
      <c r="XEE94" s="18"/>
      <c r="XEF94" s="39"/>
      <c r="XEG94" s="13"/>
      <c r="XEH94" s="13"/>
      <c r="XEI94" s="4"/>
      <c r="XEJ94" s="13"/>
      <c r="XEK94" s="13"/>
      <c r="XEP94" s="18"/>
      <c r="XEQ94" s="18"/>
      <c r="XER94" s="18"/>
      <c r="XES94" s="39"/>
      <c r="XET94" s="18"/>
      <c r="XEU94" s="18"/>
      <c r="XEV94" s="39"/>
      <c r="XEW94" s="18"/>
      <c r="XEX94" s="39"/>
      <c r="XEY94" s="13"/>
      <c r="XEZ94" s="13"/>
      <c r="XFA94" s="4"/>
      <c r="XFB94" s="13"/>
      <c r="XFC94" s="13"/>
    </row>
    <row r="95" spans="1:6141 6146:7167 7172:15357 15362:16383" x14ac:dyDescent="0.25">
      <c r="A95" s="5"/>
      <c r="B95" s="13"/>
      <c r="C95" s="13"/>
      <c r="D95" s="5"/>
      <c r="E95" s="26"/>
      <c r="F95" s="26"/>
      <c r="G95" s="26"/>
      <c r="J95" s="39"/>
      <c r="K95" s="39"/>
      <c r="N95" s="39"/>
      <c r="Q95" s="18"/>
    </row>
    <row r="96" spans="1:6141 6146:7167 7172:15357 15362:16383" x14ac:dyDescent="0.25">
      <c r="A96" s="5"/>
      <c r="B96" s="13"/>
      <c r="C96" s="13"/>
      <c r="D96" s="5"/>
      <c r="E96" s="26"/>
      <c r="F96" s="26"/>
      <c r="G96" s="26"/>
      <c r="H96" s="39"/>
      <c r="I96" s="39"/>
      <c r="L96" s="39"/>
      <c r="M96" s="39"/>
      <c r="N96" s="39"/>
      <c r="O96" s="39"/>
      <c r="V96" s="5"/>
    </row>
    <row r="97" spans="1:7167 7169:16383" x14ac:dyDescent="0.25">
      <c r="A97" s="5"/>
      <c r="B97" s="13"/>
      <c r="C97" s="13"/>
      <c r="D97" s="5"/>
      <c r="E97" s="26"/>
      <c r="F97" s="26"/>
      <c r="G97" s="26"/>
      <c r="H97" s="18"/>
      <c r="I97" s="18"/>
      <c r="J97" s="39"/>
      <c r="K97" s="39"/>
      <c r="L97" s="18"/>
      <c r="M97" s="39"/>
      <c r="N97" s="39"/>
      <c r="O97" s="18"/>
      <c r="P97" s="18"/>
      <c r="Q97" s="18"/>
      <c r="R97" s="18"/>
      <c r="S97" s="18"/>
      <c r="T97" s="18"/>
      <c r="U97" s="18"/>
      <c r="V97" s="4"/>
    </row>
    <row r="98" spans="1:7167 7169:16383" x14ac:dyDescent="0.25">
      <c r="A98" s="5"/>
      <c r="B98" s="13"/>
      <c r="C98" s="13"/>
      <c r="D98" s="44"/>
      <c r="E98" s="40"/>
      <c r="F98" s="40"/>
      <c r="G98" s="26"/>
      <c r="N98" s="39"/>
      <c r="S98" s="18"/>
      <c r="V98" s="5"/>
    </row>
    <row r="99" spans="1:7167 7169:16383" x14ac:dyDescent="0.25">
      <c r="A99" s="5"/>
      <c r="B99" s="13"/>
      <c r="C99" s="13"/>
      <c r="D99" s="5"/>
      <c r="E99" s="26"/>
      <c r="F99" s="26"/>
      <c r="G99" s="26"/>
      <c r="H99" s="39"/>
      <c r="I99" s="5"/>
      <c r="J99" s="5"/>
      <c r="K99" s="5"/>
      <c r="L99" s="39"/>
      <c r="M99" s="18"/>
      <c r="N99" s="39"/>
      <c r="O99" s="18"/>
      <c r="P99" s="39"/>
      <c r="Q99" s="18"/>
      <c r="R99" s="18"/>
      <c r="S99" s="18"/>
      <c r="T99" s="18"/>
      <c r="U99" s="18"/>
    </row>
    <row r="100" spans="1:7167 7169:16383" x14ac:dyDescent="0.25">
      <c r="A100" s="5"/>
      <c r="B100" s="13"/>
      <c r="C100" s="13"/>
      <c r="D100" s="5"/>
      <c r="E100" s="26"/>
      <c r="F100" s="26"/>
      <c r="G100" s="26"/>
      <c r="H100" s="14"/>
      <c r="I100" s="14"/>
      <c r="J100" s="39"/>
      <c r="K100" s="39"/>
      <c r="L100" s="14"/>
      <c r="M100" s="14"/>
      <c r="N100" s="39"/>
      <c r="O100" s="14"/>
      <c r="P100" s="14"/>
      <c r="Q100" s="18"/>
      <c r="R100" s="14"/>
      <c r="S100" s="18"/>
      <c r="T100" s="18"/>
      <c r="U100" s="18"/>
      <c r="V100" s="5"/>
      <c r="W100" s="23"/>
      <c r="X100" s="23"/>
      <c r="Y100" s="29"/>
      <c r="AO100" s="26"/>
      <c r="AP100" s="26"/>
      <c r="AQ100" s="26"/>
      <c r="BG100" s="26"/>
      <c r="BH100" s="26"/>
      <c r="BI100" s="26"/>
      <c r="BY100" s="26"/>
      <c r="BZ100" s="26"/>
      <c r="CA100" s="26"/>
      <c r="CQ100" s="26"/>
      <c r="CR100" s="26"/>
      <c r="CS100" s="26"/>
      <c r="DI100" s="26"/>
      <c r="DJ100" s="26"/>
      <c r="DK100" s="26"/>
      <c r="EA100" s="26"/>
      <c r="EB100" s="26"/>
      <c r="EC100" s="26"/>
      <c r="ES100" s="26"/>
      <c r="ET100" s="26"/>
      <c r="EU100" s="26"/>
      <c r="FK100" s="26"/>
      <c r="FL100" s="26"/>
      <c r="FM100" s="26"/>
      <c r="GC100" s="26"/>
      <c r="GD100" s="26"/>
      <c r="GE100" s="26"/>
      <c r="GU100" s="26"/>
      <c r="GV100" s="26"/>
      <c r="GW100" s="26"/>
      <c r="HM100" s="26"/>
      <c r="HN100" s="26"/>
      <c r="HO100" s="26"/>
      <c r="IE100" s="26"/>
      <c r="IF100" s="26"/>
      <c r="IG100" s="26"/>
      <c r="IW100" s="26"/>
      <c r="IX100" s="26"/>
      <c r="IY100" s="26"/>
      <c r="JO100" s="26"/>
      <c r="JP100" s="26"/>
      <c r="JQ100" s="26"/>
      <c r="KG100" s="26"/>
      <c r="KH100" s="26"/>
      <c r="KI100" s="26"/>
      <c r="KY100" s="26"/>
      <c r="KZ100" s="26"/>
      <c r="LA100" s="26"/>
      <c r="LQ100" s="26"/>
      <c r="LR100" s="26"/>
      <c r="LS100" s="26"/>
      <c r="MI100" s="26"/>
      <c r="MJ100" s="26"/>
      <c r="MK100" s="26"/>
      <c r="NA100" s="26"/>
      <c r="NB100" s="26"/>
      <c r="NC100" s="26"/>
      <c r="NS100" s="26"/>
      <c r="NT100" s="26"/>
      <c r="NU100" s="26"/>
      <c r="OK100" s="26"/>
      <c r="OL100" s="26"/>
      <c r="OM100" s="26"/>
      <c r="PC100" s="26"/>
      <c r="PD100" s="26"/>
      <c r="PE100" s="26"/>
      <c r="PU100" s="26"/>
      <c r="PV100" s="26"/>
      <c r="PW100" s="26"/>
      <c r="QM100" s="26"/>
      <c r="QN100" s="26"/>
      <c r="QO100" s="26"/>
      <c r="RE100" s="26"/>
      <c r="RF100" s="26"/>
      <c r="RG100" s="26"/>
      <c r="RW100" s="26"/>
      <c r="RX100" s="26"/>
      <c r="RY100" s="26"/>
      <c r="SO100" s="26"/>
      <c r="SP100" s="26"/>
      <c r="SQ100" s="26"/>
      <c r="TG100" s="26"/>
      <c r="TH100" s="26"/>
      <c r="TI100" s="26"/>
      <c r="TY100" s="26"/>
      <c r="TZ100" s="26"/>
      <c r="UA100" s="26"/>
      <c r="UQ100" s="26"/>
      <c r="UR100" s="26"/>
      <c r="US100" s="26"/>
      <c r="VI100" s="26"/>
      <c r="VJ100" s="26"/>
      <c r="VK100" s="26"/>
      <c r="WA100" s="26"/>
      <c r="WB100" s="26"/>
      <c r="WC100" s="26"/>
      <c r="WS100" s="26"/>
      <c r="WT100" s="26"/>
      <c r="WU100" s="26"/>
      <c r="XK100" s="26"/>
      <c r="XL100" s="26"/>
      <c r="XM100" s="26"/>
      <c r="YC100" s="26"/>
      <c r="YD100" s="26"/>
      <c r="YE100" s="26"/>
      <c r="YU100" s="26"/>
      <c r="YV100" s="26"/>
      <c r="YW100" s="26"/>
      <c r="ZM100" s="26"/>
      <c r="ZN100" s="26"/>
      <c r="ZO100" s="26"/>
      <c r="AAE100" s="26"/>
      <c r="AAF100" s="26"/>
      <c r="AAG100" s="26"/>
      <c r="AAW100" s="26"/>
      <c r="AAX100" s="26"/>
      <c r="AAY100" s="26"/>
      <c r="ABO100" s="26"/>
      <c r="ABP100" s="26"/>
      <c r="ABQ100" s="26"/>
      <c r="ACG100" s="26"/>
      <c r="ACH100" s="26"/>
      <c r="ACI100" s="26"/>
      <c r="ACY100" s="26"/>
      <c r="ACZ100" s="26"/>
      <c r="ADA100" s="26"/>
      <c r="ADQ100" s="26"/>
      <c r="ADR100" s="26"/>
      <c r="ADS100" s="26"/>
      <c r="AEI100" s="26"/>
      <c r="AEJ100" s="26"/>
      <c r="AEK100" s="26"/>
      <c r="AFA100" s="26"/>
      <c r="AFB100" s="26"/>
      <c r="AFC100" s="26"/>
      <c r="AFS100" s="26"/>
      <c r="AFT100" s="26"/>
      <c r="AFU100" s="26"/>
      <c r="AGK100" s="26"/>
      <c r="AGL100" s="26"/>
      <c r="AGM100" s="26"/>
      <c r="AHC100" s="26"/>
      <c r="AHD100" s="26"/>
      <c r="AHE100" s="26"/>
      <c r="AHU100" s="26"/>
      <c r="AHV100" s="26"/>
      <c r="AHW100" s="26"/>
      <c r="AIM100" s="26"/>
      <c r="AIN100" s="26"/>
      <c r="AIO100" s="26"/>
      <c r="AJE100" s="26"/>
      <c r="AJF100" s="26"/>
      <c r="AJG100" s="26"/>
      <c r="AJW100" s="26"/>
      <c r="AJX100" s="26"/>
      <c r="AJY100" s="26"/>
      <c r="AKO100" s="26"/>
      <c r="AKP100" s="26"/>
      <c r="AKQ100" s="26"/>
      <c r="ALG100" s="26"/>
      <c r="ALH100" s="26"/>
      <c r="ALI100" s="26"/>
      <c r="ALY100" s="26"/>
      <c r="ALZ100" s="26"/>
      <c r="AMA100" s="26"/>
      <c r="AMQ100" s="26"/>
      <c r="AMR100" s="26"/>
      <c r="AMS100" s="26"/>
      <c r="ANI100" s="26"/>
      <c r="ANJ100" s="26"/>
      <c r="ANK100" s="26"/>
      <c r="AOA100" s="26"/>
      <c r="AOB100" s="26"/>
      <c r="AOC100" s="26"/>
      <c r="AOS100" s="26"/>
      <c r="AOT100" s="26"/>
      <c r="AOU100" s="26"/>
      <c r="APK100" s="26"/>
      <c r="APL100" s="26"/>
      <c r="APM100" s="26"/>
      <c r="AQC100" s="26"/>
      <c r="AQD100" s="26"/>
      <c r="AQE100" s="26"/>
      <c r="AQU100" s="26"/>
      <c r="AQV100" s="26"/>
      <c r="AQW100" s="26"/>
      <c r="ARM100" s="26"/>
      <c r="ARN100" s="26"/>
      <c r="ARO100" s="26"/>
      <c r="ASE100" s="26"/>
      <c r="ASF100" s="26"/>
      <c r="ASG100" s="26"/>
      <c r="ASW100" s="26"/>
      <c r="ASX100" s="26"/>
      <c r="ASY100" s="26"/>
      <c r="ATO100" s="26"/>
      <c r="ATP100" s="26"/>
      <c r="ATQ100" s="26"/>
      <c r="AUG100" s="26"/>
      <c r="AUH100" s="26"/>
      <c r="AUI100" s="26"/>
      <c r="AUY100" s="26"/>
      <c r="AUZ100" s="26"/>
      <c r="AVA100" s="26"/>
      <c r="AVQ100" s="26"/>
      <c r="AVR100" s="26"/>
      <c r="AVS100" s="26"/>
      <c r="AWI100" s="26"/>
      <c r="AWJ100" s="26"/>
      <c r="AWK100" s="26"/>
      <c r="AXA100" s="26"/>
      <c r="AXB100" s="26"/>
      <c r="AXC100" s="26"/>
      <c r="AXS100" s="26"/>
      <c r="AXT100" s="26"/>
      <c r="AXU100" s="26"/>
      <c r="AYK100" s="26"/>
      <c r="AYL100" s="26"/>
      <c r="AYM100" s="26"/>
      <c r="AZC100" s="26"/>
      <c r="AZD100" s="26"/>
      <c r="AZE100" s="26"/>
      <c r="AZU100" s="26"/>
      <c r="AZV100" s="26"/>
      <c r="AZW100" s="26"/>
      <c r="BAM100" s="26"/>
      <c r="BAN100" s="26"/>
      <c r="BAO100" s="26"/>
      <c r="BBE100" s="26"/>
      <c r="BBF100" s="26"/>
      <c r="BBG100" s="26"/>
      <c r="BBW100" s="26"/>
      <c r="BBX100" s="26"/>
      <c r="BBY100" s="26"/>
      <c r="BCO100" s="26"/>
      <c r="BCP100" s="26"/>
      <c r="BCQ100" s="26"/>
      <c r="BDG100" s="26"/>
      <c r="BDH100" s="26"/>
      <c r="BDI100" s="26"/>
      <c r="BDY100" s="26"/>
      <c r="BDZ100" s="26"/>
      <c r="BEA100" s="26"/>
      <c r="BEQ100" s="26"/>
      <c r="BER100" s="26"/>
      <c r="BES100" s="26"/>
      <c r="BFI100" s="26"/>
      <c r="BFJ100" s="26"/>
      <c r="BFK100" s="26"/>
      <c r="BGA100" s="26"/>
      <c r="BGB100" s="26"/>
      <c r="BGC100" s="26"/>
      <c r="BGS100" s="26"/>
      <c r="BGT100" s="26"/>
      <c r="BGU100" s="26"/>
      <c r="BHK100" s="26"/>
      <c r="BHL100" s="26"/>
      <c r="BHM100" s="26"/>
      <c r="BIC100" s="26"/>
      <c r="BID100" s="26"/>
      <c r="BIE100" s="26"/>
      <c r="BIU100" s="26"/>
      <c r="BIV100" s="26"/>
      <c r="BIW100" s="26"/>
      <c r="BJM100" s="26"/>
      <c r="BJN100" s="26"/>
      <c r="BJO100" s="26"/>
      <c r="BKE100" s="26"/>
      <c r="BKF100" s="26"/>
      <c r="BKG100" s="26"/>
      <c r="BKW100" s="26"/>
      <c r="BKX100" s="26"/>
      <c r="BKY100" s="26"/>
      <c r="BLO100" s="26"/>
      <c r="BLP100" s="26"/>
      <c r="BLQ100" s="26"/>
      <c r="BMG100" s="26"/>
      <c r="BMH100" s="26"/>
      <c r="BMI100" s="26"/>
      <c r="BMY100" s="26"/>
      <c r="BMZ100" s="26"/>
      <c r="BNA100" s="26"/>
      <c r="BNQ100" s="26"/>
      <c r="BNR100" s="26"/>
      <c r="BNS100" s="26"/>
      <c r="BOI100" s="26"/>
      <c r="BOJ100" s="26"/>
      <c r="BOK100" s="26"/>
      <c r="BPA100" s="26"/>
      <c r="BPB100" s="26"/>
      <c r="BPC100" s="26"/>
      <c r="BPS100" s="26"/>
      <c r="BPT100" s="26"/>
      <c r="BPU100" s="26"/>
      <c r="BQK100" s="26"/>
      <c r="BQL100" s="26"/>
      <c r="BQM100" s="26"/>
      <c r="BRC100" s="26"/>
      <c r="BRD100" s="26"/>
      <c r="BRE100" s="26"/>
      <c r="BRU100" s="26"/>
      <c r="BRV100" s="26"/>
      <c r="BRW100" s="26"/>
      <c r="BSM100" s="26"/>
      <c r="BSN100" s="26"/>
      <c r="BSO100" s="26"/>
      <c r="BTE100" s="26"/>
      <c r="BTF100" s="26"/>
      <c r="BTG100" s="26"/>
      <c r="BTW100" s="26"/>
      <c r="BTX100" s="26"/>
      <c r="BTY100" s="26"/>
      <c r="BUO100" s="26"/>
      <c r="BUP100" s="26"/>
      <c r="BUQ100" s="26"/>
      <c r="BVG100" s="26"/>
      <c r="BVH100" s="26"/>
      <c r="BVI100" s="26"/>
      <c r="BVY100" s="26"/>
      <c r="BVZ100" s="26"/>
      <c r="BWA100" s="26"/>
      <c r="BWQ100" s="26"/>
      <c r="BWR100" s="26"/>
      <c r="BWS100" s="26"/>
      <c r="BXI100" s="26"/>
      <c r="BXJ100" s="26"/>
      <c r="BXK100" s="26"/>
      <c r="BYA100" s="26"/>
      <c r="BYB100" s="26"/>
      <c r="BYC100" s="26"/>
      <c r="BYS100" s="26"/>
      <c r="BYT100" s="26"/>
      <c r="BYU100" s="26"/>
      <c r="BZK100" s="26"/>
      <c r="BZL100" s="26"/>
      <c r="BZM100" s="26"/>
      <c r="CAC100" s="26"/>
      <c r="CAD100" s="26"/>
      <c r="CAE100" s="26"/>
      <c r="CAU100" s="26"/>
      <c r="CAV100" s="26"/>
      <c r="CAW100" s="26"/>
      <c r="CBM100" s="26"/>
      <c r="CBN100" s="26"/>
      <c r="CBO100" s="26"/>
      <c r="CCE100" s="26"/>
      <c r="CCF100" s="26"/>
      <c r="CCG100" s="26"/>
      <c r="CCW100" s="26"/>
      <c r="CCX100" s="26"/>
      <c r="CCY100" s="26"/>
      <c r="CDO100" s="26"/>
      <c r="CDP100" s="26"/>
      <c r="CDQ100" s="26"/>
      <c r="CEG100" s="26"/>
      <c r="CEH100" s="26"/>
      <c r="CEI100" s="26"/>
      <c r="CEY100" s="26"/>
      <c r="CEZ100" s="26"/>
      <c r="CFA100" s="26"/>
      <c r="CFQ100" s="26"/>
      <c r="CFR100" s="26"/>
      <c r="CFS100" s="26"/>
      <c r="CGI100" s="26"/>
      <c r="CGJ100" s="26"/>
      <c r="CGK100" s="26"/>
      <c r="CHA100" s="26"/>
      <c r="CHB100" s="26"/>
      <c r="CHC100" s="26"/>
      <c r="CHS100" s="26"/>
      <c r="CHT100" s="26"/>
      <c r="CHU100" s="26"/>
      <c r="CIK100" s="26"/>
      <c r="CIL100" s="26"/>
      <c r="CIM100" s="26"/>
      <c r="CJC100" s="26"/>
      <c r="CJD100" s="26"/>
      <c r="CJE100" s="26"/>
      <c r="CJU100" s="26"/>
      <c r="CJV100" s="26"/>
      <c r="CJW100" s="26"/>
      <c r="CKM100" s="26"/>
      <c r="CKN100" s="26"/>
      <c r="CKO100" s="26"/>
      <c r="CLE100" s="26"/>
      <c r="CLF100" s="26"/>
      <c r="CLG100" s="26"/>
      <c r="CLW100" s="26"/>
      <c r="CLX100" s="26"/>
      <c r="CLY100" s="26"/>
      <c r="CMO100" s="26"/>
      <c r="CMP100" s="26"/>
      <c r="CMQ100" s="26"/>
      <c r="CNG100" s="26"/>
      <c r="CNH100" s="26"/>
      <c r="CNI100" s="26"/>
      <c r="CNY100" s="26"/>
      <c r="CNZ100" s="26"/>
      <c r="COA100" s="26"/>
      <c r="COQ100" s="26"/>
      <c r="COR100" s="26"/>
      <c r="COS100" s="26"/>
      <c r="CPI100" s="26"/>
      <c r="CPJ100" s="26"/>
      <c r="CPK100" s="26"/>
      <c r="CQA100" s="26"/>
      <c r="CQB100" s="26"/>
      <c r="CQC100" s="26"/>
      <c r="CQS100" s="26"/>
      <c r="CQT100" s="26"/>
      <c r="CQU100" s="26"/>
      <c r="CRK100" s="26"/>
      <c r="CRL100" s="26"/>
      <c r="CRM100" s="26"/>
      <c r="CSC100" s="26"/>
      <c r="CSD100" s="26"/>
      <c r="CSE100" s="26"/>
      <c r="CSU100" s="26"/>
      <c r="CSV100" s="26"/>
      <c r="CSW100" s="26"/>
      <c r="CTM100" s="26"/>
      <c r="CTN100" s="26"/>
      <c r="CTO100" s="26"/>
      <c r="CUE100" s="26"/>
      <c r="CUF100" s="26"/>
      <c r="CUG100" s="26"/>
      <c r="CUW100" s="26"/>
      <c r="CUX100" s="26"/>
      <c r="CUY100" s="26"/>
      <c r="CVO100" s="26"/>
      <c r="CVP100" s="26"/>
      <c r="CVQ100" s="26"/>
      <c r="CWG100" s="26"/>
      <c r="CWH100" s="26"/>
      <c r="CWI100" s="26"/>
      <c r="CWY100" s="26"/>
      <c r="CWZ100" s="26"/>
      <c r="CXA100" s="26"/>
      <c r="CXQ100" s="26"/>
      <c r="CXR100" s="26"/>
      <c r="CXS100" s="26"/>
      <c r="CYI100" s="26"/>
      <c r="CYJ100" s="26"/>
      <c r="CYK100" s="26"/>
      <c r="CZA100" s="26"/>
      <c r="CZB100" s="26"/>
      <c r="CZC100" s="26"/>
      <c r="CZS100" s="26"/>
      <c r="CZT100" s="26"/>
      <c r="CZU100" s="26"/>
      <c r="DAK100" s="26"/>
      <c r="DAL100" s="26"/>
      <c r="DAM100" s="26"/>
      <c r="DBC100" s="26"/>
      <c r="DBD100" s="26"/>
      <c r="DBE100" s="26"/>
      <c r="DBU100" s="26"/>
      <c r="DBV100" s="26"/>
      <c r="DBW100" s="26"/>
      <c r="DCM100" s="26"/>
      <c r="DCN100" s="26"/>
      <c r="DCO100" s="26"/>
      <c r="DDE100" s="26"/>
      <c r="DDF100" s="26"/>
      <c r="DDG100" s="26"/>
      <c r="DDW100" s="26"/>
      <c r="DDX100" s="26"/>
      <c r="DDY100" s="26"/>
      <c r="DEO100" s="26"/>
      <c r="DEP100" s="26"/>
      <c r="DEQ100" s="26"/>
      <c r="DFG100" s="26"/>
      <c r="DFH100" s="26"/>
      <c r="DFI100" s="26"/>
      <c r="DFY100" s="26"/>
      <c r="DFZ100" s="26"/>
      <c r="DGA100" s="26"/>
      <c r="DGQ100" s="26"/>
      <c r="DGR100" s="26"/>
      <c r="DGS100" s="26"/>
      <c r="DHI100" s="26"/>
      <c r="DHJ100" s="26"/>
      <c r="DHK100" s="26"/>
      <c r="DIA100" s="26"/>
      <c r="DIB100" s="26"/>
      <c r="DIC100" s="26"/>
      <c r="DIS100" s="26"/>
      <c r="DIT100" s="26"/>
      <c r="DIU100" s="26"/>
      <c r="DJK100" s="26"/>
      <c r="DJL100" s="26"/>
      <c r="DJM100" s="26"/>
      <c r="DKC100" s="26"/>
      <c r="DKD100" s="26"/>
      <c r="DKE100" s="26"/>
      <c r="DKU100" s="26"/>
      <c r="DKV100" s="26"/>
      <c r="DKW100" s="26"/>
      <c r="DLM100" s="26"/>
      <c r="DLN100" s="26"/>
      <c r="DLO100" s="26"/>
      <c r="DME100" s="26"/>
      <c r="DMF100" s="26"/>
      <c r="DMG100" s="26"/>
      <c r="DMW100" s="26"/>
      <c r="DMX100" s="26"/>
      <c r="DMY100" s="26"/>
      <c r="DNO100" s="26"/>
      <c r="DNP100" s="26"/>
      <c r="DNQ100" s="26"/>
      <c r="DOG100" s="26"/>
      <c r="DOH100" s="26"/>
      <c r="DOI100" s="26"/>
      <c r="DOY100" s="26"/>
      <c r="DOZ100" s="26"/>
      <c r="DPA100" s="26"/>
      <c r="DPQ100" s="26"/>
      <c r="DPR100" s="26"/>
      <c r="DPS100" s="26"/>
      <c r="DQI100" s="26"/>
      <c r="DQJ100" s="26"/>
      <c r="DQK100" s="26"/>
      <c r="DRA100" s="26"/>
      <c r="DRB100" s="26"/>
      <c r="DRC100" s="26"/>
      <c r="DRS100" s="26"/>
      <c r="DRT100" s="26"/>
      <c r="DRU100" s="26"/>
      <c r="DSK100" s="26"/>
      <c r="DSL100" s="26"/>
      <c r="DSM100" s="26"/>
      <c r="DTC100" s="26"/>
      <c r="DTD100" s="26"/>
      <c r="DTE100" s="26"/>
      <c r="DTU100" s="26"/>
      <c r="DTV100" s="26"/>
      <c r="DTW100" s="26"/>
      <c r="DUM100" s="26"/>
      <c r="DUN100" s="26"/>
      <c r="DUO100" s="26"/>
      <c r="DVE100" s="26"/>
      <c r="DVF100" s="26"/>
      <c r="DVG100" s="26"/>
      <c r="DVW100" s="26"/>
      <c r="DVX100" s="26"/>
      <c r="DVY100" s="26"/>
      <c r="DWO100" s="26"/>
      <c r="DWP100" s="26"/>
      <c r="DWQ100" s="26"/>
      <c r="DXG100" s="26"/>
      <c r="DXH100" s="26"/>
      <c r="DXI100" s="26"/>
      <c r="DXY100" s="26"/>
      <c r="DXZ100" s="26"/>
      <c r="DYA100" s="26"/>
      <c r="DYQ100" s="26"/>
      <c r="DYR100" s="26"/>
      <c r="DYS100" s="26"/>
      <c r="DZI100" s="26"/>
      <c r="DZJ100" s="26"/>
      <c r="DZK100" s="26"/>
      <c r="EAA100" s="26"/>
      <c r="EAB100" s="26"/>
      <c r="EAC100" s="26"/>
      <c r="EAS100" s="26"/>
      <c r="EAT100" s="26"/>
      <c r="EAU100" s="26"/>
      <c r="EBK100" s="26"/>
      <c r="EBL100" s="26"/>
      <c r="EBM100" s="26"/>
      <c r="ECC100" s="26"/>
      <c r="ECD100" s="26"/>
      <c r="ECE100" s="26"/>
      <c r="ECU100" s="26"/>
      <c r="ECV100" s="26"/>
      <c r="ECW100" s="26"/>
      <c r="EDM100" s="26"/>
      <c r="EDN100" s="26"/>
      <c r="EDO100" s="26"/>
      <c r="EEE100" s="26"/>
      <c r="EEF100" s="26"/>
      <c r="EEG100" s="26"/>
      <c r="EEW100" s="26"/>
      <c r="EEX100" s="26"/>
      <c r="EEY100" s="26"/>
      <c r="EFO100" s="26"/>
      <c r="EFP100" s="26"/>
      <c r="EFQ100" s="26"/>
      <c r="EGG100" s="26"/>
      <c r="EGH100" s="26"/>
      <c r="EGI100" s="26"/>
      <c r="EGY100" s="26"/>
      <c r="EGZ100" s="26"/>
      <c r="EHA100" s="26"/>
      <c r="EHQ100" s="26"/>
      <c r="EHR100" s="26"/>
      <c r="EHS100" s="26"/>
      <c r="EII100" s="26"/>
      <c r="EIJ100" s="26"/>
      <c r="EIK100" s="26"/>
      <c r="EJA100" s="26"/>
      <c r="EJB100" s="26"/>
      <c r="EJC100" s="26"/>
      <c r="EJS100" s="26"/>
      <c r="EJT100" s="26"/>
      <c r="EJU100" s="26"/>
      <c r="EKK100" s="26"/>
      <c r="EKL100" s="26"/>
      <c r="EKM100" s="26"/>
      <c r="ELC100" s="26"/>
      <c r="ELD100" s="26"/>
      <c r="ELE100" s="26"/>
      <c r="ELU100" s="26"/>
      <c r="ELV100" s="26"/>
      <c r="ELW100" s="26"/>
      <c r="EMM100" s="26"/>
      <c r="EMN100" s="26"/>
      <c r="EMO100" s="26"/>
      <c r="ENE100" s="26"/>
      <c r="ENF100" s="26"/>
      <c r="ENG100" s="26"/>
      <c r="ENW100" s="26"/>
      <c r="ENX100" s="26"/>
      <c r="ENY100" s="26"/>
      <c r="EOO100" s="26"/>
      <c r="EOP100" s="26"/>
      <c r="EOQ100" s="26"/>
      <c r="EPG100" s="26"/>
      <c r="EPH100" s="26"/>
      <c r="EPI100" s="26"/>
      <c r="EPY100" s="26"/>
      <c r="EPZ100" s="26"/>
      <c r="EQA100" s="26"/>
      <c r="EQQ100" s="26"/>
      <c r="EQR100" s="26"/>
      <c r="EQS100" s="26"/>
      <c r="ERI100" s="26"/>
      <c r="ERJ100" s="26"/>
      <c r="ERK100" s="26"/>
      <c r="ESA100" s="26"/>
      <c r="ESB100" s="26"/>
      <c r="ESC100" s="26"/>
      <c r="ESS100" s="26"/>
      <c r="EST100" s="26"/>
      <c r="ESU100" s="26"/>
      <c r="ETK100" s="26"/>
      <c r="ETL100" s="26"/>
      <c r="ETM100" s="26"/>
      <c r="EUC100" s="26"/>
      <c r="EUD100" s="26"/>
      <c r="EUE100" s="26"/>
      <c r="EUU100" s="26"/>
      <c r="EUV100" s="26"/>
      <c r="EUW100" s="26"/>
      <c r="EVM100" s="26"/>
      <c r="EVN100" s="26"/>
      <c r="EVO100" s="26"/>
      <c r="EWE100" s="26"/>
      <c r="EWF100" s="26"/>
      <c r="EWG100" s="26"/>
      <c r="EWW100" s="26"/>
      <c r="EWX100" s="26"/>
      <c r="EWY100" s="26"/>
      <c r="EXO100" s="26"/>
      <c r="EXP100" s="26"/>
      <c r="EXQ100" s="26"/>
      <c r="EYG100" s="26"/>
      <c r="EYH100" s="26"/>
      <c r="EYI100" s="26"/>
      <c r="EYY100" s="26"/>
      <c r="EYZ100" s="26"/>
      <c r="EZA100" s="26"/>
      <c r="EZQ100" s="26"/>
      <c r="EZR100" s="26"/>
      <c r="EZS100" s="26"/>
      <c r="FAI100" s="26"/>
      <c r="FAJ100" s="26"/>
      <c r="FAK100" s="26"/>
      <c r="FBA100" s="26"/>
      <c r="FBB100" s="26"/>
      <c r="FBC100" s="26"/>
      <c r="FBS100" s="26"/>
      <c r="FBT100" s="26"/>
      <c r="FBU100" s="26"/>
      <c r="FCK100" s="26"/>
      <c r="FCL100" s="26"/>
      <c r="FCM100" s="26"/>
      <c r="FDC100" s="26"/>
      <c r="FDD100" s="26"/>
      <c r="FDE100" s="26"/>
      <c r="FDU100" s="26"/>
      <c r="FDV100" s="26"/>
      <c r="FDW100" s="26"/>
      <c r="FEM100" s="26"/>
      <c r="FEN100" s="26"/>
      <c r="FEO100" s="26"/>
      <c r="FFE100" s="26"/>
      <c r="FFF100" s="26"/>
      <c r="FFG100" s="26"/>
      <c r="FFW100" s="26"/>
      <c r="FFX100" s="26"/>
      <c r="FFY100" s="26"/>
      <c r="FGO100" s="26"/>
      <c r="FGP100" s="26"/>
      <c r="FGQ100" s="26"/>
      <c r="FHG100" s="26"/>
      <c r="FHH100" s="26"/>
      <c r="FHI100" s="26"/>
      <c r="FHY100" s="26"/>
      <c r="FHZ100" s="26"/>
      <c r="FIA100" s="26"/>
      <c r="FIQ100" s="26"/>
      <c r="FIR100" s="26"/>
      <c r="FIS100" s="26"/>
      <c r="FJI100" s="26"/>
      <c r="FJJ100" s="26"/>
      <c r="FJK100" s="26"/>
      <c r="FKA100" s="26"/>
      <c r="FKB100" s="26"/>
      <c r="FKC100" s="26"/>
      <c r="FKS100" s="26"/>
      <c r="FKT100" s="26"/>
      <c r="FKU100" s="26"/>
      <c r="FLK100" s="26"/>
      <c r="FLL100" s="26"/>
      <c r="FLM100" s="26"/>
      <c r="FMC100" s="26"/>
      <c r="FMD100" s="26"/>
      <c r="FME100" s="26"/>
      <c r="FMU100" s="26"/>
      <c r="FMV100" s="26"/>
      <c r="FMW100" s="26"/>
      <c r="FNM100" s="26"/>
      <c r="FNN100" s="26"/>
      <c r="FNO100" s="26"/>
      <c r="FOE100" s="26"/>
      <c r="FOF100" s="26"/>
      <c r="FOG100" s="26"/>
      <c r="FOW100" s="26"/>
      <c r="FOX100" s="26"/>
      <c r="FOY100" s="26"/>
      <c r="FPO100" s="26"/>
      <c r="FPP100" s="26"/>
      <c r="FPQ100" s="26"/>
      <c r="FQG100" s="26"/>
      <c r="FQH100" s="26"/>
      <c r="FQI100" s="26"/>
      <c r="FQY100" s="26"/>
      <c r="FQZ100" s="26"/>
      <c r="FRA100" s="26"/>
      <c r="FRQ100" s="26"/>
      <c r="FRR100" s="26"/>
      <c r="FRS100" s="26"/>
      <c r="FSI100" s="26"/>
      <c r="FSJ100" s="26"/>
      <c r="FSK100" s="26"/>
      <c r="FTA100" s="26"/>
      <c r="FTB100" s="26"/>
      <c r="FTC100" s="26"/>
      <c r="FTS100" s="26"/>
      <c r="FTT100" s="26"/>
      <c r="FTU100" s="26"/>
      <c r="FUK100" s="26"/>
      <c r="FUL100" s="26"/>
      <c r="FUM100" s="26"/>
      <c r="FVC100" s="26"/>
      <c r="FVD100" s="26"/>
      <c r="FVE100" s="26"/>
      <c r="FVU100" s="26"/>
      <c r="FVV100" s="26"/>
      <c r="FVW100" s="26"/>
      <c r="FWM100" s="26"/>
      <c r="FWN100" s="26"/>
      <c r="FWO100" s="26"/>
      <c r="FXE100" s="26"/>
      <c r="FXF100" s="26"/>
      <c r="FXG100" s="26"/>
      <c r="FXW100" s="26"/>
      <c r="FXX100" s="26"/>
      <c r="FXY100" s="26"/>
      <c r="FYO100" s="26"/>
      <c r="FYP100" s="26"/>
      <c r="FYQ100" s="26"/>
      <c r="FZG100" s="26"/>
      <c r="FZH100" s="26"/>
      <c r="FZI100" s="26"/>
      <c r="FZY100" s="26"/>
      <c r="FZZ100" s="26"/>
      <c r="GAA100" s="26"/>
      <c r="GAQ100" s="26"/>
      <c r="GAR100" s="26"/>
      <c r="GAS100" s="26"/>
      <c r="GBI100" s="26"/>
      <c r="GBJ100" s="26"/>
      <c r="GBK100" s="26"/>
      <c r="GCA100" s="26"/>
      <c r="GCB100" s="26"/>
      <c r="GCC100" s="26"/>
      <c r="GCS100" s="26"/>
      <c r="GCT100" s="26"/>
      <c r="GCU100" s="26"/>
      <c r="GDK100" s="26"/>
      <c r="GDL100" s="26"/>
      <c r="GDM100" s="26"/>
      <c r="GEC100" s="26"/>
      <c r="GED100" s="26"/>
      <c r="GEE100" s="26"/>
      <c r="GEU100" s="26"/>
      <c r="GEV100" s="26"/>
      <c r="GEW100" s="26"/>
      <c r="GFM100" s="26"/>
      <c r="GFN100" s="26"/>
      <c r="GFO100" s="26"/>
      <c r="GGE100" s="26"/>
      <c r="GGF100" s="26"/>
      <c r="GGG100" s="26"/>
      <c r="GGW100" s="26"/>
      <c r="GGX100" s="26"/>
      <c r="GGY100" s="26"/>
      <c r="GHO100" s="26"/>
      <c r="GHP100" s="26"/>
      <c r="GHQ100" s="26"/>
      <c r="GIG100" s="26"/>
      <c r="GIH100" s="26"/>
      <c r="GII100" s="26"/>
      <c r="GIY100" s="26"/>
      <c r="GIZ100" s="26"/>
      <c r="GJA100" s="26"/>
      <c r="GJQ100" s="26"/>
      <c r="GJR100" s="26"/>
      <c r="GJS100" s="26"/>
      <c r="GKI100" s="26"/>
      <c r="GKJ100" s="26"/>
      <c r="GKK100" s="26"/>
      <c r="GLA100" s="26"/>
      <c r="GLB100" s="26"/>
      <c r="GLC100" s="26"/>
      <c r="GLS100" s="26"/>
      <c r="GLT100" s="26"/>
      <c r="GLU100" s="26"/>
      <c r="GMK100" s="26"/>
      <c r="GML100" s="26"/>
      <c r="GMM100" s="26"/>
      <c r="GNC100" s="26"/>
      <c r="GND100" s="26"/>
      <c r="GNE100" s="26"/>
      <c r="GNU100" s="26"/>
      <c r="GNV100" s="26"/>
      <c r="GNW100" s="26"/>
      <c r="GOM100" s="26"/>
      <c r="GON100" s="26"/>
      <c r="GOO100" s="26"/>
      <c r="GPE100" s="26"/>
      <c r="GPF100" s="26"/>
      <c r="GPG100" s="26"/>
      <c r="GPW100" s="26"/>
      <c r="GPX100" s="26"/>
      <c r="GPY100" s="26"/>
      <c r="GQO100" s="26"/>
      <c r="GQP100" s="26"/>
      <c r="GQQ100" s="26"/>
      <c r="GRG100" s="26"/>
      <c r="GRH100" s="26"/>
      <c r="GRI100" s="26"/>
      <c r="GRY100" s="26"/>
      <c r="GRZ100" s="26"/>
      <c r="GSA100" s="26"/>
      <c r="GSQ100" s="26"/>
      <c r="GSR100" s="26"/>
      <c r="GSS100" s="26"/>
      <c r="GTI100" s="26"/>
      <c r="GTJ100" s="26"/>
      <c r="GTK100" s="26"/>
      <c r="GUA100" s="26"/>
      <c r="GUB100" s="26"/>
      <c r="GUC100" s="26"/>
      <c r="GUS100" s="26"/>
      <c r="GUT100" s="26"/>
      <c r="GUU100" s="26"/>
      <c r="GVK100" s="26"/>
      <c r="GVL100" s="26"/>
      <c r="GVM100" s="26"/>
      <c r="GWC100" s="26"/>
      <c r="GWD100" s="26"/>
      <c r="GWE100" s="26"/>
      <c r="GWU100" s="26"/>
      <c r="GWV100" s="26"/>
      <c r="GWW100" s="26"/>
      <c r="GXM100" s="26"/>
      <c r="GXN100" s="26"/>
      <c r="GXO100" s="26"/>
      <c r="GYE100" s="26"/>
      <c r="GYF100" s="26"/>
      <c r="GYG100" s="26"/>
      <c r="GYW100" s="26"/>
      <c r="GYX100" s="26"/>
      <c r="GYY100" s="26"/>
      <c r="GZO100" s="26"/>
      <c r="GZP100" s="26"/>
      <c r="GZQ100" s="26"/>
      <c r="HAG100" s="26"/>
      <c r="HAH100" s="26"/>
      <c r="HAI100" s="26"/>
      <c r="HAY100" s="26"/>
      <c r="HAZ100" s="26"/>
      <c r="HBA100" s="26"/>
      <c r="HBQ100" s="26"/>
      <c r="HBR100" s="26"/>
      <c r="HBS100" s="26"/>
      <c r="HCI100" s="26"/>
      <c r="HCJ100" s="26"/>
      <c r="HCK100" s="26"/>
      <c r="HDA100" s="26"/>
      <c r="HDB100" s="26"/>
      <c r="HDC100" s="26"/>
      <c r="HDS100" s="26"/>
      <c r="HDT100" s="26"/>
      <c r="HDU100" s="26"/>
      <c r="HEK100" s="26"/>
      <c r="HEL100" s="26"/>
      <c r="HEM100" s="26"/>
      <c r="HFC100" s="26"/>
      <c r="HFD100" s="26"/>
      <c r="HFE100" s="26"/>
      <c r="HFU100" s="26"/>
      <c r="HFV100" s="26"/>
      <c r="HFW100" s="26"/>
      <c r="HGM100" s="26"/>
      <c r="HGN100" s="26"/>
      <c r="HGO100" s="26"/>
      <c r="HHE100" s="26"/>
      <c r="HHF100" s="26"/>
      <c r="HHG100" s="26"/>
      <c r="HHW100" s="26"/>
      <c r="HHX100" s="26"/>
      <c r="HHY100" s="26"/>
      <c r="HIO100" s="26"/>
      <c r="HIP100" s="26"/>
      <c r="HIQ100" s="26"/>
      <c r="HJG100" s="26"/>
      <c r="HJH100" s="26"/>
      <c r="HJI100" s="26"/>
      <c r="HJY100" s="26"/>
      <c r="HJZ100" s="26"/>
      <c r="HKA100" s="26"/>
      <c r="HKQ100" s="26"/>
      <c r="HKR100" s="26"/>
      <c r="HKS100" s="26"/>
      <c r="HLI100" s="26"/>
      <c r="HLJ100" s="26"/>
      <c r="HLK100" s="26"/>
      <c r="HMA100" s="26"/>
      <c r="HMB100" s="26"/>
      <c r="HMC100" s="26"/>
      <c r="HMS100" s="26"/>
      <c r="HMT100" s="26"/>
      <c r="HMU100" s="26"/>
      <c r="HNK100" s="26"/>
      <c r="HNL100" s="26"/>
      <c r="HNM100" s="26"/>
      <c r="HOC100" s="26"/>
      <c r="HOD100" s="26"/>
      <c r="HOE100" s="26"/>
      <c r="HOU100" s="26"/>
      <c r="HOV100" s="26"/>
      <c r="HOW100" s="26"/>
      <c r="HPM100" s="26"/>
      <c r="HPN100" s="26"/>
      <c r="HPO100" s="26"/>
      <c r="HQE100" s="26"/>
      <c r="HQF100" s="26"/>
      <c r="HQG100" s="26"/>
      <c r="HQW100" s="26"/>
      <c r="HQX100" s="26"/>
      <c r="HQY100" s="26"/>
      <c r="HRO100" s="26"/>
      <c r="HRP100" s="26"/>
      <c r="HRQ100" s="26"/>
      <c r="HSG100" s="26"/>
      <c r="HSH100" s="26"/>
      <c r="HSI100" s="26"/>
      <c r="HSY100" s="26"/>
      <c r="HSZ100" s="26"/>
      <c r="HTA100" s="26"/>
      <c r="HTQ100" s="26"/>
      <c r="HTR100" s="26"/>
      <c r="HTS100" s="26"/>
      <c r="HUI100" s="26"/>
      <c r="HUJ100" s="26"/>
      <c r="HUK100" s="26"/>
      <c r="HVA100" s="26"/>
      <c r="HVB100" s="26"/>
      <c r="HVC100" s="26"/>
      <c r="HVS100" s="26"/>
      <c r="HVT100" s="26"/>
      <c r="HVU100" s="26"/>
      <c r="HWK100" s="26"/>
      <c r="HWL100" s="26"/>
      <c r="HWM100" s="26"/>
      <c r="HXC100" s="26"/>
      <c r="HXD100" s="26"/>
      <c r="HXE100" s="26"/>
      <c r="HXU100" s="26"/>
      <c r="HXV100" s="26"/>
      <c r="HXW100" s="26"/>
      <c r="HYM100" s="26"/>
      <c r="HYN100" s="26"/>
      <c r="HYO100" s="26"/>
      <c r="HZE100" s="26"/>
      <c r="HZF100" s="26"/>
      <c r="HZG100" s="26"/>
      <c r="HZW100" s="26"/>
      <c r="HZX100" s="26"/>
      <c r="HZY100" s="26"/>
      <c r="IAO100" s="26"/>
      <c r="IAP100" s="26"/>
      <c r="IAQ100" s="26"/>
      <c r="IBG100" s="26"/>
      <c r="IBH100" s="26"/>
      <c r="IBI100" s="26"/>
      <c r="IBY100" s="26"/>
      <c r="IBZ100" s="26"/>
      <c r="ICA100" s="26"/>
      <c r="ICQ100" s="26"/>
      <c r="ICR100" s="26"/>
      <c r="ICS100" s="26"/>
      <c r="IDI100" s="26"/>
      <c r="IDJ100" s="26"/>
      <c r="IDK100" s="26"/>
      <c r="IEA100" s="26"/>
      <c r="IEB100" s="26"/>
      <c r="IEC100" s="26"/>
      <c r="IES100" s="26"/>
      <c r="IET100" s="26"/>
      <c r="IEU100" s="26"/>
      <c r="IFK100" s="26"/>
      <c r="IFL100" s="26"/>
      <c r="IFM100" s="26"/>
      <c r="IGC100" s="26"/>
      <c r="IGD100" s="26"/>
      <c r="IGE100" s="26"/>
      <c r="IGU100" s="26"/>
      <c r="IGV100" s="26"/>
      <c r="IGW100" s="26"/>
      <c r="IHM100" s="26"/>
      <c r="IHN100" s="26"/>
      <c r="IHO100" s="26"/>
      <c r="IIE100" s="26"/>
      <c r="IIF100" s="26"/>
      <c r="IIG100" s="26"/>
      <c r="IIW100" s="26"/>
      <c r="IIX100" s="26"/>
      <c r="IIY100" s="26"/>
      <c r="IJO100" s="26"/>
      <c r="IJP100" s="26"/>
      <c r="IJQ100" s="26"/>
      <c r="IKG100" s="26"/>
      <c r="IKH100" s="26"/>
      <c r="IKI100" s="26"/>
      <c r="IKY100" s="26"/>
      <c r="IKZ100" s="26"/>
      <c r="ILA100" s="26"/>
      <c r="ILQ100" s="26"/>
      <c r="ILR100" s="26"/>
      <c r="ILS100" s="26"/>
      <c r="IMI100" s="26"/>
      <c r="IMJ100" s="26"/>
      <c r="IMK100" s="26"/>
      <c r="INA100" s="26"/>
      <c r="INB100" s="26"/>
      <c r="INC100" s="26"/>
      <c r="INS100" s="26"/>
      <c r="INT100" s="26"/>
      <c r="INU100" s="26"/>
      <c r="IOK100" s="26"/>
      <c r="IOL100" s="26"/>
      <c r="IOM100" s="26"/>
      <c r="IPC100" s="26"/>
      <c r="IPD100" s="26"/>
      <c r="IPE100" s="26"/>
      <c r="IPU100" s="26"/>
      <c r="IPV100" s="26"/>
      <c r="IPW100" s="26"/>
      <c r="IQM100" s="26"/>
      <c r="IQN100" s="26"/>
      <c r="IQO100" s="26"/>
      <c r="IRE100" s="26"/>
      <c r="IRF100" s="26"/>
      <c r="IRG100" s="26"/>
      <c r="IRW100" s="26"/>
      <c r="IRX100" s="26"/>
      <c r="IRY100" s="26"/>
      <c r="ISO100" s="26"/>
      <c r="ISP100" s="26"/>
      <c r="ISQ100" s="26"/>
      <c r="ITG100" s="26"/>
      <c r="ITH100" s="26"/>
      <c r="ITI100" s="26"/>
      <c r="ITY100" s="26"/>
      <c r="ITZ100" s="26"/>
      <c r="IUA100" s="26"/>
      <c r="IUQ100" s="26"/>
      <c r="IUR100" s="26"/>
      <c r="IUS100" s="26"/>
      <c r="IVI100" s="26"/>
      <c r="IVJ100" s="26"/>
      <c r="IVK100" s="26"/>
      <c r="IWA100" s="26"/>
      <c r="IWB100" s="26"/>
      <c r="IWC100" s="26"/>
      <c r="IWS100" s="26"/>
      <c r="IWT100" s="26"/>
      <c r="IWU100" s="26"/>
      <c r="IXK100" s="26"/>
      <c r="IXL100" s="26"/>
      <c r="IXM100" s="26"/>
      <c r="IYC100" s="26"/>
      <c r="IYD100" s="26"/>
      <c r="IYE100" s="26"/>
      <c r="IYU100" s="26"/>
      <c r="IYV100" s="26"/>
      <c r="IYW100" s="26"/>
      <c r="IZM100" s="26"/>
      <c r="IZN100" s="26"/>
      <c r="IZO100" s="26"/>
      <c r="JAE100" s="26"/>
      <c r="JAF100" s="26"/>
      <c r="JAG100" s="26"/>
      <c r="JAW100" s="26"/>
      <c r="JAX100" s="26"/>
      <c r="JAY100" s="26"/>
      <c r="JBO100" s="26"/>
      <c r="JBP100" s="26"/>
      <c r="JBQ100" s="26"/>
      <c r="JCG100" s="26"/>
      <c r="JCH100" s="26"/>
      <c r="JCI100" s="26"/>
      <c r="JCY100" s="26"/>
      <c r="JCZ100" s="26"/>
      <c r="JDA100" s="26"/>
      <c r="JDQ100" s="26"/>
      <c r="JDR100" s="26"/>
      <c r="JDS100" s="26"/>
      <c r="JEI100" s="26"/>
      <c r="JEJ100" s="26"/>
      <c r="JEK100" s="26"/>
      <c r="JFA100" s="26"/>
      <c r="JFB100" s="26"/>
      <c r="JFC100" s="26"/>
      <c r="JFS100" s="26"/>
      <c r="JFT100" s="26"/>
      <c r="JFU100" s="26"/>
      <c r="JGK100" s="26"/>
      <c r="JGL100" s="26"/>
      <c r="JGM100" s="26"/>
      <c r="JHC100" s="26"/>
      <c r="JHD100" s="26"/>
      <c r="JHE100" s="26"/>
      <c r="JHU100" s="26"/>
      <c r="JHV100" s="26"/>
      <c r="JHW100" s="26"/>
      <c r="JIM100" s="26"/>
      <c r="JIN100" s="26"/>
      <c r="JIO100" s="26"/>
      <c r="JJE100" s="26"/>
      <c r="JJF100" s="26"/>
      <c r="JJG100" s="26"/>
      <c r="JJW100" s="26"/>
      <c r="JJX100" s="26"/>
      <c r="JJY100" s="26"/>
      <c r="JKO100" s="26"/>
      <c r="JKP100" s="26"/>
      <c r="JKQ100" s="26"/>
      <c r="JLG100" s="26"/>
      <c r="JLH100" s="26"/>
      <c r="JLI100" s="26"/>
      <c r="JLY100" s="26"/>
      <c r="JLZ100" s="26"/>
      <c r="JMA100" s="26"/>
      <c r="JMQ100" s="26"/>
      <c r="JMR100" s="26"/>
      <c r="JMS100" s="26"/>
      <c r="JNI100" s="26"/>
      <c r="JNJ100" s="26"/>
      <c r="JNK100" s="26"/>
      <c r="JOA100" s="26"/>
      <c r="JOB100" s="26"/>
      <c r="JOC100" s="26"/>
      <c r="JOS100" s="26"/>
      <c r="JOT100" s="26"/>
      <c r="JOU100" s="26"/>
      <c r="JPK100" s="26"/>
      <c r="JPL100" s="26"/>
      <c r="JPM100" s="26"/>
      <c r="JQC100" s="26"/>
      <c r="JQD100" s="26"/>
      <c r="JQE100" s="26"/>
      <c r="JQU100" s="26"/>
      <c r="JQV100" s="26"/>
      <c r="JQW100" s="26"/>
      <c r="JRM100" s="26"/>
      <c r="JRN100" s="26"/>
      <c r="JRO100" s="26"/>
      <c r="JSE100" s="26"/>
      <c r="JSF100" s="26"/>
      <c r="JSG100" s="26"/>
      <c r="JSW100" s="26"/>
      <c r="JSX100" s="26"/>
      <c r="JSY100" s="26"/>
      <c r="JTO100" s="26"/>
      <c r="JTP100" s="26"/>
      <c r="JTQ100" s="26"/>
      <c r="JUG100" s="26"/>
      <c r="JUH100" s="26"/>
      <c r="JUI100" s="26"/>
      <c r="JUY100" s="26"/>
      <c r="JUZ100" s="26"/>
      <c r="JVA100" s="26"/>
      <c r="JVQ100" s="26"/>
      <c r="JVR100" s="26"/>
      <c r="JVS100" s="26"/>
      <c r="JWI100" s="26"/>
      <c r="JWJ100" s="26"/>
      <c r="JWK100" s="26"/>
      <c r="JXA100" s="26"/>
      <c r="JXB100" s="26"/>
      <c r="JXC100" s="26"/>
      <c r="JXS100" s="26"/>
      <c r="JXT100" s="26"/>
      <c r="JXU100" s="26"/>
      <c r="JYK100" s="26"/>
      <c r="JYL100" s="26"/>
      <c r="JYM100" s="26"/>
      <c r="JZC100" s="26"/>
      <c r="JZD100" s="26"/>
      <c r="JZE100" s="26"/>
      <c r="JZU100" s="26"/>
      <c r="JZV100" s="26"/>
      <c r="JZW100" s="26"/>
      <c r="KAM100" s="26"/>
      <c r="KAN100" s="26"/>
      <c r="KAO100" s="26"/>
      <c r="KBE100" s="26"/>
      <c r="KBF100" s="26"/>
      <c r="KBG100" s="26"/>
      <c r="KBW100" s="26"/>
      <c r="KBX100" s="26"/>
      <c r="KBY100" s="26"/>
      <c r="KCO100" s="26"/>
      <c r="KCP100" s="26"/>
      <c r="KCQ100" s="26"/>
      <c r="KDG100" s="26"/>
      <c r="KDH100" s="26"/>
      <c r="KDI100" s="26"/>
      <c r="KDY100" s="26"/>
      <c r="KDZ100" s="26"/>
      <c r="KEA100" s="26"/>
      <c r="KEQ100" s="26"/>
      <c r="KER100" s="26"/>
      <c r="KES100" s="26"/>
      <c r="KFI100" s="26"/>
      <c r="KFJ100" s="26"/>
      <c r="KFK100" s="26"/>
      <c r="KGA100" s="26"/>
      <c r="KGB100" s="26"/>
      <c r="KGC100" s="26"/>
      <c r="KGS100" s="26"/>
      <c r="KGT100" s="26"/>
      <c r="KGU100" s="26"/>
      <c r="KHK100" s="26"/>
      <c r="KHL100" s="26"/>
      <c r="KHM100" s="26"/>
      <c r="KIC100" s="26"/>
      <c r="KID100" s="26"/>
      <c r="KIE100" s="26"/>
      <c r="KIU100" s="26"/>
      <c r="KIV100" s="26"/>
      <c r="KIW100" s="26"/>
      <c r="KJM100" s="26"/>
      <c r="KJN100" s="26"/>
      <c r="KJO100" s="26"/>
      <c r="KKE100" s="26"/>
      <c r="KKF100" s="26"/>
      <c r="KKG100" s="26"/>
      <c r="KKW100" s="26"/>
      <c r="KKX100" s="26"/>
      <c r="KKY100" s="26"/>
      <c r="KLO100" s="26"/>
      <c r="KLP100" s="26"/>
      <c r="KLQ100" s="26"/>
      <c r="KMG100" s="26"/>
      <c r="KMH100" s="26"/>
      <c r="KMI100" s="26"/>
      <c r="KMY100" s="26"/>
      <c r="KMZ100" s="26"/>
      <c r="KNA100" s="26"/>
      <c r="KNQ100" s="26"/>
      <c r="KNR100" s="26"/>
      <c r="KNS100" s="26"/>
      <c r="KOI100" s="26"/>
      <c r="KOJ100" s="26"/>
      <c r="KOK100" s="26"/>
      <c r="KPA100" s="26"/>
      <c r="KPB100" s="26"/>
      <c r="KPC100" s="26"/>
      <c r="KPS100" s="26"/>
      <c r="KPT100" s="26"/>
      <c r="KPU100" s="26"/>
      <c r="KQK100" s="26"/>
      <c r="KQL100" s="26"/>
      <c r="KQM100" s="26"/>
      <c r="KRC100" s="26"/>
      <c r="KRD100" s="26"/>
      <c r="KRE100" s="26"/>
      <c r="KRU100" s="26"/>
      <c r="KRV100" s="26"/>
      <c r="KRW100" s="26"/>
      <c r="KSM100" s="26"/>
      <c r="KSN100" s="26"/>
      <c r="KSO100" s="26"/>
      <c r="KTE100" s="26"/>
      <c r="KTF100" s="26"/>
      <c r="KTG100" s="26"/>
      <c r="KTW100" s="26"/>
      <c r="KTX100" s="26"/>
      <c r="KTY100" s="26"/>
      <c r="KUO100" s="26"/>
      <c r="KUP100" s="26"/>
      <c r="KUQ100" s="26"/>
      <c r="KVG100" s="26"/>
      <c r="KVH100" s="26"/>
      <c r="KVI100" s="26"/>
      <c r="KVY100" s="26"/>
      <c r="KVZ100" s="26"/>
      <c r="KWA100" s="26"/>
      <c r="KWQ100" s="26"/>
      <c r="KWR100" s="26"/>
      <c r="KWS100" s="26"/>
      <c r="KXI100" s="26"/>
      <c r="KXJ100" s="26"/>
      <c r="KXK100" s="26"/>
      <c r="KYA100" s="26"/>
      <c r="KYB100" s="26"/>
      <c r="KYC100" s="26"/>
      <c r="KYS100" s="26"/>
      <c r="KYT100" s="26"/>
      <c r="KYU100" s="26"/>
      <c r="KZK100" s="26"/>
      <c r="KZL100" s="26"/>
      <c r="KZM100" s="26"/>
      <c r="LAC100" s="26"/>
      <c r="LAD100" s="26"/>
      <c r="LAE100" s="26"/>
      <c r="LAU100" s="26"/>
      <c r="LAV100" s="26"/>
      <c r="LAW100" s="26"/>
      <c r="LBM100" s="26"/>
      <c r="LBN100" s="26"/>
      <c r="LBO100" s="26"/>
      <c r="LCE100" s="26"/>
      <c r="LCF100" s="26"/>
      <c r="LCG100" s="26"/>
      <c r="LCW100" s="26"/>
      <c r="LCX100" s="26"/>
      <c r="LCY100" s="26"/>
      <c r="LDO100" s="26"/>
      <c r="LDP100" s="26"/>
      <c r="LDQ100" s="26"/>
      <c r="LEG100" s="26"/>
      <c r="LEH100" s="26"/>
      <c r="LEI100" s="26"/>
      <c r="LEY100" s="26"/>
      <c r="LEZ100" s="26"/>
      <c r="LFA100" s="26"/>
      <c r="LFQ100" s="26"/>
      <c r="LFR100" s="26"/>
      <c r="LFS100" s="26"/>
      <c r="LGI100" s="26"/>
      <c r="LGJ100" s="26"/>
      <c r="LGK100" s="26"/>
      <c r="LHA100" s="26"/>
      <c r="LHB100" s="26"/>
      <c r="LHC100" s="26"/>
      <c r="LHS100" s="26"/>
      <c r="LHT100" s="26"/>
      <c r="LHU100" s="26"/>
      <c r="LIK100" s="26"/>
      <c r="LIL100" s="26"/>
      <c r="LIM100" s="26"/>
      <c r="LJC100" s="26"/>
      <c r="LJD100" s="26"/>
      <c r="LJE100" s="26"/>
      <c r="LJU100" s="26"/>
      <c r="LJV100" s="26"/>
      <c r="LJW100" s="26"/>
      <c r="LKM100" s="26"/>
      <c r="LKN100" s="26"/>
      <c r="LKO100" s="26"/>
      <c r="LLE100" s="26"/>
      <c r="LLF100" s="26"/>
      <c r="LLG100" s="26"/>
      <c r="LLW100" s="26"/>
      <c r="LLX100" s="26"/>
      <c r="LLY100" s="26"/>
      <c r="LMO100" s="26"/>
      <c r="LMP100" s="26"/>
      <c r="LMQ100" s="26"/>
      <c r="LNG100" s="26"/>
      <c r="LNH100" s="26"/>
      <c r="LNI100" s="26"/>
      <c r="LNY100" s="26"/>
      <c r="LNZ100" s="26"/>
      <c r="LOA100" s="26"/>
      <c r="LOQ100" s="26"/>
      <c r="LOR100" s="26"/>
      <c r="LOS100" s="26"/>
      <c r="LPI100" s="26"/>
      <c r="LPJ100" s="26"/>
      <c r="LPK100" s="26"/>
      <c r="LQA100" s="26"/>
      <c r="LQB100" s="26"/>
      <c r="LQC100" s="26"/>
      <c r="LQS100" s="26"/>
      <c r="LQT100" s="26"/>
      <c r="LQU100" s="26"/>
      <c r="LRK100" s="26"/>
      <c r="LRL100" s="26"/>
      <c r="LRM100" s="26"/>
      <c r="LSC100" s="26"/>
      <c r="LSD100" s="26"/>
      <c r="LSE100" s="26"/>
      <c r="LSU100" s="26"/>
      <c r="LSV100" s="26"/>
      <c r="LSW100" s="26"/>
      <c r="LTM100" s="26"/>
      <c r="LTN100" s="26"/>
      <c r="LTO100" s="26"/>
      <c r="LUE100" s="26"/>
      <c r="LUF100" s="26"/>
      <c r="LUG100" s="26"/>
      <c r="LUW100" s="26"/>
      <c r="LUX100" s="26"/>
      <c r="LUY100" s="26"/>
      <c r="LVO100" s="26"/>
      <c r="LVP100" s="26"/>
      <c r="LVQ100" s="26"/>
      <c r="LWG100" s="26"/>
      <c r="LWH100" s="26"/>
      <c r="LWI100" s="26"/>
      <c r="LWY100" s="26"/>
      <c r="LWZ100" s="26"/>
      <c r="LXA100" s="26"/>
      <c r="LXQ100" s="26"/>
      <c r="LXR100" s="26"/>
      <c r="LXS100" s="26"/>
      <c r="LYI100" s="26"/>
      <c r="LYJ100" s="26"/>
      <c r="LYK100" s="26"/>
      <c r="LZA100" s="26"/>
      <c r="LZB100" s="26"/>
      <c r="LZC100" s="26"/>
      <c r="LZS100" s="26"/>
      <c r="LZT100" s="26"/>
      <c r="LZU100" s="26"/>
      <c r="MAK100" s="26"/>
      <c r="MAL100" s="26"/>
      <c r="MAM100" s="26"/>
      <c r="MBC100" s="26"/>
      <c r="MBD100" s="26"/>
      <c r="MBE100" s="26"/>
      <c r="MBU100" s="26"/>
      <c r="MBV100" s="26"/>
      <c r="MBW100" s="26"/>
      <c r="MCM100" s="26"/>
      <c r="MCN100" s="26"/>
      <c r="MCO100" s="26"/>
      <c r="MDE100" s="26"/>
      <c r="MDF100" s="26"/>
      <c r="MDG100" s="26"/>
      <c r="MDW100" s="26"/>
      <c r="MDX100" s="26"/>
      <c r="MDY100" s="26"/>
      <c r="MEO100" s="26"/>
      <c r="MEP100" s="26"/>
      <c r="MEQ100" s="26"/>
      <c r="MFG100" s="26"/>
      <c r="MFH100" s="26"/>
      <c r="MFI100" s="26"/>
      <c r="MFY100" s="26"/>
      <c r="MFZ100" s="26"/>
      <c r="MGA100" s="26"/>
      <c r="MGQ100" s="26"/>
      <c r="MGR100" s="26"/>
      <c r="MGS100" s="26"/>
      <c r="MHI100" s="26"/>
      <c r="MHJ100" s="26"/>
      <c r="MHK100" s="26"/>
      <c r="MIA100" s="26"/>
      <c r="MIB100" s="26"/>
      <c r="MIC100" s="26"/>
      <c r="MIS100" s="26"/>
      <c r="MIT100" s="26"/>
      <c r="MIU100" s="26"/>
      <c r="MJK100" s="26"/>
      <c r="MJL100" s="26"/>
      <c r="MJM100" s="26"/>
      <c r="MKC100" s="26"/>
      <c r="MKD100" s="26"/>
      <c r="MKE100" s="26"/>
      <c r="MKU100" s="26"/>
      <c r="MKV100" s="26"/>
      <c r="MKW100" s="26"/>
      <c r="MLM100" s="26"/>
      <c r="MLN100" s="26"/>
      <c r="MLO100" s="26"/>
      <c r="MME100" s="26"/>
      <c r="MMF100" s="26"/>
      <c r="MMG100" s="26"/>
      <c r="MMW100" s="26"/>
      <c r="MMX100" s="26"/>
      <c r="MMY100" s="26"/>
      <c r="MNO100" s="26"/>
      <c r="MNP100" s="26"/>
      <c r="MNQ100" s="26"/>
      <c r="MOG100" s="26"/>
      <c r="MOH100" s="26"/>
      <c r="MOI100" s="26"/>
      <c r="MOY100" s="26"/>
      <c r="MOZ100" s="26"/>
      <c r="MPA100" s="26"/>
      <c r="MPQ100" s="26"/>
      <c r="MPR100" s="26"/>
      <c r="MPS100" s="26"/>
      <c r="MQI100" s="26"/>
      <c r="MQJ100" s="26"/>
      <c r="MQK100" s="26"/>
      <c r="MRA100" s="26"/>
      <c r="MRB100" s="26"/>
      <c r="MRC100" s="26"/>
      <c r="MRS100" s="26"/>
      <c r="MRT100" s="26"/>
      <c r="MRU100" s="26"/>
      <c r="MSK100" s="26"/>
      <c r="MSL100" s="26"/>
      <c r="MSM100" s="26"/>
      <c r="MTC100" s="26"/>
      <c r="MTD100" s="26"/>
      <c r="MTE100" s="26"/>
      <c r="MTU100" s="26"/>
      <c r="MTV100" s="26"/>
      <c r="MTW100" s="26"/>
      <c r="MUM100" s="26"/>
      <c r="MUN100" s="26"/>
      <c r="MUO100" s="26"/>
      <c r="MVE100" s="26"/>
      <c r="MVF100" s="26"/>
      <c r="MVG100" s="26"/>
      <c r="MVW100" s="26"/>
      <c r="MVX100" s="26"/>
      <c r="MVY100" s="26"/>
      <c r="MWO100" s="26"/>
      <c r="MWP100" s="26"/>
      <c r="MWQ100" s="26"/>
      <c r="MXG100" s="26"/>
      <c r="MXH100" s="26"/>
      <c r="MXI100" s="26"/>
      <c r="MXY100" s="26"/>
      <c r="MXZ100" s="26"/>
      <c r="MYA100" s="26"/>
      <c r="MYQ100" s="26"/>
      <c r="MYR100" s="26"/>
      <c r="MYS100" s="26"/>
      <c r="MZI100" s="26"/>
      <c r="MZJ100" s="26"/>
      <c r="MZK100" s="26"/>
      <c r="NAA100" s="26"/>
      <c r="NAB100" s="26"/>
      <c r="NAC100" s="26"/>
      <c r="NAS100" s="26"/>
      <c r="NAT100" s="26"/>
      <c r="NAU100" s="26"/>
      <c r="NBK100" s="26"/>
      <c r="NBL100" s="26"/>
      <c r="NBM100" s="26"/>
      <c r="NCC100" s="26"/>
      <c r="NCD100" s="26"/>
      <c r="NCE100" s="26"/>
      <c r="NCU100" s="26"/>
      <c r="NCV100" s="26"/>
      <c r="NCW100" s="26"/>
      <c r="NDM100" s="26"/>
      <c r="NDN100" s="26"/>
      <c r="NDO100" s="26"/>
      <c r="NEE100" s="26"/>
      <c r="NEF100" s="26"/>
      <c r="NEG100" s="26"/>
      <c r="NEW100" s="26"/>
      <c r="NEX100" s="26"/>
      <c r="NEY100" s="26"/>
      <c r="NFO100" s="26"/>
      <c r="NFP100" s="26"/>
      <c r="NFQ100" s="26"/>
      <c r="NGG100" s="26"/>
      <c r="NGH100" s="26"/>
      <c r="NGI100" s="26"/>
      <c r="NGY100" s="26"/>
      <c r="NGZ100" s="26"/>
      <c r="NHA100" s="26"/>
      <c r="NHQ100" s="26"/>
      <c r="NHR100" s="26"/>
      <c r="NHS100" s="26"/>
      <c r="NII100" s="26"/>
      <c r="NIJ100" s="26"/>
      <c r="NIK100" s="26"/>
      <c r="NJA100" s="26"/>
      <c r="NJB100" s="26"/>
      <c r="NJC100" s="26"/>
      <c r="NJS100" s="26"/>
      <c r="NJT100" s="26"/>
      <c r="NJU100" s="26"/>
      <c r="NKK100" s="26"/>
      <c r="NKL100" s="26"/>
      <c r="NKM100" s="26"/>
      <c r="NLC100" s="26"/>
      <c r="NLD100" s="26"/>
      <c r="NLE100" s="26"/>
      <c r="NLU100" s="26"/>
      <c r="NLV100" s="26"/>
      <c r="NLW100" s="26"/>
      <c r="NMM100" s="26"/>
      <c r="NMN100" s="26"/>
      <c r="NMO100" s="26"/>
      <c r="NNE100" s="26"/>
      <c r="NNF100" s="26"/>
      <c r="NNG100" s="26"/>
      <c r="NNW100" s="26"/>
      <c r="NNX100" s="26"/>
      <c r="NNY100" s="26"/>
      <c r="NOO100" s="26"/>
      <c r="NOP100" s="26"/>
      <c r="NOQ100" s="26"/>
      <c r="NPG100" s="26"/>
      <c r="NPH100" s="26"/>
      <c r="NPI100" s="26"/>
      <c r="NPY100" s="26"/>
      <c r="NPZ100" s="26"/>
      <c r="NQA100" s="26"/>
      <c r="NQQ100" s="26"/>
      <c r="NQR100" s="26"/>
      <c r="NQS100" s="26"/>
      <c r="NRI100" s="26"/>
      <c r="NRJ100" s="26"/>
      <c r="NRK100" s="26"/>
      <c r="NSA100" s="26"/>
      <c r="NSB100" s="26"/>
      <c r="NSC100" s="26"/>
      <c r="NSS100" s="26"/>
      <c r="NST100" s="26"/>
      <c r="NSU100" s="26"/>
      <c r="NTK100" s="26"/>
      <c r="NTL100" s="26"/>
      <c r="NTM100" s="26"/>
      <c r="NUC100" s="26"/>
      <c r="NUD100" s="26"/>
      <c r="NUE100" s="26"/>
      <c r="NUU100" s="26"/>
      <c r="NUV100" s="26"/>
      <c r="NUW100" s="26"/>
      <c r="NVM100" s="26"/>
      <c r="NVN100" s="26"/>
      <c r="NVO100" s="26"/>
      <c r="NWE100" s="26"/>
      <c r="NWF100" s="26"/>
      <c r="NWG100" s="26"/>
      <c r="NWW100" s="26"/>
      <c r="NWX100" s="26"/>
      <c r="NWY100" s="26"/>
      <c r="NXO100" s="26"/>
      <c r="NXP100" s="26"/>
      <c r="NXQ100" s="26"/>
      <c r="NYG100" s="26"/>
      <c r="NYH100" s="26"/>
      <c r="NYI100" s="26"/>
      <c r="NYY100" s="26"/>
      <c r="NYZ100" s="26"/>
      <c r="NZA100" s="26"/>
      <c r="NZQ100" s="26"/>
      <c r="NZR100" s="26"/>
      <c r="NZS100" s="26"/>
      <c r="OAI100" s="26"/>
      <c r="OAJ100" s="26"/>
      <c r="OAK100" s="26"/>
      <c r="OBA100" s="26"/>
      <c r="OBB100" s="26"/>
      <c r="OBC100" s="26"/>
      <c r="OBS100" s="26"/>
      <c r="OBT100" s="26"/>
      <c r="OBU100" s="26"/>
      <c r="OCK100" s="26"/>
      <c r="OCL100" s="26"/>
      <c r="OCM100" s="26"/>
      <c r="ODC100" s="26"/>
      <c r="ODD100" s="26"/>
      <c r="ODE100" s="26"/>
      <c r="ODU100" s="26"/>
      <c r="ODV100" s="26"/>
      <c r="ODW100" s="26"/>
      <c r="OEM100" s="26"/>
      <c r="OEN100" s="26"/>
      <c r="OEO100" s="26"/>
      <c r="OFE100" s="26"/>
      <c r="OFF100" s="26"/>
      <c r="OFG100" s="26"/>
      <c r="OFW100" s="26"/>
      <c r="OFX100" s="26"/>
      <c r="OFY100" s="26"/>
      <c r="OGO100" s="26"/>
      <c r="OGP100" s="26"/>
      <c r="OGQ100" s="26"/>
      <c r="OHG100" s="26"/>
      <c r="OHH100" s="26"/>
      <c r="OHI100" s="26"/>
      <c r="OHY100" s="26"/>
      <c r="OHZ100" s="26"/>
      <c r="OIA100" s="26"/>
      <c r="OIQ100" s="26"/>
      <c r="OIR100" s="26"/>
      <c r="OIS100" s="26"/>
      <c r="OJI100" s="26"/>
      <c r="OJJ100" s="26"/>
      <c r="OJK100" s="26"/>
      <c r="OKA100" s="26"/>
      <c r="OKB100" s="26"/>
      <c r="OKC100" s="26"/>
      <c r="OKS100" s="26"/>
      <c r="OKT100" s="26"/>
      <c r="OKU100" s="26"/>
      <c r="OLK100" s="26"/>
      <c r="OLL100" s="26"/>
      <c r="OLM100" s="26"/>
      <c r="OMC100" s="26"/>
      <c r="OMD100" s="26"/>
      <c r="OME100" s="26"/>
      <c r="OMU100" s="26"/>
      <c r="OMV100" s="26"/>
      <c r="OMW100" s="26"/>
      <c r="ONM100" s="26"/>
      <c r="ONN100" s="26"/>
      <c r="ONO100" s="26"/>
      <c r="OOE100" s="26"/>
      <c r="OOF100" s="26"/>
      <c r="OOG100" s="26"/>
      <c r="OOW100" s="26"/>
      <c r="OOX100" s="26"/>
      <c r="OOY100" s="26"/>
      <c r="OPO100" s="26"/>
      <c r="OPP100" s="26"/>
      <c r="OPQ100" s="26"/>
      <c r="OQG100" s="26"/>
      <c r="OQH100" s="26"/>
      <c r="OQI100" s="26"/>
      <c r="OQY100" s="26"/>
      <c r="OQZ100" s="26"/>
      <c r="ORA100" s="26"/>
      <c r="ORQ100" s="26"/>
      <c r="ORR100" s="26"/>
      <c r="ORS100" s="26"/>
      <c r="OSI100" s="26"/>
      <c r="OSJ100" s="26"/>
      <c r="OSK100" s="26"/>
      <c r="OTA100" s="26"/>
      <c r="OTB100" s="26"/>
      <c r="OTC100" s="26"/>
      <c r="OTS100" s="26"/>
      <c r="OTT100" s="26"/>
      <c r="OTU100" s="26"/>
      <c r="OUK100" s="26"/>
      <c r="OUL100" s="26"/>
      <c r="OUM100" s="26"/>
      <c r="OVC100" s="26"/>
      <c r="OVD100" s="26"/>
      <c r="OVE100" s="26"/>
      <c r="OVU100" s="26"/>
      <c r="OVV100" s="26"/>
      <c r="OVW100" s="26"/>
      <c r="OWM100" s="26"/>
      <c r="OWN100" s="26"/>
      <c r="OWO100" s="26"/>
      <c r="OXE100" s="26"/>
      <c r="OXF100" s="26"/>
      <c r="OXG100" s="26"/>
      <c r="OXW100" s="26"/>
      <c r="OXX100" s="26"/>
      <c r="OXY100" s="26"/>
      <c r="OYO100" s="26"/>
      <c r="OYP100" s="26"/>
      <c r="OYQ100" s="26"/>
      <c r="OZG100" s="26"/>
      <c r="OZH100" s="26"/>
      <c r="OZI100" s="26"/>
      <c r="OZY100" s="26"/>
      <c r="OZZ100" s="26"/>
      <c r="PAA100" s="26"/>
      <c r="PAQ100" s="26"/>
      <c r="PAR100" s="26"/>
      <c r="PAS100" s="26"/>
      <c r="PBI100" s="26"/>
      <c r="PBJ100" s="26"/>
      <c r="PBK100" s="26"/>
      <c r="PCA100" s="26"/>
      <c r="PCB100" s="26"/>
      <c r="PCC100" s="26"/>
      <c r="PCS100" s="26"/>
      <c r="PCT100" s="26"/>
      <c r="PCU100" s="26"/>
      <c r="PDK100" s="26"/>
      <c r="PDL100" s="26"/>
      <c r="PDM100" s="26"/>
      <c r="PEC100" s="26"/>
      <c r="PED100" s="26"/>
      <c r="PEE100" s="26"/>
      <c r="PEU100" s="26"/>
      <c r="PEV100" s="26"/>
      <c r="PEW100" s="26"/>
      <c r="PFM100" s="26"/>
      <c r="PFN100" s="26"/>
      <c r="PFO100" s="26"/>
      <c r="PGE100" s="26"/>
      <c r="PGF100" s="26"/>
      <c r="PGG100" s="26"/>
      <c r="PGW100" s="26"/>
      <c r="PGX100" s="26"/>
      <c r="PGY100" s="26"/>
      <c r="PHO100" s="26"/>
      <c r="PHP100" s="26"/>
      <c r="PHQ100" s="26"/>
      <c r="PIG100" s="26"/>
      <c r="PIH100" s="26"/>
      <c r="PII100" s="26"/>
      <c r="PIY100" s="26"/>
      <c r="PIZ100" s="26"/>
      <c r="PJA100" s="26"/>
      <c r="PJQ100" s="26"/>
      <c r="PJR100" s="26"/>
      <c r="PJS100" s="26"/>
      <c r="PKI100" s="26"/>
      <c r="PKJ100" s="26"/>
      <c r="PKK100" s="26"/>
      <c r="PLA100" s="26"/>
      <c r="PLB100" s="26"/>
      <c r="PLC100" s="26"/>
      <c r="PLS100" s="26"/>
      <c r="PLT100" s="26"/>
      <c r="PLU100" s="26"/>
      <c r="PMK100" s="26"/>
      <c r="PML100" s="26"/>
      <c r="PMM100" s="26"/>
      <c r="PNC100" s="26"/>
      <c r="PND100" s="26"/>
      <c r="PNE100" s="26"/>
      <c r="PNU100" s="26"/>
      <c r="PNV100" s="26"/>
      <c r="PNW100" s="26"/>
      <c r="POM100" s="26"/>
      <c r="PON100" s="26"/>
      <c r="POO100" s="26"/>
      <c r="PPE100" s="26"/>
      <c r="PPF100" s="26"/>
      <c r="PPG100" s="26"/>
      <c r="PPW100" s="26"/>
      <c r="PPX100" s="26"/>
      <c r="PPY100" s="26"/>
      <c r="PQO100" s="26"/>
      <c r="PQP100" s="26"/>
      <c r="PQQ100" s="26"/>
      <c r="PRG100" s="26"/>
      <c r="PRH100" s="26"/>
      <c r="PRI100" s="26"/>
      <c r="PRY100" s="26"/>
      <c r="PRZ100" s="26"/>
      <c r="PSA100" s="26"/>
      <c r="PSQ100" s="26"/>
      <c r="PSR100" s="26"/>
      <c r="PSS100" s="26"/>
      <c r="PTI100" s="26"/>
      <c r="PTJ100" s="26"/>
      <c r="PTK100" s="26"/>
      <c r="PUA100" s="26"/>
      <c r="PUB100" s="26"/>
      <c r="PUC100" s="26"/>
      <c r="PUS100" s="26"/>
      <c r="PUT100" s="26"/>
      <c r="PUU100" s="26"/>
      <c r="PVK100" s="26"/>
      <c r="PVL100" s="26"/>
      <c r="PVM100" s="26"/>
      <c r="PWC100" s="26"/>
      <c r="PWD100" s="26"/>
      <c r="PWE100" s="26"/>
      <c r="PWU100" s="26"/>
      <c r="PWV100" s="26"/>
      <c r="PWW100" s="26"/>
      <c r="PXM100" s="26"/>
      <c r="PXN100" s="26"/>
      <c r="PXO100" s="26"/>
      <c r="PYE100" s="26"/>
      <c r="PYF100" s="26"/>
      <c r="PYG100" s="26"/>
      <c r="PYW100" s="26"/>
      <c r="PYX100" s="26"/>
      <c r="PYY100" s="26"/>
      <c r="PZO100" s="26"/>
      <c r="PZP100" s="26"/>
      <c r="PZQ100" s="26"/>
      <c r="QAG100" s="26"/>
      <c r="QAH100" s="26"/>
      <c r="QAI100" s="26"/>
      <c r="QAY100" s="26"/>
      <c r="QAZ100" s="26"/>
      <c r="QBA100" s="26"/>
      <c r="QBQ100" s="26"/>
      <c r="QBR100" s="26"/>
      <c r="QBS100" s="26"/>
      <c r="QCI100" s="26"/>
      <c r="QCJ100" s="26"/>
      <c r="QCK100" s="26"/>
      <c r="QDA100" s="26"/>
      <c r="QDB100" s="26"/>
      <c r="QDC100" s="26"/>
      <c r="QDS100" s="26"/>
      <c r="QDT100" s="26"/>
      <c r="QDU100" s="26"/>
      <c r="QEK100" s="26"/>
      <c r="QEL100" s="26"/>
      <c r="QEM100" s="26"/>
      <c r="QFC100" s="26"/>
      <c r="QFD100" s="26"/>
      <c r="QFE100" s="26"/>
      <c r="QFU100" s="26"/>
      <c r="QFV100" s="26"/>
      <c r="QFW100" s="26"/>
      <c r="QGM100" s="26"/>
      <c r="QGN100" s="26"/>
      <c r="QGO100" s="26"/>
      <c r="QHE100" s="26"/>
      <c r="QHF100" s="26"/>
      <c r="QHG100" s="26"/>
      <c r="QHW100" s="26"/>
      <c r="QHX100" s="26"/>
      <c r="QHY100" s="26"/>
      <c r="QIO100" s="26"/>
      <c r="QIP100" s="26"/>
      <c r="QIQ100" s="26"/>
      <c r="QJG100" s="26"/>
      <c r="QJH100" s="26"/>
      <c r="QJI100" s="26"/>
      <c r="QJY100" s="26"/>
      <c r="QJZ100" s="26"/>
      <c r="QKA100" s="26"/>
      <c r="QKQ100" s="26"/>
      <c r="QKR100" s="26"/>
      <c r="QKS100" s="26"/>
      <c r="QLI100" s="26"/>
      <c r="QLJ100" s="26"/>
      <c r="QLK100" s="26"/>
      <c r="QMA100" s="26"/>
      <c r="QMB100" s="26"/>
      <c r="QMC100" s="26"/>
      <c r="QMS100" s="26"/>
      <c r="QMT100" s="26"/>
      <c r="QMU100" s="26"/>
      <c r="QNK100" s="26"/>
      <c r="QNL100" s="26"/>
      <c r="QNM100" s="26"/>
      <c r="QOC100" s="26"/>
      <c r="QOD100" s="26"/>
      <c r="QOE100" s="26"/>
      <c r="QOU100" s="26"/>
      <c r="QOV100" s="26"/>
      <c r="QOW100" s="26"/>
      <c r="QPM100" s="26"/>
      <c r="QPN100" s="26"/>
      <c r="QPO100" s="26"/>
      <c r="QQE100" s="26"/>
      <c r="QQF100" s="26"/>
      <c r="QQG100" s="26"/>
      <c r="QQW100" s="26"/>
      <c r="QQX100" s="26"/>
      <c r="QQY100" s="26"/>
      <c r="QRO100" s="26"/>
      <c r="QRP100" s="26"/>
      <c r="QRQ100" s="26"/>
      <c r="QSG100" s="26"/>
      <c r="QSH100" s="26"/>
      <c r="QSI100" s="26"/>
      <c r="QSY100" s="26"/>
      <c r="QSZ100" s="26"/>
      <c r="QTA100" s="26"/>
      <c r="QTQ100" s="26"/>
      <c r="QTR100" s="26"/>
      <c r="QTS100" s="26"/>
      <c r="QUI100" s="26"/>
      <c r="QUJ100" s="26"/>
      <c r="QUK100" s="26"/>
      <c r="QVA100" s="26"/>
      <c r="QVB100" s="26"/>
      <c r="QVC100" s="26"/>
      <c r="QVS100" s="26"/>
      <c r="QVT100" s="26"/>
      <c r="QVU100" s="26"/>
      <c r="QWK100" s="26"/>
      <c r="QWL100" s="26"/>
      <c r="QWM100" s="26"/>
      <c r="QXC100" s="26"/>
      <c r="QXD100" s="26"/>
      <c r="QXE100" s="26"/>
      <c r="QXU100" s="26"/>
      <c r="QXV100" s="26"/>
      <c r="QXW100" s="26"/>
      <c r="QYM100" s="26"/>
      <c r="QYN100" s="26"/>
      <c r="QYO100" s="26"/>
      <c r="QZE100" s="26"/>
      <c r="QZF100" s="26"/>
      <c r="QZG100" s="26"/>
      <c r="QZW100" s="26"/>
      <c r="QZX100" s="26"/>
      <c r="QZY100" s="26"/>
      <c r="RAO100" s="26"/>
      <c r="RAP100" s="26"/>
      <c r="RAQ100" s="26"/>
      <c r="RBG100" s="26"/>
      <c r="RBH100" s="26"/>
      <c r="RBI100" s="26"/>
      <c r="RBY100" s="26"/>
      <c r="RBZ100" s="26"/>
      <c r="RCA100" s="26"/>
      <c r="RCQ100" s="26"/>
      <c r="RCR100" s="26"/>
      <c r="RCS100" s="26"/>
      <c r="RDI100" s="26"/>
      <c r="RDJ100" s="26"/>
      <c r="RDK100" s="26"/>
      <c r="REA100" s="26"/>
      <c r="REB100" s="26"/>
      <c r="REC100" s="26"/>
      <c r="RES100" s="26"/>
      <c r="RET100" s="26"/>
      <c r="REU100" s="26"/>
      <c r="RFK100" s="26"/>
      <c r="RFL100" s="26"/>
      <c r="RFM100" s="26"/>
      <c r="RGC100" s="26"/>
      <c r="RGD100" s="26"/>
      <c r="RGE100" s="26"/>
      <c r="RGU100" s="26"/>
      <c r="RGV100" s="26"/>
      <c r="RGW100" s="26"/>
      <c r="RHM100" s="26"/>
      <c r="RHN100" s="26"/>
      <c r="RHO100" s="26"/>
      <c r="RIE100" s="26"/>
      <c r="RIF100" s="26"/>
      <c r="RIG100" s="26"/>
      <c r="RIW100" s="26"/>
      <c r="RIX100" s="26"/>
      <c r="RIY100" s="26"/>
      <c r="RJO100" s="26"/>
      <c r="RJP100" s="26"/>
      <c r="RJQ100" s="26"/>
      <c r="RKG100" s="26"/>
      <c r="RKH100" s="26"/>
      <c r="RKI100" s="26"/>
      <c r="RKY100" s="26"/>
      <c r="RKZ100" s="26"/>
      <c r="RLA100" s="26"/>
      <c r="RLQ100" s="26"/>
      <c r="RLR100" s="26"/>
      <c r="RLS100" s="26"/>
      <c r="RMI100" s="26"/>
      <c r="RMJ100" s="26"/>
      <c r="RMK100" s="26"/>
      <c r="RNA100" s="26"/>
      <c r="RNB100" s="26"/>
      <c r="RNC100" s="26"/>
      <c r="RNS100" s="26"/>
      <c r="RNT100" s="26"/>
      <c r="RNU100" s="26"/>
      <c r="ROK100" s="26"/>
      <c r="ROL100" s="26"/>
      <c r="ROM100" s="26"/>
      <c r="RPC100" s="26"/>
      <c r="RPD100" s="26"/>
      <c r="RPE100" s="26"/>
      <c r="RPU100" s="26"/>
      <c r="RPV100" s="26"/>
      <c r="RPW100" s="26"/>
      <c r="RQM100" s="26"/>
      <c r="RQN100" s="26"/>
      <c r="RQO100" s="26"/>
      <c r="RRE100" s="26"/>
      <c r="RRF100" s="26"/>
      <c r="RRG100" s="26"/>
      <c r="RRW100" s="26"/>
      <c r="RRX100" s="26"/>
      <c r="RRY100" s="26"/>
      <c r="RSO100" s="26"/>
      <c r="RSP100" s="26"/>
      <c r="RSQ100" s="26"/>
      <c r="RTG100" s="26"/>
      <c r="RTH100" s="26"/>
      <c r="RTI100" s="26"/>
      <c r="RTY100" s="26"/>
      <c r="RTZ100" s="26"/>
      <c r="RUA100" s="26"/>
      <c r="RUQ100" s="26"/>
      <c r="RUR100" s="26"/>
      <c r="RUS100" s="26"/>
      <c r="RVI100" s="26"/>
      <c r="RVJ100" s="26"/>
      <c r="RVK100" s="26"/>
      <c r="RWA100" s="26"/>
      <c r="RWB100" s="26"/>
      <c r="RWC100" s="26"/>
      <c r="RWS100" s="26"/>
      <c r="RWT100" s="26"/>
      <c r="RWU100" s="26"/>
      <c r="RXK100" s="26"/>
      <c r="RXL100" s="26"/>
      <c r="RXM100" s="26"/>
      <c r="RYC100" s="26"/>
      <c r="RYD100" s="26"/>
      <c r="RYE100" s="26"/>
      <c r="RYU100" s="26"/>
      <c r="RYV100" s="26"/>
      <c r="RYW100" s="26"/>
      <c r="RZM100" s="26"/>
      <c r="RZN100" s="26"/>
      <c r="RZO100" s="26"/>
      <c r="SAE100" s="26"/>
      <c r="SAF100" s="26"/>
      <c r="SAG100" s="26"/>
      <c r="SAW100" s="26"/>
      <c r="SAX100" s="26"/>
      <c r="SAY100" s="26"/>
      <c r="SBO100" s="26"/>
      <c r="SBP100" s="26"/>
      <c r="SBQ100" s="26"/>
      <c r="SCG100" s="26"/>
      <c r="SCH100" s="26"/>
      <c r="SCI100" s="26"/>
      <c r="SCY100" s="26"/>
      <c r="SCZ100" s="26"/>
      <c r="SDA100" s="26"/>
      <c r="SDQ100" s="26"/>
      <c r="SDR100" s="26"/>
      <c r="SDS100" s="26"/>
      <c r="SEI100" s="26"/>
      <c r="SEJ100" s="26"/>
      <c r="SEK100" s="26"/>
      <c r="SFA100" s="26"/>
      <c r="SFB100" s="26"/>
      <c r="SFC100" s="26"/>
      <c r="SFS100" s="26"/>
      <c r="SFT100" s="26"/>
      <c r="SFU100" s="26"/>
      <c r="SGK100" s="26"/>
      <c r="SGL100" s="26"/>
      <c r="SGM100" s="26"/>
      <c r="SHC100" s="26"/>
      <c r="SHD100" s="26"/>
      <c r="SHE100" s="26"/>
      <c r="SHU100" s="26"/>
      <c r="SHV100" s="26"/>
      <c r="SHW100" s="26"/>
      <c r="SIM100" s="26"/>
      <c r="SIN100" s="26"/>
      <c r="SIO100" s="26"/>
      <c r="SJE100" s="26"/>
      <c r="SJF100" s="26"/>
      <c r="SJG100" s="26"/>
      <c r="SJW100" s="26"/>
      <c r="SJX100" s="26"/>
      <c r="SJY100" s="26"/>
      <c r="SKO100" s="26"/>
      <c r="SKP100" s="26"/>
      <c r="SKQ100" s="26"/>
      <c r="SLG100" s="26"/>
      <c r="SLH100" s="26"/>
      <c r="SLI100" s="26"/>
      <c r="SLY100" s="26"/>
      <c r="SLZ100" s="26"/>
      <c r="SMA100" s="26"/>
      <c r="SMQ100" s="26"/>
      <c r="SMR100" s="26"/>
      <c r="SMS100" s="26"/>
      <c r="SNI100" s="26"/>
      <c r="SNJ100" s="26"/>
      <c r="SNK100" s="26"/>
      <c r="SOA100" s="26"/>
      <c r="SOB100" s="26"/>
      <c r="SOC100" s="26"/>
      <c r="SOS100" s="26"/>
      <c r="SOT100" s="26"/>
      <c r="SOU100" s="26"/>
      <c r="SPK100" s="26"/>
      <c r="SPL100" s="26"/>
      <c r="SPM100" s="26"/>
      <c r="SQC100" s="26"/>
      <c r="SQD100" s="26"/>
      <c r="SQE100" s="26"/>
      <c r="SQU100" s="26"/>
      <c r="SQV100" s="26"/>
      <c r="SQW100" s="26"/>
      <c r="SRM100" s="26"/>
      <c r="SRN100" s="26"/>
      <c r="SRO100" s="26"/>
      <c r="SSE100" s="26"/>
      <c r="SSF100" s="26"/>
      <c r="SSG100" s="26"/>
      <c r="SSW100" s="26"/>
      <c r="SSX100" s="26"/>
      <c r="SSY100" s="26"/>
      <c r="STO100" s="26"/>
      <c r="STP100" s="26"/>
      <c r="STQ100" s="26"/>
      <c r="SUG100" s="26"/>
      <c r="SUH100" s="26"/>
      <c r="SUI100" s="26"/>
      <c r="SUY100" s="26"/>
      <c r="SUZ100" s="26"/>
      <c r="SVA100" s="26"/>
      <c r="SVQ100" s="26"/>
      <c r="SVR100" s="26"/>
      <c r="SVS100" s="26"/>
      <c r="SWI100" s="26"/>
      <c r="SWJ100" s="26"/>
      <c r="SWK100" s="26"/>
      <c r="SXA100" s="26"/>
      <c r="SXB100" s="26"/>
      <c r="SXC100" s="26"/>
      <c r="SXS100" s="26"/>
      <c r="SXT100" s="26"/>
      <c r="SXU100" s="26"/>
      <c r="SYK100" s="26"/>
      <c r="SYL100" s="26"/>
      <c r="SYM100" s="26"/>
      <c r="SZC100" s="26"/>
      <c r="SZD100" s="26"/>
      <c r="SZE100" s="26"/>
      <c r="SZU100" s="26"/>
      <c r="SZV100" s="26"/>
      <c r="SZW100" s="26"/>
      <c r="TAM100" s="26"/>
      <c r="TAN100" s="26"/>
      <c r="TAO100" s="26"/>
      <c r="TBE100" s="26"/>
      <c r="TBF100" s="26"/>
      <c r="TBG100" s="26"/>
      <c r="TBW100" s="26"/>
      <c r="TBX100" s="26"/>
      <c r="TBY100" s="26"/>
      <c r="TCO100" s="26"/>
      <c r="TCP100" s="26"/>
      <c r="TCQ100" s="26"/>
      <c r="TDG100" s="26"/>
      <c r="TDH100" s="26"/>
      <c r="TDI100" s="26"/>
      <c r="TDY100" s="26"/>
      <c r="TDZ100" s="26"/>
      <c r="TEA100" s="26"/>
      <c r="TEQ100" s="26"/>
      <c r="TER100" s="26"/>
      <c r="TES100" s="26"/>
      <c r="TFI100" s="26"/>
      <c r="TFJ100" s="26"/>
      <c r="TFK100" s="26"/>
      <c r="TGA100" s="26"/>
      <c r="TGB100" s="26"/>
      <c r="TGC100" s="26"/>
      <c r="TGS100" s="26"/>
      <c r="TGT100" s="26"/>
      <c r="TGU100" s="26"/>
      <c r="THK100" s="26"/>
      <c r="THL100" s="26"/>
      <c r="THM100" s="26"/>
      <c r="TIC100" s="26"/>
      <c r="TID100" s="26"/>
      <c r="TIE100" s="26"/>
      <c r="TIU100" s="26"/>
      <c r="TIV100" s="26"/>
      <c r="TIW100" s="26"/>
      <c r="TJM100" s="26"/>
      <c r="TJN100" s="26"/>
      <c r="TJO100" s="26"/>
      <c r="TKE100" s="26"/>
      <c r="TKF100" s="26"/>
      <c r="TKG100" s="26"/>
      <c r="TKW100" s="26"/>
      <c r="TKX100" s="26"/>
      <c r="TKY100" s="26"/>
      <c r="TLO100" s="26"/>
      <c r="TLP100" s="26"/>
      <c r="TLQ100" s="26"/>
      <c r="TMG100" s="26"/>
      <c r="TMH100" s="26"/>
      <c r="TMI100" s="26"/>
      <c r="TMY100" s="26"/>
      <c r="TMZ100" s="26"/>
      <c r="TNA100" s="26"/>
      <c r="TNQ100" s="26"/>
      <c r="TNR100" s="26"/>
      <c r="TNS100" s="26"/>
      <c r="TOI100" s="26"/>
      <c r="TOJ100" s="26"/>
      <c r="TOK100" s="26"/>
      <c r="TPA100" s="26"/>
      <c r="TPB100" s="26"/>
      <c r="TPC100" s="26"/>
      <c r="TPS100" s="26"/>
      <c r="TPT100" s="26"/>
      <c r="TPU100" s="26"/>
      <c r="TQK100" s="26"/>
      <c r="TQL100" s="26"/>
      <c r="TQM100" s="26"/>
      <c r="TRC100" s="26"/>
      <c r="TRD100" s="26"/>
      <c r="TRE100" s="26"/>
      <c r="TRU100" s="26"/>
      <c r="TRV100" s="26"/>
      <c r="TRW100" s="26"/>
      <c r="TSM100" s="26"/>
      <c r="TSN100" s="26"/>
      <c r="TSO100" s="26"/>
      <c r="TTE100" s="26"/>
      <c r="TTF100" s="26"/>
      <c r="TTG100" s="26"/>
      <c r="TTW100" s="26"/>
      <c r="TTX100" s="26"/>
      <c r="TTY100" s="26"/>
      <c r="TUO100" s="26"/>
      <c r="TUP100" s="26"/>
      <c r="TUQ100" s="26"/>
      <c r="TVG100" s="26"/>
      <c r="TVH100" s="26"/>
      <c r="TVI100" s="26"/>
      <c r="TVY100" s="26"/>
      <c r="TVZ100" s="26"/>
      <c r="TWA100" s="26"/>
      <c r="TWQ100" s="26"/>
      <c r="TWR100" s="26"/>
      <c r="TWS100" s="26"/>
      <c r="TXI100" s="26"/>
      <c r="TXJ100" s="26"/>
      <c r="TXK100" s="26"/>
      <c r="TYA100" s="26"/>
      <c r="TYB100" s="26"/>
      <c r="TYC100" s="26"/>
      <c r="TYS100" s="26"/>
      <c r="TYT100" s="26"/>
      <c r="TYU100" s="26"/>
      <c r="TZK100" s="26"/>
      <c r="TZL100" s="26"/>
      <c r="TZM100" s="26"/>
      <c r="UAC100" s="26"/>
      <c r="UAD100" s="26"/>
      <c r="UAE100" s="26"/>
      <c r="UAU100" s="26"/>
      <c r="UAV100" s="26"/>
      <c r="UAW100" s="26"/>
      <c r="UBM100" s="26"/>
      <c r="UBN100" s="26"/>
      <c r="UBO100" s="26"/>
      <c r="UCE100" s="26"/>
      <c r="UCF100" s="26"/>
      <c r="UCG100" s="26"/>
      <c r="UCW100" s="26"/>
      <c r="UCX100" s="26"/>
      <c r="UCY100" s="26"/>
      <c r="UDO100" s="26"/>
      <c r="UDP100" s="26"/>
      <c r="UDQ100" s="26"/>
      <c r="UEG100" s="26"/>
      <c r="UEH100" s="26"/>
      <c r="UEI100" s="26"/>
      <c r="UEY100" s="26"/>
      <c r="UEZ100" s="26"/>
      <c r="UFA100" s="26"/>
      <c r="UFQ100" s="26"/>
      <c r="UFR100" s="26"/>
      <c r="UFS100" s="26"/>
      <c r="UGI100" s="26"/>
      <c r="UGJ100" s="26"/>
      <c r="UGK100" s="26"/>
      <c r="UHA100" s="26"/>
      <c r="UHB100" s="26"/>
      <c r="UHC100" s="26"/>
      <c r="UHS100" s="26"/>
      <c r="UHT100" s="26"/>
      <c r="UHU100" s="26"/>
      <c r="UIK100" s="26"/>
      <c r="UIL100" s="26"/>
      <c r="UIM100" s="26"/>
      <c r="UJC100" s="26"/>
      <c r="UJD100" s="26"/>
      <c r="UJE100" s="26"/>
      <c r="UJU100" s="26"/>
      <c r="UJV100" s="26"/>
      <c r="UJW100" s="26"/>
      <c r="UKM100" s="26"/>
      <c r="UKN100" s="26"/>
      <c r="UKO100" s="26"/>
      <c r="ULE100" s="26"/>
      <c r="ULF100" s="26"/>
      <c r="ULG100" s="26"/>
      <c r="ULW100" s="26"/>
      <c r="ULX100" s="26"/>
      <c r="ULY100" s="26"/>
      <c r="UMO100" s="26"/>
      <c r="UMP100" s="26"/>
      <c r="UMQ100" s="26"/>
      <c r="UNG100" s="26"/>
      <c r="UNH100" s="26"/>
      <c r="UNI100" s="26"/>
      <c r="UNY100" s="26"/>
      <c r="UNZ100" s="26"/>
      <c r="UOA100" s="26"/>
      <c r="UOQ100" s="26"/>
      <c r="UOR100" s="26"/>
      <c r="UOS100" s="26"/>
      <c r="UPI100" s="26"/>
      <c r="UPJ100" s="26"/>
      <c r="UPK100" s="26"/>
      <c r="UQA100" s="26"/>
      <c r="UQB100" s="26"/>
      <c r="UQC100" s="26"/>
      <c r="UQS100" s="26"/>
      <c r="UQT100" s="26"/>
      <c r="UQU100" s="26"/>
      <c r="URK100" s="26"/>
      <c r="URL100" s="26"/>
      <c r="URM100" s="26"/>
      <c r="USC100" s="26"/>
      <c r="USD100" s="26"/>
      <c r="USE100" s="26"/>
      <c r="USU100" s="26"/>
      <c r="USV100" s="26"/>
      <c r="USW100" s="26"/>
      <c r="UTM100" s="26"/>
      <c r="UTN100" s="26"/>
      <c r="UTO100" s="26"/>
      <c r="UUE100" s="26"/>
      <c r="UUF100" s="26"/>
      <c r="UUG100" s="26"/>
      <c r="UUW100" s="26"/>
      <c r="UUX100" s="26"/>
      <c r="UUY100" s="26"/>
      <c r="UVO100" s="26"/>
      <c r="UVP100" s="26"/>
      <c r="UVQ100" s="26"/>
      <c r="UWG100" s="26"/>
      <c r="UWH100" s="26"/>
      <c r="UWI100" s="26"/>
      <c r="UWY100" s="26"/>
      <c r="UWZ100" s="26"/>
      <c r="UXA100" s="26"/>
      <c r="UXQ100" s="26"/>
      <c r="UXR100" s="26"/>
      <c r="UXS100" s="26"/>
      <c r="UYI100" s="26"/>
      <c r="UYJ100" s="26"/>
      <c r="UYK100" s="26"/>
      <c r="UZA100" s="26"/>
      <c r="UZB100" s="26"/>
      <c r="UZC100" s="26"/>
      <c r="UZS100" s="26"/>
      <c r="UZT100" s="26"/>
      <c r="UZU100" s="26"/>
      <c r="VAK100" s="26"/>
      <c r="VAL100" s="26"/>
      <c r="VAM100" s="26"/>
      <c r="VBC100" s="26"/>
      <c r="VBD100" s="26"/>
      <c r="VBE100" s="26"/>
      <c r="VBU100" s="26"/>
      <c r="VBV100" s="26"/>
      <c r="VBW100" s="26"/>
      <c r="VCM100" s="26"/>
      <c r="VCN100" s="26"/>
      <c r="VCO100" s="26"/>
      <c r="VDE100" s="26"/>
      <c r="VDF100" s="26"/>
      <c r="VDG100" s="26"/>
      <c r="VDW100" s="26"/>
      <c r="VDX100" s="26"/>
      <c r="VDY100" s="26"/>
      <c r="VEO100" s="26"/>
      <c r="VEP100" s="26"/>
      <c r="VEQ100" s="26"/>
      <c r="VFG100" s="26"/>
      <c r="VFH100" s="26"/>
      <c r="VFI100" s="26"/>
      <c r="VFY100" s="26"/>
      <c r="VFZ100" s="26"/>
      <c r="VGA100" s="26"/>
      <c r="VGQ100" s="26"/>
      <c r="VGR100" s="26"/>
      <c r="VGS100" s="26"/>
      <c r="VHI100" s="26"/>
      <c r="VHJ100" s="26"/>
      <c r="VHK100" s="26"/>
      <c r="VIA100" s="26"/>
      <c r="VIB100" s="26"/>
      <c r="VIC100" s="26"/>
      <c r="VIS100" s="26"/>
      <c r="VIT100" s="26"/>
      <c r="VIU100" s="26"/>
      <c r="VJK100" s="26"/>
      <c r="VJL100" s="26"/>
      <c r="VJM100" s="26"/>
      <c r="VKC100" s="26"/>
      <c r="VKD100" s="26"/>
      <c r="VKE100" s="26"/>
      <c r="VKU100" s="26"/>
      <c r="VKV100" s="26"/>
      <c r="VKW100" s="26"/>
      <c r="VLM100" s="26"/>
      <c r="VLN100" s="26"/>
      <c r="VLO100" s="26"/>
      <c r="VME100" s="26"/>
      <c r="VMF100" s="26"/>
      <c r="VMG100" s="26"/>
      <c r="VMW100" s="26"/>
      <c r="VMX100" s="26"/>
      <c r="VMY100" s="26"/>
      <c r="VNO100" s="26"/>
      <c r="VNP100" s="26"/>
      <c r="VNQ100" s="26"/>
      <c r="VOG100" s="26"/>
      <c r="VOH100" s="26"/>
      <c r="VOI100" s="26"/>
      <c r="VOY100" s="26"/>
      <c r="VOZ100" s="26"/>
      <c r="VPA100" s="26"/>
      <c r="VPQ100" s="26"/>
      <c r="VPR100" s="26"/>
      <c r="VPS100" s="26"/>
      <c r="VQI100" s="26"/>
      <c r="VQJ100" s="26"/>
      <c r="VQK100" s="26"/>
      <c r="VRA100" s="26"/>
      <c r="VRB100" s="26"/>
      <c r="VRC100" s="26"/>
      <c r="VRS100" s="26"/>
      <c r="VRT100" s="26"/>
      <c r="VRU100" s="26"/>
      <c r="VSK100" s="26"/>
      <c r="VSL100" s="26"/>
      <c r="VSM100" s="26"/>
      <c r="VTC100" s="26"/>
      <c r="VTD100" s="26"/>
      <c r="VTE100" s="26"/>
      <c r="VTU100" s="26"/>
      <c r="VTV100" s="26"/>
      <c r="VTW100" s="26"/>
      <c r="VUM100" s="26"/>
      <c r="VUN100" s="26"/>
      <c r="VUO100" s="26"/>
      <c r="VVE100" s="26"/>
      <c r="VVF100" s="26"/>
      <c r="VVG100" s="26"/>
      <c r="VVW100" s="26"/>
      <c r="VVX100" s="26"/>
      <c r="VVY100" s="26"/>
      <c r="VWO100" s="26"/>
      <c r="VWP100" s="26"/>
      <c r="VWQ100" s="26"/>
      <c r="VXG100" s="26"/>
      <c r="VXH100" s="26"/>
      <c r="VXI100" s="26"/>
      <c r="VXY100" s="26"/>
      <c r="VXZ100" s="26"/>
      <c r="VYA100" s="26"/>
      <c r="VYQ100" s="26"/>
      <c r="VYR100" s="26"/>
      <c r="VYS100" s="26"/>
      <c r="VZI100" s="26"/>
      <c r="VZJ100" s="26"/>
      <c r="VZK100" s="26"/>
      <c r="WAA100" s="26"/>
      <c r="WAB100" s="26"/>
      <c r="WAC100" s="26"/>
      <c r="WAS100" s="26"/>
      <c r="WAT100" s="26"/>
      <c r="WAU100" s="26"/>
      <c r="WBK100" s="26"/>
      <c r="WBL100" s="26"/>
      <c r="WBM100" s="26"/>
      <c r="WCC100" s="26"/>
      <c r="WCD100" s="26"/>
      <c r="WCE100" s="26"/>
      <c r="WCU100" s="26"/>
      <c r="WCV100" s="26"/>
      <c r="WCW100" s="26"/>
      <c r="WDM100" s="26"/>
      <c r="WDN100" s="26"/>
      <c r="WDO100" s="26"/>
      <c r="WEE100" s="26"/>
      <c r="WEF100" s="26"/>
      <c r="WEG100" s="26"/>
      <c r="WEW100" s="26"/>
      <c r="WEX100" s="26"/>
      <c r="WEY100" s="26"/>
      <c r="WFO100" s="26"/>
      <c r="WFP100" s="26"/>
      <c r="WFQ100" s="26"/>
      <c r="WGG100" s="26"/>
      <c r="WGH100" s="26"/>
      <c r="WGI100" s="26"/>
      <c r="WGY100" s="26"/>
      <c r="WGZ100" s="26"/>
      <c r="WHA100" s="26"/>
      <c r="WHQ100" s="26"/>
      <c r="WHR100" s="26"/>
      <c r="WHS100" s="26"/>
      <c r="WII100" s="26"/>
      <c r="WIJ100" s="26"/>
      <c r="WIK100" s="26"/>
      <c r="WJA100" s="26"/>
      <c r="WJB100" s="26"/>
      <c r="WJC100" s="26"/>
      <c r="WJS100" s="26"/>
      <c r="WJT100" s="26"/>
      <c r="WJU100" s="26"/>
      <c r="WKK100" s="26"/>
      <c r="WKL100" s="26"/>
      <c r="WKM100" s="26"/>
      <c r="WLC100" s="26"/>
      <c r="WLD100" s="26"/>
      <c r="WLE100" s="26"/>
      <c r="WLU100" s="26"/>
      <c r="WLV100" s="26"/>
      <c r="WLW100" s="26"/>
      <c r="WMM100" s="26"/>
      <c r="WMN100" s="26"/>
      <c r="WMO100" s="26"/>
      <c r="WNE100" s="26"/>
      <c r="WNF100" s="26"/>
      <c r="WNG100" s="26"/>
      <c r="WNW100" s="26"/>
      <c r="WNX100" s="26"/>
      <c r="WNY100" s="26"/>
      <c r="WOO100" s="26"/>
      <c r="WOP100" s="26"/>
      <c r="WOQ100" s="26"/>
      <c r="WPG100" s="26"/>
      <c r="WPH100" s="26"/>
      <c r="WPI100" s="26"/>
      <c r="WPY100" s="26"/>
      <c r="WPZ100" s="26"/>
      <c r="WQA100" s="26"/>
      <c r="WQQ100" s="26"/>
      <c r="WQR100" s="26"/>
      <c r="WQS100" s="26"/>
      <c r="WRI100" s="26"/>
      <c r="WRJ100" s="26"/>
      <c r="WRK100" s="26"/>
      <c r="WSA100" s="26"/>
      <c r="WSB100" s="26"/>
      <c r="WSC100" s="26"/>
      <c r="WSS100" s="26"/>
      <c r="WST100" s="26"/>
      <c r="WSU100" s="26"/>
      <c r="WTK100" s="26"/>
      <c r="WTL100" s="26"/>
      <c r="WTM100" s="26"/>
      <c r="WUC100" s="26"/>
      <c r="WUD100" s="26"/>
      <c r="WUE100" s="26"/>
      <c r="WUU100" s="26"/>
      <c r="WUV100" s="26"/>
      <c r="WUW100" s="26"/>
      <c r="WVM100" s="26"/>
      <c r="WVN100" s="26"/>
      <c r="WVO100" s="26"/>
      <c r="WWE100" s="26"/>
      <c r="WWF100" s="26"/>
      <c r="WWG100" s="26"/>
      <c r="WWW100" s="26"/>
      <c r="WWX100" s="26"/>
      <c r="WWY100" s="26"/>
      <c r="WXO100" s="26"/>
      <c r="WXP100" s="26"/>
      <c r="WXQ100" s="26"/>
      <c r="WYG100" s="26"/>
      <c r="WYH100" s="26"/>
      <c r="WYI100" s="26"/>
      <c r="WYY100" s="26"/>
      <c r="WYZ100" s="26"/>
      <c r="WZA100" s="26"/>
      <c r="WZQ100" s="26"/>
      <c r="WZR100" s="26"/>
      <c r="WZS100" s="26"/>
      <c r="XAI100" s="26"/>
      <c r="XAJ100" s="26"/>
      <c r="XAK100" s="26"/>
      <c r="XBA100" s="26"/>
      <c r="XBB100" s="26"/>
      <c r="XBC100" s="26"/>
      <c r="XBS100" s="26"/>
      <c r="XBT100" s="26"/>
      <c r="XBU100" s="26"/>
      <c r="XCK100" s="26"/>
      <c r="XCL100" s="26"/>
      <c r="XCM100" s="26"/>
      <c r="XDC100" s="26"/>
      <c r="XDD100" s="26"/>
      <c r="XDE100" s="26"/>
      <c r="XDU100" s="26"/>
      <c r="XDV100" s="26"/>
      <c r="XDW100" s="26"/>
      <c r="XEM100" s="26"/>
      <c r="XEN100" s="26"/>
      <c r="XEO100" s="26"/>
    </row>
    <row r="101" spans="1:7167 7169:16383" x14ac:dyDescent="0.25">
      <c r="A101" s="5"/>
      <c r="B101" s="13"/>
      <c r="C101" s="13"/>
      <c r="D101" s="5"/>
      <c r="E101" s="26"/>
      <c r="F101" s="26"/>
      <c r="G101" s="26"/>
      <c r="H101" s="39"/>
      <c r="J101" s="39"/>
      <c r="K101" s="39"/>
      <c r="M101" s="39"/>
      <c r="N101" s="39"/>
      <c r="W101" s="26"/>
      <c r="X101" s="26"/>
      <c r="Y101" s="26"/>
      <c r="Z101" s="18"/>
      <c r="AA101" s="18"/>
      <c r="AB101" s="18"/>
      <c r="AC101" s="39"/>
      <c r="AD101" s="18"/>
      <c r="AE101" s="18"/>
      <c r="AF101" s="39"/>
      <c r="AG101" s="18"/>
      <c r="AH101" s="39"/>
      <c r="AI101" s="13"/>
      <c r="AJ101" s="13"/>
      <c r="AK101" s="4"/>
      <c r="AL101" s="13"/>
      <c r="AM101" s="13"/>
      <c r="AO101" s="26"/>
      <c r="AP101" s="26"/>
      <c r="AQ101" s="26"/>
      <c r="AR101" s="18"/>
      <c r="AS101" s="18"/>
      <c r="AT101" s="18"/>
      <c r="AU101" s="39"/>
      <c r="AV101" s="18"/>
      <c r="AW101" s="18"/>
      <c r="AX101" s="39"/>
      <c r="AY101" s="18"/>
      <c r="AZ101" s="39"/>
      <c r="BA101" s="13"/>
      <c r="BB101" s="13"/>
      <c r="BC101" s="4"/>
      <c r="BD101" s="13"/>
      <c r="BE101" s="13"/>
      <c r="BG101" s="26"/>
      <c r="BH101" s="26"/>
      <c r="BI101" s="26"/>
      <c r="BJ101" s="18"/>
      <c r="BK101" s="18"/>
      <c r="BL101" s="18"/>
      <c r="BM101" s="39"/>
      <c r="BN101" s="18"/>
      <c r="BO101" s="18"/>
      <c r="BP101" s="39"/>
      <c r="BQ101" s="18"/>
      <c r="BR101" s="39"/>
      <c r="BS101" s="13"/>
      <c r="BT101" s="13"/>
      <c r="BU101" s="4"/>
      <c r="BV101" s="13"/>
      <c r="BW101" s="13"/>
      <c r="BY101" s="26"/>
      <c r="BZ101" s="26"/>
      <c r="CA101" s="26"/>
      <c r="CB101" s="18"/>
      <c r="CC101" s="18"/>
      <c r="CD101" s="18"/>
      <c r="CE101" s="39"/>
      <c r="CF101" s="18"/>
      <c r="CG101" s="18"/>
      <c r="CH101" s="39"/>
      <c r="CI101" s="18"/>
      <c r="CJ101" s="39"/>
      <c r="CK101" s="13"/>
      <c r="CL101" s="13"/>
      <c r="CM101" s="4"/>
      <c r="CN101" s="13"/>
      <c r="CO101" s="13"/>
      <c r="CQ101" s="26"/>
      <c r="CR101" s="26"/>
      <c r="CS101" s="26"/>
      <c r="CT101" s="18"/>
      <c r="CU101" s="18"/>
      <c r="CV101" s="18"/>
      <c r="CW101" s="39"/>
      <c r="CX101" s="18"/>
      <c r="CY101" s="18"/>
      <c r="CZ101" s="39"/>
      <c r="DA101" s="18"/>
      <c r="DB101" s="39"/>
      <c r="DC101" s="13"/>
      <c r="DD101" s="13"/>
      <c r="DE101" s="4"/>
      <c r="DF101" s="13"/>
      <c r="DG101" s="13"/>
      <c r="DI101" s="26"/>
      <c r="DJ101" s="26"/>
      <c r="DK101" s="26"/>
      <c r="DL101" s="18"/>
      <c r="DM101" s="18"/>
      <c r="DN101" s="18"/>
      <c r="DO101" s="39"/>
      <c r="DP101" s="18"/>
      <c r="DQ101" s="18"/>
      <c r="DR101" s="39"/>
      <c r="DS101" s="18"/>
      <c r="DT101" s="39"/>
      <c r="DU101" s="13"/>
      <c r="DV101" s="13"/>
      <c r="DW101" s="4"/>
      <c r="DX101" s="13"/>
      <c r="DY101" s="13"/>
      <c r="EA101" s="26"/>
      <c r="EB101" s="26"/>
      <c r="EC101" s="26"/>
      <c r="ED101" s="18"/>
      <c r="EE101" s="18"/>
      <c r="EF101" s="18"/>
      <c r="EG101" s="39"/>
      <c r="EH101" s="18"/>
      <c r="EI101" s="18"/>
      <c r="EJ101" s="39"/>
      <c r="EK101" s="18"/>
      <c r="EL101" s="39"/>
      <c r="EM101" s="13"/>
      <c r="EN101" s="13"/>
      <c r="EO101" s="4"/>
      <c r="EP101" s="13"/>
      <c r="EQ101" s="13"/>
      <c r="ES101" s="26"/>
      <c r="ET101" s="26"/>
      <c r="EU101" s="26"/>
      <c r="EV101" s="18"/>
      <c r="EW101" s="18"/>
      <c r="EX101" s="18"/>
      <c r="EY101" s="39"/>
      <c r="EZ101" s="18"/>
      <c r="FA101" s="18"/>
      <c r="FB101" s="39"/>
      <c r="FC101" s="18"/>
      <c r="FD101" s="39"/>
      <c r="FE101" s="13"/>
      <c r="FF101" s="13"/>
      <c r="FG101" s="4"/>
      <c r="FH101" s="13"/>
      <c r="FI101" s="13"/>
      <c r="FK101" s="26"/>
      <c r="FL101" s="26"/>
      <c r="FM101" s="26"/>
      <c r="FN101" s="18"/>
      <c r="FO101" s="18"/>
      <c r="FP101" s="18"/>
      <c r="FQ101" s="39"/>
      <c r="FR101" s="18"/>
      <c r="FS101" s="18"/>
      <c r="FT101" s="39"/>
      <c r="FU101" s="18"/>
      <c r="FV101" s="39"/>
      <c r="FW101" s="13"/>
      <c r="FX101" s="13"/>
      <c r="FY101" s="4"/>
      <c r="FZ101" s="13"/>
      <c r="GA101" s="13"/>
      <c r="GC101" s="26"/>
      <c r="GD101" s="26"/>
      <c r="GE101" s="26"/>
      <c r="GF101" s="18"/>
      <c r="GG101" s="18"/>
      <c r="GH101" s="18"/>
      <c r="GI101" s="39"/>
      <c r="GJ101" s="18"/>
      <c r="GK101" s="18"/>
      <c r="GL101" s="39"/>
      <c r="GM101" s="18"/>
      <c r="GN101" s="39"/>
      <c r="GO101" s="13"/>
      <c r="GP101" s="13"/>
      <c r="GQ101" s="4"/>
      <c r="GR101" s="13"/>
      <c r="GS101" s="13"/>
      <c r="GU101" s="26"/>
      <c r="GV101" s="26"/>
      <c r="GW101" s="26"/>
      <c r="GX101" s="18"/>
      <c r="GY101" s="18"/>
      <c r="GZ101" s="18"/>
      <c r="HA101" s="39"/>
      <c r="HB101" s="18"/>
      <c r="HC101" s="18"/>
      <c r="HD101" s="39"/>
      <c r="HE101" s="18"/>
      <c r="HF101" s="39"/>
      <c r="HG101" s="13"/>
      <c r="HH101" s="13"/>
      <c r="HI101" s="4"/>
      <c r="HJ101" s="13"/>
      <c r="HK101" s="13"/>
      <c r="HM101" s="26"/>
      <c r="HN101" s="26"/>
      <c r="HO101" s="26"/>
      <c r="HP101" s="18"/>
      <c r="HQ101" s="18"/>
      <c r="HR101" s="18"/>
      <c r="HS101" s="39"/>
      <c r="HT101" s="18"/>
      <c r="HU101" s="18"/>
      <c r="HV101" s="39"/>
      <c r="HW101" s="18"/>
      <c r="HX101" s="39"/>
      <c r="HY101" s="13"/>
      <c r="HZ101" s="13"/>
      <c r="IA101" s="4"/>
      <c r="IB101" s="13"/>
      <c r="IC101" s="13"/>
      <c r="IE101" s="26"/>
      <c r="IF101" s="26"/>
      <c r="IG101" s="26"/>
      <c r="IH101" s="18"/>
      <c r="II101" s="18"/>
      <c r="IJ101" s="18"/>
      <c r="IK101" s="39"/>
      <c r="IL101" s="18"/>
      <c r="IM101" s="18"/>
      <c r="IN101" s="39"/>
      <c r="IO101" s="18"/>
      <c r="IP101" s="39"/>
      <c r="IQ101" s="13"/>
      <c r="IR101" s="13"/>
      <c r="IS101" s="4"/>
      <c r="IT101" s="13"/>
      <c r="IU101" s="13"/>
      <c r="IW101" s="26"/>
      <c r="IX101" s="26"/>
      <c r="IY101" s="26"/>
      <c r="IZ101" s="18"/>
      <c r="JA101" s="18"/>
      <c r="JB101" s="18"/>
      <c r="JC101" s="39"/>
      <c r="JD101" s="18"/>
      <c r="JE101" s="18"/>
      <c r="JF101" s="39"/>
      <c r="JG101" s="18"/>
      <c r="JH101" s="39"/>
      <c r="JI101" s="13"/>
      <c r="JJ101" s="13"/>
      <c r="JK101" s="4"/>
      <c r="JL101" s="13"/>
      <c r="JM101" s="13"/>
      <c r="JO101" s="26"/>
      <c r="JP101" s="26"/>
      <c r="JQ101" s="26"/>
      <c r="JR101" s="18"/>
      <c r="JS101" s="18"/>
      <c r="JT101" s="18"/>
      <c r="JU101" s="39"/>
      <c r="JV101" s="18"/>
      <c r="JW101" s="18"/>
      <c r="JX101" s="39"/>
      <c r="JY101" s="18"/>
      <c r="JZ101" s="39"/>
      <c r="KA101" s="13"/>
      <c r="KB101" s="13"/>
      <c r="KC101" s="4"/>
      <c r="KD101" s="13"/>
      <c r="KE101" s="13"/>
      <c r="KG101" s="26"/>
      <c r="KH101" s="26"/>
      <c r="KI101" s="26"/>
      <c r="KJ101" s="18"/>
      <c r="KK101" s="18"/>
      <c r="KL101" s="18"/>
      <c r="KM101" s="39"/>
      <c r="KN101" s="18"/>
      <c r="KO101" s="18"/>
      <c r="KP101" s="39"/>
      <c r="KQ101" s="18"/>
      <c r="KR101" s="39"/>
      <c r="KS101" s="13"/>
      <c r="KT101" s="13"/>
      <c r="KU101" s="4"/>
      <c r="KV101" s="13"/>
      <c r="KW101" s="13"/>
      <c r="KY101" s="26"/>
      <c r="KZ101" s="26"/>
      <c r="LA101" s="26"/>
      <c r="LB101" s="18"/>
      <c r="LC101" s="18"/>
      <c r="LD101" s="18"/>
      <c r="LE101" s="39"/>
      <c r="LF101" s="18"/>
      <c r="LG101" s="18"/>
      <c r="LH101" s="39"/>
      <c r="LI101" s="18"/>
      <c r="LJ101" s="39"/>
      <c r="LK101" s="13"/>
      <c r="LL101" s="13"/>
      <c r="LM101" s="4"/>
      <c r="LN101" s="13"/>
      <c r="LO101" s="13"/>
      <c r="LQ101" s="26"/>
      <c r="LR101" s="26"/>
      <c r="LS101" s="26"/>
      <c r="LT101" s="18"/>
      <c r="LU101" s="18"/>
      <c r="LV101" s="18"/>
      <c r="LW101" s="39"/>
      <c r="LX101" s="18"/>
      <c r="LY101" s="18"/>
      <c r="LZ101" s="39"/>
      <c r="MA101" s="18"/>
      <c r="MB101" s="39"/>
      <c r="MC101" s="13"/>
      <c r="MD101" s="13"/>
      <c r="ME101" s="4"/>
      <c r="MF101" s="13"/>
      <c r="MG101" s="13"/>
      <c r="MI101" s="26"/>
      <c r="MJ101" s="26"/>
      <c r="MK101" s="26"/>
      <c r="ML101" s="18"/>
      <c r="MM101" s="18"/>
      <c r="MN101" s="18"/>
      <c r="MO101" s="39"/>
      <c r="MP101" s="18"/>
      <c r="MQ101" s="18"/>
      <c r="MR101" s="39"/>
      <c r="MS101" s="18"/>
      <c r="MT101" s="39"/>
      <c r="MU101" s="13"/>
      <c r="MV101" s="13"/>
      <c r="MW101" s="4"/>
      <c r="MX101" s="13"/>
      <c r="MY101" s="13"/>
      <c r="NA101" s="26"/>
      <c r="NB101" s="26"/>
      <c r="NC101" s="26"/>
      <c r="ND101" s="18"/>
      <c r="NE101" s="18"/>
      <c r="NF101" s="18"/>
      <c r="NG101" s="39"/>
      <c r="NH101" s="18"/>
      <c r="NI101" s="18"/>
      <c r="NJ101" s="39"/>
      <c r="NK101" s="18"/>
      <c r="NL101" s="39"/>
      <c r="NM101" s="13"/>
      <c r="NN101" s="13"/>
      <c r="NO101" s="4"/>
      <c r="NP101" s="13"/>
      <c r="NQ101" s="13"/>
      <c r="NS101" s="26"/>
      <c r="NT101" s="26"/>
      <c r="NU101" s="26"/>
      <c r="NV101" s="18"/>
      <c r="NW101" s="18"/>
      <c r="NX101" s="18"/>
      <c r="NY101" s="39"/>
      <c r="NZ101" s="18"/>
      <c r="OA101" s="18"/>
      <c r="OB101" s="39"/>
      <c r="OC101" s="18"/>
      <c r="OD101" s="39"/>
      <c r="OE101" s="13"/>
      <c r="OF101" s="13"/>
      <c r="OG101" s="4"/>
      <c r="OH101" s="13"/>
      <c r="OI101" s="13"/>
      <c r="OK101" s="26"/>
      <c r="OL101" s="26"/>
      <c r="OM101" s="26"/>
      <c r="ON101" s="18"/>
      <c r="OO101" s="18"/>
      <c r="OP101" s="18"/>
      <c r="OQ101" s="39"/>
      <c r="OR101" s="18"/>
      <c r="OS101" s="18"/>
      <c r="OT101" s="39"/>
      <c r="OU101" s="18"/>
      <c r="OV101" s="39"/>
      <c r="OW101" s="13"/>
      <c r="OX101" s="13"/>
      <c r="OY101" s="4"/>
      <c r="OZ101" s="13"/>
      <c r="PA101" s="13"/>
      <c r="PC101" s="26"/>
      <c r="PD101" s="26"/>
      <c r="PE101" s="26"/>
      <c r="PF101" s="18"/>
      <c r="PG101" s="18"/>
      <c r="PH101" s="18"/>
      <c r="PI101" s="39"/>
      <c r="PJ101" s="18"/>
      <c r="PK101" s="18"/>
      <c r="PL101" s="39"/>
      <c r="PM101" s="18"/>
      <c r="PN101" s="39"/>
      <c r="PO101" s="13"/>
      <c r="PP101" s="13"/>
      <c r="PQ101" s="4"/>
      <c r="PR101" s="13"/>
      <c r="PS101" s="13"/>
      <c r="PU101" s="26"/>
      <c r="PV101" s="26"/>
      <c r="PW101" s="26"/>
      <c r="PX101" s="18"/>
      <c r="PY101" s="18"/>
      <c r="PZ101" s="18"/>
      <c r="QA101" s="39"/>
      <c r="QB101" s="18"/>
      <c r="QC101" s="18"/>
      <c r="QD101" s="39"/>
      <c r="QE101" s="18"/>
      <c r="QF101" s="39"/>
      <c r="QG101" s="13"/>
      <c r="QH101" s="13"/>
      <c r="QI101" s="4"/>
      <c r="QJ101" s="13"/>
      <c r="QK101" s="13"/>
      <c r="QM101" s="26"/>
      <c r="QN101" s="26"/>
      <c r="QO101" s="26"/>
      <c r="QP101" s="18"/>
      <c r="QQ101" s="18"/>
      <c r="QR101" s="18"/>
      <c r="QS101" s="39"/>
      <c r="QT101" s="18"/>
      <c r="QU101" s="18"/>
      <c r="QV101" s="39"/>
      <c r="QW101" s="18"/>
      <c r="QX101" s="39"/>
      <c r="QY101" s="13"/>
      <c r="QZ101" s="13"/>
      <c r="RA101" s="4"/>
      <c r="RB101" s="13"/>
      <c r="RC101" s="13"/>
      <c r="RE101" s="26"/>
      <c r="RF101" s="26"/>
      <c r="RG101" s="26"/>
      <c r="RH101" s="18"/>
      <c r="RI101" s="18"/>
      <c r="RJ101" s="18"/>
      <c r="RK101" s="39"/>
      <c r="RL101" s="18"/>
      <c r="RM101" s="18"/>
      <c r="RN101" s="39"/>
      <c r="RO101" s="18"/>
      <c r="RP101" s="39"/>
      <c r="RQ101" s="13"/>
      <c r="RR101" s="13"/>
      <c r="RS101" s="4"/>
      <c r="RT101" s="13"/>
      <c r="RU101" s="13"/>
      <c r="RW101" s="26"/>
      <c r="RX101" s="26"/>
      <c r="RY101" s="26"/>
      <c r="RZ101" s="18"/>
      <c r="SA101" s="18"/>
      <c r="SB101" s="18"/>
      <c r="SC101" s="39"/>
      <c r="SD101" s="18"/>
      <c r="SE101" s="18"/>
      <c r="SF101" s="39"/>
      <c r="SG101" s="18"/>
      <c r="SH101" s="39"/>
      <c r="SI101" s="13"/>
      <c r="SJ101" s="13"/>
      <c r="SK101" s="4"/>
      <c r="SL101" s="13"/>
      <c r="SM101" s="13"/>
      <c r="SO101" s="26"/>
      <c r="SP101" s="26"/>
      <c r="SQ101" s="26"/>
      <c r="SR101" s="18"/>
      <c r="SS101" s="18"/>
      <c r="ST101" s="18"/>
      <c r="SU101" s="39"/>
      <c r="SV101" s="18"/>
      <c r="SW101" s="18"/>
      <c r="SX101" s="39"/>
      <c r="SY101" s="18"/>
      <c r="SZ101" s="39"/>
      <c r="TA101" s="13"/>
      <c r="TB101" s="13"/>
      <c r="TC101" s="4"/>
      <c r="TD101" s="13"/>
      <c r="TE101" s="13"/>
      <c r="TG101" s="26"/>
      <c r="TH101" s="26"/>
      <c r="TI101" s="26"/>
      <c r="TJ101" s="18"/>
      <c r="TK101" s="18"/>
      <c r="TL101" s="18"/>
      <c r="TM101" s="39"/>
      <c r="TN101" s="18"/>
      <c r="TO101" s="18"/>
      <c r="TP101" s="39"/>
      <c r="TQ101" s="18"/>
      <c r="TR101" s="39"/>
      <c r="TS101" s="13"/>
      <c r="TT101" s="13"/>
      <c r="TU101" s="4"/>
      <c r="TV101" s="13"/>
      <c r="TW101" s="13"/>
      <c r="TY101" s="26"/>
      <c r="TZ101" s="26"/>
      <c r="UA101" s="26"/>
      <c r="UB101" s="18"/>
      <c r="UC101" s="18"/>
      <c r="UD101" s="18"/>
      <c r="UE101" s="39"/>
      <c r="UF101" s="18"/>
      <c r="UG101" s="18"/>
      <c r="UH101" s="39"/>
      <c r="UI101" s="18"/>
      <c r="UJ101" s="39"/>
      <c r="UK101" s="13"/>
      <c r="UL101" s="13"/>
      <c r="UM101" s="4"/>
      <c r="UN101" s="13"/>
      <c r="UO101" s="13"/>
      <c r="UQ101" s="26"/>
      <c r="UR101" s="26"/>
      <c r="US101" s="26"/>
      <c r="UT101" s="18"/>
      <c r="UU101" s="18"/>
      <c r="UV101" s="18"/>
      <c r="UW101" s="39"/>
      <c r="UX101" s="18"/>
      <c r="UY101" s="18"/>
      <c r="UZ101" s="39"/>
      <c r="VA101" s="18"/>
      <c r="VB101" s="39"/>
      <c r="VC101" s="13"/>
      <c r="VD101" s="13"/>
      <c r="VE101" s="4"/>
      <c r="VF101" s="13"/>
      <c r="VG101" s="13"/>
      <c r="VI101" s="26"/>
      <c r="VJ101" s="26"/>
      <c r="VK101" s="26"/>
      <c r="VL101" s="18"/>
      <c r="VM101" s="18"/>
      <c r="VN101" s="18"/>
      <c r="VO101" s="39"/>
      <c r="VP101" s="18"/>
      <c r="VQ101" s="18"/>
      <c r="VR101" s="39"/>
      <c r="VS101" s="18"/>
      <c r="VT101" s="39"/>
      <c r="VU101" s="13"/>
      <c r="VV101" s="13"/>
      <c r="VW101" s="4"/>
      <c r="VX101" s="13"/>
      <c r="VY101" s="13"/>
      <c r="WA101" s="26"/>
      <c r="WB101" s="26"/>
      <c r="WC101" s="26"/>
      <c r="WD101" s="18"/>
      <c r="WE101" s="18"/>
      <c r="WF101" s="18"/>
      <c r="WG101" s="39"/>
      <c r="WH101" s="18"/>
      <c r="WI101" s="18"/>
      <c r="WJ101" s="39"/>
      <c r="WK101" s="18"/>
      <c r="WL101" s="39"/>
      <c r="WM101" s="13"/>
      <c r="WN101" s="13"/>
      <c r="WO101" s="4"/>
      <c r="WP101" s="13"/>
      <c r="WQ101" s="13"/>
      <c r="WS101" s="26"/>
      <c r="WT101" s="26"/>
      <c r="WU101" s="26"/>
      <c r="WV101" s="18"/>
      <c r="WW101" s="18"/>
      <c r="WX101" s="18"/>
      <c r="WY101" s="39"/>
      <c r="WZ101" s="18"/>
      <c r="XA101" s="18"/>
      <c r="XB101" s="39"/>
      <c r="XC101" s="18"/>
      <c r="XD101" s="39"/>
      <c r="XE101" s="13"/>
      <c r="XF101" s="13"/>
      <c r="XG101" s="4"/>
      <c r="XH101" s="13"/>
      <c r="XI101" s="13"/>
      <c r="XK101" s="26"/>
      <c r="XL101" s="26"/>
      <c r="XM101" s="26"/>
      <c r="XN101" s="18"/>
      <c r="XO101" s="18"/>
      <c r="XP101" s="18"/>
      <c r="XQ101" s="39"/>
      <c r="XR101" s="18"/>
      <c r="XS101" s="18"/>
      <c r="XT101" s="39"/>
      <c r="XU101" s="18"/>
      <c r="XV101" s="39"/>
      <c r="XW101" s="13"/>
      <c r="XX101" s="13"/>
      <c r="XY101" s="4"/>
      <c r="XZ101" s="13"/>
      <c r="YA101" s="13"/>
      <c r="YC101" s="26"/>
      <c r="YD101" s="26"/>
      <c r="YE101" s="26"/>
      <c r="YF101" s="18"/>
      <c r="YG101" s="18"/>
      <c r="YH101" s="18"/>
      <c r="YI101" s="39"/>
      <c r="YJ101" s="18"/>
      <c r="YK101" s="18"/>
      <c r="YL101" s="39"/>
      <c r="YM101" s="18"/>
      <c r="YN101" s="39"/>
      <c r="YO101" s="13"/>
      <c r="YP101" s="13"/>
      <c r="YQ101" s="4"/>
      <c r="YR101" s="13"/>
      <c r="YS101" s="13"/>
      <c r="YU101" s="26"/>
      <c r="YV101" s="26"/>
      <c r="YW101" s="26"/>
      <c r="YX101" s="18"/>
      <c r="YY101" s="18"/>
      <c r="YZ101" s="18"/>
      <c r="ZA101" s="39"/>
      <c r="ZB101" s="18"/>
      <c r="ZC101" s="18"/>
      <c r="ZD101" s="39"/>
      <c r="ZE101" s="18"/>
      <c r="ZF101" s="39"/>
      <c r="ZG101" s="13"/>
      <c r="ZH101" s="13"/>
      <c r="ZI101" s="4"/>
      <c r="ZJ101" s="13"/>
      <c r="ZK101" s="13"/>
      <c r="ZM101" s="26"/>
      <c r="ZN101" s="26"/>
      <c r="ZO101" s="26"/>
      <c r="ZP101" s="18"/>
      <c r="ZQ101" s="18"/>
      <c r="ZR101" s="18"/>
      <c r="ZS101" s="39"/>
      <c r="ZT101" s="18"/>
      <c r="ZU101" s="18"/>
      <c r="ZV101" s="39"/>
      <c r="ZW101" s="18"/>
      <c r="ZX101" s="39"/>
      <c r="ZY101" s="13"/>
      <c r="ZZ101" s="13"/>
      <c r="AAA101" s="4"/>
      <c r="AAB101" s="13"/>
      <c r="AAC101" s="13"/>
      <c r="AAE101" s="26"/>
      <c r="AAF101" s="26"/>
      <c r="AAG101" s="26"/>
      <c r="AAH101" s="18"/>
      <c r="AAI101" s="18"/>
      <c r="AAJ101" s="18"/>
      <c r="AAK101" s="39"/>
      <c r="AAL101" s="18"/>
      <c r="AAM101" s="18"/>
      <c r="AAN101" s="39"/>
      <c r="AAO101" s="18"/>
      <c r="AAP101" s="39"/>
      <c r="AAQ101" s="13"/>
      <c r="AAR101" s="13"/>
      <c r="AAS101" s="4"/>
      <c r="AAT101" s="13"/>
      <c r="AAU101" s="13"/>
      <c r="AAW101" s="26"/>
      <c r="AAX101" s="26"/>
      <c r="AAY101" s="26"/>
      <c r="AAZ101" s="18"/>
      <c r="ABA101" s="18"/>
      <c r="ABB101" s="18"/>
      <c r="ABC101" s="39"/>
      <c r="ABD101" s="18"/>
      <c r="ABE101" s="18"/>
      <c r="ABF101" s="39"/>
      <c r="ABG101" s="18"/>
      <c r="ABH101" s="39"/>
      <c r="ABI101" s="13"/>
      <c r="ABJ101" s="13"/>
      <c r="ABK101" s="4"/>
      <c r="ABL101" s="13"/>
      <c r="ABM101" s="13"/>
      <c r="ABO101" s="26"/>
      <c r="ABP101" s="26"/>
      <c r="ABQ101" s="26"/>
      <c r="ABR101" s="18"/>
      <c r="ABS101" s="18"/>
      <c r="ABT101" s="18"/>
      <c r="ABU101" s="39"/>
      <c r="ABV101" s="18"/>
      <c r="ABW101" s="18"/>
      <c r="ABX101" s="39"/>
      <c r="ABY101" s="18"/>
      <c r="ABZ101" s="39"/>
      <c r="ACA101" s="13"/>
      <c r="ACB101" s="13"/>
      <c r="ACC101" s="4"/>
      <c r="ACD101" s="13"/>
      <c r="ACE101" s="13"/>
      <c r="ACG101" s="26"/>
      <c r="ACH101" s="26"/>
      <c r="ACI101" s="26"/>
      <c r="ACJ101" s="18"/>
      <c r="ACK101" s="18"/>
      <c r="ACL101" s="18"/>
      <c r="ACM101" s="39"/>
      <c r="ACN101" s="18"/>
      <c r="ACO101" s="18"/>
      <c r="ACP101" s="39"/>
      <c r="ACQ101" s="18"/>
      <c r="ACR101" s="39"/>
      <c r="ACS101" s="13"/>
      <c r="ACT101" s="13"/>
      <c r="ACU101" s="4"/>
      <c r="ACV101" s="13"/>
      <c r="ACW101" s="13"/>
      <c r="ACY101" s="26"/>
      <c r="ACZ101" s="26"/>
      <c r="ADA101" s="26"/>
      <c r="ADB101" s="18"/>
      <c r="ADC101" s="18"/>
      <c r="ADD101" s="18"/>
      <c r="ADE101" s="39"/>
      <c r="ADF101" s="18"/>
      <c r="ADG101" s="18"/>
      <c r="ADH101" s="39"/>
      <c r="ADI101" s="18"/>
      <c r="ADJ101" s="39"/>
      <c r="ADK101" s="13"/>
      <c r="ADL101" s="13"/>
      <c r="ADM101" s="4"/>
      <c r="ADN101" s="13"/>
      <c r="ADO101" s="13"/>
      <c r="ADQ101" s="26"/>
      <c r="ADR101" s="26"/>
      <c r="ADS101" s="26"/>
      <c r="ADT101" s="18"/>
      <c r="ADU101" s="18"/>
      <c r="ADV101" s="18"/>
      <c r="ADW101" s="39"/>
      <c r="ADX101" s="18"/>
      <c r="ADY101" s="18"/>
      <c r="ADZ101" s="39"/>
      <c r="AEA101" s="18"/>
      <c r="AEB101" s="39"/>
      <c r="AEC101" s="13"/>
      <c r="AED101" s="13"/>
      <c r="AEE101" s="4"/>
      <c r="AEF101" s="13"/>
      <c r="AEG101" s="13"/>
      <c r="AEI101" s="26"/>
      <c r="AEJ101" s="26"/>
      <c r="AEK101" s="26"/>
      <c r="AEL101" s="18"/>
      <c r="AEM101" s="18"/>
      <c r="AEN101" s="18"/>
      <c r="AEO101" s="39"/>
      <c r="AEP101" s="18"/>
      <c r="AEQ101" s="18"/>
      <c r="AER101" s="39"/>
      <c r="AES101" s="18"/>
      <c r="AET101" s="39"/>
      <c r="AEU101" s="13"/>
      <c r="AEV101" s="13"/>
      <c r="AEW101" s="4"/>
      <c r="AEX101" s="13"/>
      <c r="AEY101" s="13"/>
      <c r="AFA101" s="26"/>
      <c r="AFB101" s="26"/>
      <c r="AFC101" s="26"/>
      <c r="AFD101" s="18"/>
      <c r="AFE101" s="18"/>
      <c r="AFF101" s="18"/>
      <c r="AFG101" s="39"/>
      <c r="AFH101" s="18"/>
      <c r="AFI101" s="18"/>
      <c r="AFJ101" s="39"/>
      <c r="AFK101" s="18"/>
      <c r="AFL101" s="39"/>
      <c r="AFM101" s="13"/>
      <c r="AFN101" s="13"/>
      <c r="AFO101" s="4"/>
      <c r="AFP101" s="13"/>
      <c r="AFQ101" s="13"/>
      <c r="AFS101" s="26"/>
      <c r="AFT101" s="26"/>
      <c r="AFU101" s="26"/>
      <c r="AFV101" s="18"/>
      <c r="AFW101" s="18"/>
      <c r="AFX101" s="18"/>
      <c r="AFY101" s="39"/>
      <c r="AFZ101" s="18"/>
      <c r="AGA101" s="18"/>
      <c r="AGB101" s="39"/>
      <c r="AGC101" s="18"/>
      <c r="AGD101" s="39"/>
      <c r="AGE101" s="13"/>
      <c r="AGF101" s="13"/>
      <c r="AGG101" s="4"/>
      <c r="AGH101" s="13"/>
      <c r="AGI101" s="13"/>
      <c r="AGK101" s="26"/>
      <c r="AGL101" s="26"/>
      <c r="AGM101" s="26"/>
      <c r="AGN101" s="18"/>
      <c r="AGO101" s="18"/>
      <c r="AGP101" s="18"/>
      <c r="AGQ101" s="39"/>
      <c r="AGR101" s="18"/>
      <c r="AGS101" s="18"/>
      <c r="AGT101" s="39"/>
      <c r="AGU101" s="18"/>
      <c r="AGV101" s="39"/>
      <c r="AGW101" s="13"/>
      <c r="AGX101" s="13"/>
      <c r="AGY101" s="4"/>
      <c r="AGZ101" s="13"/>
      <c r="AHA101" s="13"/>
      <c r="AHC101" s="26"/>
      <c r="AHD101" s="26"/>
      <c r="AHE101" s="26"/>
      <c r="AHF101" s="18"/>
      <c r="AHG101" s="18"/>
      <c r="AHH101" s="18"/>
      <c r="AHI101" s="39"/>
      <c r="AHJ101" s="18"/>
      <c r="AHK101" s="18"/>
      <c r="AHL101" s="39"/>
      <c r="AHM101" s="18"/>
      <c r="AHN101" s="39"/>
      <c r="AHO101" s="13"/>
      <c r="AHP101" s="13"/>
      <c r="AHQ101" s="4"/>
      <c r="AHR101" s="13"/>
      <c r="AHS101" s="13"/>
      <c r="AHU101" s="26"/>
      <c r="AHV101" s="26"/>
      <c r="AHW101" s="26"/>
      <c r="AHX101" s="18"/>
      <c r="AHY101" s="18"/>
      <c r="AHZ101" s="18"/>
      <c r="AIA101" s="39"/>
      <c r="AIB101" s="18"/>
      <c r="AIC101" s="18"/>
      <c r="AID101" s="39"/>
      <c r="AIE101" s="18"/>
      <c r="AIF101" s="39"/>
      <c r="AIG101" s="13"/>
      <c r="AIH101" s="13"/>
      <c r="AII101" s="4"/>
      <c r="AIJ101" s="13"/>
      <c r="AIK101" s="13"/>
      <c r="AIM101" s="26"/>
      <c r="AIN101" s="26"/>
      <c r="AIO101" s="26"/>
      <c r="AIP101" s="18"/>
      <c r="AIQ101" s="18"/>
      <c r="AIR101" s="18"/>
      <c r="AIS101" s="39"/>
      <c r="AIT101" s="18"/>
      <c r="AIU101" s="18"/>
      <c r="AIV101" s="39"/>
      <c r="AIW101" s="18"/>
      <c r="AIX101" s="39"/>
      <c r="AIY101" s="13"/>
      <c r="AIZ101" s="13"/>
      <c r="AJA101" s="4"/>
      <c r="AJB101" s="13"/>
      <c r="AJC101" s="13"/>
      <c r="AJE101" s="26"/>
      <c r="AJF101" s="26"/>
      <c r="AJG101" s="26"/>
      <c r="AJH101" s="18"/>
      <c r="AJI101" s="18"/>
      <c r="AJJ101" s="18"/>
      <c r="AJK101" s="39"/>
      <c r="AJL101" s="18"/>
      <c r="AJM101" s="18"/>
      <c r="AJN101" s="39"/>
      <c r="AJO101" s="18"/>
      <c r="AJP101" s="39"/>
      <c r="AJQ101" s="13"/>
      <c r="AJR101" s="13"/>
      <c r="AJS101" s="4"/>
      <c r="AJT101" s="13"/>
      <c r="AJU101" s="13"/>
      <c r="AJW101" s="26"/>
      <c r="AJX101" s="26"/>
      <c r="AJY101" s="26"/>
      <c r="AJZ101" s="18"/>
      <c r="AKA101" s="18"/>
      <c r="AKB101" s="18"/>
      <c r="AKC101" s="39"/>
      <c r="AKD101" s="18"/>
      <c r="AKE101" s="18"/>
      <c r="AKF101" s="39"/>
      <c r="AKG101" s="18"/>
      <c r="AKH101" s="39"/>
      <c r="AKI101" s="13"/>
      <c r="AKJ101" s="13"/>
      <c r="AKK101" s="4"/>
      <c r="AKL101" s="13"/>
      <c r="AKM101" s="13"/>
      <c r="AKO101" s="26"/>
      <c r="AKP101" s="26"/>
      <c r="AKQ101" s="26"/>
      <c r="AKR101" s="18"/>
      <c r="AKS101" s="18"/>
      <c r="AKT101" s="18"/>
      <c r="AKU101" s="39"/>
      <c r="AKV101" s="18"/>
      <c r="AKW101" s="18"/>
      <c r="AKX101" s="39"/>
      <c r="AKY101" s="18"/>
      <c r="AKZ101" s="39"/>
      <c r="ALA101" s="13"/>
      <c r="ALB101" s="13"/>
      <c r="ALC101" s="4"/>
      <c r="ALD101" s="13"/>
      <c r="ALE101" s="13"/>
      <c r="ALG101" s="26"/>
      <c r="ALH101" s="26"/>
      <c r="ALI101" s="26"/>
      <c r="ALJ101" s="18"/>
      <c r="ALK101" s="18"/>
      <c r="ALL101" s="18"/>
      <c r="ALM101" s="39"/>
      <c r="ALN101" s="18"/>
      <c r="ALO101" s="18"/>
      <c r="ALP101" s="39"/>
      <c r="ALQ101" s="18"/>
      <c r="ALR101" s="39"/>
      <c r="ALS101" s="13"/>
      <c r="ALT101" s="13"/>
      <c r="ALU101" s="4"/>
      <c r="ALV101" s="13"/>
      <c r="ALW101" s="13"/>
      <c r="ALY101" s="26"/>
      <c r="ALZ101" s="26"/>
      <c r="AMA101" s="26"/>
      <c r="AMB101" s="18"/>
      <c r="AMC101" s="18"/>
      <c r="AMD101" s="18"/>
      <c r="AME101" s="39"/>
      <c r="AMF101" s="18"/>
      <c r="AMG101" s="18"/>
      <c r="AMH101" s="39"/>
      <c r="AMI101" s="18"/>
      <c r="AMJ101" s="39"/>
      <c r="AMK101" s="13"/>
      <c r="AML101" s="13"/>
      <c r="AMM101" s="4"/>
      <c r="AMN101" s="13"/>
      <c r="AMO101" s="13"/>
      <c r="AMQ101" s="26"/>
      <c r="AMR101" s="26"/>
      <c r="AMS101" s="26"/>
      <c r="AMT101" s="18"/>
      <c r="AMU101" s="18"/>
      <c r="AMV101" s="18"/>
      <c r="AMW101" s="39"/>
      <c r="AMX101" s="18"/>
      <c r="AMY101" s="18"/>
      <c r="AMZ101" s="39"/>
      <c r="ANA101" s="18"/>
      <c r="ANB101" s="39"/>
      <c r="ANC101" s="13"/>
      <c r="AND101" s="13"/>
      <c r="ANE101" s="4"/>
      <c r="ANF101" s="13"/>
      <c r="ANG101" s="13"/>
      <c r="ANI101" s="26"/>
      <c r="ANJ101" s="26"/>
      <c r="ANK101" s="26"/>
      <c r="ANL101" s="18"/>
      <c r="ANM101" s="18"/>
      <c r="ANN101" s="18"/>
      <c r="ANO101" s="39"/>
      <c r="ANP101" s="18"/>
      <c r="ANQ101" s="18"/>
      <c r="ANR101" s="39"/>
      <c r="ANS101" s="18"/>
      <c r="ANT101" s="39"/>
      <c r="ANU101" s="13"/>
      <c r="ANV101" s="13"/>
      <c r="ANW101" s="4"/>
      <c r="ANX101" s="13"/>
      <c r="ANY101" s="13"/>
      <c r="AOA101" s="26"/>
      <c r="AOB101" s="26"/>
      <c r="AOC101" s="26"/>
      <c r="AOD101" s="18"/>
      <c r="AOE101" s="18"/>
      <c r="AOF101" s="18"/>
      <c r="AOG101" s="39"/>
      <c r="AOH101" s="18"/>
      <c r="AOI101" s="18"/>
      <c r="AOJ101" s="39"/>
      <c r="AOK101" s="18"/>
      <c r="AOL101" s="39"/>
      <c r="AOM101" s="13"/>
      <c r="AON101" s="13"/>
      <c r="AOO101" s="4"/>
      <c r="AOP101" s="13"/>
      <c r="AOQ101" s="13"/>
      <c r="AOS101" s="26"/>
      <c r="AOT101" s="26"/>
      <c r="AOU101" s="26"/>
      <c r="AOV101" s="18"/>
      <c r="AOW101" s="18"/>
      <c r="AOX101" s="18"/>
      <c r="AOY101" s="39"/>
      <c r="AOZ101" s="18"/>
      <c r="APA101" s="18"/>
      <c r="APB101" s="39"/>
      <c r="APC101" s="18"/>
      <c r="APD101" s="39"/>
      <c r="APE101" s="13"/>
      <c r="APF101" s="13"/>
      <c r="APG101" s="4"/>
      <c r="APH101" s="13"/>
      <c r="API101" s="13"/>
      <c r="APK101" s="26"/>
      <c r="APL101" s="26"/>
      <c r="APM101" s="26"/>
      <c r="APN101" s="18"/>
      <c r="APO101" s="18"/>
      <c r="APP101" s="18"/>
      <c r="APQ101" s="39"/>
      <c r="APR101" s="18"/>
      <c r="APS101" s="18"/>
      <c r="APT101" s="39"/>
      <c r="APU101" s="18"/>
      <c r="APV101" s="39"/>
      <c r="APW101" s="13"/>
      <c r="APX101" s="13"/>
      <c r="APY101" s="4"/>
      <c r="APZ101" s="13"/>
      <c r="AQA101" s="13"/>
      <c r="AQC101" s="26"/>
      <c r="AQD101" s="26"/>
      <c r="AQE101" s="26"/>
      <c r="AQF101" s="18"/>
      <c r="AQG101" s="18"/>
      <c r="AQH101" s="18"/>
      <c r="AQI101" s="39"/>
      <c r="AQJ101" s="18"/>
      <c r="AQK101" s="18"/>
      <c r="AQL101" s="39"/>
      <c r="AQM101" s="18"/>
      <c r="AQN101" s="39"/>
      <c r="AQO101" s="13"/>
      <c r="AQP101" s="13"/>
      <c r="AQQ101" s="4"/>
      <c r="AQR101" s="13"/>
      <c r="AQS101" s="13"/>
      <c r="AQU101" s="26"/>
      <c r="AQV101" s="26"/>
      <c r="AQW101" s="26"/>
      <c r="AQX101" s="18"/>
      <c r="AQY101" s="18"/>
      <c r="AQZ101" s="18"/>
      <c r="ARA101" s="39"/>
      <c r="ARB101" s="18"/>
      <c r="ARC101" s="18"/>
      <c r="ARD101" s="39"/>
      <c r="ARE101" s="18"/>
      <c r="ARF101" s="39"/>
      <c r="ARG101" s="13"/>
      <c r="ARH101" s="13"/>
      <c r="ARI101" s="4"/>
      <c r="ARJ101" s="13"/>
      <c r="ARK101" s="13"/>
      <c r="ARM101" s="26"/>
      <c r="ARN101" s="26"/>
      <c r="ARO101" s="26"/>
      <c r="ARP101" s="18"/>
      <c r="ARQ101" s="18"/>
      <c r="ARR101" s="18"/>
      <c r="ARS101" s="39"/>
      <c r="ART101" s="18"/>
      <c r="ARU101" s="18"/>
      <c r="ARV101" s="39"/>
      <c r="ARW101" s="18"/>
      <c r="ARX101" s="39"/>
      <c r="ARY101" s="13"/>
      <c r="ARZ101" s="13"/>
      <c r="ASA101" s="4"/>
      <c r="ASB101" s="13"/>
      <c r="ASC101" s="13"/>
      <c r="ASE101" s="26"/>
      <c r="ASF101" s="26"/>
      <c r="ASG101" s="26"/>
      <c r="ASH101" s="18"/>
      <c r="ASI101" s="18"/>
      <c r="ASJ101" s="18"/>
      <c r="ASK101" s="39"/>
      <c r="ASL101" s="18"/>
      <c r="ASM101" s="18"/>
      <c r="ASN101" s="39"/>
      <c r="ASO101" s="18"/>
      <c r="ASP101" s="39"/>
      <c r="ASQ101" s="13"/>
      <c r="ASR101" s="13"/>
      <c r="ASS101" s="4"/>
      <c r="AST101" s="13"/>
      <c r="ASU101" s="13"/>
      <c r="ASW101" s="26"/>
      <c r="ASX101" s="26"/>
      <c r="ASY101" s="26"/>
      <c r="ASZ101" s="18"/>
      <c r="ATA101" s="18"/>
      <c r="ATB101" s="18"/>
      <c r="ATC101" s="39"/>
      <c r="ATD101" s="18"/>
      <c r="ATE101" s="18"/>
      <c r="ATF101" s="39"/>
      <c r="ATG101" s="18"/>
      <c r="ATH101" s="39"/>
      <c r="ATI101" s="13"/>
      <c r="ATJ101" s="13"/>
      <c r="ATK101" s="4"/>
      <c r="ATL101" s="13"/>
      <c r="ATM101" s="13"/>
      <c r="ATO101" s="26"/>
      <c r="ATP101" s="26"/>
      <c r="ATQ101" s="26"/>
      <c r="ATR101" s="18"/>
      <c r="ATS101" s="18"/>
      <c r="ATT101" s="18"/>
      <c r="ATU101" s="39"/>
      <c r="ATV101" s="18"/>
      <c r="ATW101" s="18"/>
      <c r="ATX101" s="39"/>
      <c r="ATY101" s="18"/>
      <c r="ATZ101" s="39"/>
      <c r="AUA101" s="13"/>
      <c r="AUB101" s="13"/>
      <c r="AUC101" s="4"/>
      <c r="AUD101" s="13"/>
      <c r="AUE101" s="13"/>
      <c r="AUG101" s="26"/>
      <c r="AUH101" s="26"/>
      <c r="AUI101" s="26"/>
      <c r="AUJ101" s="18"/>
      <c r="AUK101" s="18"/>
      <c r="AUL101" s="18"/>
      <c r="AUM101" s="39"/>
      <c r="AUN101" s="18"/>
      <c r="AUO101" s="18"/>
      <c r="AUP101" s="39"/>
      <c r="AUQ101" s="18"/>
      <c r="AUR101" s="39"/>
      <c r="AUS101" s="13"/>
      <c r="AUT101" s="13"/>
      <c r="AUU101" s="4"/>
      <c r="AUV101" s="13"/>
      <c r="AUW101" s="13"/>
      <c r="AUY101" s="26"/>
      <c r="AUZ101" s="26"/>
      <c r="AVA101" s="26"/>
      <c r="AVB101" s="18"/>
      <c r="AVC101" s="18"/>
      <c r="AVD101" s="18"/>
      <c r="AVE101" s="39"/>
      <c r="AVF101" s="18"/>
      <c r="AVG101" s="18"/>
      <c r="AVH101" s="39"/>
      <c r="AVI101" s="18"/>
      <c r="AVJ101" s="39"/>
      <c r="AVK101" s="13"/>
      <c r="AVL101" s="13"/>
      <c r="AVM101" s="4"/>
      <c r="AVN101" s="13"/>
      <c r="AVO101" s="13"/>
      <c r="AVQ101" s="26"/>
      <c r="AVR101" s="26"/>
      <c r="AVS101" s="26"/>
      <c r="AVT101" s="18"/>
      <c r="AVU101" s="18"/>
      <c r="AVV101" s="18"/>
      <c r="AVW101" s="39"/>
      <c r="AVX101" s="18"/>
      <c r="AVY101" s="18"/>
      <c r="AVZ101" s="39"/>
      <c r="AWA101" s="18"/>
      <c r="AWB101" s="39"/>
      <c r="AWC101" s="13"/>
      <c r="AWD101" s="13"/>
      <c r="AWE101" s="4"/>
      <c r="AWF101" s="13"/>
      <c r="AWG101" s="13"/>
      <c r="AWI101" s="26"/>
      <c r="AWJ101" s="26"/>
      <c r="AWK101" s="26"/>
      <c r="AWL101" s="18"/>
      <c r="AWM101" s="18"/>
      <c r="AWN101" s="18"/>
      <c r="AWO101" s="39"/>
      <c r="AWP101" s="18"/>
      <c r="AWQ101" s="18"/>
      <c r="AWR101" s="39"/>
      <c r="AWS101" s="18"/>
      <c r="AWT101" s="39"/>
      <c r="AWU101" s="13"/>
      <c r="AWV101" s="13"/>
      <c r="AWW101" s="4"/>
      <c r="AWX101" s="13"/>
      <c r="AWY101" s="13"/>
      <c r="AXA101" s="26"/>
      <c r="AXB101" s="26"/>
      <c r="AXC101" s="26"/>
      <c r="AXD101" s="18"/>
      <c r="AXE101" s="18"/>
      <c r="AXF101" s="18"/>
      <c r="AXG101" s="39"/>
      <c r="AXH101" s="18"/>
      <c r="AXI101" s="18"/>
      <c r="AXJ101" s="39"/>
      <c r="AXK101" s="18"/>
      <c r="AXL101" s="39"/>
      <c r="AXM101" s="13"/>
      <c r="AXN101" s="13"/>
      <c r="AXO101" s="4"/>
      <c r="AXP101" s="13"/>
      <c r="AXQ101" s="13"/>
      <c r="AXS101" s="26"/>
      <c r="AXT101" s="26"/>
      <c r="AXU101" s="26"/>
      <c r="AXV101" s="18"/>
      <c r="AXW101" s="18"/>
      <c r="AXX101" s="18"/>
      <c r="AXY101" s="39"/>
      <c r="AXZ101" s="18"/>
      <c r="AYA101" s="18"/>
      <c r="AYB101" s="39"/>
      <c r="AYC101" s="18"/>
      <c r="AYD101" s="39"/>
      <c r="AYE101" s="13"/>
      <c r="AYF101" s="13"/>
      <c r="AYG101" s="4"/>
      <c r="AYH101" s="13"/>
      <c r="AYI101" s="13"/>
      <c r="AYK101" s="26"/>
      <c r="AYL101" s="26"/>
      <c r="AYM101" s="26"/>
      <c r="AYN101" s="18"/>
      <c r="AYO101" s="18"/>
      <c r="AYP101" s="18"/>
      <c r="AYQ101" s="39"/>
      <c r="AYR101" s="18"/>
      <c r="AYS101" s="18"/>
      <c r="AYT101" s="39"/>
      <c r="AYU101" s="18"/>
      <c r="AYV101" s="39"/>
      <c r="AYW101" s="13"/>
      <c r="AYX101" s="13"/>
      <c r="AYY101" s="4"/>
      <c r="AYZ101" s="13"/>
      <c r="AZA101" s="13"/>
      <c r="AZC101" s="26"/>
      <c r="AZD101" s="26"/>
      <c r="AZE101" s="26"/>
      <c r="AZF101" s="18"/>
      <c r="AZG101" s="18"/>
      <c r="AZH101" s="18"/>
      <c r="AZI101" s="39"/>
      <c r="AZJ101" s="18"/>
      <c r="AZK101" s="18"/>
      <c r="AZL101" s="39"/>
      <c r="AZM101" s="18"/>
      <c r="AZN101" s="39"/>
      <c r="AZO101" s="13"/>
      <c r="AZP101" s="13"/>
      <c r="AZQ101" s="4"/>
      <c r="AZR101" s="13"/>
      <c r="AZS101" s="13"/>
      <c r="AZU101" s="26"/>
      <c r="AZV101" s="26"/>
      <c r="AZW101" s="26"/>
      <c r="AZX101" s="18"/>
      <c r="AZY101" s="18"/>
      <c r="AZZ101" s="18"/>
      <c r="BAA101" s="39"/>
      <c r="BAB101" s="18"/>
      <c r="BAC101" s="18"/>
      <c r="BAD101" s="39"/>
      <c r="BAE101" s="18"/>
      <c r="BAF101" s="39"/>
      <c r="BAG101" s="13"/>
      <c r="BAH101" s="13"/>
      <c r="BAI101" s="4"/>
      <c r="BAJ101" s="13"/>
      <c r="BAK101" s="13"/>
      <c r="BAM101" s="26"/>
      <c r="BAN101" s="26"/>
      <c r="BAO101" s="26"/>
      <c r="BAP101" s="18"/>
      <c r="BAQ101" s="18"/>
      <c r="BAR101" s="18"/>
      <c r="BAS101" s="39"/>
      <c r="BAT101" s="18"/>
      <c r="BAU101" s="18"/>
      <c r="BAV101" s="39"/>
      <c r="BAW101" s="18"/>
      <c r="BAX101" s="39"/>
      <c r="BAY101" s="13"/>
      <c r="BAZ101" s="13"/>
      <c r="BBA101" s="4"/>
      <c r="BBB101" s="13"/>
      <c r="BBC101" s="13"/>
      <c r="BBE101" s="26"/>
      <c r="BBF101" s="26"/>
      <c r="BBG101" s="26"/>
      <c r="BBH101" s="18"/>
      <c r="BBI101" s="18"/>
      <c r="BBJ101" s="18"/>
      <c r="BBK101" s="39"/>
      <c r="BBL101" s="18"/>
      <c r="BBM101" s="18"/>
      <c r="BBN101" s="39"/>
      <c r="BBO101" s="18"/>
      <c r="BBP101" s="39"/>
      <c r="BBQ101" s="13"/>
      <c r="BBR101" s="13"/>
      <c r="BBS101" s="4"/>
      <c r="BBT101" s="13"/>
      <c r="BBU101" s="13"/>
      <c r="BBW101" s="26"/>
      <c r="BBX101" s="26"/>
      <c r="BBY101" s="26"/>
      <c r="BBZ101" s="18"/>
      <c r="BCA101" s="18"/>
      <c r="BCB101" s="18"/>
      <c r="BCC101" s="39"/>
      <c r="BCD101" s="18"/>
      <c r="BCE101" s="18"/>
      <c r="BCF101" s="39"/>
      <c r="BCG101" s="18"/>
      <c r="BCH101" s="39"/>
      <c r="BCI101" s="13"/>
      <c r="BCJ101" s="13"/>
      <c r="BCK101" s="4"/>
      <c r="BCL101" s="13"/>
      <c r="BCM101" s="13"/>
      <c r="BCO101" s="26"/>
      <c r="BCP101" s="26"/>
      <c r="BCQ101" s="26"/>
      <c r="BCR101" s="18"/>
      <c r="BCS101" s="18"/>
      <c r="BCT101" s="18"/>
      <c r="BCU101" s="39"/>
      <c r="BCV101" s="18"/>
      <c r="BCW101" s="18"/>
      <c r="BCX101" s="39"/>
      <c r="BCY101" s="18"/>
      <c r="BCZ101" s="39"/>
      <c r="BDA101" s="13"/>
      <c r="BDB101" s="13"/>
      <c r="BDC101" s="4"/>
      <c r="BDD101" s="13"/>
      <c r="BDE101" s="13"/>
      <c r="BDG101" s="26"/>
      <c r="BDH101" s="26"/>
      <c r="BDI101" s="26"/>
      <c r="BDJ101" s="18"/>
      <c r="BDK101" s="18"/>
      <c r="BDL101" s="18"/>
      <c r="BDM101" s="39"/>
      <c r="BDN101" s="18"/>
      <c r="BDO101" s="18"/>
      <c r="BDP101" s="39"/>
      <c r="BDQ101" s="18"/>
      <c r="BDR101" s="39"/>
      <c r="BDS101" s="13"/>
      <c r="BDT101" s="13"/>
      <c r="BDU101" s="4"/>
      <c r="BDV101" s="13"/>
      <c r="BDW101" s="13"/>
      <c r="BDY101" s="26"/>
      <c r="BDZ101" s="26"/>
      <c r="BEA101" s="26"/>
      <c r="BEB101" s="18"/>
      <c r="BEC101" s="18"/>
      <c r="BED101" s="18"/>
      <c r="BEE101" s="39"/>
      <c r="BEF101" s="18"/>
      <c r="BEG101" s="18"/>
      <c r="BEH101" s="39"/>
      <c r="BEI101" s="18"/>
      <c r="BEJ101" s="39"/>
      <c r="BEK101" s="13"/>
      <c r="BEL101" s="13"/>
      <c r="BEM101" s="4"/>
      <c r="BEN101" s="13"/>
      <c r="BEO101" s="13"/>
      <c r="BEQ101" s="26"/>
      <c r="BER101" s="26"/>
      <c r="BES101" s="26"/>
      <c r="BET101" s="18"/>
      <c r="BEU101" s="18"/>
      <c r="BEV101" s="18"/>
      <c r="BEW101" s="39"/>
      <c r="BEX101" s="18"/>
      <c r="BEY101" s="18"/>
      <c r="BEZ101" s="39"/>
      <c r="BFA101" s="18"/>
      <c r="BFB101" s="39"/>
      <c r="BFC101" s="13"/>
      <c r="BFD101" s="13"/>
      <c r="BFE101" s="4"/>
      <c r="BFF101" s="13"/>
      <c r="BFG101" s="13"/>
      <c r="BFI101" s="26"/>
      <c r="BFJ101" s="26"/>
      <c r="BFK101" s="26"/>
      <c r="BFL101" s="18"/>
      <c r="BFM101" s="18"/>
      <c r="BFN101" s="18"/>
      <c r="BFO101" s="39"/>
      <c r="BFP101" s="18"/>
      <c r="BFQ101" s="18"/>
      <c r="BFR101" s="39"/>
      <c r="BFS101" s="18"/>
      <c r="BFT101" s="39"/>
      <c r="BFU101" s="13"/>
      <c r="BFV101" s="13"/>
      <c r="BFW101" s="4"/>
      <c r="BFX101" s="13"/>
      <c r="BFY101" s="13"/>
      <c r="BGA101" s="26"/>
      <c r="BGB101" s="26"/>
      <c r="BGC101" s="26"/>
      <c r="BGD101" s="18"/>
      <c r="BGE101" s="18"/>
      <c r="BGF101" s="18"/>
      <c r="BGG101" s="39"/>
      <c r="BGH101" s="18"/>
      <c r="BGI101" s="18"/>
      <c r="BGJ101" s="39"/>
      <c r="BGK101" s="18"/>
      <c r="BGL101" s="39"/>
      <c r="BGM101" s="13"/>
      <c r="BGN101" s="13"/>
      <c r="BGO101" s="4"/>
      <c r="BGP101" s="13"/>
      <c r="BGQ101" s="13"/>
      <c r="BGS101" s="26"/>
      <c r="BGT101" s="26"/>
      <c r="BGU101" s="26"/>
      <c r="BGV101" s="18"/>
      <c r="BGW101" s="18"/>
      <c r="BGX101" s="18"/>
      <c r="BGY101" s="39"/>
      <c r="BGZ101" s="18"/>
      <c r="BHA101" s="18"/>
      <c r="BHB101" s="39"/>
      <c r="BHC101" s="18"/>
      <c r="BHD101" s="39"/>
      <c r="BHE101" s="13"/>
      <c r="BHF101" s="13"/>
      <c r="BHG101" s="4"/>
      <c r="BHH101" s="13"/>
      <c r="BHI101" s="13"/>
      <c r="BHK101" s="26"/>
      <c r="BHL101" s="26"/>
      <c r="BHM101" s="26"/>
      <c r="BHN101" s="18"/>
      <c r="BHO101" s="18"/>
      <c r="BHP101" s="18"/>
      <c r="BHQ101" s="39"/>
      <c r="BHR101" s="18"/>
      <c r="BHS101" s="18"/>
      <c r="BHT101" s="39"/>
      <c r="BHU101" s="18"/>
      <c r="BHV101" s="39"/>
      <c r="BHW101" s="13"/>
      <c r="BHX101" s="13"/>
      <c r="BHY101" s="4"/>
      <c r="BHZ101" s="13"/>
      <c r="BIA101" s="13"/>
      <c r="BIC101" s="26"/>
      <c r="BID101" s="26"/>
      <c r="BIE101" s="26"/>
      <c r="BIF101" s="18"/>
      <c r="BIG101" s="18"/>
      <c r="BIH101" s="18"/>
      <c r="BII101" s="39"/>
      <c r="BIJ101" s="18"/>
      <c r="BIK101" s="18"/>
      <c r="BIL101" s="39"/>
      <c r="BIM101" s="18"/>
      <c r="BIN101" s="39"/>
      <c r="BIO101" s="13"/>
      <c r="BIP101" s="13"/>
      <c r="BIQ101" s="4"/>
      <c r="BIR101" s="13"/>
      <c r="BIS101" s="13"/>
      <c r="BIU101" s="26"/>
      <c r="BIV101" s="26"/>
      <c r="BIW101" s="26"/>
      <c r="BIX101" s="18"/>
      <c r="BIY101" s="18"/>
      <c r="BIZ101" s="18"/>
      <c r="BJA101" s="39"/>
      <c r="BJB101" s="18"/>
      <c r="BJC101" s="18"/>
      <c r="BJD101" s="39"/>
      <c r="BJE101" s="18"/>
      <c r="BJF101" s="39"/>
      <c r="BJG101" s="13"/>
      <c r="BJH101" s="13"/>
      <c r="BJI101" s="4"/>
      <c r="BJJ101" s="13"/>
      <c r="BJK101" s="13"/>
      <c r="BJM101" s="26"/>
      <c r="BJN101" s="26"/>
      <c r="BJO101" s="26"/>
      <c r="BJP101" s="18"/>
      <c r="BJQ101" s="18"/>
      <c r="BJR101" s="18"/>
      <c r="BJS101" s="39"/>
      <c r="BJT101" s="18"/>
      <c r="BJU101" s="18"/>
      <c r="BJV101" s="39"/>
      <c r="BJW101" s="18"/>
      <c r="BJX101" s="39"/>
      <c r="BJY101" s="13"/>
      <c r="BJZ101" s="13"/>
      <c r="BKA101" s="4"/>
      <c r="BKB101" s="13"/>
      <c r="BKC101" s="13"/>
      <c r="BKE101" s="26"/>
      <c r="BKF101" s="26"/>
      <c r="BKG101" s="26"/>
      <c r="BKH101" s="18"/>
      <c r="BKI101" s="18"/>
      <c r="BKJ101" s="18"/>
      <c r="BKK101" s="39"/>
      <c r="BKL101" s="18"/>
      <c r="BKM101" s="18"/>
      <c r="BKN101" s="39"/>
      <c r="BKO101" s="18"/>
      <c r="BKP101" s="39"/>
      <c r="BKQ101" s="13"/>
      <c r="BKR101" s="13"/>
      <c r="BKS101" s="4"/>
      <c r="BKT101" s="13"/>
      <c r="BKU101" s="13"/>
      <c r="BKW101" s="26"/>
      <c r="BKX101" s="26"/>
      <c r="BKY101" s="26"/>
      <c r="BKZ101" s="18"/>
      <c r="BLA101" s="18"/>
      <c r="BLB101" s="18"/>
      <c r="BLC101" s="39"/>
      <c r="BLD101" s="18"/>
      <c r="BLE101" s="18"/>
      <c r="BLF101" s="39"/>
      <c r="BLG101" s="18"/>
      <c r="BLH101" s="39"/>
      <c r="BLI101" s="13"/>
      <c r="BLJ101" s="13"/>
      <c r="BLK101" s="4"/>
      <c r="BLL101" s="13"/>
      <c r="BLM101" s="13"/>
      <c r="BLO101" s="26"/>
      <c r="BLP101" s="26"/>
      <c r="BLQ101" s="26"/>
      <c r="BLR101" s="18"/>
      <c r="BLS101" s="18"/>
      <c r="BLT101" s="18"/>
      <c r="BLU101" s="39"/>
      <c r="BLV101" s="18"/>
      <c r="BLW101" s="18"/>
      <c r="BLX101" s="39"/>
      <c r="BLY101" s="18"/>
      <c r="BLZ101" s="39"/>
      <c r="BMA101" s="13"/>
      <c r="BMB101" s="13"/>
      <c r="BMC101" s="4"/>
      <c r="BMD101" s="13"/>
      <c r="BME101" s="13"/>
      <c r="BMG101" s="26"/>
      <c r="BMH101" s="26"/>
      <c r="BMI101" s="26"/>
      <c r="BMJ101" s="18"/>
      <c r="BMK101" s="18"/>
      <c r="BML101" s="18"/>
      <c r="BMM101" s="39"/>
      <c r="BMN101" s="18"/>
      <c r="BMO101" s="18"/>
      <c r="BMP101" s="39"/>
      <c r="BMQ101" s="18"/>
      <c r="BMR101" s="39"/>
      <c r="BMS101" s="13"/>
      <c r="BMT101" s="13"/>
      <c r="BMU101" s="4"/>
      <c r="BMV101" s="13"/>
      <c r="BMW101" s="13"/>
      <c r="BMY101" s="26"/>
      <c r="BMZ101" s="26"/>
      <c r="BNA101" s="26"/>
      <c r="BNB101" s="18"/>
      <c r="BNC101" s="18"/>
      <c r="BND101" s="18"/>
      <c r="BNE101" s="39"/>
      <c r="BNF101" s="18"/>
      <c r="BNG101" s="18"/>
      <c r="BNH101" s="39"/>
      <c r="BNI101" s="18"/>
      <c r="BNJ101" s="39"/>
      <c r="BNK101" s="13"/>
      <c r="BNL101" s="13"/>
      <c r="BNM101" s="4"/>
      <c r="BNN101" s="13"/>
      <c r="BNO101" s="13"/>
      <c r="BNQ101" s="26"/>
      <c r="BNR101" s="26"/>
      <c r="BNS101" s="26"/>
      <c r="BNT101" s="18"/>
      <c r="BNU101" s="18"/>
      <c r="BNV101" s="18"/>
      <c r="BNW101" s="39"/>
      <c r="BNX101" s="18"/>
      <c r="BNY101" s="18"/>
      <c r="BNZ101" s="39"/>
      <c r="BOA101" s="18"/>
      <c r="BOB101" s="39"/>
      <c r="BOC101" s="13"/>
      <c r="BOD101" s="13"/>
      <c r="BOE101" s="4"/>
      <c r="BOF101" s="13"/>
      <c r="BOG101" s="13"/>
      <c r="BOI101" s="26"/>
      <c r="BOJ101" s="26"/>
      <c r="BOK101" s="26"/>
      <c r="BOL101" s="18"/>
      <c r="BOM101" s="18"/>
      <c r="BON101" s="18"/>
      <c r="BOO101" s="39"/>
      <c r="BOP101" s="18"/>
      <c r="BOQ101" s="18"/>
      <c r="BOR101" s="39"/>
      <c r="BOS101" s="18"/>
      <c r="BOT101" s="39"/>
      <c r="BOU101" s="13"/>
      <c r="BOV101" s="13"/>
      <c r="BOW101" s="4"/>
      <c r="BOX101" s="13"/>
      <c r="BOY101" s="13"/>
      <c r="BPA101" s="26"/>
      <c r="BPB101" s="26"/>
      <c r="BPC101" s="26"/>
      <c r="BPD101" s="18"/>
      <c r="BPE101" s="18"/>
      <c r="BPF101" s="18"/>
      <c r="BPG101" s="39"/>
      <c r="BPH101" s="18"/>
      <c r="BPI101" s="18"/>
      <c r="BPJ101" s="39"/>
      <c r="BPK101" s="18"/>
      <c r="BPL101" s="39"/>
      <c r="BPM101" s="13"/>
      <c r="BPN101" s="13"/>
      <c r="BPO101" s="4"/>
      <c r="BPP101" s="13"/>
      <c r="BPQ101" s="13"/>
      <c r="BPS101" s="26"/>
      <c r="BPT101" s="26"/>
      <c r="BPU101" s="26"/>
      <c r="BPV101" s="18"/>
      <c r="BPW101" s="18"/>
      <c r="BPX101" s="18"/>
      <c r="BPY101" s="39"/>
      <c r="BPZ101" s="18"/>
      <c r="BQA101" s="18"/>
      <c r="BQB101" s="39"/>
      <c r="BQC101" s="18"/>
      <c r="BQD101" s="39"/>
      <c r="BQE101" s="13"/>
      <c r="BQF101" s="13"/>
      <c r="BQG101" s="4"/>
      <c r="BQH101" s="13"/>
      <c r="BQI101" s="13"/>
      <c r="BQK101" s="26"/>
      <c r="BQL101" s="26"/>
      <c r="BQM101" s="26"/>
      <c r="BQN101" s="18"/>
      <c r="BQO101" s="18"/>
      <c r="BQP101" s="18"/>
      <c r="BQQ101" s="39"/>
      <c r="BQR101" s="18"/>
      <c r="BQS101" s="18"/>
      <c r="BQT101" s="39"/>
      <c r="BQU101" s="18"/>
      <c r="BQV101" s="39"/>
      <c r="BQW101" s="13"/>
      <c r="BQX101" s="13"/>
      <c r="BQY101" s="4"/>
      <c r="BQZ101" s="13"/>
      <c r="BRA101" s="13"/>
      <c r="BRC101" s="26"/>
      <c r="BRD101" s="26"/>
      <c r="BRE101" s="26"/>
      <c r="BRF101" s="18"/>
      <c r="BRG101" s="18"/>
      <c r="BRH101" s="18"/>
      <c r="BRI101" s="39"/>
      <c r="BRJ101" s="18"/>
      <c r="BRK101" s="18"/>
      <c r="BRL101" s="39"/>
      <c r="BRM101" s="18"/>
      <c r="BRN101" s="39"/>
      <c r="BRO101" s="13"/>
      <c r="BRP101" s="13"/>
      <c r="BRQ101" s="4"/>
      <c r="BRR101" s="13"/>
      <c r="BRS101" s="13"/>
      <c r="BRU101" s="26"/>
      <c r="BRV101" s="26"/>
      <c r="BRW101" s="26"/>
      <c r="BRX101" s="18"/>
      <c r="BRY101" s="18"/>
      <c r="BRZ101" s="18"/>
      <c r="BSA101" s="39"/>
      <c r="BSB101" s="18"/>
      <c r="BSC101" s="18"/>
      <c r="BSD101" s="39"/>
      <c r="BSE101" s="18"/>
      <c r="BSF101" s="39"/>
      <c r="BSG101" s="13"/>
      <c r="BSH101" s="13"/>
      <c r="BSI101" s="4"/>
      <c r="BSJ101" s="13"/>
      <c r="BSK101" s="13"/>
      <c r="BSM101" s="26"/>
      <c r="BSN101" s="26"/>
      <c r="BSO101" s="26"/>
      <c r="BSP101" s="18"/>
      <c r="BSQ101" s="18"/>
      <c r="BSR101" s="18"/>
      <c r="BSS101" s="39"/>
      <c r="BST101" s="18"/>
      <c r="BSU101" s="18"/>
      <c r="BSV101" s="39"/>
      <c r="BSW101" s="18"/>
      <c r="BSX101" s="39"/>
      <c r="BSY101" s="13"/>
      <c r="BSZ101" s="13"/>
      <c r="BTA101" s="4"/>
      <c r="BTB101" s="13"/>
      <c r="BTC101" s="13"/>
      <c r="BTE101" s="26"/>
      <c r="BTF101" s="26"/>
      <c r="BTG101" s="26"/>
      <c r="BTH101" s="18"/>
      <c r="BTI101" s="18"/>
      <c r="BTJ101" s="18"/>
      <c r="BTK101" s="39"/>
      <c r="BTL101" s="18"/>
      <c r="BTM101" s="18"/>
      <c r="BTN101" s="39"/>
      <c r="BTO101" s="18"/>
      <c r="BTP101" s="39"/>
      <c r="BTQ101" s="13"/>
      <c r="BTR101" s="13"/>
      <c r="BTS101" s="4"/>
      <c r="BTT101" s="13"/>
      <c r="BTU101" s="13"/>
      <c r="BTW101" s="26"/>
      <c r="BTX101" s="26"/>
      <c r="BTY101" s="26"/>
      <c r="BTZ101" s="18"/>
      <c r="BUA101" s="18"/>
      <c r="BUB101" s="18"/>
      <c r="BUC101" s="39"/>
      <c r="BUD101" s="18"/>
      <c r="BUE101" s="18"/>
      <c r="BUF101" s="39"/>
      <c r="BUG101" s="18"/>
      <c r="BUH101" s="39"/>
      <c r="BUI101" s="13"/>
      <c r="BUJ101" s="13"/>
      <c r="BUK101" s="4"/>
      <c r="BUL101" s="13"/>
      <c r="BUM101" s="13"/>
      <c r="BUO101" s="26"/>
      <c r="BUP101" s="26"/>
      <c r="BUQ101" s="26"/>
      <c r="BUR101" s="18"/>
      <c r="BUS101" s="18"/>
      <c r="BUT101" s="18"/>
      <c r="BUU101" s="39"/>
      <c r="BUV101" s="18"/>
      <c r="BUW101" s="18"/>
      <c r="BUX101" s="39"/>
      <c r="BUY101" s="18"/>
      <c r="BUZ101" s="39"/>
      <c r="BVA101" s="13"/>
      <c r="BVB101" s="13"/>
      <c r="BVC101" s="4"/>
      <c r="BVD101" s="13"/>
      <c r="BVE101" s="13"/>
      <c r="BVG101" s="26"/>
      <c r="BVH101" s="26"/>
      <c r="BVI101" s="26"/>
      <c r="BVJ101" s="18"/>
      <c r="BVK101" s="18"/>
      <c r="BVL101" s="18"/>
      <c r="BVM101" s="39"/>
      <c r="BVN101" s="18"/>
      <c r="BVO101" s="18"/>
      <c r="BVP101" s="39"/>
      <c r="BVQ101" s="18"/>
      <c r="BVR101" s="39"/>
      <c r="BVS101" s="13"/>
      <c r="BVT101" s="13"/>
      <c r="BVU101" s="4"/>
      <c r="BVV101" s="13"/>
      <c r="BVW101" s="13"/>
      <c r="BVY101" s="26"/>
      <c r="BVZ101" s="26"/>
      <c r="BWA101" s="26"/>
      <c r="BWB101" s="18"/>
      <c r="BWC101" s="18"/>
      <c r="BWD101" s="18"/>
      <c r="BWE101" s="39"/>
      <c r="BWF101" s="18"/>
      <c r="BWG101" s="18"/>
      <c r="BWH101" s="39"/>
      <c r="BWI101" s="18"/>
      <c r="BWJ101" s="39"/>
      <c r="BWK101" s="13"/>
      <c r="BWL101" s="13"/>
      <c r="BWM101" s="4"/>
      <c r="BWN101" s="13"/>
      <c r="BWO101" s="13"/>
      <c r="BWQ101" s="26"/>
      <c r="BWR101" s="26"/>
      <c r="BWS101" s="26"/>
      <c r="BWT101" s="18"/>
      <c r="BWU101" s="18"/>
      <c r="BWV101" s="18"/>
      <c r="BWW101" s="39"/>
      <c r="BWX101" s="18"/>
      <c r="BWY101" s="18"/>
      <c r="BWZ101" s="39"/>
      <c r="BXA101" s="18"/>
      <c r="BXB101" s="39"/>
      <c r="BXC101" s="13"/>
      <c r="BXD101" s="13"/>
      <c r="BXE101" s="4"/>
      <c r="BXF101" s="13"/>
      <c r="BXG101" s="13"/>
      <c r="BXI101" s="26"/>
      <c r="BXJ101" s="26"/>
      <c r="BXK101" s="26"/>
      <c r="BXL101" s="18"/>
      <c r="BXM101" s="18"/>
      <c r="BXN101" s="18"/>
      <c r="BXO101" s="39"/>
      <c r="BXP101" s="18"/>
      <c r="BXQ101" s="18"/>
      <c r="BXR101" s="39"/>
      <c r="BXS101" s="18"/>
      <c r="BXT101" s="39"/>
      <c r="BXU101" s="13"/>
      <c r="BXV101" s="13"/>
      <c r="BXW101" s="4"/>
      <c r="BXX101" s="13"/>
      <c r="BXY101" s="13"/>
      <c r="BYA101" s="26"/>
      <c r="BYB101" s="26"/>
      <c r="BYC101" s="26"/>
      <c r="BYD101" s="18"/>
      <c r="BYE101" s="18"/>
      <c r="BYF101" s="18"/>
      <c r="BYG101" s="39"/>
      <c r="BYH101" s="18"/>
      <c r="BYI101" s="18"/>
      <c r="BYJ101" s="39"/>
      <c r="BYK101" s="18"/>
      <c r="BYL101" s="39"/>
      <c r="BYM101" s="13"/>
      <c r="BYN101" s="13"/>
      <c r="BYO101" s="4"/>
      <c r="BYP101" s="13"/>
      <c r="BYQ101" s="13"/>
      <c r="BYS101" s="26"/>
      <c r="BYT101" s="26"/>
      <c r="BYU101" s="26"/>
      <c r="BYV101" s="18"/>
      <c r="BYW101" s="18"/>
      <c r="BYX101" s="18"/>
      <c r="BYY101" s="39"/>
      <c r="BYZ101" s="18"/>
      <c r="BZA101" s="18"/>
      <c r="BZB101" s="39"/>
      <c r="BZC101" s="18"/>
      <c r="BZD101" s="39"/>
      <c r="BZE101" s="13"/>
      <c r="BZF101" s="13"/>
      <c r="BZG101" s="4"/>
      <c r="BZH101" s="13"/>
      <c r="BZI101" s="13"/>
      <c r="BZK101" s="26"/>
      <c r="BZL101" s="26"/>
      <c r="BZM101" s="26"/>
      <c r="BZN101" s="18"/>
      <c r="BZO101" s="18"/>
      <c r="BZP101" s="18"/>
      <c r="BZQ101" s="39"/>
      <c r="BZR101" s="18"/>
      <c r="BZS101" s="18"/>
      <c r="BZT101" s="39"/>
      <c r="BZU101" s="18"/>
      <c r="BZV101" s="39"/>
      <c r="BZW101" s="13"/>
      <c r="BZX101" s="13"/>
      <c r="BZY101" s="4"/>
      <c r="BZZ101" s="13"/>
      <c r="CAA101" s="13"/>
      <c r="CAC101" s="26"/>
      <c r="CAD101" s="26"/>
      <c r="CAE101" s="26"/>
      <c r="CAF101" s="18"/>
      <c r="CAG101" s="18"/>
      <c r="CAH101" s="18"/>
      <c r="CAI101" s="39"/>
      <c r="CAJ101" s="18"/>
      <c r="CAK101" s="18"/>
      <c r="CAL101" s="39"/>
      <c r="CAM101" s="18"/>
      <c r="CAN101" s="39"/>
      <c r="CAO101" s="13"/>
      <c r="CAP101" s="13"/>
      <c r="CAQ101" s="4"/>
      <c r="CAR101" s="13"/>
      <c r="CAS101" s="13"/>
      <c r="CAU101" s="26"/>
      <c r="CAV101" s="26"/>
      <c r="CAW101" s="26"/>
      <c r="CAX101" s="18"/>
      <c r="CAY101" s="18"/>
      <c r="CAZ101" s="18"/>
      <c r="CBA101" s="39"/>
      <c r="CBB101" s="18"/>
      <c r="CBC101" s="18"/>
      <c r="CBD101" s="39"/>
      <c r="CBE101" s="18"/>
      <c r="CBF101" s="39"/>
      <c r="CBG101" s="13"/>
      <c r="CBH101" s="13"/>
      <c r="CBI101" s="4"/>
      <c r="CBJ101" s="13"/>
      <c r="CBK101" s="13"/>
      <c r="CBM101" s="26"/>
      <c r="CBN101" s="26"/>
      <c r="CBO101" s="26"/>
      <c r="CBP101" s="18"/>
      <c r="CBQ101" s="18"/>
      <c r="CBR101" s="18"/>
      <c r="CBS101" s="39"/>
      <c r="CBT101" s="18"/>
      <c r="CBU101" s="18"/>
      <c r="CBV101" s="39"/>
      <c r="CBW101" s="18"/>
      <c r="CBX101" s="39"/>
      <c r="CBY101" s="13"/>
      <c r="CBZ101" s="13"/>
      <c r="CCA101" s="4"/>
      <c r="CCB101" s="13"/>
      <c r="CCC101" s="13"/>
      <c r="CCE101" s="26"/>
      <c r="CCF101" s="26"/>
      <c r="CCG101" s="26"/>
      <c r="CCH101" s="18"/>
      <c r="CCI101" s="18"/>
      <c r="CCJ101" s="18"/>
      <c r="CCK101" s="39"/>
      <c r="CCL101" s="18"/>
      <c r="CCM101" s="18"/>
      <c r="CCN101" s="39"/>
      <c r="CCO101" s="18"/>
      <c r="CCP101" s="39"/>
      <c r="CCQ101" s="13"/>
      <c r="CCR101" s="13"/>
      <c r="CCS101" s="4"/>
      <c r="CCT101" s="13"/>
      <c r="CCU101" s="13"/>
      <c r="CCW101" s="26"/>
      <c r="CCX101" s="26"/>
      <c r="CCY101" s="26"/>
      <c r="CCZ101" s="18"/>
      <c r="CDA101" s="18"/>
      <c r="CDB101" s="18"/>
      <c r="CDC101" s="39"/>
      <c r="CDD101" s="18"/>
      <c r="CDE101" s="18"/>
      <c r="CDF101" s="39"/>
      <c r="CDG101" s="18"/>
      <c r="CDH101" s="39"/>
      <c r="CDI101" s="13"/>
      <c r="CDJ101" s="13"/>
      <c r="CDK101" s="4"/>
      <c r="CDL101" s="13"/>
      <c r="CDM101" s="13"/>
      <c r="CDO101" s="26"/>
      <c r="CDP101" s="26"/>
      <c r="CDQ101" s="26"/>
      <c r="CDR101" s="18"/>
      <c r="CDS101" s="18"/>
      <c r="CDT101" s="18"/>
      <c r="CDU101" s="39"/>
      <c r="CDV101" s="18"/>
      <c r="CDW101" s="18"/>
      <c r="CDX101" s="39"/>
      <c r="CDY101" s="18"/>
      <c r="CDZ101" s="39"/>
      <c r="CEA101" s="13"/>
      <c r="CEB101" s="13"/>
      <c r="CEC101" s="4"/>
      <c r="CED101" s="13"/>
      <c r="CEE101" s="13"/>
      <c r="CEG101" s="26"/>
      <c r="CEH101" s="26"/>
      <c r="CEI101" s="26"/>
      <c r="CEJ101" s="18"/>
      <c r="CEK101" s="18"/>
      <c r="CEL101" s="18"/>
      <c r="CEM101" s="39"/>
      <c r="CEN101" s="18"/>
      <c r="CEO101" s="18"/>
      <c r="CEP101" s="39"/>
      <c r="CEQ101" s="18"/>
      <c r="CER101" s="39"/>
      <c r="CES101" s="13"/>
      <c r="CET101" s="13"/>
      <c r="CEU101" s="4"/>
      <c r="CEV101" s="13"/>
      <c r="CEW101" s="13"/>
      <c r="CEY101" s="26"/>
      <c r="CEZ101" s="26"/>
      <c r="CFA101" s="26"/>
      <c r="CFB101" s="18"/>
      <c r="CFC101" s="18"/>
      <c r="CFD101" s="18"/>
      <c r="CFE101" s="39"/>
      <c r="CFF101" s="18"/>
      <c r="CFG101" s="18"/>
      <c r="CFH101" s="39"/>
      <c r="CFI101" s="18"/>
      <c r="CFJ101" s="39"/>
      <c r="CFK101" s="13"/>
      <c r="CFL101" s="13"/>
      <c r="CFM101" s="4"/>
      <c r="CFN101" s="13"/>
      <c r="CFO101" s="13"/>
      <c r="CFQ101" s="26"/>
      <c r="CFR101" s="26"/>
      <c r="CFS101" s="26"/>
      <c r="CFT101" s="18"/>
      <c r="CFU101" s="18"/>
      <c r="CFV101" s="18"/>
      <c r="CFW101" s="39"/>
      <c r="CFX101" s="18"/>
      <c r="CFY101" s="18"/>
      <c r="CFZ101" s="39"/>
      <c r="CGA101" s="18"/>
      <c r="CGB101" s="39"/>
      <c r="CGC101" s="13"/>
      <c r="CGD101" s="13"/>
      <c r="CGE101" s="4"/>
      <c r="CGF101" s="13"/>
      <c r="CGG101" s="13"/>
      <c r="CGI101" s="26"/>
      <c r="CGJ101" s="26"/>
      <c r="CGK101" s="26"/>
      <c r="CGL101" s="18"/>
      <c r="CGM101" s="18"/>
      <c r="CGN101" s="18"/>
      <c r="CGO101" s="39"/>
      <c r="CGP101" s="18"/>
      <c r="CGQ101" s="18"/>
      <c r="CGR101" s="39"/>
      <c r="CGS101" s="18"/>
      <c r="CGT101" s="39"/>
      <c r="CGU101" s="13"/>
      <c r="CGV101" s="13"/>
      <c r="CGW101" s="4"/>
      <c r="CGX101" s="13"/>
      <c r="CGY101" s="13"/>
      <c r="CHA101" s="26"/>
      <c r="CHB101" s="26"/>
      <c r="CHC101" s="26"/>
      <c r="CHD101" s="18"/>
      <c r="CHE101" s="18"/>
      <c r="CHF101" s="18"/>
      <c r="CHG101" s="39"/>
      <c r="CHH101" s="18"/>
      <c r="CHI101" s="18"/>
      <c r="CHJ101" s="39"/>
      <c r="CHK101" s="18"/>
      <c r="CHL101" s="39"/>
      <c r="CHM101" s="13"/>
      <c r="CHN101" s="13"/>
      <c r="CHO101" s="4"/>
      <c r="CHP101" s="13"/>
      <c r="CHQ101" s="13"/>
      <c r="CHS101" s="26"/>
      <c r="CHT101" s="26"/>
      <c r="CHU101" s="26"/>
      <c r="CHV101" s="18"/>
      <c r="CHW101" s="18"/>
      <c r="CHX101" s="18"/>
      <c r="CHY101" s="39"/>
      <c r="CHZ101" s="18"/>
      <c r="CIA101" s="18"/>
      <c r="CIB101" s="39"/>
      <c r="CIC101" s="18"/>
      <c r="CID101" s="39"/>
      <c r="CIE101" s="13"/>
      <c r="CIF101" s="13"/>
      <c r="CIG101" s="4"/>
      <c r="CIH101" s="13"/>
      <c r="CII101" s="13"/>
      <c r="CIK101" s="26"/>
      <c r="CIL101" s="26"/>
      <c r="CIM101" s="26"/>
      <c r="CIN101" s="18"/>
      <c r="CIO101" s="18"/>
      <c r="CIP101" s="18"/>
      <c r="CIQ101" s="39"/>
      <c r="CIR101" s="18"/>
      <c r="CIS101" s="18"/>
      <c r="CIT101" s="39"/>
      <c r="CIU101" s="18"/>
      <c r="CIV101" s="39"/>
      <c r="CIW101" s="13"/>
      <c r="CIX101" s="13"/>
      <c r="CIY101" s="4"/>
      <c r="CIZ101" s="13"/>
      <c r="CJA101" s="13"/>
      <c r="CJC101" s="26"/>
      <c r="CJD101" s="26"/>
      <c r="CJE101" s="26"/>
      <c r="CJF101" s="18"/>
      <c r="CJG101" s="18"/>
      <c r="CJH101" s="18"/>
      <c r="CJI101" s="39"/>
      <c r="CJJ101" s="18"/>
      <c r="CJK101" s="18"/>
      <c r="CJL101" s="39"/>
      <c r="CJM101" s="18"/>
      <c r="CJN101" s="39"/>
      <c r="CJO101" s="13"/>
      <c r="CJP101" s="13"/>
      <c r="CJQ101" s="4"/>
      <c r="CJR101" s="13"/>
      <c r="CJS101" s="13"/>
      <c r="CJU101" s="26"/>
      <c r="CJV101" s="26"/>
      <c r="CJW101" s="26"/>
      <c r="CJX101" s="18"/>
      <c r="CJY101" s="18"/>
      <c r="CJZ101" s="18"/>
      <c r="CKA101" s="39"/>
      <c r="CKB101" s="18"/>
      <c r="CKC101" s="18"/>
      <c r="CKD101" s="39"/>
      <c r="CKE101" s="18"/>
      <c r="CKF101" s="39"/>
      <c r="CKG101" s="13"/>
      <c r="CKH101" s="13"/>
      <c r="CKI101" s="4"/>
      <c r="CKJ101" s="13"/>
      <c r="CKK101" s="13"/>
      <c r="CKM101" s="26"/>
      <c r="CKN101" s="26"/>
      <c r="CKO101" s="26"/>
      <c r="CKP101" s="18"/>
      <c r="CKQ101" s="18"/>
      <c r="CKR101" s="18"/>
      <c r="CKS101" s="39"/>
      <c r="CKT101" s="18"/>
      <c r="CKU101" s="18"/>
      <c r="CKV101" s="39"/>
      <c r="CKW101" s="18"/>
      <c r="CKX101" s="39"/>
      <c r="CKY101" s="13"/>
      <c r="CKZ101" s="13"/>
      <c r="CLA101" s="4"/>
      <c r="CLB101" s="13"/>
      <c r="CLC101" s="13"/>
      <c r="CLE101" s="26"/>
      <c r="CLF101" s="26"/>
      <c r="CLG101" s="26"/>
      <c r="CLH101" s="18"/>
      <c r="CLI101" s="18"/>
      <c r="CLJ101" s="18"/>
      <c r="CLK101" s="39"/>
      <c r="CLL101" s="18"/>
      <c r="CLM101" s="18"/>
      <c r="CLN101" s="39"/>
      <c r="CLO101" s="18"/>
      <c r="CLP101" s="39"/>
      <c r="CLQ101" s="13"/>
      <c r="CLR101" s="13"/>
      <c r="CLS101" s="4"/>
      <c r="CLT101" s="13"/>
      <c r="CLU101" s="13"/>
      <c r="CLW101" s="26"/>
      <c r="CLX101" s="26"/>
      <c r="CLY101" s="26"/>
      <c r="CLZ101" s="18"/>
      <c r="CMA101" s="18"/>
      <c r="CMB101" s="18"/>
      <c r="CMC101" s="39"/>
      <c r="CMD101" s="18"/>
      <c r="CME101" s="18"/>
      <c r="CMF101" s="39"/>
      <c r="CMG101" s="18"/>
      <c r="CMH101" s="39"/>
      <c r="CMI101" s="13"/>
      <c r="CMJ101" s="13"/>
      <c r="CMK101" s="4"/>
      <c r="CML101" s="13"/>
      <c r="CMM101" s="13"/>
      <c r="CMO101" s="26"/>
      <c r="CMP101" s="26"/>
      <c r="CMQ101" s="26"/>
      <c r="CMR101" s="18"/>
      <c r="CMS101" s="18"/>
      <c r="CMT101" s="18"/>
      <c r="CMU101" s="39"/>
      <c r="CMV101" s="18"/>
      <c r="CMW101" s="18"/>
      <c r="CMX101" s="39"/>
      <c r="CMY101" s="18"/>
      <c r="CMZ101" s="39"/>
      <c r="CNA101" s="13"/>
      <c r="CNB101" s="13"/>
      <c r="CNC101" s="4"/>
      <c r="CND101" s="13"/>
      <c r="CNE101" s="13"/>
      <c r="CNG101" s="26"/>
      <c r="CNH101" s="26"/>
      <c r="CNI101" s="26"/>
      <c r="CNJ101" s="18"/>
      <c r="CNK101" s="18"/>
      <c r="CNL101" s="18"/>
      <c r="CNM101" s="39"/>
      <c r="CNN101" s="18"/>
      <c r="CNO101" s="18"/>
      <c r="CNP101" s="39"/>
      <c r="CNQ101" s="18"/>
      <c r="CNR101" s="39"/>
      <c r="CNS101" s="13"/>
      <c r="CNT101" s="13"/>
      <c r="CNU101" s="4"/>
      <c r="CNV101" s="13"/>
      <c r="CNW101" s="13"/>
      <c r="CNY101" s="26"/>
      <c r="CNZ101" s="26"/>
      <c r="COA101" s="26"/>
      <c r="COB101" s="18"/>
      <c r="COC101" s="18"/>
      <c r="COD101" s="18"/>
      <c r="COE101" s="39"/>
      <c r="COF101" s="18"/>
      <c r="COG101" s="18"/>
      <c r="COH101" s="39"/>
      <c r="COI101" s="18"/>
      <c r="COJ101" s="39"/>
      <c r="COK101" s="13"/>
      <c r="COL101" s="13"/>
      <c r="COM101" s="4"/>
      <c r="CON101" s="13"/>
      <c r="COO101" s="13"/>
      <c r="COQ101" s="26"/>
      <c r="COR101" s="26"/>
      <c r="COS101" s="26"/>
      <c r="COT101" s="18"/>
      <c r="COU101" s="18"/>
      <c r="COV101" s="18"/>
      <c r="COW101" s="39"/>
      <c r="COX101" s="18"/>
      <c r="COY101" s="18"/>
      <c r="COZ101" s="39"/>
      <c r="CPA101" s="18"/>
      <c r="CPB101" s="39"/>
      <c r="CPC101" s="13"/>
      <c r="CPD101" s="13"/>
      <c r="CPE101" s="4"/>
      <c r="CPF101" s="13"/>
      <c r="CPG101" s="13"/>
      <c r="CPI101" s="26"/>
      <c r="CPJ101" s="26"/>
      <c r="CPK101" s="26"/>
      <c r="CPL101" s="18"/>
      <c r="CPM101" s="18"/>
      <c r="CPN101" s="18"/>
      <c r="CPO101" s="39"/>
      <c r="CPP101" s="18"/>
      <c r="CPQ101" s="18"/>
      <c r="CPR101" s="39"/>
      <c r="CPS101" s="18"/>
      <c r="CPT101" s="39"/>
      <c r="CPU101" s="13"/>
      <c r="CPV101" s="13"/>
      <c r="CPW101" s="4"/>
      <c r="CPX101" s="13"/>
      <c r="CPY101" s="13"/>
      <c r="CQA101" s="26"/>
      <c r="CQB101" s="26"/>
      <c r="CQC101" s="26"/>
      <c r="CQD101" s="18"/>
      <c r="CQE101" s="18"/>
      <c r="CQF101" s="18"/>
      <c r="CQG101" s="39"/>
      <c r="CQH101" s="18"/>
      <c r="CQI101" s="18"/>
      <c r="CQJ101" s="39"/>
      <c r="CQK101" s="18"/>
      <c r="CQL101" s="39"/>
      <c r="CQM101" s="13"/>
      <c r="CQN101" s="13"/>
      <c r="CQO101" s="4"/>
      <c r="CQP101" s="13"/>
      <c r="CQQ101" s="13"/>
      <c r="CQS101" s="26"/>
      <c r="CQT101" s="26"/>
      <c r="CQU101" s="26"/>
      <c r="CQV101" s="18"/>
      <c r="CQW101" s="18"/>
      <c r="CQX101" s="18"/>
      <c r="CQY101" s="39"/>
      <c r="CQZ101" s="18"/>
      <c r="CRA101" s="18"/>
      <c r="CRB101" s="39"/>
      <c r="CRC101" s="18"/>
      <c r="CRD101" s="39"/>
      <c r="CRE101" s="13"/>
      <c r="CRF101" s="13"/>
      <c r="CRG101" s="4"/>
      <c r="CRH101" s="13"/>
      <c r="CRI101" s="13"/>
      <c r="CRK101" s="26"/>
      <c r="CRL101" s="26"/>
      <c r="CRM101" s="26"/>
      <c r="CRN101" s="18"/>
      <c r="CRO101" s="18"/>
      <c r="CRP101" s="18"/>
      <c r="CRQ101" s="39"/>
      <c r="CRR101" s="18"/>
      <c r="CRS101" s="18"/>
      <c r="CRT101" s="39"/>
      <c r="CRU101" s="18"/>
      <c r="CRV101" s="39"/>
      <c r="CRW101" s="13"/>
      <c r="CRX101" s="13"/>
      <c r="CRY101" s="4"/>
      <c r="CRZ101" s="13"/>
      <c r="CSA101" s="13"/>
      <c r="CSC101" s="26"/>
      <c r="CSD101" s="26"/>
      <c r="CSE101" s="26"/>
      <c r="CSF101" s="18"/>
      <c r="CSG101" s="18"/>
      <c r="CSH101" s="18"/>
      <c r="CSI101" s="39"/>
      <c r="CSJ101" s="18"/>
      <c r="CSK101" s="18"/>
      <c r="CSL101" s="39"/>
      <c r="CSM101" s="18"/>
      <c r="CSN101" s="39"/>
      <c r="CSO101" s="13"/>
      <c r="CSP101" s="13"/>
      <c r="CSQ101" s="4"/>
      <c r="CSR101" s="13"/>
      <c r="CSS101" s="13"/>
      <c r="CSU101" s="26"/>
      <c r="CSV101" s="26"/>
      <c r="CSW101" s="26"/>
      <c r="CSX101" s="18"/>
      <c r="CSY101" s="18"/>
      <c r="CSZ101" s="18"/>
      <c r="CTA101" s="39"/>
      <c r="CTB101" s="18"/>
      <c r="CTC101" s="18"/>
      <c r="CTD101" s="39"/>
      <c r="CTE101" s="18"/>
      <c r="CTF101" s="39"/>
      <c r="CTG101" s="13"/>
      <c r="CTH101" s="13"/>
      <c r="CTI101" s="4"/>
      <c r="CTJ101" s="13"/>
      <c r="CTK101" s="13"/>
      <c r="CTM101" s="26"/>
      <c r="CTN101" s="26"/>
      <c r="CTO101" s="26"/>
      <c r="CTP101" s="18"/>
      <c r="CTQ101" s="18"/>
      <c r="CTR101" s="18"/>
      <c r="CTS101" s="39"/>
      <c r="CTT101" s="18"/>
      <c r="CTU101" s="18"/>
      <c r="CTV101" s="39"/>
      <c r="CTW101" s="18"/>
      <c r="CTX101" s="39"/>
      <c r="CTY101" s="13"/>
      <c r="CTZ101" s="13"/>
      <c r="CUA101" s="4"/>
      <c r="CUB101" s="13"/>
      <c r="CUC101" s="13"/>
      <c r="CUE101" s="26"/>
      <c r="CUF101" s="26"/>
      <c r="CUG101" s="26"/>
      <c r="CUH101" s="18"/>
      <c r="CUI101" s="18"/>
      <c r="CUJ101" s="18"/>
      <c r="CUK101" s="39"/>
      <c r="CUL101" s="18"/>
      <c r="CUM101" s="18"/>
      <c r="CUN101" s="39"/>
      <c r="CUO101" s="18"/>
      <c r="CUP101" s="39"/>
      <c r="CUQ101" s="13"/>
      <c r="CUR101" s="13"/>
      <c r="CUS101" s="4"/>
      <c r="CUT101" s="13"/>
      <c r="CUU101" s="13"/>
      <c r="CUW101" s="26"/>
      <c r="CUX101" s="26"/>
      <c r="CUY101" s="26"/>
      <c r="CUZ101" s="18"/>
      <c r="CVA101" s="18"/>
      <c r="CVB101" s="18"/>
      <c r="CVC101" s="39"/>
      <c r="CVD101" s="18"/>
      <c r="CVE101" s="18"/>
      <c r="CVF101" s="39"/>
      <c r="CVG101" s="18"/>
      <c r="CVH101" s="39"/>
      <c r="CVI101" s="13"/>
      <c r="CVJ101" s="13"/>
      <c r="CVK101" s="4"/>
      <c r="CVL101" s="13"/>
      <c r="CVM101" s="13"/>
      <c r="CVO101" s="26"/>
      <c r="CVP101" s="26"/>
      <c r="CVQ101" s="26"/>
      <c r="CVR101" s="18"/>
      <c r="CVS101" s="18"/>
      <c r="CVT101" s="18"/>
      <c r="CVU101" s="39"/>
      <c r="CVV101" s="18"/>
      <c r="CVW101" s="18"/>
      <c r="CVX101" s="39"/>
      <c r="CVY101" s="18"/>
      <c r="CVZ101" s="39"/>
      <c r="CWA101" s="13"/>
      <c r="CWB101" s="13"/>
      <c r="CWC101" s="4"/>
      <c r="CWD101" s="13"/>
      <c r="CWE101" s="13"/>
      <c r="CWG101" s="26"/>
      <c r="CWH101" s="26"/>
      <c r="CWI101" s="26"/>
      <c r="CWJ101" s="18"/>
      <c r="CWK101" s="18"/>
      <c r="CWL101" s="18"/>
      <c r="CWM101" s="39"/>
      <c r="CWN101" s="18"/>
      <c r="CWO101" s="18"/>
      <c r="CWP101" s="39"/>
      <c r="CWQ101" s="18"/>
      <c r="CWR101" s="39"/>
      <c r="CWS101" s="13"/>
      <c r="CWT101" s="13"/>
      <c r="CWU101" s="4"/>
      <c r="CWV101" s="13"/>
      <c r="CWW101" s="13"/>
      <c r="CWY101" s="26"/>
      <c r="CWZ101" s="26"/>
      <c r="CXA101" s="26"/>
      <c r="CXB101" s="18"/>
      <c r="CXC101" s="18"/>
      <c r="CXD101" s="18"/>
      <c r="CXE101" s="39"/>
      <c r="CXF101" s="18"/>
      <c r="CXG101" s="18"/>
      <c r="CXH101" s="39"/>
      <c r="CXI101" s="18"/>
      <c r="CXJ101" s="39"/>
      <c r="CXK101" s="13"/>
      <c r="CXL101" s="13"/>
      <c r="CXM101" s="4"/>
      <c r="CXN101" s="13"/>
      <c r="CXO101" s="13"/>
      <c r="CXQ101" s="26"/>
      <c r="CXR101" s="26"/>
      <c r="CXS101" s="26"/>
      <c r="CXT101" s="18"/>
      <c r="CXU101" s="18"/>
      <c r="CXV101" s="18"/>
      <c r="CXW101" s="39"/>
      <c r="CXX101" s="18"/>
      <c r="CXY101" s="18"/>
      <c r="CXZ101" s="39"/>
      <c r="CYA101" s="18"/>
      <c r="CYB101" s="39"/>
      <c r="CYC101" s="13"/>
      <c r="CYD101" s="13"/>
      <c r="CYE101" s="4"/>
      <c r="CYF101" s="13"/>
      <c r="CYG101" s="13"/>
      <c r="CYI101" s="26"/>
      <c r="CYJ101" s="26"/>
      <c r="CYK101" s="26"/>
      <c r="CYL101" s="18"/>
      <c r="CYM101" s="18"/>
      <c r="CYN101" s="18"/>
      <c r="CYO101" s="39"/>
      <c r="CYP101" s="18"/>
      <c r="CYQ101" s="18"/>
      <c r="CYR101" s="39"/>
      <c r="CYS101" s="18"/>
      <c r="CYT101" s="39"/>
      <c r="CYU101" s="13"/>
      <c r="CYV101" s="13"/>
      <c r="CYW101" s="4"/>
      <c r="CYX101" s="13"/>
      <c r="CYY101" s="13"/>
      <c r="CZA101" s="26"/>
      <c r="CZB101" s="26"/>
      <c r="CZC101" s="26"/>
      <c r="CZD101" s="18"/>
      <c r="CZE101" s="18"/>
      <c r="CZF101" s="18"/>
      <c r="CZG101" s="39"/>
      <c r="CZH101" s="18"/>
      <c r="CZI101" s="18"/>
      <c r="CZJ101" s="39"/>
      <c r="CZK101" s="18"/>
      <c r="CZL101" s="39"/>
      <c r="CZM101" s="13"/>
      <c r="CZN101" s="13"/>
      <c r="CZO101" s="4"/>
      <c r="CZP101" s="13"/>
      <c r="CZQ101" s="13"/>
      <c r="CZS101" s="26"/>
      <c r="CZT101" s="26"/>
      <c r="CZU101" s="26"/>
      <c r="CZV101" s="18"/>
      <c r="CZW101" s="18"/>
      <c r="CZX101" s="18"/>
      <c r="CZY101" s="39"/>
      <c r="CZZ101" s="18"/>
      <c r="DAA101" s="18"/>
      <c r="DAB101" s="39"/>
      <c r="DAC101" s="18"/>
      <c r="DAD101" s="39"/>
      <c r="DAE101" s="13"/>
      <c r="DAF101" s="13"/>
      <c r="DAG101" s="4"/>
      <c r="DAH101" s="13"/>
      <c r="DAI101" s="13"/>
      <c r="DAK101" s="26"/>
      <c r="DAL101" s="26"/>
      <c r="DAM101" s="26"/>
      <c r="DAN101" s="18"/>
      <c r="DAO101" s="18"/>
      <c r="DAP101" s="18"/>
      <c r="DAQ101" s="39"/>
      <c r="DAR101" s="18"/>
      <c r="DAS101" s="18"/>
      <c r="DAT101" s="39"/>
      <c r="DAU101" s="18"/>
      <c r="DAV101" s="39"/>
      <c r="DAW101" s="13"/>
      <c r="DAX101" s="13"/>
      <c r="DAY101" s="4"/>
      <c r="DAZ101" s="13"/>
      <c r="DBA101" s="13"/>
      <c r="DBC101" s="26"/>
      <c r="DBD101" s="26"/>
      <c r="DBE101" s="26"/>
      <c r="DBF101" s="18"/>
      <c r="DBG101" s="18"/>
      <c r="DBH101" s="18"/>
      <c r="DBI101" s="39"/>
      <c r="DBJ101" s="18"/>
      <c r="DBK101" s="18"/>
      <c r="DBL101" s="39"/>
      <c r="DBM101" s="18"/>
      <c r="DBN101" s="39"/>
      <c r="DBO101" s="13"/>
      <c r="DBP101" s="13"/>
      <c r="DBQ101" s="4"/>
      <c r="DBR101" s="13"/>
      <c r="DBS101" s="13"/>
      <c r="DBU101" s="26"/>
      <c r="DBV101" s="26"/>
      <c r="DBW101" s="26"/>
      <c r="DBX101" s="18"/>
      <c r="DBY101" s="18"/>
      <c r="DBZ101" s="18"/>
      <c r="DCA101" s="39"/>
      <c r="DCB101" s="18"/>
      <c r="DCC101" s="18"/>
      <c r="DCD101" s="39"/>
      <c r="DCE101" s="18"/>
      <c r="DCF101" s="39"/>
      <c r="DCG101" s="13"/>
      <c r="DCH101" s="13"/>
      <c r="DCI101" s="4"/>
      <c r="DCJ101" s="13"/>
      <c r="DCK101" s="13"/>
      <c r="DCM101" s="26"/>
      <c r="DCN101" s="26"/>
      <c r="DCO101" s="26"/>
      <c r="DCP101" s="18"/>
      <c r="DCQ101" s="18"/>
      <c r="DCR101" s="18"/>
      <c r="DCS101" s="39"/>
      <c r="DCT101" s="18"/>
      <c r="DCU101" s="18"/>
      <c r="DCV101" s="39"/>
      <c r="DCW101" s="18"/>
      <c r="DCX101" s="39"/>
      <c r="DCY101" s="13"/>
      <c r="DCZ101" s="13"/>
      <c r="DDA101" s="4"/>
      <c r="DDB101" s="13"/>
      <c r="DDC101" s="13"/>
      <c r="DDE101" s="26"/>
      <c r="DDF101" s="26"/>
      <c r="DDG101" s="26"/>
      <c r="DDH101" s="18"/>
      <c r="DDI101" s="18"/>
      <c r="DDJ101" s="18"/>
      <c r="DDK101" s="39"/>
      <c r="DDL101" s="18"/>
      <c r="DDM101" s="18"/>
      <c r="DDN101" s="39"/>
      <c r="DDO101" s="18"/>
      <c r="DDP101" s="39"/>
      <c r="DDQ101" s="13"/>
      <c r="DDR101" s="13"/>
      <c r="DDS101" s="4"/>
      <c r="DDT101" s="13"/>
      <c r="DDU101" s="13"/>
      <c r="DDW101" s="26"/>
      <c r="DDX101" s="26"/>
      <c r="DDY101" s="26"/>
      <c r="DDZ101" s="18"/>
      <c r="DEA101" s="18"/>
      <c r="DEB101" s="18"/>
      <c r="DEC101" s="39"/>
      <c r="DED101" s="18"/>
      <c r="DEE101" s="18"/>
      <c r="DEF101" s="39"/>
      <c r="DEG101" s="18"/>
      <c r="DEH101" s="39"/>
      <c r="DEI101" s="13"/>
      <c r="DEJ101" s="13"/>
      <c r="DEK101" s="4"/>
      <c r="DEL101" s="13"/>
      <c r="DEM101" s="13"/>
      <c r="DEO101" s="26"/>
      <c r="DEP101" s="26"/>
      <c r="DEQ101" s="26"/>
      <c r="DER101" s="18"/>
      <c r="DES101" s="18"/>
      <c r="DET101" s="18"/>
      <c r="DEU101" s="39"/>
      <c r="DEV101" s="18"/>
      <c r="DEW101" s="18"/>
      <c r="DEX101" s="39"/>
      <c r="DEY101" s="18"/>
      <c r="DEZ101" s="39"/>
      <c r="DFA101" s="13"/>
      <c r="DFB101" s="13"/>
      <c r="DFC101" s="4"/>
      <c r="DFD101" s="13"/>
      <c r="DFE101" s="13"/>
      <c r="DFG101" s="26"/>
      <c r="DFH101" s="26"/>
      <c r="DFI101" s="26"/>
      <c r="DFJ101" s="18"/>
      <c r="DFK101" s="18"/>
      <c r="DFL101" s="18"/>
      <c r="DFM101" s="39"/>
      <c r="DFN101" s="18"/>
      <c r="DFO101" s="18"/>
      <c r="DFP101" s="39"/>
      <c r="DFQ101" s="18"/>
      <c r="DFR101" s="39"/>
      <c r="DFS101" s="13"/>
      <c r="DFT101" s="13"/>
      <c r="DFU101" s="4"/>
      <c r="DFV101" s="13"/>
      <c r="DFW101" s="13"/>
      <c r="DFY101" s="26"/>
      <c r="DFZ101" s="26"/>
      <c r="DGA101" s="26"/>
      <c r="DGB101" s="18"/>
      <c r="DGC101" s="18"/>
      <c r="DGD101" s="18"/>
      <c r="DGE101" s="39"/>
      <c r="DGF101" s="18"/>
      <c r="DGG101" s="18"/>
      <c r="DGH101" s="39"/>
      <c r="DGI101" s="18"/>
      <c r="DGJ101" s="39"/>
      <c r="DGK101" s="13"/>
      <c r="DGL101" s="13"/>
      <c r="DGM101" s="4"/>
      <c r="DGN101" s="13"/>
      <c r="DGO101" s="13"/>
      <c r="DGQ101" s="26"/>
      <c r="DGR101" s="26"/>
      <c r="DGS101" s="26"/>
      <c r="DGT101" s="18"/>
      <c r="DGU101" s="18"/>
      <c r="DGV101" s="18"/>
      <c r="DGW101" s="39"/>
      <c r="DGX101" s="18"/>
      <c r="DGY101" s="18"/>
      <c r="DGZ101" s="39"/>
      <c r="DHA101" s="18"/>
      <c r="DHB101" s="39"/>
      <c r="DHC101" s="13"/>
      <c r="DHD101" s="13"/>
      <c r="DHE101" s="4"/>
      <c r="DHF101" s="13"/>
      <c r="DHG101" s="13"/>
      <c r="DHI101" s="26"/>
      <c r="DHJ101" s="26"/>
      <c r="DHK101" s="26"/>
      <c r="DHL101" s="18"/>
      <c r="DHM101" s="18"/>
      <c r="DHN101" s="18"/>
      <c r="DHO101" s="39"/>
      <c r="DHP101" s="18"/>
      <c r="DHQ101" s="18"/>
      <c r="DHR101" s="39"/>
      <c r="DHS101" s="18"/>
      <c r="DHT101" s="39"/>
      <c r="DHU101" s="13"/>
      <c r="DHV101" s="13"/>
      <c r="DHW101" s="4"/>
      <c r="DHX101" s="13"/>
      <c r="DHY101" s="13"/>
      <c r="DIA101" s="26"/>
      <c r="DIB101" s="26"/>
      <c r="DIC101" s="26"/>
      <c r="DID101" s="18"/>
      <c r="DIE101" s="18"/>
      <c r="DIF101" s="18"/>
      <c r="DIG101" s="39"/>
      <c r="DIH101" s="18"/>
      <c r="DII101" s="18"/>
      <c r="DIJ101" s="39"/>
      <c r="DIK101" s="18"/>
      <c r="DIL101" s="39"/>
      <c r="DIM101" s="13"/>
      <c r="DIN101" s="13"/>
      <c r="DIO101" s="4"/>
      <c r="DIP101" s="13"/>
      <c r="DIQ101" s="13"/>
      <c r="DIS101" s="26"/>
      <c r="DIT101" s="26"/>
      <c r="DIU101" s="26"/>
      <c r="DIV101" s="18"/>
      <c r="DIW101" s="18"/>
      <c r="DIX101" s="18"/>
      <c r="DIY101" s="39"/>
      <c r="DIZ101" s="18"/>
      <c r="DJA101" s="18"/>
      <c r="DJB101" s="39"/>
      <c r="DJC101" s="18"/>
      <c r="DJD101" s="39"/>
      <c r="DJE101" s="13"/>
      <c r="DJF101" s="13"/>
      <c r="DJG101" s="4"/>
      <c r="DJH101" s="13"/>
      <c r="DJI101" s="13"/>
      <c r="DJK101" s="26"/>
      <c r="DJL101" s="26"/>
      <c r="DJM101" s="26"/>
      <c r="DJN101" s="18"/>
      <c r="DJO101" s="18"/>
      <c r="DJP101" s="18"/>
      <c r="DJQ101" s="39"/>
      <c r="DJR101" s="18"/>
      <c r="DJS101" s="18"/>
      <c r="DJT101" s="39"/>
      <c r="DJU101" s="18"/>
      <c r="DJV101" s="39"/>
      <c r="DJW101" s="13"/>
      <c r="DJX101" s="13"/>
      <c r="DJY101" s="4"/>
      <c r="DJZ101" s="13"/>
      <c r="DKA101" s="13"/>
      <c r="DKC101" s="26"/>
      <c r="DKD101" s="26"/>
      <c r="DKE101" s="26"/>
      <c r="DKF101" s="18"/>
      <c r="DKG101" s="18"/>
      <c r="DKH101" s="18"/>
      <c r="DKI101" s="39"/>
      <c r="DKJ101" s="18"/>
      <c r="DKK101" s="18"/>
      <c r="DKL101" s="39"/>
      <c r="DKM101" s="18"/>
      <c r="DKN101" s="39"/>
      <c r="DKO101" s="13"/>
      <c r="DKP101" s="13"/>
      <c r="DKQ101" s="4"/>
      <c r="DKR101" s="13"/>
      <c r="DKS101" s="13"/>
      <c r="DKU101" s="26"/>
      <c r="DKV101" s="26"/>
      <c r="DKW101" s="26"/>
      <c r="DKX101" s="18"/>
      <c r="DKY101" s="18"/>
      <c r="DKZ101" s="18"/>
      <c r="DLA101" s="39"/>
      <c r="DLB101" s="18"/>
      <c r="DLC101" s="18"/>
      <c r="DLD101" s="39"/>
      <c r="DLE101" s="18"/>
      <c r="DLF101" s="39"/>
      <c r="DLG101" s="13"/>
      <c r="DLH101" s="13"/>
      <c r="DLI101" s="4"/>
      <c r="DLJ101" s="13"/>
      <c r="DLK101" s="13"/>
      <c r="DLM101" s="26"/>
      <c r="DLN101" s="26"/>
      <c r="DLO101" s="26"/>
      <c r="DLP101" s="18"/>
      <c r="DLQ101" s="18"/>
      <c r="DLR101" s="18"/>
      <c r="DLS101" s="39"/>
      <c r="DLT101" s="18"/>
      <c r="DLU101" s="18"/>
      <c r="DLV101" s="39"/>
      <c r="DLW101" s="18"/>
      <c r="DLX101" s="39"/>
      <c r="DLY101" s="13"/>
      <c r="DLZ101" s="13"/>
      <c r="DMA101" s="4"/>
      <c r="DMB101" s="13"/>
      <c r="DMC101" s="13"/>
      <c r="DME101" s="26"/>
      <c r="DMF101" s="26"/>
      <c r="DMG101" s="26"/>
      <c r="DMH101" s="18"/>
      <c r="DMI101" s="18"/>
      <c r="DMJ101" s="18"/>
      <c r="DMK101" s="39"/>
      <c r="DML101" s="18"/>
      <c r="DMM101" s="18"/>
      <c r="DMN101" s="39"/>
      <c r="DMO101" s="18"/>
      <c r="DMP101" s="39"/>
      <c r="DMQ101" s="13"/>
      <c r="DMR101" s="13"/>
      <c r="DMS101" s="4"/>
      <c r="DMT101" s="13"/>
      <c r="DMU101" s="13"/>
      <c r="DMW101" s="26"/>
      <c r="DMX101" s="26"/>
      <c r="DMY101" s="26"/>
      <c r="DMZ101" s="18"/>
      <c r="DNA101" s="18"/>
      <c r="DNB101" s="18"/>
      <c r="DNC101" s="39"/>
      <c r="DND101" s="18"/>
      <c r="DNE101" s="18"/>
      <c r="DNF101" s="39"/>
      <c r="DNG101" s="18"/>
      <c r="DNH101" s="39"/>
      <c r="DNI101" s="13"/>
      <c r="DNJ101" s="13"/>
      <c r="DNK101" s="4"/>
      <c r="DNL101" s="13"/>
      <c r="DNM101" s="13"/>
      <c r="DNO101" s="26"/>
      <c r="DNP101" s="26"/>
      <c r="DNQ101" s="26"/>
      <c r="DNR101" s="18"/>
      <c r="DNS101" s="18"/>
      <c r="DNT101" s="18"/>
      <c r="DNU101" s="39"/>
      <c r="DNV101" s="18"/>
      <c r="DNW101" s="18"/>
      <c r="DNX101" s="39"/>
      <c r="DNY101" s="18"/>
      <c r="DNZ101" s="39"/>
      <c r="DOA101" s="13"/>
      <c r="DOB101" s="13"/>
      <c r="DOC101" s="4"/>
      <c r="DOD101" s="13"/>
      <c r="DOE101" s="13"/>
      <c r="DOG101" s="26"/>
      <c r="DOH101" s="26"/>
      <c r="DOI101" s="26"/>
      <c r="DOJ101" s="18"/>
      <c r="DOK101" s="18"/>
      <c r="DOL101" s="18"/>
      <c r="DOM101" s="39"/>
      <c r="DON101" s="18"/>
      <c r="DOO101" s="18"/>
      <c r="DOP101" s="39"/>
      <c r="DOQ101" s="18"/>
      <c r="DOR101" s="39"/>
      <c r="DOS101" s="13"/>
      <c r="DOT101" s="13"/>
      <c r="DOU101" s="4"/>
      <c r="DOV101" s="13"/>
      <c r="DOW101" s="13"/>
      <c r="DOY101" s="26"/>
      <c r="DOZ101" s="26"/>
      <c r="DPA101" s="26"/>
      <c r="DPB101" s="18"/>
      <c r="DPC101" s="18"/>
      <c r="DPD101" s="18"/>
      <c r="DPE101" s="39"/>
      <c r="DPF101" s="18"/>
      <c r="DPG101" s="18"/>
      <c r="DPH101" s="39"/>
      <c r="DPI101" s="18"/>
      <c r="DPJ101" s="39"/>
      <c r="DPK101" s="13"/>
      <c r="DPL101" s="13"/>
      <c r="DPM101" s="4"/>
      <c r="DPN101" s="13"/>
      <c r="DPO101" s="13"/>
      <c r="DPQ101" s="26"/>
      <c r="DPR101" s="26"/>
      <c r="DPS101" s="26"/>
      <c r="DPT101" s="18"/>
      <c r="DPU101" s="18"/>
      <c r="DPV101" s="18"/>
      <c r="DPW101" s="39"/>
      <c r="DPX101" s="18"/>
      <c r="DPY101" s="18"/>
      <c r="DPZ101" s="39"/>
      <c r="DQA101" s="18"/>
      <c r="DQB101" s="39"/>
      <c r="DQC101" s="13"/>
      <c r="DQD101" s="13"/>
      <c r="DQE101" s="4"/>
      <c r="DQF101" s="13"/>
      <c r="DQG101" s="13"/>
      <c r="DQI101" s="26"/>
      <c r="DQJ101" s="26"/>
      <c r="DQK101" s="26"/>
      <c r="DQL101" s="18"/>
      <c r="DQM101" s="18"/>
      <c r="DQN101" s="18"/>
      <c r="DQO101" s="39"/>
      <c r="DQP101" s="18"/>
      <c r="DQQ101" s="18"/>
      <c r="DQR101" s="39"/>
      <c r="DQS101" s="18"/>
      <c r="DQT101" s="39"/>
      <c r="DQU101" s="13"/>
      <c r="DQV101" s="13"/>
      <c r="DQW101" s="4"/>
      <c r="DQX101" s="13"/>
      <c r="DQY101" s="13"/>
      <c r="DRA101" s="26"/>
      <c r="DRB101" s="26"/>
      <c r="DRC101" s="26"/>
      <c r="DRD101" s="18"/>
      <c r="DRE101" s="18"/>
      <c r="DRF101" s="18"/>
      <c r="DRG101" s="39"/>
      <c r="DRH101" s="18"/>
      <c r="DRI101" s="18"/>
      <c r="DRJ101" s="39"/>
      <c r="DRK101" s="18"/>
      <c r="DRL101" s="39"/>
      <c r="DRM101" s="13"/>
      <c r="DRN101" s="13"/>
      <c r="DRO101" s="4"/>
      <c r="DRP101" s="13"/>
      <c r="DRQ101" s="13"/>
      <c r="DRS101" s="26"/>
      <c r="DRT101" s="26"/>
      <c r="DRU101" s="26"/>
      <c r="DRV101" s="18"/>
      <c r="DRW101" s="18"/>
      <c r="DRX101" s="18"/>
      <c r="DRY101" s="39"/>
      <c r="DRZ101" s="18"/>
      <c r="DSA101" s="18"/>
      <c r="DSB101" s="39"/>
      <c r="DSC101" s="18"/>
      <c r="DSD101" s="39"/>
      <c r="DSE101" s="13"/>
      <c r="DSF101" s="13"/>
      <c r="DSG101" s="4"/>
      <c r="DSH101" s="13"/>
      <c r="DSI101" s="13"/>
      <c r="DSK101" s="26"/>
      <c r="DSL101" s="26"/>
      <c r="DSM101" s="26"/>
      <c r="DSN101" s="18"/>
      <c r="DSO101" s="18"/>
      <c r="DSP101" s="18"/>
      <c r="DSQ101" s="39"/>
      <c r="DSR101" s="18"/>
      <c r="DSS101" s="18"/>
      <c r="DST101" s="39"/>
      <c r="DSU101" s="18"/>
      <c r="DSV101" s="39"/>
      <c r="DSW101" s="13"/>
      <c r="DSX101" s="13"/>
      <c r="DSY101" s="4"/>
      <c r="DSZ101" s="13"/>
      <c r="DTA101" s="13"/>
      <c r="DTC101" s="26"/>
      <c r="DTD101" s="26"/>
      <c r="DTE101" s="26"/>
      <c r="DTF101" s="18"/>
      <c r="DTG101" s="18"/>
      <c r="DTH101" s="18"/>
      <c r="DTI101" s="39"/>
      <c r="DTJ101" s="18"/>
      <c r="DTK101" s="18"/>
      <c r="DTL101" s="39"/>
      <c r="DTM101" s="18"/>
      <c r="DTN101" s="39"/>
      <c r="DTO101" s="13"/>
      <c r="DTP101" s="13"/>
      <c r="DTQ101" s="4"/>
      <c r="DTR101" s="13"/>
      <c r="DTS101" s="13"/>
      <c r="DTU101" s="26"/>
      <c r="DTV101" s="26"/>
      <c r="DTW101" s="26"/>
      <c r="DTX101" s="18"/>
      <c r="DTY101" s="18"/>
      <c r="DTZ101" s="18"/>
      <c r="DUA101" s="39"/>
      <c r="DUB101" s="18"/>
      <c r="DUC101" s="18"/>
      <c r="DUD101" s="39"/>
      <c r="DUE101" s="18"/>
      <c r="DUF101" s="39"/>
      <c r="DUG101" s="13"/>
      <c r="DUH101" s="13"/>
      <c r="DUI101" s="4"/>
      <c r="DUJ101" s="13"/>
      <c r="DUK101" s="13"/>
      <c r="DUM101" s="26"/>
      <c r="DUN101" s="26"/>
      <c r="DUO101" s="26"/>
      <c r="DUP101" s="18"/>
      <c r="DUQ101" s="18"/>
      <c r="DUR101" s="18"/>
      <c r="DUS101" s="39"/>
      <c r="DUT101" s="18"/>
      <c r="DUU101" s="18"/>
      <c r="DUV101" s="39"/>
      <c r="DUW101" s="18"/>
      <c r="DUX101" s="39"/>
      <c r="DUY101" s="13"/>
      <c r="DUZ101" s="13"/>
      <c r="DVA101" s="4"/>
      <c r="DVB101" s="13"/>
      <c r="DVC101" s="13"/>
      <c r="DVE101" s="26"/>
      <c r="DVF101" s="26"/>
      <c r="DVG101" s="26"/>
      <c r="DVH101" s="18"/>
      <c r="DVI101" s="18"/>
      <c r="DVJ101" s="18"/>
      <c r="DVK101" s="39"/>
      <c r="DVL101" s="18"/>
      <c r="DVM101" s="18"/>
      <c r="DVN101" s="39"/>
      <c r="DVO101" s="18"/>
      <c r="DVP101" s="39"/>
      <c r="DVQ101" s="13"/>
      <c r="DVR101" s="13"/>
      <c r="DVS101" s="4"/>
      <c r="DVT101" s="13"/>
      <c r="DVU101" s="13"/>
      <c r="DVW101" s="26"/>
      <c r="DVX101" s="26"/>
      <c r="DVY101" s="26"/>
      <c r="DVZ101" s="18"/>
      <c r="DWA101" s="18"/>
      <c r="DWB101" s="18"/>
      <c r="DWC101" s="39"/>
      <c r="DWD101" s="18"/>
      <c r="DWE101" s="18"/>
      <c r="DWF101" s="39"/>
      <c r="DWG101" s="18"/>
      <c r="DWH101" s="39"/>
      <c r="DWI101" s="13"/>
      <c r="DWJ101" s="13"/>
      <c r="DWK101" s="4"/>
      <c r="DWL101" s="13"/>
      <c r="DWM101" s="13"/>
      <c r="DWO101" s="26"/>
      <c r="DWP101" s="26"/>
      <c r="DWQ101" s="26"/>
      <c r="DWR101" s="18"/>
      <c r="DWS101" s="18"/>
      <c r="DWT101" s="18"/>
      <c r="DWU101" s="39"/>
      <c r="DWV101" s="18"/>
      <c r="DWW101" s="18"/>
      <c r="DWX101" s="39"/>
      <c r="DWY101" s="18"/>
      <c r="DWZ101" s="39"/>
      <c r="DXA101" s="13"/>
      <c r="DXB101" s="13"/>
      <c r="DXC101" s="4"/>
      <c r="DXD101" s="13"/>
      <c r="DXE101" s="13"/>
      <c r="DXG101" s="26"/>
      <c r="DXH101" s="26"/>
      <c r="DXI101" s="26"/>
      <c r="DXJ101" s="18"/>
      <c r="DXK101" s="18"/>
      <c r="DXL101" s="18"/>
      <c r="DXM101" s="39"/>
      <c r="DXN101" s="18"/>
      <c r="DXO101" s="18"/>
      <c r="DXP101" s="39"/>
      <c r="DXQ101" s="18"/>
      <c r="DXR101" s="39"/>
      <c r="DXS101" s="13"/>
      <c r="DXT101" s="13"/>
      <c r="DXU101" s="4"/>
      <c r="DXV101" s="13"/>
      <c r="DXW101" s="13"/>
      <c r="DXY101" s="26"/>
      <c r="DXZ101" s="26"/>
      <c r="DYA101" s="26"/>
      <c r="DYB101" s="18"/>
      <c r="DYC101" s="18"/>
      <c r="DYD101" s="18"/>
      <c r="DYE101" s="39"/>
      <c r="DYF101" s="18"/>
      <c r="DYG101" s="18"/>
      <c r="DYH101" s="39"/>
      <c r="DYI101" s="18"/>
      <c r="DYJ101" s="39"/>
      <c r="DYK101" s="13"/>
      <c r="DYL101" s="13"/>
      <c r="DYM101" s="4"/>
      <c r="DYN101" s="13"/>
      <c r="DYO101" s="13"/>
      <c r="DYQ101" s="26"/>
      <c r="DYR101" s="26"/>
      <c r="DYS101" s="26"/>
      <c r="DYT101" s="18"/>
      <c r="DYU101" s="18"/>
      <c r="DYV101" s="18"/>
      <c r="DYW101" s="39"/>
      <c r="DYX101" s="18"/>
      <c r="DYY101" s="18"/>
      <c r="DYZ101" s="39"/>
      <c r="DZA101" s="18"/>
      <c r="DZB101" s="39"/>
      <c r="DZC101" s="13"/>
      <c r="DZD101" s="13"/>
      <c r="DZE101" s="4"/>
      <c r="DZF101" s="13"/>
      <c r="DZG101" s="13"/>
      <c r="DZI101" s="26"/>
      <c r="DZJ101" s="26"/>
      <c r="DZK101" s="26"/>
      <c r="DZL101" s="18"/>
      <c r="DZM101" s="18"/>
      <c r="DZN101" s="18"/>
      <c r="DZO101" s="39"/>
      <c r="DZP101" s="18"/>
      <c r="DZQ101" s="18"/>
      <c r="DZR101" s="39"/>
      <c r="DZS101" s="18"/>
      <c r="DZT101" s="39"/>
      <c r="DZU101" s="13"/>
      <c r="DZV101" s="13"/>
      <c r="DZW101" s="4"/>
      <c r="DZX101" s="13"/>
      <c r="DZY101" s="13"/>
      <c r="EAA101" s="26"/>
      <c r="EAB101" s="26"/>
      <c r="EAC101" s="26"/>
      <c r="EAD101" s="18"/>
      <c r="EAE101" s="18"/>
      <c r="EAF101" s="18"/>
      <c r="EAG101" s="39"/>
      <c r="EAH101" s="18"/>
      <c r="EAI101" s="18"/>
      <c r="EAJ101" s="39"/>
      <c r="EAK101" s="18"/>
      <c r="EAL101" s="39"/>
      <c r="EAM101" s="13"/>
      <c r="EAN101" s="13"/>
      <c r="EAO101" s="4"/>
      <c r="EAP101" s="13"/>
      <c r="EAQ101" s="13"/>
      <c r="EAS101" s="26"/>
      <c r="EAT101" s="26"/>
      <c r="EAU101" s="26"/>
      <c r="EAV101" s="18"/>
      <c r="EAW101" s="18"/>
      <c r="EAX101" s="18"/>
      <c r="EAY101" s="39"/>
      <c r="EAZ101" s="18"/>
      <c r="EBA101" s="18"/>
      <c r="EBB101" s="39"/>
      <c r="EBC101" s="18"/>
      <c r="EBD101" s="39"/>
      <c r="EBE101" s="13"/>
      <c r="EBF101" s="13"/>
      <c r="EBG101" s="4"/>
      <c r="EBH101" s="13"/>
      <c r="EBI101" s="13"/>
      <c r="EBK101" s="26"/>
      <c r="EBL101" s="26"/>
      <c r="EBM101" s="26"/>
      <c r="EBN101" s="18"/>
      <c r="EBO101" s="18"/>
      <c r="EBP101" s="18"/>
      <c r="EBQ101" s="39"/>
      <c r="EBR101" s="18"/>
      <c r="EBS101" s="18"/>
      <c r="EBT101" s="39"/>
      <c r="EBU101" s="18"/>
      <c r="EBV101" s="39"/>
      <c r="EBW101" s="13"/>
      <c r="EBX101" s="13"/>
      <c r="EBY101" s="4"/>
      <c r="EBZ101" s="13"/>
      <c r="ECA101" s="13"/>
      <c r="ECC101" s="26"/>
      <c r="ECD101" s="26"/>
      <c r="ECE101" s="26"/>
      <c r="ECF101" s="18"/>
      <c r="ECG101" s="18"/>
      <c r="ECH101" s="18"/>
      <c r="ECI101" s="39"/>
      <c r="ECJ101" s="18"/>
      <c r="ECK101" s="18"/>
      <c r="ECL101" s="39"/>
      <c r="ECM101" s="18"/>
      <c r="ECN101" s="39"/>
      <c r="ECO101" s="13"/>
      <c r="ECP101" s="13"/>
      <c r="ECQ101" s="4"/>
      <c r="ECR101" s="13"/>
      <c r="ECS101" s="13"/>
      <c r="ECU101" s="26"/>
      <c r="ECV101" s="26"/>
      <c r="ECW101" s="26"/>
      <c r="ECX101" s="18"/>
      <c r="ECY101" s="18"/>
      <c r="ECZ101" s="18"/>
      <c r="EDA101" s="39"/>
      <c r="EDB101" s="18"/>
      <c r="EDC101" s="18"/>
      <c r="EDD101" s="39"/>
      <c r="EDE101" s="18"/>
      <c r="EDF101" s="39"/>
      <c r="EDG101" s="13"/>
      <c r="EDH101" s="13"/>
      <c r="EDI101" s="4"/>
      <c r="EDJ101" s="13"/>
      <c r="EDK101" s="13"/>
      <c r="EDM101" s="26"/>
      <c r="EDN101" s="26"/>
      <c r="EDO101" s="26"/>
      <c r="EDP101" s="18"/>
      <c r="EDQ101" s="18"/>
      <c r="EDR101" s="18"/>
      <c r="EDS101" s="39"/>
      <c r="EDT101" s="18"/>
      <c r="EDU101" s="18"/>
      <c r="EDV101" s="39"/>
      <c r="EDW101" s="18"/>
      <c r="EDX101" s="39"/>
      <c r="EDY101" s="13"/>
      <c r="EDZ101" s="13"/>
      <c r="EEA101" s="4"/>
      <c r="EEB101" s="13"/>
      <c r="EEC101" s="13"/>
      <c r="EEE101" s="26"/>
      <c r="EEF101" s="26"/>
      <c r="EEG101" s="26"/>
      <c r="EEH101" s="18"/>
      <c r="EEI101" s="18"/>
      <c r="EEJ101" s="18"/>
      <c r="EEK101" s="39"/>
      <c r="EEL101" s="18"/>
      <c r="EEM101" s="18"/>
      <c r="EEN101" s="39"/>
      <c r="EEO101" s="18"/>
      <c r="EEP101" s="39"/>
      <c r="EEQ101" s="13"/>
      <c r="EER101" s="13"/>
      <c r="EES101" s="4"/>
      <c r="EET101" s="13"/>
      <c r="EEU101" s="13"/>
      <c r="EEW101" s="26"/>
      <c r="EEX101" s="26"/>
      <c r="EEY101" s="26"/>
      <c r="EEZ101" s="18"/>
      <c r="EFA101" s="18"/>
      <c r="EFB101" s="18"/>
      <c r="EFC101" s="39"/>
      <c r="EFD101" s="18"/>
      <c r="EFE101" s="18"/>
      <c r="EFF101" s="39"/>
      <c r="EFG101" s="18"/>
      <c r="EFH101" s="39"/>
      <c r="EFI101" s="13"/>
      <c r="EFJ101" s="13"/>
      <c r="EFK101" s="4"/>
      <c r="EFL101" s="13"/>
      <c r="EFM101" s="13"/>
      <c r="EFO101" s="26"/>
      <c r="EFP101" s="26"/>
      <c r="EFQ101" s="26"/>
      <c r="EFR101" s="18"/>
      <c r="EFS101" s="18"/>
      <c r="EFT101" s="18"/>
      <c r="EFU101" s="39"/>
      <c r="EFV101" s="18"/>
      <c r="EFW101" s="18"/>
      <c r="EFX101" s="39"/>
      <c r="EFY101" s="18"/>
      <c r="EFZ101" s="39"/>
      <c r="EGA101" s="13"/>
      <c r="EGB101" s="13"/>
      <c r="EGC101" s="4"/>
      <c r="EGD101" s="13"/>
      <c r="EGE101" s="13"/>
      <c r="EGG101" s="26"/>
      <c r="EGH101" s="26"/>
      <c r="EGI101" s="26"/>
      <c r="EGJ101" s="18"/>
      <c r="EGK101" s="18"/>
      <c r="EGL101" s="18"/>
      <c r="EGM101" s="39"/>
      <c r="EGN101" s="18"/>
      <c r="EGO101" s="18"/>
      <c r="EGP101" s="39"/>
      <c r="EGQ101" s="18"/>
      <c r="EGR101" s="39"/>
      <c r="EGS101" s="13"/>
      <c r="EGT101" s="13"/>
      <c r="EGU101" s="4"/>
      <c r="EGV101" s="13"/>
      <c r="EGW101" s="13"/>
      <c r="EGY101" s="26"/>
      <c r="EGZ101" s="26"/>
      <c r="EHA101" s="26"/>
      <c r="EHB101" s="18"/>
      <c r="EHC101" s="18"/>
      <c r="EHD101" s="18"/>
      <c r="EHE101" s="39"/>
      <c r="EHF101" s="18"/>
      <c r="EHG101" s="18"/>
      <c r="EHH101" s="39"/>
      <c r="EHI101" s="18"/>
      <c r="EHJ101" s="39"/>
      <c r="EHK101" s="13"/>
      <c r="EHL101" s="13"/>
      <c r="EHM101" s="4"/>
      <c r="EHN101" s="13"/>
      <c r="EHO101" s="13"/>
      <c r="EHQ101" s="26"/>
      <c r="EHR101" s="26"/>
      <c r="EHS101" s="26"/>
      <c r="EHT101" s="18"/>
      <c r="EHU101" s="18"/>
      <c r="EHV101" s="18"/>
      <c r="EHW101" s="39"/>
      <c r="EHX101" s="18"/>
      <c r="EHY101" s="18"/>
      <c r="EHZ101" s="39"/>
      <c r="EIA101" s="18"/>
      <c r="EIB101" s="39"/>
      <c r="EIC101" s="13"/>
      <c r="EID101" s="13"/>
      <c r="EIE101" s="4"/>
      <c r="EIF101" s="13"/>
      <c r="EIG101" s="13"/>
      <c r="EII101" s="26"/>
      <c r="EIJ101" s="26"/>
      <c r="EIK101" s="26"/>
      <c r="EIL101" s="18"/>
      <c r="EIM101" s="18"/>
      <c r="EIN101" s="18"/>
      <c r="EIO101" s="39"/>
      <c r="EIP101" s="18"/>
      <c r="EIQ101" s="18"/>
      <c r="EIR101" s="39"/>
      <c r="EIS101" s="18"/>
      <c r="EIT101" s="39"/>
      <c r="EIU101" s="13"/>
      <c r="EIV101" s="13"/>
      <c r="EIW101" s="4"/>
      <c r="EIX101" s="13"/>
      <c r="EIY101" s="13"/>
      <c r="EJA101" s="26"/>
      <c r="EJB101" s="26"/>
      <c r="EJC101" s="26"/>
      <c r="EJD101" s="18"/>
      <c r="EJE101" s="18"/>
      <c r="EJF101" s="18"/>
      <c r="EJG101" s="39"/>
      <c r="EJH101" s="18"/>
      <c r="EJI101" s="18"/>
      <c r="EJJ101" s="39"/>
      <c r="EJK101" s="18"/>
      <c r="EJL101" s="39"/>
      <c r="EJM101" s="13"/>
      <c r="EJN101" s="13"/>
      <c r="EJO101" s="4"/>
      <c r="EJP101" s="13"/>
      <c r="EJQ101" s="13"/>
      <c r="EJS101" s="26"/>
      <c r="EJT101" s="26"/>
      <c r="EJU101" s="26"/>
      <c r="EJV101" s="18"/>
      <c r="EJW101" s="18"/>
      <c r="EJX101" s="18"/>
      <c r="EJY101" s="39"/>
      <c r="EJZ101" s="18"/>
      <c r="EKA101" s="18"/>
      <c r="EKB101" s="39"/>
      <c r="EKC101" s="18"/>
      <c r="EKD101" s="39"/>
      <c r="EKE101" s="13"/>
      <c r="EKF101" s="13"/>
      <c r="EKG101" s="4"/>
      <c r="EKH101" s="13"/>
      <c r="EKI101" s="13"/>
      <c r="EKK101" s="26"/>
      <c r="EKL101" s="26"/>
      <c r="EKM101" s="26"/>
      <c r="EKN101" s="18"/>
      <c r="EKO101" s="18"/>
      <c r="EKP101" s="18"/>
      <c r="EKQ101" s="39"/>
      <c r="EKR101" s="18"/>
      <c r="EKS101" s="18"/>
      <c r="EKT101" s="39"/>
      <c r="EKU101" s="18"/>
      <c r="EKV101" s="39"/>
      <c r="EKW101" s="13"/>
      <c r="EKX101" s="13"/>
      <c r="EKY101" s="4"/>
      <c r="EKZ101" s="13"/>
      <c r="ELA101" s="13"/>
      <c r="ELC101" s="26"/>
      <c r="ELD101" s="26"/>
      <c r="ELE101" s="26"/>
      <c r="ELF101" s="18"/>
      <c r="ELG101" s="18"/>
      <c r="ELH101" s="18"/>
      <c r="ELI101" s="39"/>
      <c r="ELJ101" s="18"/>
      <c r="ELK101" s="18"/>
      <c r="ELL101" s="39"/>
      <c r="ELM101" s="18"/>
      <c r="ELN101" s="39"/>
      <c r="ELO101" s="13"/>
      <c r="ELP101" s="13"/>
      <c r="ELQ101" s="4"/>
      <c r="ELR101" s="13"/>
      <c r="ELS101" s="13"/>
      <c r="ELU101" s="26"/>
      <c r="ELV101" s="26"/>
      <c r="ELW101" s="26"/>
      <c r="ELX101" s="18"/>
      <c r="ELY101" s="18"/>
      <c r="ELZ101" s="18"/>
      <c r="EMA101" s="39"/>
      <c r="EMB101" s="18"/>
      <c r="EMC101" s="18"/>
      <c r="EMD101" s="39"/>
      <c r="EME101" s="18"/>
      <c r="EMF101" s="39"/>
      <c r="EMG101" s="13"/>
      <c r="EMH101" s="13"/>
      <c r="EMI101" s="4"/>
      <c r="EMJ101" s="13"/>
      <c r="EMK101" s="13"/>
      <c r="EMM101" s="26"/>
      <c r="EMN101" s="26"/>
      <c r="EMO101" s="26"/>
      <c r="EMP101" s="18"/>
      <c r="EMQ101" s="18"/>
      <c r="EMR101" s="18"/>
      <c r="EMS101" s="39"/>
      <c r="EMT101" s="18"/>
      <c r="EMU101" s="18"/>
      <c r="EMV101" s="39"/>
      <c r="EMW101" s="18"/>
      <c r="EMX101" s="39"/>
      <c r="EMY101" s="13"/>
      <c r="EMZ101" s="13"/>
      <c r="ENA101" s="4"/>
      <c r="ENB101" s="13"/>
      <c r="ENC101" s="13"/>
      <c r="ENE101" s="26"/>
      <c r="ENF101" s="26"/>
      <c r="ENG101" s="26"/>
      <c r="ENH101" s="18"/>
      <c r="ENI101" s="18"/>
      <c r="ENJ101" s="18"/>
      <c r="ENK101" s="39"/>
      <c r="ENL101" s="18"/>
      <c r="ENM101" s="18"/>
      <c r="ENN101" s="39"/>
      <c r="ENO101" s="18"/>
      <c r="ENP101" s="39"/>
      <c r="ENQ101" s="13"/>
      <c r="ENR101" s="13"/>
      <c r="ENS101" s="4"/>
      <c r="ENT101" s="13"/>
      <c r="ENU101" s="13"/>
      <c r="ENW101" s="26"/>
      <c r="ENX101" s="26"/>
      <c r="ENY101" s="26"/>
      <c r="ENZ101" s="18"/>
      <c r="EOA101" s="18"/>
      <c r="EOB101" s="18"/>
      <c r="EOC101" s="39"/>
      <c r="EOD101" s="18"/>
      <c r="EOE101" s="18"/>
      <c r="EOF101" s="39"/>
      <c r="EOG101" s="18"/>
      <c r="EOH101" s="39"/>
      <c r="EOI101" s="13"/>
      <c r="EOJ101" s="13"/>
      <c r="EOK101" s="4"/>
      <c r="EOL101" s="13"/>
      <c r="EOM101" s="13"/>
      <c r="EOO101" s="26"/>
      <c r="EOP101" s="26"/>
      <c r="EOQ101" s="26"/>
      <c r="EOR101" s="18"/>
      <c r="EOS101" s="18"/>
      <c r="EOT101" s="18"/>
      <c r="EOU101" s="39"/>
      <c r="EOV101" s="18"/>
      <c r="EOW101" s="18"/>
      <c r="EOX101" s="39"/>
      <c r="EOY101" s="18"/>
      <c r="EOZ101" s="39"/>
      <c r="EPA101" s="13"/>
      <c r="EPB101" s="13"/>
      <c r="EPC101" s="4"/>
      <c r="EPD101" s="13"/>
      <c r="EPE101" s="13"/>
      <c r="EPG101" s="26"/>
      <c r="EPH101" s="26"/>
      <c r="EPI101" s="26"/>
      <c r="EPJ101" s="18"/>
      <c r="EPK101" s="18"/>
      <c r="EPL101" s="18"/>
      <c r="EPM101" s="39"/>
      <c r="EPN101" s="18"/>
      <c r="EPO101" s="18"/>
      <c r="EPP101" s="39"/>
      <c r="EPQ101" s="18"/>
      <c r="EPR101" s="39"/>
      <c r="EPS101" s="13"/>
      <c r="EPT101" s="13"/>
      <c r="EPU101" s="4"/>
      <c r="EPV101" s="13"/>
      <c r="EPW101" s="13"/>
      <c r="EPY101" s="26"/>
      <c r="EPZ101" s="26"/>
      <c r="EQA101" s="26"/>
      <c r="EQB101" s="18"/>
      <c r="EQC101" s="18"/>
      <c r="EQD101" s="18"/>
      <c r="EQE101" s="39"/>
      <c r="EQF101" s="18"/>
      <c r="EQG101" s="18"/>
      <c r="EQH101" s="39"/>
      <c r="EQI101" s="18"/>
      <c r="EQJ101" s="39"/>
      <c r="EQK101" s="13"/>
      <c r="EQL101" s="13"/>
      <c r="EQM101" s="4"/>
      <c r="EQN101" s="13"/>
      <c r="EQO101" s="13"/>
      <c r="EQQ101" s="26"/>
      <c r="EQR101" s="26"/>
      <c r="EQS101" s="26"/>
      <c r="EQT101" s="18"/>
      <c r="EQU101" s="18"/>
      <c r="EQV101" s="18"/>
      <c r="EQW101" s="39"/>
      <c r="EQX101" s="18"/>
      <c r="EQY101" s="18"/>
      <c r="EQZ101" s="39"/>
      <c r="ERA101" s="18"/>
      <c r="ERB101" s="39"/>
      <c r="ERC101" s="13"/>
      <c r="ERD101" s="13"/>
      <c r="ERE101" s="4"/>
      <c r="ERF101" s="13"/>
      <c r="ERG101" s="13"/>
      <c r="ERI101" s="26"/>
      <c r="ERJ101" s="26"/>
      <c r="ERK101" s="26"/>
      <c r="ERL101" s="18"/>
      <c r="ERM101" s="18"/>
      <c r="ERN101" s="18"/>
      <c r="ERO101" s="39"/>
      <c r="ERP101" s="18"/>
      <c r="ERQ101" s="18"/>
      <c r="ERR101" s="39"/>
      <c r="ERS101" s="18"/>
      <c r="ERT101" s="39"/>
      <c r="ERU101" s="13"/>
      <c r="ERV101" s="13"/>
      <c r="ERW101" s="4"/>
      <c r="ERX101" s="13"/>
      <c r="ERY101" s="13"/>
      <c r="ESA101" s="26"/>
      <c r="ESB101" s="26"/>
      <c r="ESC101" s="26"/>
      <c r="ESD101" s="18"/>
      <c r="ESE101" s="18"/>
      <c r="ESF101" s="18"/>
      <c r="ESG101" s="39"/>
      <c r="ESH101" s="18"/>
      <c r="ESI101" s="18"/>
      <c r="ESJ101" s="39"/>
      <c r="ESK101" s="18"/>
      <c r="ESL101" s="39"/>
      <c r="ESM101" s="13"/>
      <c r="ESN101" s="13"/>
      <c r="ESO101" s="4"/>
      <c r="ESP101" s="13"/>
      <c r="ESQ101" s="13"/>
      <c r="ESS101" s="26"/>
      <c r="EST101" s="26"/>
      <c r="ESU101" s="26"/>
      <c r="ESV101" s="18"/>
      <c r="ESW101" s="18"/>
      <c r="ESX101" s="18"/>
      <c r="ESY101" s="39"/>
      <c r="ESZ101" s="18"/>
      <c r="ETA101" s="18"/>
      <c r="ETB101" s="39"/>
      <c r="ETC101" s="18"/>
      <c r="ETD101" s="39"/>
      <c r="ETE101" s="13"/>
      <c r="ETF101" s="13"/>
      <c r="ETG101" s="4"/>
      <c r="ETH101" s="13"/>
      <c r="ETI101" s="13"/>
      <c r="ETK101" s="26"/>
      <c r="ETL101" s="26"/>
      <c r="ETM101" s="26"/>
      <c r="ETN101" s="18"/>
      <c r="ETO101" s="18"/>
      <c r="ETP101" s="18"/>
      <c r="ETQ101" s="39"/>
      <c r="ETR101" s="18"/>
      <c r="ETS101" s="18"/>
      <c r="ETT101" s="39"/>
      <c r="ETU101" s="18"/>
      <c r="ETV101" s="39"/>
      <c r="ETW101" s="13"/>
      <c r="ETX101" s="13"/>
      <c r="ETY101" s="4"/>
      <c r="ETZ101" s="13"/>
      <c r="EUA101" s="13"/>
      <c r="EUC101" s="26"/>
      <c r="EUD101" s="26"/>
      <c r="EUE101" s="26"/>
      <c r="EUF101" s="18"/>
      <c r="EUG101" s="18"/>
      <c r="EUH101" s="18"/>
      <c r="EUI101" s="39"/>
      <c r="EUJ101" s="18"/>
      <c r="EUK101" s="18"/>
      <c r="EUL101" s="39"/>
      <c r="EUM101" s="18"/>
      <c r="EUN101" s="39"/>
      <c r="EUO101" s="13"/>
      <c r="EUP101" s="13"/>
      <c r="EUQ101" s="4"/>
      <c r="EUR101" s="13"/>
      <c r="EUS101" s="13"/>
      <c r="EUU101" s="26"/>
      <c r="EUV101" s="26"/>
      <c r="EUW101" s="26"/>
      <c r="EUX101" s="18"/>
      <c r="EUY101" s="18"/>
      <c r="EUZ101" s="18"/>
      <c r="EVA101" s="39"/>
      <c r="EVB101" s="18"/>
      <c r="EVC101" s="18"/>
      <c r="EVD101" s="39"/>
      <c r="EVE101" s="18"/>
      <c r="EVF101" s="39"/>
      <c r="EVG101" s="13"/>
      <c r="EVH101" s="13"/>
      <c r="EVI101" s="4"/>
      <c r="EVJ101" s="13"/>
      <c r="EVK101" s="13"/>
      <c r="EVM101" s="26"/>
      <c r="EVN101" s="26"/>
      <c r="EVO101" s="26"/>
      <c r="EVP101" s="18"/>
      <c r="EVQ101" s="18"/>
      <c r="EVR101" s="18"/>
      <c r="EVS101" s="39"/>
      <c r="EVT101" s="18"/>
      <c r="EVU101" s="18"/>
      <c r="EVV101" s="39"/>
      <c r="EVW101" s="18"/>
      <c r="EVX101" s="39"/>
      <c r="EVY101" s="13"/>
      <c r="EVZ101" s="13"/>
      <c r="EWA101" s="4"/>
      <c r="EWB101" s="13"/>
      <c r="EWC101" s="13"/>
      <c r="EWE101" s="26"/>
      <c r="EWF101" s="26"/>
      <c r="EWG101" s="26"/>
      <c r="EWH101" s="18"/>
      <c r="EWI101" s="18"/>
      <c r="EWJ101" s="18"/>
      <c r="EWK101" s="39"/>
      <c r="EWL101" s="18"/>
      <c r="EWM101" s="18"/>
      <c r="EWN101" s="39"/>
      <c r="EWO101" s="18"/>
      <c r="EWP101" s="39"/>
      <c r="EWQ101" s="13"/>
      <c r="EWR101" s="13"/>
      <c r="EWS101" s="4"/>
      <c r="EWT101" s="13"/>
      <c r="EWU101" s="13"/>
      <c r="EWW101" s="26"/>
      <c r="EWX101" s="26"/>
      <c r="EWY101" s="26"/>
      <c r="EWZ101" s="18"/>
      <c r="EXA101" s="18"/>
      <c r="EXB101" s="18"/>
      <c r="EXC101" s="39"/>
      <c r="EXD101" s="18"/>
      <c r="EXE101" s="18"/>
      <c r="EXF101" s="39"/>
      <c r="EXG101" s="18"/>
      <c r="EXH101" s="39"/>
      <c r="EXI101" s="13"/>
      <c r="EXJ101" s="13"/>
      <c r="EXK101" s="4"/>
      <c r="EXL101" s="13"/>
      <c r="EXM101" s="13"/>
      <c r="EXO101" s="26"/>
      <c r="EXP101" s="26"/>
      <c r="EXQ101" s="26"/>
      <c r="EXR101" s="18"/>
      <c r="EXS101" s="18"/>
      <c r="EXT101" s="18"/>
      <c r="EXU101" s="39"/>
      <c r="EXV101" s="18"/>
      <c r="EXW101" s="18"/>
      <c r="EXX101" s="39"/>
      <c r="EXY101" s="18"/>
      <c r="EXZ101" s="39"/>
      <c r="EYA101" s="13"/>
      <c r="EYB101" s="13"/>
      <c r="EYC101" s="4"/>
      <c r="EYD101" s="13"/>
      <c r="EYE101" s="13"/>
      <c r="EYG101" s="26"/>
      <c r="EYH101" s="26"/>
      <c r="EYI101" s="26"/>
      <c r="EYJ101" s="18"/>
      <c r="EYK101" s="18"/>
      <c r="EYL101" s="18"/>
      <c r="EYM101" s="39"/>
      <c r="EYN101" s="18"/>
      <c r="EYO101" s="18"/>
      <c r="EYP101" s="39"/>
      <c r="EYQ101" s="18"/>
      <c r="EYR101" s="39"/>
      <c r="EYS101" s="13"/>
      <c r="EYT101" s="13"/>
      <c r="EYU101" s="4"/>
      <c r="EYV101" s="13"/>
      <c r="EYW101" s="13"/>
      <c r="EYY101" s="26"/>
      <c r="EYZ101" s="26"/>
      <c r="EZA101" s="26"/>
      <c r="EZB101" s="18"/>
      <c r="EZC101" s="18"/>
      <c r="EZD101" s="18"/>
      <c r="EZE101" s="39"/>
      <c r="EZF101" s="18"/>
      <c r="EZG101" s="18"/>
      <c r="EZH101" s="39"/>
      <c r="EZI101" s="18"/>
      <c r="EZJ101" s="39"/>
      <c r="EZK101" s="13"/>
      <c r="EZL101" s="13"/>
      <c r="EZM101" s="4"/>
      <c r="EZN101" s="13"/>
      <c r="EZO101" s="13"/>
      <c r="EZQ101" s="26"/>
      <c r="EZR101" s="26"/>
      <c r="EZS101" s="26"/>
      <c r="EZT101" s="18"/>
      <c r="EZU101" s="18"/>
      <c r="EZV101" s="18"/>
      <c r="EZW101" s="39"/>
      <c r="EZX101" s="18"/>
      <c r="EZY101" s="18"/>
      <c r="EZZ101" s="39"/>
      <c r="FAA101" s="18"/>
      <c r="FAB101" s="39"/>
      <c r="FAC101" s="13"/>
      <c r="FAD101" s="13"/>
      <c r="FAE101" s="4"/>
      <c r="FAF101" s="13"/>
      <c r="FAG101" s="13"/>
      <c r="FAI101" s="26"/>
      <c r="FAJ101" s="26"/>
      <c r="FAK101" s="26"/>
      <c r="FAL101" s="18"/>
      <c r="FAM101" s="18"/>
      <c r="FAN101" s="18"/>
      <c r="FAO101" s="39"/>
      <c r="FAP101" s="18"/>
      <c r="FAQ101" s="18"/>
      <c r="FAR101" s="39"/>
      <c r="FAS101" s="18"/>
      <c r="FAT101" s="39"/>
      <c r="FAU101" s="13"/>
      <c r="FAV101" s="13"/>
      <c r="FAW101" s="4"/>
      <c r="FAX101" s="13"/>
      <c r="FAY101" s="13"/>
      <c r="FBA101" s="26"/>
      <c r="FBB101" s="26"/>
      <c r="FBC101" s="26"/>
      <c r="FBD101" s="18"/>
      <c r="FBE101" s="18"/>
      <c r="FBF101" s="18"/>
      <c r="FBG101" s="39"/>
      <c r="FBH101" s="18"/>
      <c r="FBI101" s="18"/>
      <c r="FBJ101" s="39"/>
      <c r="FBK101" s="18"/>
      <c r="FBL101" s="39"/>
      <c r="FBM101" s="13"/>
      <c r="FBN101" s="13"/>
      <c r="FBO101" s="4"/>
      <c r="FBP101" s="13"/>
      <c r="FBQ101" s="13"/>
      <c r="FBS101" s="26"/>
      <c r="FBT101" s="26"/>
      <c r="FBU101" s="26"/>
      <c r="FBV101" s="18"/>
      <c r="FBW101" s="18"/>
      <c r="FBX101" s="18"/>
      <c r="FBY101" s="39"/>
      <c r="FBZ101" s="18"/>
      <c r="FCA101" s="18"/>
      <c r="FCB101" s="39"/>
      <c r="FCC101" s="18"/>
      <c r="FCD101" s="39"/>
      <c r="FCE101" s="13"/>
      <c r="FCF101" s="13"/>
      <c r="FCG101" s="4"/>
      <c r="FCH101" s="13"/>
      <c r="FCI101" s="13"/>
      <c r="FCK101" s="26"/>
      <c r="FCL101" s="26"/>
      <c r="FCM101" s="26"/>
      <c r="FCN101" s="18"/>
      <c r="FCO101" s="18"/>
      <c r="FCP101" s="18"/>
      <c r="FCQ101" s="39"/>
      <c r="FCR101" s="18"/>
      <c r="FCS101" s="18"/>
      <c r="FCT101" s="39"/>
      <c r="FCU101" s="18"/>
      <c r="FCV101" s="39"/>
      <c r="FCW101" s="13"/>
      <c r="FCX101" s="13"/>
      <c r="FCY101" s="4"/>
      <c r="FCZ101" s="13"/>
      <c r="FDA101" s="13"/>
      <c r="FDC101" s="26"/>
      <c r="FDD101" s="26"/>
      <c r="FDE101" s="26"/>
      <c r="FDF101" s="18"/>
      <c r="FDG101" s="18"/>
      <c r="FDH101" s="18"/>
      <c r="FDI101" s="39"/>
      <c r="FDJ101" s="18"/>
      <c r="FDK101" s="18"/>
      <c r="FDL101" s="39"/>
      <c r="FDM101" s="18"/>
      <c r="FDN101" s="39"/>
      <c r="FDO101" s="13"/>
      <c r="FDP101" s="13"/>
      <c r="FDQ101" s="4"/>
      <c r="FDR101" s="13"/>
      <c r="FDS101" s="13"/>
      <c r="FDU101" s="26"/>
      <c r="FDV101" s="26"/>
      <c r="FDW101" s="26"/>
      <c r="FDX101" s="18"/>
      <c r="FDY101" s="18"/>
      <c r="FDZ101" s="18"/>
      <c r="FEA101" s="39"/>
      <c r="FEB101" s="18"/>
      <c r="FEC101" s="18"/>
      <c r="FED101" s="39"/>
      <c r="FEE101" s="18"/>
      <c r="FEF101" s="39"/>
      <c r="FEG101" s="13"/>
      <c r="FEH101" s="13"/>
      <c r="FEI101" s="4"/>
      <c r="FEJ101" s="13"/>
      <c r="FEK101" s="13"/>
      <c r="FEM101" s="26"/>
      <c r="FEN101" s="26"/>
      <c r="FEO101" s="26"/>
      <c r="FEP101" s="18"/>
      <c r="FEQ101" s="18"/>
      <c r="FER101" s="18"/>
      <c r="FES101" s="39"/>
      <c r="FET101" s="18"/>
      <c r="FEU101" s="18"/>
      <c r="FEV101" s="39"/>
      <c r="FEW101" s="18"/>
      <c r="FEX101" s="39"/>
      <c r="FEY101" s="13"/>
      <c r="FEZ101" s="13"/>
      <c r="FFA101" s="4"/>
      <c r="FFB101" s="13"/>
      <c r="FFC101" s="13"/>
      <c r="FFE101" s="26"/>
      <c r="FFF101" s="26"/>
      <c r="FFG101" s="26"/>
      <c r="FFH101" s="18"/>
      <c r="FFI101" s="18"/>
      <c r="FFJ101" s="18"/>
      <c r="FFK101" s="39"/>
      <c r="FFL101" s="18"/>
      <c r="FFM101" s="18"/>
      <c r="FFN101" s="39"/>
      <c r="FFO101" s="18"/>
      <c r="FFP101" s="39"/>
      <c r="FFQ101" s="13"/>
      <c r="FFR101" s="13"/>
      <c r="FFS101" s="4"/>
      <c r="FFT101" s="13"/>
      <c r="FFU101" s="13"/>
      <c r="FFW101" s="26"/>
      <c r="FFX101" s="26"/>
      <c r="FFY101" s="26"/>
      <c r="FFZ101" s="18"/>
      <c r="FGA101" s="18"/>
      <c r="FGB101" s="18"/>
      <c r="FGC101" s="39"/>
      <c r="FGD101" s="18"/>
      <c r="FGE101" s="18"/>
      <c r="FGF101" s="39"/>
      <c r="FGG101" s="18"/>
      <c r="FGH101" s="39"/>
      <c r="FGI101" s="13"/>
      <c r="FGJ101" s="13"/>
      <c r="FGK101" s="4"/>
      <c r="FGL101" s="13"/>
      <c r="FGM101" s="13"/>
      <c r="FGO101" s="26"/>
      <c r="FGP101" s="26"/>
      <c r="FGQ101" s="26"/>
      <c r="FGR101" s="18"/>
      <c r="FGS101" s="18"/>
      <c r="FGT101" s="18"/>
      <c r="FGU101" s="39"/>
      <c r="FGV101" s="18"/>
      <c r="FGW101" s="18"/>
      <c r="FGX101" s="39"/>
      <c r="FGY101" s="18"/>
      <c r="FGZ101" s="39"/>
      <c r="FHA101" s="13"/>
      <c r="FHB101" s="13"/>
      <c r="FHC101" s="4"/>
      <c r="FHD101" s="13"/>
      <c r="FHE101" s="13"/>
      <c r="FHG101" s="26"/>
      <c r="FHH101" s="26"/>
      <c r="FHI101" s="26"/>
      <c r="FHJ101" s="18"/>
      <c r="FHK101" s="18"/>
      <c r="FHL101" s="18"/>
      <c r="FHM101" s="39"/>
      <c r="FHN101" s="18"/>
      <c r="FHO101" s="18"/>
      <c r="FHP101" s="39"/>
      <c r="FHQ101" s="18"/>
      <c r="FHR101" s="39"/>
      <c r="FHS101" s="13"/>
      <c r="FHT101" s="13"/>
      <c r="FHU101" s="4"/>
      <c r="FHV101" s="13"/>
      <c r="FHW101" s="13"/>
      <c r="FHY101" s="26"/>
      <c r="FHZ101" s="26"/>
      <c r="FIA101" s="26"/>
      <c r="FIB101" s="18"/>
      <c r="FIC101" s="18"/>
      <c r="FID101" s="18"/>
      <c r="FIE101" s="39"/>
      <c r="FIF101" s="18"/>
      <c r="FIG101" s="18"/>
      <c r="FIH101" s="39"/>
      <c r="FII101" s="18"/>
      <c r="FIJ101" s="39"/>
      <c r="FIK101" s="13"/>
      <c r="FIL101" s="13"/>
      <c r="FIM101" s="4"/>
      <c r="FIN101" s="13"/>
      <c r="FIO101" s="13"/>
      <c r="FIQ101" s="26"/>
      <c r="FIR101" s="26"/>
      <c r="FIS101" s="26"/>
      <c r="FIT101" s="18"/>
      <c r="FIU101" s="18"/>
      <c r="FIV101" s="18"/>
      <c r="FIW101" s="39"/>
      <c r="FIX101" s="18"/>
      <c r="FIY101" s="18"/>
      <c r="FIZ101" s="39"/>
      <c r="FJA101" s="18"/>
      <c r="FJB101" s="39"/>
      <c r="FJC101" s="13"/>
      <c r="FJD101" s="13"/>
      <c r="FJE101" s="4"/>
      <c r="FJF101" s="13"/>
      <c r="FJG101" s="13"/>
      <c r="FJI101" s="26"/>
      <c r="FJJ101" s="26"/>
      <c r="FJK101" s="26"/>
      <c r="FJL101" s="18"/>
      <c r="FJM101" s="18"/>
      <c r="FJN101" s="18"/>
      <c r="FJO101" s="39"/>
      <c r="FJP101" s="18"/>
      <c r="FJQ101" s="18"/>
      <c r="FJR101" s="39"/>
      <c r="FJS101" s="18"/>
      <c r="FJT101" s="39"/>
      <c r="FJU101" s="13"/>
      <c r="FJV101" s="13"/>
      <c r="FJW101" s="4"/>
      <c r="FJX101" s="13"/>
      <c r="FJY101" s="13"/>
      <c r="FKA101" s="26"/>
      <c r="FKB101" s="26"/>
      <c r="FKC101" s="26"/>
      <c r="FKD101" s="18"/>
      <c r="FKE101" s="18"/>
      <c r="FKF101" s="18"/>
      <c r="FKG101" s="39"/>
      <c r="FKH101" s="18"/>
      <c r="FKI101" s="18"/>
      <c r="FKJ101" s="39"/>
      <c r="FKK101" s="18"/>
      <c r="FKL101" s="39"/>
      <c r="FKM101" s="13"/>
      <c r="FKN101" s="13"/>
      <c r="FKO101" s="4"/>
      <c r="FKP101" s="13"/>
      <c r="FKQ101" s="13"/>
      <c r="FKS101" s="26"/>
      <c r="FKT101" s="26"/>
      <c r="FKU101" s="26"/>
      <c r="FKV101" s="18"/>
      <c r="FKW101" s="18"/>
      <c r="FKX101" s="18"/>
      <c r="FKY101" s="39"/>
      <c r="FKZ101" s="18"/>
      <c r="FLA101" s="18"/>
      <c r="FLB101" s="39"/>
      <c r="FLC101" s="18"/>
      <c r="FLD101" s="39"/>
      <c r="FLE101" s="13"/>
      <c r="FLF101" s="13"/>
      <c r="FLG101" s="4"/>
      <c r="FLH101" s="13"/>
      <c r="FLI101" s="13"/>
      <c r="FLK101" s="26"/>
      <c r="FLL101" s="26"/>
      <c r="FLM101" s="26"/>
      <c r="FLN101" s="18"/>
      <c r="FLO101" s="18"/>
      <c r="FLP101" s="18"/>
      <c r="FLQ101" s="39"/>
      <c r="FLR101" s="18"/>
      <c r="FLS101" s="18"/>
      <c r="FLT101" s="39"/>
      <c r="FLU101" s="18"/>
      <c r="FLV101" s="39"/>
      <c r="FLW101" s="13"/>
      <c r="FLX101" s="13"/>
      <c r="FLY101" s="4"/>
      <c r="FLZ101" s="13"/>
      <c r="FMA101" s="13"/>
      <c r="FMC101" s="26"/>
      <c r="FMD101" s="26"/>
      <c r="FME101" s="26"/>
      <c r="FMF101" s="18"/>
      <c r="FMG101" s="18"/>
      <c r="FMH101" s="18"/>
      <c r="FMI101" s="39"/>
      <c r="FMJ101" s="18"/>
      <c r="FMK101" s="18"/>
      <c r="FML101" s="39"/>
      <c r="FMM101" s="18"/>
      <c r="FMN101" s="39"/>
      <c r="FMO101" s="13"/>
      <c r="FMP101" s="13"/>
      <c r="FMQ101" s="4"/>
      <c r="FMR101" s="13"/>
      <c r="FMS101" s="13"/>
      <c r="FMU101" s="26"/>
      <c r="FMV101" s="26"/>
      <c r="FMW101" s="26"/>
      <c r="FMX101" s="18"/>
      <c r="FMY101" s="18"/>
      <c r="FMZ101" s="18"/>
      <c r="FNA101" s="39"/>
      <c r="FNB101" s="18"/>
      <c r="FNC101" s="18"/>
      <c r="FND101" s="39"/>
      <c r="FNE101" s="18"/>
      <c r="FNF101" s="39"/>
      <c r="FNG101" s="13"/>
      <c r="FNH101" s="13"/>
      <c r="FNI101" s="4"/>
      <c r="FNJ101" s="13"/>
      <c r="FNK101" s="13"/>
      <c r="FNM101" s="26"/>
      <c r="FNN101" s="26"/>
      <c r="FNO101" s="26"/>
      <c r="FNP101" s="18"/>
      <c r="FNQ101" s="18"/>
      <c r="FNR101" s="18"/>
      <c r="FNS101" s="39"/>
      <c r="FNT101" s="18"/>
      <c r="FNU101" s="18"/>
      <c r="FNV101" s="39"/>
      <c r="FNW101" s="18"/>
      <c r="FNX101" s="39"/>
      <c r="FNY101" s="13"/>
      <c r="FNZ101" s="13"/>
      <c r="FOA101" s="4"/>
      <c r="FOB101" s="13"/>
      <c r="FOC101" s="13"/>
      <c r="FOE101" s="26"/>
      <c r="FOF101" s="26"/>
      <c r="FOG101" s="26"/>
      <c r="FOH101" s="18"/>
      <c r="FOI101" s="18"/>
      <c r="FOJ101" s="18"/>
      <c r="FOK101" s="39"/>
      <c r="FOL101" s="18"/>
      <c r="FOM101" s="18"/>
      <c r="FON101" s="39"/>
      <c r="FOO101" s="18"/>
      <c r="FOP101" s="39"/>
      <c r="FOQ101" s="13"/>
      <c r="FOR101" s="13"/>
      <c r="FOS101" s="4"/>
      <c r="FOT101" s="13"/>
      <c r="FOU101" s="13"/>
      <c r="FOW101" s="26"/>
      <c r="FOX101" s="26"/>
      <c r="FOY101" s="26"/>
      <c r="FOZ101" s="18"/>
      <c r="FPA101" s="18"/>
      <c r="FPB101" s="18"/>
      <c r="FPC101" s="39"/>
      <c r="FPD101" s="18"/>
      <c r="FPE101" s="18"/>
      <c r="FPF101" s="39"/>
      <c r="FPG101" s="18"/>
      <c r="FPH101" s="39"/>
      <c r="FPI101" s="13"/>
      <c r="FPJ101" s="13"/>
      <c r="FPK101" s="4"/>
      <c r="FPL101" s="13"/>
      <c r="FPM101" s="13"/>
      <c r="FPO101" s="26"/>
      <c r="FPP101" s="26"/>
      <c r="FPQ101" s="26"/>
      <c r="FPR101" s="18"/>
      <c r="FPS101" s="18"/>
      <c r="FPT101" s="18"/>
      <c r="FPU101" s="39"/>
      <c r="FPV101" s="18"/>
      <c r="FPW101" s="18"/>
      <c r="FPX101" s="39"/>
      <c r="FPY101" s="18"/>
      <c r="FPZ101" s="39"/>
      <c r="FQA101" s="13"/>
      <c r="FQB101" s="13"/>
      <c r="FQC101" s="4"/>
      <c r="FQD101" s="13"/>
      <c r="FQE101" s="13"/>
      <c r="FQG101" s="26"/>
      <c r="FQH101" s="26"/>
      <c r="FQI101" s="26"/>
      <c r="FQJ101" s="18"/>
      <c r="FQK101" s="18"/>
      <c r="FQL101" s="18"/>
      <c r="FQM101" s="39"/>
      <c r="FQN101" s="18"/>
      <c r="FQO101" s="18"/>
      <c r="FQP101" s="39"/>
      <c r="FQQ101" s="18"/>
      <c r="FQR101" s="39"/>
      <c r="FQS101" s="13"/>
      <c r="FQT101" s="13"/>
      <c r="FQU101" s="4"/>
      <c r="FQV101" s="13"/>
      <c r="FQW101" s="13"/>
      <c r="FQY101" s="26"/>
      <c r="FQZ101" s="26"/>
      <c r="FRA101" s="26"/>
      <c r="FRB101" s="18"/>
      <c r="FRC101" s="18"/>
      <c r="FRD101" s="18"/>
      <c r="FRE101" s="39"/>
      <c r="FRF101" s="18"/>
      <c r="FRG101" s="18"/>
      <c r="FRH101" s="39"/>
      <c r="FRI101" s="18"/>
      <c r="FRJ101" s="39"/>
      <c r="FRK101" s="13"/>
      <c r="FRL101" s="13"/>
      <c r="FRM101" s="4"/>
      <c r="FRN101" s="13"/>
      <c r="FRO101" s="13"/>
      <c r="FRQ101" s="26"/>
      <c r="FRR101" s="26"/>
      <c r="FRS101" s="26"/>
      <c r="FRT101" s="18"/>
      <c r="FRU101" s="18"/>
      <c r="FRV101" s="18"/>
      <c r="FRW101" s="39"/>
      <c r="FRX101" s="18"/>
      <c r="FRY101" s="18"/>
      <c r="FRZ101" s="39"/>
      <c r="FSA101" s="18"/>
      <c r="FSB101" s="39"/>
      <c r="FSC101" s="13"/>
      <c r="FSD101" s="13"/>
      <c r="FSE101" s="4"/>
      <c r="FSF101" s="13"/>
      <c r="FSG101" s="13"/>
      <c r="FSI101" s="26"/>
      <c r="FSJ101" s="26"/>
      <c r="FSK101" s="26"/>
      <c r="FSL101" s="18"/>
      <c r="FSM101" s="18"/>
      <c r="FSN101" s="18"/>
      <c r="FSO101" s="39"/>
      <c r="FSP101" s="18"/>
      <c r="FSQ101" s="18"/>
      <c r="FSR101" s="39"/>
      <c r="FSS101" s="18"/>
      <c r="FST101" s="39"/>
      <c r="FSU101" s="13"/>
      <c r="FSV101" s="13"/>
      <c r="FSW101" s="4"/>
      <c r="FSX101" s="13"/>
      <c r="FSY101" s="13"/>
      <c r="FTA101" s="26"/>
      <c r="FTB101" s="26"/>
      <c r="FTC101" s="26"/>
      <c r="FTD101" s="18"/>
      <c r="FTE101" s="18"/>
      <c r="FTF101" s="18"/>
      <c r="FTG101" s="39"/>
      <c r="FTH101" s="18"/>
      <c r="FTI101" s="18"/>
      <c r="FTJ101" s="39"/>
      <c r="FTK101" s="18"/>
      <c r="FTL101" s="39"/>
      <c r="FTM101" s="13"/>
      <c r="FTN101" s="13"/>
      <c r="FTO101" s="4"/>
      <c r="FTP101" s="13"/>
      <c r="FTQ101" s="13"/>
      <c r="FTS101" s="26"/>
      <c r="FTT101" s="26"/>
      <c r="FTU101" s="26"/>
      <c r="FTV101" s="18"/>
      <c r="FTW101" s="18"/>
      <c r="FTX101" s="18"/>
      <c r="FTY101" s="39"/>
      <c r="FTZ101" s="18"/>
      <c r="FUA101" s="18"/>
      <c r="FUB101" s="39"/>
      <c r="FUC101" s="18"/>
      <c r="FUD101" s="39"/>
      <c r="FUE101" s="13"/>
      <c r="FUF101" s="13"/>
      <c r="FUG101" s="4"/>
      <c r="FUH101" s="13"/>
      <c r="FUI101" s="13"/>
      <c r="FUK101" s="26"/>
      <c r="FUL101" s="26"/>
      <c r="FUM101" s="26"/>
      <c r="FUN101" s="18"/>
      <c r="FUO101" s="18"/>
      <c r="FUP101" s="18"/>
      <c r="FUQ101" s="39"/>
      <c r="FUR101" s="18"/>
      <c r="FUS101" s="18"/>
      <c r="FUT101" s="39"/>
      <c r="FUU101" s="18"/>
      <c r="FUV101" s="39"/>
      <c r="FUW101" s="13"/>
      <c r="FUX101" s="13"/>
      <c r="FUY101" s="4"/>
      <c r="FUZ101" s="13"/>
      <c r="FVA101" s="13"/>
      <c r="FVC101" s="26"/>
      <c r="FVD101" s="26"/>
      <c r="FVE101" s="26"/>
      <c r="FVF101" s="18"/>
      <c r="FVG101" s="18"/>
      <c r="FVH101" s="18"/>
      <c r="FVI101" s="39"/>
      <c r="FVJ101" s="18"/>
      <c r="FVK101" s="18"/>
      <c r="FVL101" s="39"/>
      <c r="FVM101" s="18"/>
      <c r="FVN101" s="39"/>
      <c r="FVO101" s="13"/>
      <c r="FVP101" s="13"/>
      <c r="FVQ101" s="4"/>
      <c r="FVR101" s="13"/>
      <c r="FVS101" s="13"/>
      <c r="FVU101" s="26"/>
      <c r="FVV101" s="26"/>
      <c r="FVW101" s="26"/>
      <c r="FVX101" s="18"/>
      <c r="FVY101" s="18"/>
      <c r="FVZ101" s="18"/>
      <c r="FWA101" s="39"/>
      <c r="FWB101" s="18"/>
      <c r="FWC101" s="18"/>
      <c r="FWD101" s="39"/>
      <c r="FWE101" s="18"/>
      <c r="FWF101" s="39"/>
      <c r="FWG101" s="13"/>
      <c r="FWH101" s="13"/>
      <c r="FWI101" s="4"/>
      <c r="FWJ101" s="13"/>
      <c r="FWK101" s="13"/>
      <c r="FWM101" s="26"/>
      <c r="FWN101" s="26"/>
      <c r="FWO101" s="26"/>
      <c r="FWP101" s="18"/>
      <c r="FWQ101" s="18"/>
      <c r="FWR101" s="18"/>
      <c r="FWS101" s="39"/>
      <c r="FWT101" s="18"/>
      <c r="FWU101" s="18"/>
      <c r="FWV101" s="39"/>
      <c r="FWW101" s="18"/>
      <c r="FWX101" s="39"/>
      <c r="FWY101" s="13"/>
      <c r="FWZ101" s="13"/>
      <c r="FXA101" s="4"/>
      <c r="FXB101" s="13"/>
      <c r="FXC101" s="13"/>
      <c r="FXE101" s="26"/>
      <c r="FXF101" s="26"/>
      <c r="FXG101" s="26"/>
      <c r="FXH101" s="18"/>
      <c r="FXI101" s="18"/>
      <c r="FXJ101" s="18"/>
      <c r="FXK101" s="39"/>
      <c r="FXL101" s="18"/>
      <c r="FXM101" s="18"/>
      <c r="FXN101" s="39"/>
      <c r="FXO101" s="18"/>
      <c r="FXP101" s="39"/>
      <c r="FXQ101" s="13"/>
      <c r="FXR101" s="13"/>
      <c r="FXS101" s="4"/>
      <c r="FXT101" s="13"/>
      <c r="FXU101" s="13"/>
      <c r="FXW101" s="26"/>
      <c r="FXX101" s="26"/>
      <c r="FXY101" s="26"/>
      <c r="FXZ101" s="18"/>
      <c r="FYA101" s="18"/>
      <c r="FYB101" s="18"/>
      <c r="FYC101" s="39"/>
      <c r="FYD101" s="18"/>
      <c r="FYE101" s="18"/>
      <c r="FYF101" s="39"/>
      <c r="FYG101" s="18"/>
      <c r="FYH101" s="39"/>
      <c r="FYI101" s="13"/>
      <c r="FYJ101" s="13"/>
      <c r="FYK101" s="4"/>
      <c r="FYL101" s="13"/>
      <c r="FYM101" s="13"/>
      <c r="FYO101" s="26"/>
      <c r="FYP101" s="26"/>
      <c r="FYQ101" s="26"/>
      <c r="FYR101" s="18"/>
      <c r="FYS101" s="18"/>
      <c r="FYT101" s="18"/>
      <c r="FYU101" s="39"/>
      <c r="FYV101" s="18"/>
      <c r="FYW101" s="18"/>
      <c r="FYX101" s="39"/>
      <c r="FYY101" s="18"/>
      <c r="FYZ101" s="39"/>
      <c r="FZA101" s="13"/>
      <c r="FZB101" s="13"/>
      <c r="FZC101" s="4"/>
      <c r="FZD101" s="13"/>
      <c r="FZE101" s="13"/>
      <c r="FZG101" s="26"/>
      <c r="FZH101" s="26"/>
      <c r="FZI101" s="26"/>
      <c r="FZJ101" s="18"/>
      <c r="FZK101" s="18"/>
      <c r="FZL101" s="18"/>
      <c r="FZM101" s="39"/>
      <c r="FZN101" s="18"/>
      <c r="FZO101" s="18"/>
      <c r="FZP101" s="39"/>
      <c r="FZQ101" s="18"/>
      <c r="FZR101" s="39"/>
      <c r="FZS101" s="13"/>
      <c r="FZT101" s="13"/>
      <c r="FZU101" s="4"/>
      <c r="FZV101" s="13"/>
      <c r="FZW101" s="13"/>
      <c r="FZY101" s="26"/>
      <c r="FZZ101" s="26"/>
      <c r="GAA101" s="26"/>
      <c r="GAB101" s="18"/>
      <c r="GAC101" s="18"/>
      <c r="GAD101" s="18"/>
      <c r="GAE101" s="39"/>
      <c r="GAF101" s="18"/>
      <c r="GAG101" s="18"/>
      <c r="GAH101" s="39"/>
      <c r="GAI101" s="18"/>
      <c r="GAJ101" s="39"/>
      <c r="GAK101" s="13"/>
      <c r="GAL101" s="13"/>
      <c r="GAM101" s="4"/>
      <c r="GAN101" s="13"/>
      <c r="GAO101" s="13"/>
      <c r="GAQ101" s="26"/>
      <c r="GAR101" s="26"/>
      <c r="GAS101" s="26"/>
      <c r="GAT101" s="18"/>
      <c r="GAU101" s="18"/>
      <c r="GAV101" s="18"/>
      <c r="GAW101" s="39"/>
      <c r="GAX101" s="18"/>
      <c r="GAY101" s="18"/>
      <c r="GAZ101" s="39"/>
      <c r="GBA101" s="18"/>
      <c r="GBB101" s="39"/>
      <c r="GBC101" s="13"/>
      <c r="GBD101" s="13"/>
      <c r="GBE101" s="4"/>
      <c r="GBF101" s="13"/>
      <c r="GBG101" s="13"/>
      <c r="GBI101" s="26"/>
      <c r="GBJ101" s="26"/>
      <c r="GBK101" s="26"/>
      <c r="GBL101" s="18"/>
      <c r="GBM101" s="18"/>
      <c r="GBN101" s="18"/>
      <c r="GBO101" s="39"/>
      <c r="GBP101" s="18"/>
      <c r="GBQ101" s="18"/>
      <c r="GBR101" s="39"/>
      <c r="GBS101" s="18"/>
      <c r="GBT101" s="39"/>
      <c r="GBU101" s="13"/>
      <c r="GBV101" s="13"/>
      <c r="GBW101" s="4"/>
      <c r="GBX101" s="13"/>
      <c r="GBY101" s="13"/>
      <c r="GCA101" s="26"/>
      <c r="GCB101" s="26"/>
      <c r="GCC101" s="26"/>
      <c r="GCD101" s="18"/>
      <c r="GCE101" s="18"/>
      <c r="GCF101" s="18"/>
      <c r="GCG101" s="39"/>
      <c r="GCH101" s="18"/>
      <c r="GCI101" s="18"/>
      <c r="GCJ101" s="39"/>
      <c r="GCK101" s="18"/>
      <c r="GCL101" s="39"/>
      <c r="GCM101" s="13"/>
      <c r="GCN101" s="13"/>
      <c r="GCO101" s="4"/>
      <c r="GCP101" s="13"/>
      <c r="GCQ101" s="13"/>
      <c r="GCS101" s="26"/>
      <c r="GCT101" s="26"/>
      <c r="GCU101" s="26"/>
      <c r="GCV101" s="18"/>
      <c r="GCW101" s="18"/>
      <c r="GCX101" s="18"/>
      <c r="GCY101" s="39"/>
      <c r="GCZ101" s="18"/>
      <c r="GDA101" s="18"/>
      <c r="GDB101" s="39"/>
      <c r="GDC101" s="18"/>
      <c r="GDD101" s="39"/>
      <c r="GDE101" s="13"/>
      <c r="GDF101" s="13"/>
      <c r="GDG101" s="4"/>
      <c r="GDH101" s="13"/>
      <c r="GDI101" s="13"/>
      <c r="GDK101" s="26"/>
      <c r="GDL101" s="26"/>
      <c r="GDM101" s="26"/>
      <c r="GDN101" s="18"/>
      <c r="GDO101" s="18"/>
      <c r="GDP101" s="18"/>
      <c r="GDQ101" s="39"/>
      <c r="GDR101" s="18"/>
      <c r="GDS101" s="18"/>
      <c r="GDT101" s="39"/>
      <c r="GDU101" s="18"/>
      <c r="GDV101" s="39"/>
      <c r="GDW101" s="13"/>
      <c r="GDX101" s="13"/>
      <c r="GDY101" s="4"/>
      <c r="GDZ101" s="13"/>
      <c r="GEA101" s="13"/>
      <c r="GEC101" s="26"/>
      <c r="GED101" s="26"/>
      <c r="GEE101" s="26"/>
      <c r="GEF101" s="18"/>
      <c r="GEG101" s="18"/>
      <c r="GEH101" s="18"/>
      <c r="GEI101" s="39"/>
      <c r="GEJ101" s="18"/>
      <c r="GEK101" s="18"/>
      <c r="GEL101" s="39"/>
      <c r="GEM101" s="18"/>
      <c r="GEN101" s="39"/>
      <c r="GEO101" s="13"/>
      <c r="GEP101" s="13"/>
      <c r="GEQ101" s="4"/>
      <c r="GER101" s="13"/>
      <c r="GES101" s="13"/>
      <c r="GEU101" s="26"/>
      <c r="GEV101" s="26"/>
      <c r="GEW101" s="26"/>
      <c r="GEX101" s="18"/>
      <c r="GEY101" s="18"/>
      <c r="GEZ101" s="18"/>
      <c r="GFA101" s="39"/>
      <c r="GFB101" s="18"/>
      <c r="GFC101" s="18"/>
      <c r="GFD101" s="39"/>
      <c r="GFE101" s="18"/>
      <c r="GFF101" s="39"/>
      <c r="GFG101" s="13"/>
      <c r="GFH101" s="13"/>
      <c r="GFI101" s="4"/>
      <c r="GFJ101" s="13"/>
      <c r="GFK101" s="13"/>
      <c r="GFM101" s="26"/>
      <c r="GFN101" s="26"/>
      <c r="GFO101" s="26"/>
      <c r="GFP101" s="18"/>
      <c r="GFQ101" s="18"/>
      <c r="GFR101" s="18"/>
      <c r="GFS101" s="39"/>
      <c r="GFT101" s="18"/>
      <c r="GFU101" s="18"/>
      <c r="GFV101" s="39"/>
      <c r="GFW101" s="18"/>
      <c r="GFX101" s="39"/>
      <c r="GFY101" s="13"/>
      <c r="GFZ101" s="13"/>
      <c r="GGA101" s="4"/>
      <c r="GGB101" s="13"/>
      <c r="GGC101" s="13"/>
      <c r="GGE101" s="26"/>
      <c r="GGF101" s="26"/>
      <c r="GGG101" s="26"/>
      <c r="GGH101" s="18"/>
      <c r="GGI101" s="18"/>
      <c r="GGJ101" s="18"/>
      <c r="GGK101" s="39"/>
      <c r="GGL101" s="18"/>
      <c r="GGM101" s="18"/>
      <c r="GGN101" s="39"/>
      <c r="GGO101" s="18"/>
      <c r="GGP101" s="39"/>
      <c r="GGQ101" s="13"/>
      <c r="GGR101" s="13"/>
      <c r="GGS101" s="4"/>
      <c r="GGT101" s="13"/>
      <c r="GGU101" s="13"/>
      <c r="GGW101" s="26"/>
      <c r="GGX101" s="26"/>
      <c r="GGY101" s="26"/>
      <c r="GGZ101" s="18"/>
      <c r="GHA101" s="18"/>
      <c r="GHB101" s="18"/>
      <c r="GHC101" s="39"/>
      <c r="GHD101" s="18"/>
      <c r="GHE101" s="18"/>
      <c r="GHF101" s="39"/>
      <c r="GHG101" s="18"/>
      <c r="GHH101" s="39"/>
      <c r="GHI101" s="13"/>
      <c r="GHJ101" s="13"/>
      <c r="GHK101" s="4"/>
      <c r="GHL101" s="13"/>
      <c r="GHM101" s="13"/>
      <c r="GHO101" s="26"/>
      <c r="GHP101" s="26"/>
      <c r="GHQ101" s="26"/>
      <c r="GHR101" s="18"/>
      <c r="GHS101" s="18"/>
      <c r="GHT101" s="18"/>
      <c r="GHU101" s="39"/>
      <c r="GHV101" s="18"/>
      <c r="GHW101" s="18"/>
      <c r="GHX101" s="39"/>
      <c r="GHY101" s="18"/>
      <c r="GHZ101" s="39"/>
      <c r="GIA101" s="13"/>
      <c r="GIB101" s="13"/>
      <c r="GIC101" s="4"/>
      <c r="GID101" s="13"/>
      <c r="GIE101" s="13"/>
      <c r="GIG101" s="26"/>
      <c r="GIH101" s="26"/>
      <c r="GII101" s="26"/>
      <c r="GIJ101" s="18"/>
      <c r="GIK101" s="18"/>
      <c r="GIL101" s="18"/>
      <c r="GIM101" s="39"/>
      <c r="GIN101" s="18"/>
      <c r="GIO101" s="18"/>
      <c r="GIP101" s="39"/>
      <c r="GIQ101" s="18"/>
      <c r="GIR101" s="39"/>
      <c r="GIS101" s="13"/>
      <c r="GIT101" s="13"/>
      <c r="GIU101" s="4"/>
      <c r="GIV101" s="13"/>
      <c r="GIW101" s="13"/>
      <c r="GIY101" s="26"/>
      <c r="GIZ101" s="26"/>
      <c r="GJA101" s="26"/>
      <c r="GJB101" s="18"/>
      <c r="GJC101" s="18"/>
      <c r="GJD101" s="18"/>
      <c r="GJE101" s="39"/>
      <c r="GJF101" s="18"/>
      <c r="GJG101" s="18"/>
      <c r="GJH101" s="39"/>
      <c r="GJI101" s="18"/>
      <c r="GJJ101" s="39"/>
      <c r="GJK101" s="13"/>
      <c r="GJL101" s="13"/>
      <c r="GJM101" s="4"/>
      <c r="GJN101" s="13"/>
      <c r="GJO101" s="13"/>
      <c r="GJQ101" s="26"/>
      <c r="GJR101" s="26"/>
      <c r="GJS101" s="26"/>
      <c r="GJT101" s="18"/>
      <c r="GJU101" s="18"/>
      <c r="GJV101" s="18"/>
      <c r="GJW101" s="39"/>
      <c r="GJX101" s="18"/>
      <c r="GJY101" s="18"/>
      <c r="GJZ101" s="39"/>
      <c r="GKA101" s="18"/>
      <c r="GKB101" s="39"/>
      <c r="GKC101" s="13"/>
      <c r="GKD101" s="13"/>
      <c r="GKE101" s="4"/>
      <c r="GKF101" s="13"/>
      <c r="GKG101" s="13"/>
      <c r="GKI101" s="26"/>
      <c r="GKJ101" s="26"/>
      <c r="GKK101" s="26"/>
      <c r="GKL101" s="18"/>
      <c r="GKM101" s="18"/>
      <c r="GKN101" s="18"/>
      <c r="GKO101" s="39"/>
      <c r="GKP101" s="18"/>
      <c r="GKQ101" s="18"/>
      <c r="GKR101" s="39"/>
      <c r="GKS101" s="18"/>
      <c r="GKT101" s="39"/>
      <c r="GKU101" s="13"/>
      <c r="GKV101" s="13"/>
      <c r="GKW101" s="4"/>
      <c r="GKX101" s="13"/>
      <c r="GKY101" s="13"/>
      <c r="GLA101" s="26"/>
      <c r="GLB101" s="26"/>
      <c r="GLC101" s="26"/>
      <c r="GLD101" s="18"/>
      <c r="GLE101" s="18"/>
      <c r="GLF101" s="18"/>
      <c r="GLG101" s="39"/>
      <c r="GLH101" s="18"/>
      <c r="GLI101" s="18"/>
      <c r="GLJ101" s="39"/>
      <c r="GLK101" s="18"/>
      <c r="GLL101" s="39"/>
      <c r="GLM101" s="13"/>
      <c r="GLN101" s="13"/>
      <c r="GLO101" s="4"/>
      <c r="GLP101" s="13"/>
      <c r="GLQ101" s="13"/>
      <c r="GLS101" s="26"/>
      <c r="GLT101" s="26"/>
      <c r="GLU101" s="26"/>
      <c r="GLV101" s="18"/>
      <c r="GLW101" s="18"/>
      <c r="GLX101" s="18"/>
      <c r="GLY101" s="39"/>
      <c r="GLZ101" s="18"/>
      <c r="GMA101" s="18"/>
      <c r="GMB101" s="39"/>
      <c r="GMC101" s="18"/>
      <c r="GMD101" s="39"/>
      <c r="GME101" s="13"/>
      <c r="GMF101" s="13"/>
      <c r="GMG101" s="4"/>
      <c r="GMH101" s="13"/>
      <c r="GMI101" s="13"/>
      <c r="GMK101" s="26"/>
      <c r="GML101" s="26"/>
      <c r="GMM101" s="26"/>
      <c r="GMN101" s="18"/>
      <c r="GMO101" s="18"/>
      <c r="GMP101" s="18"/>
      <c r="GMQ101" s="39"/>
      <c r="GMR101" s="18"/>
      <c r="GMS101" s="18"/>
      <c r="GMT101" s="39"/>
      <c r="GMU101" s="18"/>
      <c r="GMV101" s="39"/>
      <c r="GMW101" s="13"/>
      <c r="GMX101" s="13"/>
      <c r="GMY101" s="4"/>
      <c r="GMZ101" s="13"/>
      <c r="GNA101" s="13"/>
      <c r="GNC101" s="26"/>
      <c r="GND101" s="26"/>
      <c r="GNE101" s="26"/>
      <c r="GNF101" s="18"/>
      <c r="GNG101" s="18"/>
      <c r="GNH101" s="18"/>
      <c r="GNI101" s="39"/>
      <c r="GNJ101" s="18"/>
      <c r="GNK101" s="18"/>
      <c r="GNL101" s="39"/>
      <c r="GNM101" s="18"/>
      <c r="GNN101" s="39"/>
      <c r="GNO101" s="13"/>
      <c r="GNP101" s="13"/>
      <c r="GNQ101" s="4"/>
      <c r="GNR101" s="13"/>
      <c r="GNS101" s="13"/>
      <c r="GNU101" s="26"/>
      <c r="GNV101" s="26"/>
      <c r="GNW101" s="26"/>
      <c r="GNX101" s="18"/>
      <c r="GNY101" s="18"/>
      <c r="GNZ101" s="18"/>
      <c r="GOA101" s="39"/>
      <c r="GOB101" s="18"/>
      <c r="GOC101" s="18"/>
      <c r="GOD101" s="39"/>
      <c r="GOE101" s="18"/>
      <c r="GOF101" s="39"/>
      <c r="GOG101" s="13"/>
      <c r="GOH101" s="13"/>
      <c r="GOI101" s="4"/>
      <c r="GOJ101" s="13"/>
      <c r="GOK101" s="13"/>
      <c r="GOM101" s="26"/>
      <c r="GON101" s="26"/>
      <c r="GOO101" s="26"/>
      <c r="GOP101" s="18"/>
      <c r="GOQ101" s="18"/>
      <c r="GOR101" s="18"/>
      <c r="GOS101" s="39"/>
      <c r="GOT101" s="18"/>
      <c r="GOU101" s="18"/>
      <c r="GOV101" s="39"/>
      <c r="GOW101" s="18"/>
      <c r="GOX101" s="39"/>
      <c r="GOY101" s="13"/>
      <c r="GOZ101" s="13"/>
      <c r="GPA101" s="4"/>
      <c r="GPB101" s="13"/>
      <c r="GPC101" s="13"/>
      <c r="GPE101" s="26"/>
      <c r="GPF101" s="26"/>
      <c r="GPG101" s="26"/>
      <c r="GPH101" s="18"/>
      <c r="GPI101" s="18"/>
      <c r="GPJ101" s="18"/>
      <c r="GPK101" s="39"/>
      <c r="GPL101" s="18"/>
      <c r="GPM101" s="18"/>
      <c r="GPN101" s="39"/>
      <c r="GPO101" s="18"/>
      <c r="GPP101" s="39"/>
      <c r="GPQ101" s="13"/>
      <c r="GPR101" s="13"/>
      <c r="GPS101" s="4"/>
      <c r="GPT101" s="13"/>
      <c r="GPU101" s="13"/>
      <c r="GPW101" s="26"/>
      <c r="GPX101" s="26"/>
      <c r="GPY101" s="26"/>
      <c r="GPZ101" s="18"/>
      <c r="GQA101" s="18"/>
      <c r="GQB101" s="18"/>
      <c r="GQC101" s="39"/>
      <c r="GQD101" s="18"/>
      <c r="GQE101" s="18"/>
      <c r="GQF101" s="39"/>
      <c r="GQG101" s="18"/>
      <c r="GQH101" s="39"/>
      <c r="GQI101" s="13"/>
      <c r="GQJ101" s="13"/>
      <c r="GQK101" s="4"/>
      <c r="GQL101" s="13"/>
      <c r="GQM101" s="13"/>
      <c r="GQO101" s="26"/>
      <c r="GQP101" s="26"/>
      <c r="GQQ101" s="26"/>
      <c r="GQR101" s="18"/>
      <c r="GQS101" s="18"/>
      <c r="GQT101" s="18"/>
      <c r="GQU101" s="39"/>
      <c r="GQV101" s="18"/>
      <c r="GQW101" s="18"/>
      <c r="GQX101" s="39"/>
      <c r="GQY101" s="18"/>
      <c r="GQZ101" s="39"/>
      <c r="GRA101" s="13"/>
      <c r="GRB101" s="13"/>
      <c r="GRC101" s="4"/>
      <c r="GRD101" s="13"/>
      <c r="GRE101" s="13"/>
      <c r="GRG101" s="26"/>
      <c r="GRH101" s="26"/>
      <c r="GRI101" s="26"/>
      <c r="GRJ101" s="18"/>
      <c r="GRK101" s="18"/>
      <c r="GRL101" s="18"/>
      <c r="GRM101" s="39"/>
      <c r="GRN101" s="18"/>
      <c r="GRO101" s="18"/>
      <c r="GRP101" s="39"/>
      <c r="GRQ101" s="18"/>
      <c r="GRR101" s="39"/>
      <c r="GRS101" s="13"/>
      <c r="GRT101" s="13"/>
      <c r="GRU101" s="4"/>
      <c r="GRV101" s="13"/>
      <c r="GRW101" s="13"/>
      <c r="GRY101" s="26"/>
      <c r="GRZ101" s="26"/>
      <c r="GSA101" s="26"/>
      <c r="GSB101" s="18"/>
      <c r="GSC101" s="18"/>
      <c r="GSD101" s="18"/>
      <c r="GSE101" s="39"/>
      <c r="GSF101" s="18"/>
      <c r="GSG101" s="18"/>
      <c r="GSH101" s="39"/>
      <c r="GSI101" s="18"/>
      <c r="GSJ101" s="39"/>
      <c r="GSK101" s="13"/>
      <c r="GSL101" s="13"/>
      <c r="GSM101" s="4"/>
      <c r="GSN101" s="13"/>
      <c r="GSO101" s="13"/>
      <c r="GSQ101" s="26"/>
      <c r="GSR101" s="26"/>
      <c r="GSS101" s="26"/>
      <c r="GST101" s="18"/>
      <c r="GSU101" s="18"/>
      <c r="GSV101" s="18"/>
      <c r="GSW101" s="39"/>
      <c r="GSX101" s="18"/>
      <c r="GSY101" s="18"/>
      <c r="GSZ101" s="39"/>
      <c r="GTA101" s="18"/>
      <c r="GTB101" s="39"/>
      <c r="GTC101" s="13"/>
      <c r="GTD101" s="13"/>
      <c r="GTE101" s="4"/>
      <c r="GTF101" s="13"/>
      <c r="GTG101" s="13"/>
      <c r="GTI101" s="26"/>
      <c r="GTJ101" s="26"/>
      <c r="GTK101" s="26"/>
      <c r="GTL101" s="18"/>
      <c r="GTM101" s="18"/>
      <c r="GTN101" s="18"/>
      <c r="GTO101" s="39"/>
      <c r="GTP101" s="18"/>
      <c r="GTQ101" s="18"/>
      <c r="GTR101" s="39"/>
      <c r="GTS101" s="18"/>
      <c r="GTT101" s="39"/>
      <c r="GTU101" s="13"/>
      <c r="GTV101" s="13"/>
      <c r="GTW101" s="4"/>
      <c r="GTX101" s="13"/>
      <c r="GTY101" s="13"/>
      <c r="GUA101" s="26"/>
      <c r="GUB101" s="26"/>
      <c r="GUC101" s="26"/>
      <c r="GUD101" s="18"/>
      <c r="GUE101" s="18"/>
      <c r="GUF101" s="18"/>
      <c r="GUG101" s="39"/>
      <c r="GUH101" s="18"/>
      <c r="GUI101" s="18"/>
      <c r="GUJ101" s="39"/>
      <c r="GUK101" s="18"/>
      <c r="GUL101" s="39"/>
      <c r="GUM101" s="13"/>
      <c r="GUN101" s="13"/>
      <c r="GUO101" s="4"/>
      <c r="GUP101" s="13"/>
      <c r="GUQ101" s="13"/>
      <c r="GUS101" s="26"/>
      <c r="GUT101" s="26"/>
      <c r="GUU101" s="26"/>
      <c r="GUV101" s="18"/>
      <c r="GUW101" s="18"/>
      <c r="GUX101" s="18"/>
      <c r="GUY101" s="39"/>
      <c r="GUZ101" s="18"/>
      <c r="GVA101" s="18"/>
      <c r="GVB101" s="39"/>
      <c r="GVC101" s="18"/>
      <c r="GVD101" s="39"/>
      <c r="GVE101" s="13"/>
      <c r="GVF101" s="13"/>
      <c r="GVG101" s="4"/>
      <c r="GVH101" s="13"/>
      <c r="GVI101" s="13"/>
      <c r="GVK101" s="26"/>
      <c r="GVL101" s="26"/>
      <c r="GVM101" s="26"/>
      <c r="GVN101" s="18"/>
      <c r="GVO101" s="18"/>
      <c r="GVP101" s="18"/>
      <c r="GVQ101" s="39"/>
      <c r="GVR101" s="18"/>
      <c r="GVS101" s="18"/>
      <c r="GVT101" s="39"/>
      <c r="GVU101" s="18"/>
      <c r="GVV101" s="39"/>
      <c r="GVW101" s="13"/>
      <c r="GVX101" s="13"/>
      <c r="GVY101" s="4"/>
      <c r="GVZ101" s="13"/>
      <c r="GWA101" s="13"/>
      <c r="GWC101" s="26"/>
      <c r="GWD101" s="26"/>
      <c r="GWE101" s="26"/>
      <c r="GWF101" s="18"/>
      <c r="GWG101" s="18"/>
      <c r="GWH101" s="18"/>
      <c r="GWI101" s="39"/>
      <c r="GWJ101" s="18"/>
      <c r="GWK101" s="18"/>
      <c r="GWL101" s="39"/>
      <c r="GWM101" s="18"/>
      <c r="GWN101" s="39"/>
      <c r="GWO101" s="13"/>
      <c r="GWP101" s="13"/>
      <c r="GWQ101" s="4"/>
      <c r="GWR101" s="13"/>
      <c r="GWS101" s="13"/>
      <c r="GWU101" s="26"/>
      <c r="GWV101" s="26"/>
      <c r="GWW101" s="26"/>
      <c r="GWX101" s="18"/>
      <c r="GWY101" s="18"/>
      <c r="GWZ101" s="18"/>
      <c r="GXA101" s="39"/>
      <c r="GXB101" s="18"/>
      <c r="GXC101" s="18"/>
      <c r="GXD101" s="39"/>
      <c r="GXE101" s="18"/>
      <c r="GXF101" s="39"/>
      <c r="GXG101" s="13"/>
      <c r="GXH101" s="13"/>
      <c r="GXI101" s="4"/>
      <c r="GXJ101" s="13"/>
      <c r="GXK101" s="13"/>
      <c r="GXM101" s="26"/>
      <c r="GXN101" s="26"/>
      <c r="GXO101" s="26"/>
      <c r="GXP101" s="18"/>
      <c r="GXQ101" s="18"/>
      <c r="GXR101" s="18"/>
      <c r="GXS101" s="39"/>
      <c r="GXT101" s="18"/>
      <c r="GXU101" s="18"/>
      <c r="GXV101" s="39"/>
      <c r="GXW101" s="18"/>
      <c r="GXX101" s="39"/>
      <c r="GXY101" s="13"/>
      <c r="GXZ101" s="13"/>
      <c r="GYA101" s="4"/>
      <c r="GYB101" s="13"/>
      <c r="GYC101" s="13"/>
      <c r="GYE101" s="26"/>
      <c r="GYF101" s="26"/>
      <c r="GYG101" s="26"/>
      <c r="GYH101" s="18"/>
      <c r="GYI101" s="18"/>
      <c r="GYJ101" s="18"/>
      <c r="GYK101" s="39"/>
      <c r="GYL101" s="18"/>
      <c r="GYM101" s="18"/>
      <c r="GYN101" s="39"/>
      <c r="GYO101" s="18"/>
      <c r="GYP101" s="39"/>
      <c r="GYQ101" s="13"/>
      <c r="GYR101" s="13"/>
      <c r="GYS101" s="4"/>
      <c r="GYT101" s="13"/>
      <c r="GYU101" s="13"/>
      <c r="GYW101" s="26"/>
      <c r="GYX101" s="26"/>
      <c r="GYY101" s="26"/>
      <c r="GYZ101" s="18"/>
      <c r="GZA101" s="18"/>
      <c r="GZB101" s="18"/>
      <c r="GZC101" s="39"/>
      <c r="GZD101" s="18"/>
      <c r="GZE101" s="18"/>
      <c r="GZF101" s="39"/>
      <c r="GZG101" s="18"/>
      <c r="GZH101" s="39"/>
      <c r="GZI101" s="13"/>
      <c r="GZJ101" s="13"/>
      <c r="GZK101" s="4"/>
      <c r="GZL101" s="13"/>
      <c r="GZM101" s="13"/>
      <c r="GZO101" s="26"/>
      <c r="GZP101" s="26"/>
      <c r="GZQ101" s="26"/>
      <c r="GZR101" s="18"/>
      <c r="GZS101" s="18"/>
      <c r="GZT101" s="18"/>
      <c r="GZU101" s="39"/>
      <c r="GZV101" s="18"/>
      <c r="GZW101" s="18"/>
      <c r="GZX101" s="39"/>
      <c r="GZY101" s="18"/>
      <c r="GZZ101" s="39"/>
      <c r="HAA101" s="13"/>
      <c r="HAB101" s="13"/>
      <c r="HAC101" s="4"/>
      <c r="HAD101" s="13"/>
      <c r="HAE101" s="13"/>
      <c r="HAG101" s="26"/>
      <c r="HAH101" s="26"/>
      <c r="HAI101" s="26"/>
      <c r="HAJ101" s="18"/>
      <c r="HAK101" s="18"/>
      <c r="HAL101" s="18"/>
      <c r="HAM101" s="39"/>
      <c r="HAN101" s="18"/>
      <c r="HAO101" s="18"/>
      <c r="HAP101" s="39"/>
      <c r="HAQ101" s="18"/>
      <c r="HAR101" s="39"/>
      <c r="HAS101" s="13"/>
      <c r="HAT101" s="13"/>
      <c r="HAU101" s="4"/>
      <c r="HAV101" s="13"/>
      <c r="HAW101" s="13"/>
      <c r="HAY101" s="26"/>
      <c r="HAZ101" s="26"/>
      <c r="HBA101" s="26"/>
      <c r="HBB101" s="18"/>
      <c r="HBC101" s="18"/>
      <c r="HBD101" s="18"/>
      <c r="HBE101" s="39"/>
      <c r="HBF101" s="18"/>
      <c r="HBG101" s="18"/>
      <c r="HBH101" s="39"/>
      <c r="HBI101" s="18"/>
      <c r="HBJ101" s="39"/>
      <c r="HBK101" s="13"/>
      <c r="HBL101" s="13"/>
      <c r="HBM101" s="4"/>
      <c r="HBN101" s="13"/>
      <c r="HBO101" s="13"/>
      <c r="HBQ101" s="26"/>
      <c r="HBR101" s="26"/>
      <c r="HBS101" s="26"/>
      <c r="HBT101" s="18"/>
      <c r="HBU101" s="18"/>
      <c r="HBV101" s="18"/>
      <c r="HBW101" s="39"/>
      <c r="HBX101" s="18"/>
      <c r="HBY101" s="18"/>
      <c r="HBZ101" s="39"/>
      <c r="HCA101" s="18"/>
      <c r="HCB101" s="39"/>
      <c r="HCC101" s="13"/>
      <c r="HCD101" s="13"/>
      <c r="HCE101" s="4"/>
      <c r="HCF101" s="13"/>
      <c r="HCG101" s="13"/>
      <c r="HCI101" s="26"/>
      <c r="HCJ101" s="26"/>
      <c r="HCK101" s="26"/>
      <c r="HCL101" s="18"/>
      <c r="HCM101" s="18"/>
      <c r="HCN101" s="18"/>
      <c r="HCO101" s="39"/>
      <c r="HCP101" s="18"/>
      <c r="HCQ101" s="18"/>
      <c r="HCR101" s="39"/>
      <c r="HCS101" s="18"/>
      <c r="HCT101" s="39"/>
      <c r="HCU101" s="13"/>
      <c r="HCV101" s="13"/>
      <c r="HCW101" s="4"/>
      <c r="HCX101" s="13"/>
      <c r="HCY101" s="13"/>
      <c r="HDA101" s="26"/>
      <c r="HDB101" s="26"/>
      <c r="HDC101" s="26"/>
      <c r="HDD101" s="18"/>
      <c r="HDE101" s="18"/>
      <c r="HDF101" s="18"/>
      <c r="HDG101" s="39"/>
      <c r="HDH101" s="18"/>
      <c r="HDI101" s="18"/>
      <c r="HDJ101" s="39"/>
      <c r="HDK101" s="18"/>
      <c r="HDL101" s="39"/>
      <c r="HDM101" s="13"/>
      <c r="HDN101" s="13"/>
      <c r="HDO101" s="4"/>
      <c r="HDP101" s="13"/>
      <c r="HDQ101" s="13"/>
      <c r="HDS101" s="26"/>
      <c r="HDT101" s="26"/>
      <c r="HDU101" s="26"/>
      <c r="HDV101" s="18"/>
      <c r="HDW101" s="18"/>
      <c r="HDX101" s="18"/>
      <c r="HDY101" s="39"/>
      <c r="HDZ101" s="18"/>
      <c r="HEA101" s="18"/>
      <c r="HEB101" s="39"/>
      <c r="HEC101" s="18"/>
      <c r="HED101" s="39"/>
      <c r="HEE101" s="13"/>
      <c r="HEF101" s="13"/>
      <c r="HEG101" s="4"/>
      <c r="HEH101" s="13"/>
      <c r="HEI101" s="13"/>
      <c r="HEK101" s="26"/>
      <c r="HEL101" s="26"/>
      <c r="HEM101" s="26"/>
      <c r="HEN101" s="18"/>
      <c r="HEO101" s="18"/>
      <c r="HEP101" s="18"/>
      <c r="HEQ101" s="39"/>
      <c r="HER101" s="18"/>
      <c r="HES101" s="18"/>
      <c r="HET101" s="39"/>
      <c r="HEU101" s="18"/>
      <c r="HEV101" s="39"/>
      <c r="HEW101" s="13"/>
      <c r="HEX101" s="13"/>
      <c r="HEY101" s="4"/>
      <c r="HEZ101" s="13"/>
      <c r="HFA101" s="13"/>
      <c r="HFC101" s="26"/>
      <c r="HFD101" s="26"/>
      <c r="HFE101" s="26"/>
      <c r="HFF101" s="18"/>
      <c r="HFG101" s="18"/>
      <c r="HFH101" s="18"/>
      <c r="HFI101" s="39"/>
      <c r="HFJ101" s="18"/>
      <c r="HFK101" s="18"/>
      <c r="HFL101" s="39"/>
      <c r="HFM101" s="18"/>
      <c r="HFN101" s="39"/>
      <c r="HFO101" s="13"/>
      <c r="HFP101" s="13"/>
      <c r="HFQ101" s="4"/>
      <c r="HFR101" s="13"/>
      <c r="HFS101" s="13"/>
      <c r="HFU101" s="26"/>
      <c r="HFV101" s="26"/>
      <c r="HFW101" s="26"/>
      <c r="HFX101" s="18"/>
      <c r="HFY101" s="18"/>
      <c r="HFZ101" s="18"/>
      <c r="HGA101" s="39"/>
      <c r="HGB101" s="18"/>
      <c r="HGC101" s="18"/>
      <c r="HGD101" s="39"/>
      <c r="HGE101" s="18"/>
      <c r="HGF101" s="39"/>
      <c r="HGG101" s="13"/>
      <c r="HGH101" s="13"/>
      <c r="HGI101" s="4"/>
      <c r="HGJ101" s="13"/>
      <c r="HGK101" s="13"/>
      <c r="HGM101" s="26"/>
      <c r="HGN101" s="26"/>
      <c r="HGO101" s="26"/>
      <c r="HGP101" s="18"/>
      <c r="HGQ101" s="18"/>
      <c r="HGR101" s="18"/>
      <c r="HGS101" s="39"/>
      <c r="HGT101" s="18"/>
      <c r="HGU101" s="18"/>
      <c r="HGV101" s="39"/>
      <c r="HGW101" s="18"/>
      <c r="HGX101" s="39"/>
      <c r="HGY101" s="13"/>
      <c r="HGZ101" s="13"/>
      <c r="HHA101" s="4"/>
      <c r="HHB101" s="13"/>
      <c r="HHC101" s="13"/>
      <c r="HHE101" s="26"/>
      <c r="HHF101" s="26"/>
      <c r="HHG101" s="26"/>
      <c r="HHH101" s="18"/>
      <c r="HHI101" s="18"/>
      <c r="HHJ101" s="18"/>
      <c r="HHK101" s="39"/>
      <c r="HHL101" s="18"/>
      <c r="HHM101" s="18"/>
      <c r="HHN101" s="39"/>
      <c r="HHO101" s="18"/>
      <c r="HHP101" s="39"/>
      <c r="HHQ101" s="13"/>
      <c r="HHR101" s="13"/>
      <c r="HHS101" s="4"/>
      <c r="HHT101" s="13"/>
      <c r="HHU101" s="13"/>
      <c r="HHW101" s="26"/>
      <c r="HHX101" s="26"/>
      <c r="HHY101" s="26"/>
      <c r="HHZ101" s="18"/>
      <c r="HIA101" s="18"/>
      <c r="HIB101" s="18"/>
      <c r="HIC101" s="39"/>
      <c r="HID101" s="18"/>
      <c r="HIE101" s="18"/>
      <c r="HIF101" s="39"/>
      <c r="HIG101" s="18"/>
      <c r="HIH101" s="39"/>
      <c r="HII101" s="13"/>
      <c r="HIJ101" s="13"/>
      <c r="HIK101" s="4"/>
      <c r="HIL101" s="13"/>
      <c r="HIM101" s="13"/>
      <c r="HIO101" s="26"/>
      <c r="HIP101" s="26"/>
      <c r="HIQ101" s="26"/>
      <c r="HIR101" s="18"/>
      <c r="HIS101" s="18"/>
      <c r="HIT101" s="18"/>
      <c r="HIU101" s="39"/>
      <c r="HIV101" s="18"/>
      <c r="HIW101" s="18"/>
      <c r="HIX101" s="39"/>
      <c r="HIY101" s="18"/>
      <c r="HIZ101" s="39"/>
      <c r="HJA101" s="13"/>
      <c r="HJB101" s="13"/>
      <c r="HJC101" s="4"/>
      <c r="HJD101" s="13"/>
      <c r="HJE101" s="13"/>
      <c r="HJG101" s="26"/>
      <c r="HJH101" s="26"/>
      <c r="HJI101" s="26"/>
      <c r="HJJ101" s="18"/>
      <c r="HJK101" s="18"/>
      <c r="HJL101" s="18"/>
      <c r="HJM101" s="39"/>
      <c r="HJN101" s="18"/>
      <c r="HJO101" s="18"/>
      <c r="HJP101" s="39"/>
      <c r="HJQ101" s="18"/>
      <c r="HJR101" s="39"/>
      <c r="HJS101" s="13"/>
      <c r="HJT101" s="13"/>
      <c r="HJU101" s="4"/>
      <c r="HJV101" s="13"/>
      <c r="HJW101" s="13"/>
      <c r="HJY101" s="26"/>
      <c r="HJZ101" s="26"/>
      <c r="HKA101" s="26"/>
      <c r="HKB101" s="18"/>
      <c r="HKC101" s="18"/>
      <c r="HKD101" s="18"/>
      <c r="HKE101" s="39"/>
      <c r="HKF101" s="18"/>
      <c r="HKG101" s="18"/>
      <c r="HKH101" s="39"/>
      <c r="HKI101" s="18"/>
      <c r="HKJ101" s="39"/>
      <c r="HKK101" s="13"/>
      <c r="HKL101" s="13"/>
      <c r="HKM101" s="4"/>
      <c r="HKN101" s="13"/>
      <c r="HKO101" s="13"/>
      <c r="HKQ101" s="26"/>
      <c r="HKR101" s="26"/>
      <c r="HKS101" s="26"/>
      <c r="HKT101" s="18"/>
      <c r="HKU101" s="18"/>
      <c r="HKV101" s="18"/>
      <c r="HKW101" s="39"/>
      <c r="HKX101" s="18"/>
      <c r="HKY101" s="18"/>
      <c r="HKZ101" s="39"/>
      <c r="HLA101" s="18"/>
      <c r="HLB101" s="39"/>
      <c r="HLC101" s="13"/>
      <c r="HLD101" s="13"/>
      <c r="HLE101" s="4"/>
      <c r="HLF101" s="13"/>
      <c r="HLG101" s="13"/>
      <c r="HLI101" s="26"/>
      <c r="HLJ101" s="26"/>
      <c r="HLK101" s="26"/>
      <c r="HLL101" s="18"/>
      <c r="HLM101" s="18"/>
      <c r="HLN101" s="18"/>
      <c r="HLO101" s="39"/>
      <c r="HLP101" s="18"/>
      <c r="HLQ101" s="18"/>
      <c r="HLR101" s="39"/>
      <c r="HLS101" s="18"/>
      <c r="HLT101" s="39"/>
      <c r="HLU101" s="13"/>
      <c r="HLV101" s="13"/>
      <c r="HLW101" s="4"/>
      <c r="HLX101" s="13"/>
      <c r="HLY101" s="13"/>
      <c r="HMA101" s="26"/>
      <c r="HMB101" s="26"/>
      <c r="HMC101" s="26"/>
      <c r="HMD101" s="18"/>
      <c r="HME101" s="18"/>
      <c r="HMF101" s="18"/>
      <c r="HMG101" s="39"/>
      <c r="HMH101" s="18"/>
      <c r="HMI101" s="18"/>
      <c r="HMJ101" s="39"/>
      <c r="HMK101" s="18"/>
      <c r="HML101" s="39"/>
      <c r="HMM101" s="13"/>
      <c r="HMN101" s="13"/>
      <c r="HMO101" s="4"/>
      <c r="HMP101" s="13"/>
      <c r="HMQ101" s="13"/>
      <c r="HMS101" s="26"/>
      <c r="HMT101" s="26"/>
      <c r="HMU101" s="26"/>
      <c r="HMV101" s="18"/>
      <c r="HMW101" s="18"/>
      <c r="HMX101" s="18"/>
      <c r="HMY101" s="39"/>
      <c r="HMZ101" s="18"/>
      <c r="HNA101" s="18"/>
      <c r="HNB101" s="39"/>
      <c r="HNC101" s="18"/>
      <c r="HND101" s="39"/>
      <c r="HNE101" s="13"/>
      <c r="HNF101" s="13"/>
      <c r="HNG101" s="4"/>
      <c r="HNH101" s="13"/>
      <c r="HNI101" s="13"/>
      <c r="HNK101" s="26"/>
      <c r="HNL101" s="26"/>
      <c r="HNM101" s="26"/>
      <c r="HNN101" s="18"/>
      <c r="HNO101" s="18"/>
      <c r="HNP101" s="18"/>
      <c r="HNQ101" s="39"/>
      <c r="HNR101" s="18"/>
      <c r="HNS101" s="18"/>
      <c r="HNT101" s="39"/>
      <c r="HNU101" s="18"/>
      <c r="HNV101" s="39"/>
      <c r="HNW101" s="13"/>
      <c r="HNX101" s="13"/>
      <c r="HNY101" s="4"/>
      <c r="HNZ101" s="13"/>
      <c r="HOA101" s="13"/>
      <c r="HOC101" s="26"/>
      <c r="HOD101" s="26"/>
      <c r="HOE101" s="26"/>
      <c r="HOF101" s="18"/>
      <c r="HOG101" s="18"/>
      <c r="HOH101" s="18"/>
      <c r="HOI101" s="39"/>
      <c r="HOJ101" s="18"/>
      <c r="HOK101" s="18"/>
      <c r="HOL101" s="39"/>
      <c r="HOM101" s="18"/>
      <c r="HON101" s="39"/>
      <c r="HOO101" s="13"/>
      <c r="HOP101" s="13"/>
      <c r="HOQ101" s="4"/>
      <c r="HOR101" s="13"/>
      <c r="HOS101" s="13"/>
      <c r="HOU101" s="26"/>
      <c r="HOV101" s="26"/>
      <c r="HOW101" s="26"/>
      <c r="HOX101" s="18"/>
      <c r="HOY101" s="18"/>
      <c r="HOZ101" s="18"/>
      <c r="HPA101" s="39"/>
      <c r="HPB101" s="18"/>
      <c r="HPC101" s="18"/>
      <c r="HPD101" s="39"/>
      <c r="HPE101" s="18"/>
      <c r="HPF101" s="39"/>
      <c r="HPG101" s="13"/>
      <c r="HPH101" s="13"/>
      <c r="HPI101" s="4"/>
      <c r="HPJ101" s="13"/>
      <c r="HPK101" s="13"/>
      <c r="HPM101" s="26"/>
      <c r="HPN101" s="26"/>
      <c r="HPO101" s="26"/>
      <c r="HPP101" s="18"/>
      <c r="HPQ101" s="18"/>
      <c r="HPR101" s="18"/>
      <c r="HPS101" s="39"/>
      <c r="HPT101" s="18"/>
      <c r="HPU101" s="18"/>
      <c r="HPV101" s="39"/>
      <c r="HPW101" s="18"/>
      <c r="HPX101" s="39"/>
      <c r="HPY101" s="13"/>
      <c r="HPZ101" s="13"/>
      <c r="HQA101" s="4"/>
      <c r="HQB101" s="13"/>
      <c r="HQC101" s="13"/>
      <c r="HQE101" s="26"/>
      <c r="HQF101" s="26"/>
      <c r="HQG101" s="26"/>
      <c r="HQH101" s="18"/>
      <c r="HQI101" s="18"/>
      <c r="HQJ101" s="18"/>
      <c r="HQK101" s="39"/>
      <c r="HQL101" s="18"/>
      <c r="HQM101" s="18"/>
      <c r="HQN101" s="39"/>
      <c r="HQO101" s="18"/>
      <c r="HQP101" s="39"/>
      <c r="HQQ101" s="13"/>
      <c r="HQR101" s="13"/>
      <c r="HQS101" s="4"/>
      <c r="HQT101" s="13"/>
      <c r="HQU101" s="13"/>
      <c r="HQW101" s="26"/>
      <c r="HQX101" s="26"/>
      <c r="HQY101" s="26"/>
      <c r="HQZ101" s="18"/>
      <c r="HRA101" s="18"/>
      <c r="HRB101" s="18"/>
      <c r="HRC101" s="39"/>
      <c r="HRD101" s="18"/>
      <c r="HRE101" s="18"/>
      <c r="HRF101" s="39"/>
      <c r="HRG101" s="18"/>
      <c r="HRH101" s="39"/>
      <c r="HRI101" s="13"/>
      <c r="HRJ101" s="13"/>
      <c r="HRK101" s="4"/>
      <c r="HRL101" s="13"/>
      <c r="HRM101" s="13"/>
      <c r="HRO101" s="26"/>
      <c r="HRP101" s="26"/>
      <c r="HRQ101" s="26"/>
      <c r="HRR101" s="18"/>
      <c r="HRS101" s="18"/>
      <c r="HRT101" s="18"/>
      <c r="HRU101" s="39"/>
      <c r="HRV101" s="18"/>
      <c r="HRW101" s="18"/>
      <c r="HRX101" s="39"/>
      <c r="HRY101" s="18"/>
      <c r="HRZ101" s="39"/>
      <c r="HSA101" s="13"/>
      <c r="HSB101" s="13"/>
      <c r="HSC101" s="4"/>
      <c r="HSD101" s="13"/>
      <c r="HSE101" s="13"/>
      <c r="HSG101" s="26"/>
      <c r="HSH101" s="26"/>
      <c r="HSI101" s="26"/>
      <c r="HSJ101" s="18"/>
      <c r="HSK101" s="18"/>
      <c r="HSL101" s="18"/>
      <c r="HSM101" s="39"/>
      <c r="HSN101" s="18"/>
      <c r="HSO101" s="18"/>
      <c r="HSP101" s="39"/>
      <c r="HSQ101" s="18"/>
      <c r="HSR101" s="39"/>
      <c r="HSS101" s="13"/>
      <c r="HST101" s="13"/>
      <c r="HSU101" s="4"/>
      <c r="HSV101" s="13"/>
      <c r="HSW101" s="13"/>
      <c r="HSY101" s="26"/>
      <c r="HSZ101" s="26"/>
      <c r="HTA101" s="26"/>
      <c r="HTB101" s="18"/>
      <c r="HTC101" s="18"/>
      <c r="HTD101" s="18"/>
      <c r="HTE101" s="39"/>
      <c r="HTF101" s="18"/>
      <c r="HTG101" s="18"/>
      <c r="HTH101" s="39"/>
      <c r="HTI101" s="18"/>
      <c r="HTJ101" s="39"/>
      <c r="HTK101" s="13"/>
      <c r="HTL101" s="13"/>
      <c r="HTM101" s="4"/>
      <c r="HTN101" s="13"/>
      <c r="HTO101" s="13"/>
      <c r="HTQ101" s="26"/>
      <c r="HTR101" s="26"/>
      <c r="HTS101" s="26"/>
      <c r="HTT101" s="18"/>
      <c r="HTU101" s="18"/>
      <c r="HTV101" s="18"/>
      <c r="HTW101" s="39"/>
      <c r="HTX101" s="18"/>
      <c r="HTY101" s="18"/>
      <c r="HTZ101" s="39"/>
      <c r="HUA101" s="18"/>
      <c r="HUB101" s="39"/>
      <c r="HUC101" s="13"/>
      <c r="HUD101" s="13"/>
      <c r="HUE101" s="4"/>
      <c r="HUF101" s="13"/>
      <c r="HUG101" s="13"/>
      <c r="HUI101" s="26"/>
      <c r="HUJ101" s="26"/>
      <c r="HUK101" s="26"/>
      <c r="HUL101" s="18"/>
      <c r="HUM101" s="18"/>
      <c r="HUN101" s="18"/>
      <c r="HUO101" s="39"/>
      <c r="HUP101" s="18"/>
      <c r="HUQ101" s="18"/>
      <c r="HUR101" s="39"/>
      <c r="HUS101" s="18"/>
      <c r="HUT101" s="39"/>
      <c r="HUU101" s="13"/>
      <c r="HUV101" s="13"/>
      <c r="HUW101" s="4"/>
      <c r="HUX101" s="13"/>
      <c r="HUY101" s="13"/>
      <c r="HVA101" s="26"/>
      <c r="HVB101" s="26"/>
      <c r="HVC101" s="26"/>
      <c r="HVD101" s="18"/>
      <c r="HVE101" s="18"/>
      <c r="HVF101" s="18"/>
      <c r="HVG101" s="39"/>
      <c r="HVH101" s="18"/>
      <c r="HVI101" s="18"/>
      <c r="HVJ101" s="39"/>
      <c r="HVK101" s="18"/>
      <c r="HVL101" s="39"/>
      <c r="HVM101" s="13"/>
      <c r="HVN101" s="13"/>
      <c r="HVO101" s="4"/>
      <c r="HVP101" s="13"/>
      <c r="HVQ101" s="13"/>
      <c r="HVS101" s="26"/>
      <c r="HVT101" s="26"/>
      <c r="HVU101" s="26"/>
      <c r="HVV101" s="18"/>
      <c r="HVW101" s="18"/>
      <c r="HVX101" s="18"/>
      <c r="HVY101" s="39"/>
      <c r="HVZ101" s="18"/>
      <c r="HWA101" s="18"/>
      <c r="HWB101" s="39"/>
      <c r="HWC101" s="18"/>
      <c r="HWD101" s="39"/>
      <c r="HWE101" s="13"/>
      <c r="HWF101" s="13"/>
      <c r="HWG101" s="4"/>
      <c r="HWH101" s="13"/>
      <c r="HWI101" s="13"/>
      <c r="HWK101" s="26"/>
      <c r="HWL101" s="26"/>
      <c r="HWM101" s="26"/>
      <c r="HWN101" s="18"/>
      <c r="HWO101" s="18"/>
      <c r="HWP101" s="18"/>
      <c r="HWQ101" s="39"/>
      <c r="HWR101" s="18"/>
      <c r="HWS101" s="18"/>
      <c r="HWT101" s="39"/>
      <c r="HWU101" s="18"/>
      <c r="HWV101" s="39"/>
      <c r="HWW101" s="13"/>
      <c r="HWX101" s="13"/>
      <c r="HWY101" s="4"/>
      <c r="HWZ101" s="13"/>
      <c r="HXA101" s="13"/>
      <c r="HXC101" s="26"/>
      <c r="HXD101" s="26"/>
      <c r="HXE101" s="26"/>
      <c r="HXF101" s="18"/>
      <c r="HXG101" s="18"/>
      <c r="HXH101" s="18"/>
      <c r="HXI101" s="39"/>
      <c r="HXJ101" s="18"/>
      <c r="HXK101" s="18"/>
      <c r="HXL101" s="39"/>
      <c r="HXM101" s="18"/>
      <c r="HXN101" s="39"/>
      <c r="HXO101" s="13"/>
      <c r="HXP101" s="13"/>
      <c r="HXQ101" s="4"/>
      <c r="HXR101" s="13"/>
      <c r="HXS101" s="13"/>
      <c r="HXU101" s="26"/>
      <c r="HXV101" s="26"/>
      <c r="HXW101" s="26"/>
      <c r="HXX101" s="18"/>
      <c r="HXY101" s="18"/>
      <c r="HXZ101" s="18"/>
      <c r="HYA101" s="39"/>
      <c r="HYB101" s="18"/>
      <c r="HYC101" s="18"/>
      <c r="HYD101" s="39"/>
      <c r="HYE101" s="18"/>
      <c r="HYF101" s="39"/>
      <c r="HYG101" s="13"/>
      <c r="HYH101" s="13"/>
      <c r="HYI101" s="4"/>
      <c r="HYJ101" s="13"/>
      <c r="HYK101" s="13"/>
      <c r="HYM101" s="26"/>
      <c r="HYN101" s="26"/>
      <c r="HYO101" s="26"/>
      <c r="HYP101" s="18"/>
      <c r="HYQ101" s="18"/>
      <c r="HYR101" s="18"/>
      <c r="HYS101" s="39"/>
      <c r="HYT101" s="18"/>
      <c r="HYU101" s="18"/>
      <c r="HYV101" s="39"/>
      <c r="HYW101" s="18"/>
      <c r="HYX101" s="39"/>
      <c r="HYY101" s="13"/>
      <c r="HYZ101" s="13"/>
      <c r="HZA101" s="4"/>
      <c r="HZB101" s="13"/>
      <c r="HZC101" s="13"/>
      <c r="HZE101" s="26"/>
      <c r="HZF101" s="26"/>
      <c r="HZG101" s="26"/>
      <c r="HZH101" s="18"/>
      <c r="HZI101" s="18"/>
      <c r="HZJ101" s="18"/>
      <c r="HZK101" s="39"/>
      <c r="HZL101" s="18"/>
      <c r="HZM101" s="18"/>
      <c r="HZN101" s="39"/>
      <c r="HZO101" s="18"/>
      <c r="HZP101" s="39"/>
      <c r="HZQ101" s="13"/>
      <c r="HZR101" s="13"/>
      <c r="HZS101" s="4"/>
      <c r="HZT101" s="13"/>
      <c r="HZU101" s="13"/>
      <c r="HZW101" s="26"/>
      <c r="HZX101" s="26"/>
      <c r="HZY101" s="26"/>
      <c r="HZZ101" s="18"/>
      <c r="IAA101" s="18"/>
      <c r="IAB101" s="18"/>
      <c r="IAC101" s="39"/>
      <c r="IAD101" s="18"/>
      <c r="IAE101" s="18"/>
      <c r="IAF101" s="39"/>
      <c r="IAG101" s="18"/>
      <c r="IAH101" s="39"/>
      <c r="IAI101" s="13"/>
      <c r="IAJ101" s="13"/>
      <c r="IAK101" s="4"/>
      <c r="IAL101" s="13"/>
      <c r="IAM101" s="13"/>
      <c r="IAO101" s="26"/>
      <c r="IAP101" s="26"/>
      <c r="IAQ101" s="26"/>
      <c r="IAR101" s="18"/>
      <c r="IAS101" s="18"/>
      <c r="IAT101" s="18"/>
      <c r="IAU101" s="39"/>
      <c r="IAV101" s="18"/>
      <c r="IAW101" s="18"/>
      <c r="IAX101" s="39"/>
      <c r="IAY101" s="18"/>
      <c r="IAZ101" s="39"/>
      <c r="IBA101" s="13"/>
      <c r="IBB101" s="13"/>
      <c r="IBC101" s="4"/>
      <c r="IBD101" s="13"/>
      <c r="IBE101" s="13"/>
      <c r="IBG101" s="26"/>
      <c r="IBH101" s="26"/>
      <c r="IBI101" s="26"/>
      <c r="IBJ101" s="18"/>
      <c r="IBK101" s="18"/>
      <c r="IBL101" s="18"/>
      <c r="IBM101" s="39"/>
      <c r="IBN101" s="18"/>
      <c r="IBO101" s="18"/>
      <c r="IBP101" s="39"/>
      <c r="IBQ101" s="18"/>
      <c r="IBR101" s="39"/>
      <c r="IBS101" s="13"/>
      <c r="IBT101" s="13"/>
      <c r="IBU101" s="4"/>
      <c r="IBV101" s="13"/>
      <c r="IBW101" s="13"/>
      <c r="IBY101" s="26"/>
      <c r="IBZ101" s="26"/>
      <c r="ICA101" s="26"/>
      <c r="ICB101" s="18"/>
      <c r="ICC101" s="18"/>
      <c r="ICD101" s="18"/>
      <c r="ICE101" s="39"/>
      <c r="ICF101" s="18"/>
      <c r="ICG101" s="18"/>
      <c r="ICH101" s="39"/>
      <c r="ICI101" s="18"/>
      <c r="ICJ101" s="39"/>
      <c r="ICK101" s="13"/>
      <c r="ICL101" s="13"/>
      <c r="ICM101" s="4"/>
      <c r="ICN101" s="13"/>
      <c r="ICO101" s="13"/>
      <c r="ICQ101" s="26"/>
      <c r="ICR101" s="26"/>
      <c r="ICS101" s="26"/>
      <c r="ICT101" s="18"/>
      <c r="ICU101" s="18"/>
      <c r="ICV101" s="18"/>
      <c r="ICW101" s="39"/>
      <c r="ICX101" s="18"/>
      <c r="ICY101" s="18"/>
      <c r="ICZ101" s="39"/>
      <c r="IDA101" s="18"/>
      <c r="IDB101" s="39"/>
      <c r="IDC101" s="13"/>
      <c r="IDD101" s="13"/>
      <c r="IDE101" s="4"/>
      <c r="IDF101" s="13"/>
      <c r="IDG101" s="13"/>
      <c r="IDI101" s="26"/>
      <c r="IDJ101" s="26"/>
      <c r="IDK101" s="26"/>
      <c r="IDL101" s="18"/>
      <c r="IDM101" s="18"/>
      <c r="IDN101" s="18"/>
      <c r="IDO101" s="39"/>
      <c r="IDP101" s="18"/>
      <c r="IDQ101" s="18"/>
      <c r="IDR101" s="39"/>
      <c r="IDS101" s="18"/>
      <c r="IDT101" s="39"/>
      <c r="IDU101" s="13"/>
      <c r="IDV101" s="13"/>
      <c r="IDW101" s="4"/>
      <c r="IDX101" s="13"/>
      <c r="IDY101" s="13"/>
      <c r="IEA101" s="26"/>
      <c r="IEB101" s="26"/>
      <c r="IEC101" s="26"/>
      <c r="IED101" s="18"/>
      <c r="IEE101" s="18"/>
      <c r="IEF101" s="18"/>
      <c r="IEG101" s="39"/>
      <c r="IEH101" s="18"/>
      <c r="IEI101" s="18"/>
      <c r="IEJ101" s="39"/>
      <c r="IEK101" s="18"/>
      <c r="IEL101" s="39"/>
      <c r="IEM101" s="13"/>
      <c r="IEN101" s="13"/>
      <c r="IEO101" s="4"/>
      <c r="IEP101" s="13"/>
      <c r="IEQ101" s="13"/>
      <c r="IES101" s="26"/>
      <c r="IET101" s="26"/>
      <c r="IEU101" s="26"/>
      <c r="IEV101" s="18"/>
      <c r="IEW101" s="18"/>
      <c r="IEX101" s="18"/>
      <c r="IEY101" s="39"/>
      <c r="IEZ101" s="18"/>
      <c r="IFA101" s="18"/>
      <c r="IFB101" s="39"/>
      <c r="IFC101" s="18"/>
      <c r="IFD101" s="39"/>
      <c r="IFE101" s="13"/>
      <c r="IFF101" s="13"/>
      <c r="IFG101" s="4"/>
      <c r="IFH101" s="13"/>
      <c r="IFI101" s="13"/>
      <c r="IFK101" s="26"/>
      <c r="IFL101" s="26"/>
      <c r="IFM101" s="26"/>
      <c r="IFN101" s="18"/>
      <c r="IFO101" s="18"/>
      <c r="IFP101" s="18"/>
      <c r="IFQ101" s="39"/>
      <c r="IFR101" s="18"/>
      <c r="IFS101" s="18"/>
      <c r="IFT101" s="39"/>
      <c r="IFU101" s="18"/>
      <c r="IFV101" s="39"/>
      <c r="IFW101" s="13"/>
      <c r="IFX101" s="13"/>
      <c r="IFY101" s="4"/>
      <c r="IFZ101" s="13"/>
      <c r="IGA101" s="13"/>
      <c r="IGC101" s="26"/>
      <c r="IGD101" s="26"/>
      <c r="IGE101" s="26"/>
      <c r="IGF101" s="18"/>
      <c r="IGG101" s="18"/>
      <c r="IGH101" s="18"/>
      <c r="IGI101" s="39"/>
      <c r="IGJ101" s="18"/>
      <c r="IGK101" s="18"/>
      <c r="IGL101" s="39"/>
      <c r="IGM101" s="18"/>
      <c r="IGN101" s="39"/>
      <c r="IGO101" s="13"/>
      <c r="IGP101" s="13"/>
      <c r="IGQ101" s="4"/>
      <c r="IGR101" s="13"/>
      <c r="IGS101" s="13"/>
      <c r="IGU101" s="26"/>
      <c r="IGV101" s="26"/>
      <c r="IGW101" s="26"/>
      <c r="IGX101" s="18"/>
      <c r="IGY101" s="18"/>
      <c r="IGZ101" s="18"/>
      <c r="IHA101" s="39"/>
      <c r="IHB101" s="18"/>
      <c r="IHC101" s="18"/>
      <c r="IHD101" s="39"/>
      <c r="IHE101" s="18"/>
      <c r="IHF101" s="39"/>
      <c r="IHG101" s="13"/>
      <c r="IHH101" s="13"/>
      <c r="IHI101" s="4"/>
      <c r="IHJ101" s="13"/>
      <c r="IHK101" s="13"/>
      <c r="IHM101" s="26"/>
      <c r="IHN101" s="26"/>
      <c r="IHO101" s="26"/>
      <c r="IHP101" s="18"/>
      <c r="IHQ101" s="18"/>
      <c r="IHR101" s="18"/>
      <c r="IHS101" s="39"/>
      <c r="IHT101" s="18"/>
      <c r="IHU101" s="18"/>
      <c r="IHV101" s="39"/>
      <c r="IHW101" s="18"/>
      <c r="IHX101" s="39"/>
      <c r="IHY101" s="13"/>
      <c r="IHZ101" s="13"/>
      <c r="IIA101" s="4"/>
      <c r="IIB101" s="13"/>
      <c r="IIC101" s="13"/>
      <c r="IIE101" s="26"/>
      <c r="IIF101" s="26"/>
      <c r="IIG101" s="26"/>
      <c r="IIH101" s="18"/>
      <c r="III101" s="18"/>
      <c r="IIJ101" s="18"/>
      <c r="IIK101" s="39"/>
      <c r="IIL101" s="18"/>
      <c r="IIM101" s="18"/>
      <c r="IIN101" s="39"/>
      <c r="IIO101" s="18"/>
      <c r="IIP101" s="39"/>
      <c r="IIQ101" s="13"/>
      <c r="IIR101" s="13"/>
      <c r="IIS101" s="4"/>
      <c r="IIT101" s="13"/>
      <c r="IIU101" s="13"/>
      <c r="IIW101" s="26"/>
      <c r="IIX101" s="26"/>
      <c r="IIY101" s="26"/>
      <c r="IIZ101" s="18"/>
      <c r="IJA101" s="18"/>
      <c r="IJB101" s="18"/>
      <c r="IJC101" s="39"/>
      <c r="IJD101" s="18"/>
      <c r="IJE101" s="18"/>
      <c r="IJF101" s="39"/>
      <c r="IJG101" s="18"/>
      <c r="IJH101" s="39"/>
      <c r="IJI101" s="13"/>
      <c r="IJJ101" s="13"/>
      <c r="IJK101" s="4"/>
      <c r="IJL101" s="13"/>
      <c r="IJM101" s="13"/>
      <c r="IJO101" s="26"/>
      <c r="IJP101" s="26"/>
      <c r="IJQ101" s="26"/>
      <c r="IJR101" s="18"/>
      <c r="IJS101" s="18"/>
      <c r="IJT101" s="18"/>
      <c r="IJU101" s="39"/>
      <c r="IJV101" s="18"/>
      <c r="IJW101" s="18"/>
      <c r="IJX101" s="39"/>
      <c r="IJY101" s="18"/>
      <c r="IJZ101" s="39"/>
      <c r="IKA101" s="13"/>
      <c r="IKB101" s="13"/>
      <c r="IKC101" s="4"/>
      <c r="IKD101" s="13"/>
      <c r="IKE101" s="13"/>
      <c r="IKG101" s="26"/>
      <c r="IKH101" s="26"/>
      <c r="IKI101" s="26"/>
      <c r="IKJ101" s="18"/>
      <c r="IKK101" s="18"/>
      <c r="IKL101" s="18"/>
      <c r="IKM101" s="39"/>
      <c r="IKN101" s="18"/>
      <c r="IKO101" s="18"/>
      <c r="IKP101" s="39"/>
      <c r="IKQ101" s="18"/>
      <c r="IKR101" s="39"/>
      <c r="IKS101" s="13"/>
      <c r="IKT101" s="13"/>
      <c r="IKU101" s="4"/>
      <c r="IKV101" s="13"/>
      <c r="IKW101" s="13"/>
      <c r="IKY101" s="26"/>
      <c r="IKZ101" s="26"/>
      <c r="ILA101" s="26"/>
      <c r="ILB101" s="18"/>
      <c r="ILC101" s="18"/>
      <c r="ILD101" s="18"/>
      <c r="ILE101" s="39"/>
      <c r="ILF101" s="18"/>
      <c r="ILG101" s="18"/>
      <c r="ILH101" s="39"/>
      <c r="ILI101" s="18"/>
      <c r="ILJ101" s="39"/>
      <c r="ILK101" s="13"/>
      <c r="ILL101" s="13"/>
      <c r="ILM101" s="4"/>
      <c r="ILN101" s="13"/>
      <c r="ILO101" s="13"/>
      <c r="ILQ101" s="26"/>
      <c r="ILR101" s="26"/>
      <c r="ILS101" s="26"/>
      <c r="ILT101" s="18"/>
      <c r="ILU101" s="18"/>
      <c r="ILV101" s="18"/>
      <c r="ILW101" s="39"/>
      <c r="ILX101" s="18"/>
      <c r="ILY101" s="18"/>
      <c r="ILZ101" s="39"/>
      <c r="IMA101" s="18"/>
      <c r="IMB101" s="39"/>
      <c r="IMC101" s="13"/>
      <c r="IMD101" s="13"/>
      <c r="IME101" s="4"/>
      <c r="IMF101" s="13"/>
      <c r="IMG101" s="13"/>
      <c r="IMI101" s="26"/>
      <c r="IMJ101" s="26"/>
      <c r="IMK101" s="26"/>
      <c r="IML101" s="18"/>
      <c r="IMM101" s="18"/>
      <c r="IMN101" s="18"/>
      <c r="IMO101" s="39"/>
      <c r="IMP101" s="18"/>
      <c r="IMQ101" s="18"/>
      <c r="IMR101" s="39"/>
      <c r="IMS101" s="18"/>
      <c r="IMT101" s="39"/>
      <c r="IMU101" s="13"/>
      <c r="IMV101" s="13"/>
      <c r="IMW101" s="4"/>
      <c r="IMX101" s="13"/>
      <c r="IMY101" s="13"/>
      <c r="INA101" s="26"/>
      <c r="INB101" s="26"/>
      <c r="INC101" s="26"/>
      <c r="IND101" s="18"/>
      <c r="INE101" s="18"/>
      <c r="INF101" s="18"/>
      <c r="ING101" s="39"/>
      <c r="INH101" s="18"/>
      <c r="INI101" s="18"/>
      <c r="INJ101" s="39"/>
      <c r="INK101" s="18"/>
      <c r="INL101" s="39"/>
      <c r="INM101" s="13"/>
      <c r="INN101" s="13"/>
      <c r="INO101" s="4"/>
      <c r="INP101" s="13"/>
      <c r="INQ101" s="13"/>
      <c r="INS101" s="26"/>
      <c r="INT101" s="26"/>
      <c r="INU101" s="26"/>
      <c r="INV101" s="18"/>
      <c r="INW101" s="18"/>
      <c r="INX101" s="18"/>
      <c r="INY101" s="39"/>
      <c r="INZ101" s="18"/>
      <c r="IOA101" s="18"/>
      <c r="IOB101" s="39"/>
      <c r="IOC101" s="18"/>
      <c r="IOD101" s="39"/>
      <c r="IOE101" s="13"/>
      <c r="IOF101" s="13"/>
      <c r="IOG101" s="4"/>
      <c r="IOH101" s="13"/>
      <c r="IOI101" s="13"/>
      <c r="IOK101" s="26"/>
      <c r="IOL101" s="26"/>
      <c r="IOM101" s="26"/>
      <c r="ION101" s="18"/>
      <c r="IOO101" s="18"/>
      <c r="IOP101" s="18"/>
      <c r="IOQ101" s="39"/>
      <c r="IOR101" s="18"/>
      <c r="IOS101" s="18"/>
      <c r="IOT101" s="39"/>
      <c r="IOU101" s="18"/>
      <c r="IOV101" s="39"/>
      <c r="IOW101" s="13"/>
      <c r="IOX101" s="13"/>
      <c r="IOY101" s="4"/>
      <c r="IOZ101" s="13"/>
      <c r="IPA101" s="13"/>
      <c r="IPC101" s="26"/>
      <c r="IPD101" s="26"/>
      <c r="IPE101" s="26"/>
      <c r="IPF101" s="18"/>
      <c r="IPG101" s="18"/>
      <c r="IPH101" s="18"/>
      <c r="IPI101" s="39"/>
      <c r="IPJ101" s="18"/>
      <c r="IPK101" s="18"/>
      <c r="IPL101" s="39"/>
      <c r="IPM101" s="18"/>
      <c r="IPN101" s="39"/>
      <c r="IPO101" s="13"/>
      <c r="IPP101" s="13"/>
      <c r="IPQ101" s="4"/>
      <c r="IPR101" s="13"/>
      <c r="IPS101" s="13"/>
      <c r="IPU101" s="26"/>
      <c r="IPV101" s="26"/>
      <c r="IPW101" s="26"/>
      <c r="IPX101" s="18"/>
      <c r="IPY101" s="18"/>
      <c r="IPZ101" s="18"/>
      <c r="IQA101" s="39"/>
      <c r="IQB101" s="18"/>
      <c r="IQC101" s="18"/>
      <c r="IQD101" s="39"/>
      <c r="IQE101" s="18"/>
      <c r="IQF101" s="39"/>
      <c r="IQG101" s="13"/>
      <c r="IQH101" s="13"/>
      <c r="IQI101" s="4"/>
      <c r="IQJ101" s="13"/>
      <c r="IQK101" s="13"/>
      <c r="IQM101" s="26"/>
      <c r="IQN101" s="26"/>
      <c r="IQO101" s="26"/>
      <c r="IQP101" s="18"/>
      <c r="IQQ101" s="18"/>
      <c r="IQR101" s="18"/>
      <c r="IQS101" s="39"/>
      <c r="IQT101" s="18"/>
      <c r="IQU101" s="18"/>
      <c r="IQV101" s="39"/>
      <c r="IQW101" s="18"/>
      <c r="IQX101" s="39"/>
      <c r="IQY101" s="13"/>
      <c r="IQZ101" s="13"/>
      <c r="IRA101" s="4"/>
      <c r="IRB101" s="13"/>
      <c r="IRC101" s="13"/>
      <c r="IRE101" s="26"/>
      <c r="IRF101" s="26"/>
      <c r="IRG101" s="26"/>
      <c r="IRH101" s="18"/>
      <c r="IRI101" s="18"/>
      <c r="IRJ101" s="18"/>
      <c r="IRK101" s="39"/>
      <c r="IRL101" s="18"/>
      <c r="IRM101" s="18"/>
      <c r="IRN101" s="39"/>
      <c r="IRO101" s="18"/>
      <c r="IRP101" s="39"/>
      <c r="IRQ101" s="13"/>
      <c r="IRR101" s="13"/>
      <c r="IRS101" s="4"/>
      <c r="IRT101" s="13"/>
      <c r="IRU101" s="13"/>
      <c r="IRW101" s="26"/>
      <c r="IRX101" s="26"/>
      <c r="IRY101" s="26"/>
      <c r="IRZ101" s="18"/>
      <c r="ISA101" s="18"/>
      <c r="ISB101" s="18"/>
      <c r="ISC101" s="39"/>
      <c r="ISD101" s="18"/>
      <c r="ISE101" s="18"/>
      <c r="ISF101" s="39"/>
      <c r="ISG101" s="18"/>
      <c r="ISH101" s="39"/>
      <c r="ISI101" s="13"/>
      <c r="ISJ101" s="13"/>
      <c r="ISK101" s="4"/>
      <c r="ISL101" s="13"/>
      <c r="ISM101" s="13"/>
      <c r="ISO101" s="26"/>
      <c r="ISP101" s="26"/>
      <c r="ISQ101" s="26"/>
      <c r="ISR101" s="18"/>
      <c r="ISS101" s="18"/>
      <c r="IST101" s="18"/>
      <c r="ISU101" s="39"/>
      <c r="ISV101" s="18"/>
      <c r="ISW101" s="18"/>
      <c r="ISX101" s="39"/>
      <c r="ISY101" s="18"/>
      <c r="ISZ101" s="39"/>
      <c r="ITA101" s="13"/>
      <c r="ITB101" s="13"/>
      <c r="ITC101" s="4"/>
      <c r="ITD101" s="13"/>
      <c r="ITE101" s="13"/>
      <c r="ITG101" s="26"/>
      <c r="ITH101" s="26"/>
      <c r="ITI101" s="26"/>
      <c r="ITJ101" s="18"/>
      <c r="ITK101" s="18"/>
      <c r="ITL101" s="18"/>
      <c r="ITM101" s="39"/>
      <c r="ITN101" s="18"/>
      <c r="ITO101" s="18"/>
      <c r="ITP101" s="39"/>
      <c r="ITQ101" s="18"/>
      <c r="ITR101" s="39"/>
      <c r="ITS101" s="13"/>
      <c r="ITT101" s="13"/>
      <c r="ITU101" s="4"/>
      <c r="ITV101" s="13"/>
      <c r="ITW101" s="13"/>
      <c r="ITY101" s="26"/>
      <c r="ITZ101" s="26"/>
      <c r="IUA101" s="26"/>
      <c r="IUB101" s="18"/>
      <c r="IUC101" s="18"/>
      <c r="IUD101" s="18"/>
      <c r="IUE101" s="39"/>
      <c r="IUF101" s="18"/>
      <c r="IUG101" s="18"/>
      <c r="IUH101" s="39"/>
      <c r="IUI101" s="18"/>
      <c r="IUJ101" s="39"/>
      <c r="IUK101" s="13"/>
      <c r="IUL101" s="13"/>
      <c r="IUM101" s="4"/>
      <c r="IUN101" s="13"/>
      <c r="IUO101" s="13"/>
      <c r="IUQ101" s="26"/>
      <c r="IUR101" s="26"/>
      <c r="IUS101" s="26"/>
      <c r="IUT101" s="18"/>
      <c r="IUU101" s="18"/>
      <c r="IUV101" s="18"/>
      <c r="IUW101" s="39"/>
      <c r="IUX101" s="18"/>
      <c r="IUY101" s="18"/>
      <c r="IUZ101" s="39"/>
      <c r="IVA101" s="18"/>
      <c r="IVB101" s="39"/>
      <c r="IVC101" s="13"/>
      <c r="IVD101" s="13"/>
      <c r="IVE101" s="4"/>
      <c r="IVF101" s="13"/>
      <c r="IVG101" s="13"/>
      <c r="IVI101" s="26"/>
      <c r="IVJ101" s="26"/>
      <c r="IVK101" s="26"/>
      <c r="IVL101" s="18"/>
      <c r="IVM101" s="18"/>
      <c r="IVN101" s="18"/>
      <c r="IVO101" s="39"/>
      <c r="IVP101" s="18"/>
      <c r="IVQ101" s="18"/>
      <c r="IVR101" s="39"/>
      <c r="IVS101" s="18"/>
      <c r="IVT101" s="39"/>
      <c r="IVU101" s="13"/>
      <c r="IVV101" s="13"/>
      <c r="IVW101" s="4"/>
      <c r="IVX101" s="13"/>
      <c r="IVY101" s="13"/>
      <c r="IWA101" s="26"/>
      <c r="IWB101" s="26"/>
      <c r="IWC101" s="26"/>
      <c r="IWD101" s="18"/>
      <c r="IWE101" s="18"/>
      <c r="IWF101" s="18"/>
      <c r="IWG101" s="39"/>
      <c r="IWH101" s="18"/>
      <c r="IWI101" s="18"/>
      <c r="IWJ101" s="39"/>
      <c r="IWK101" s="18"/>
      <c r="IWL101" s="39"/>
      <c r="IWM101" s="13"/>
      <c r="IWN101" s="13"/>
      <c r="IWO101" s="4"/>
      <c r="IWP101" s="13"/>
      <c r="IWQ101" s="13"/>
      <c r="IWS101" s="26"/>
      <c r="IWT101" s="26"/>
      <c r="IWU101" s="26"/>
      <c r="IWV101" s="18"/>
      <c r="IWW101" s="18"/>
      <c r="IWX101" s="18"/>
      <c r="IWY101" s="39"/>
      <c r="IWZ101" s="18"/>
      <c r="IXA101" s="18"/>
      <c r="IXB101" s="39"/>
      <c r="IXC101" s="18"/>
      <c r="IXD101" s="39"/>
      <c r="IXE101" s="13"/>
      <c r="IXF101" s="13"/>
      <c r="IXG101" s="4"/>
      <c r="IXH101" s="13"/>
      <c r="IXI101" s="13"/>
      <c r="IXK101" s="26"/>
      <c r="IXL101" s="26"/>
      <c r="IXM101" s="26"/>
      <c r="IXN101" s="18"/>
      <c r="IXO101" s="18"/>
      <c r="IXP101" s="18"/>
      <c r="IXQ101" s="39"/>
      <c r="IXR101" s="18"/>
      <c r="IXS101" s="18"/>
      <c r="IXT101" s="39"/>
      <c r="IXU101" s="18"/>
      <c r="IXV101" s="39"/>
      <c r="IXW101" s="13"/>
      <c r="IXX101" s="13"/>
      <c r="IXY101" s="4"/>
      <c r="IXZ101" s="13"/>
      <c r="IYA101" s="13"/>
      <c r="IYC101" s="26"/>
      <c r="IYD101" s="26"/>
      <c r="IYE101" s="26"/>
      <c r="IYF101" s="18"/>
      <c r="IYG101" s="18"/>
      <c r="IYH101" s="18"/>
      <c r="IYI101" s="39"/>
      <c r="IYJ101" s="18"/>
      <c r="IYK101" s="18"/>
      <c r="IYL101" s="39"/>
      <c r="IYM101" s="18"/>
      <c r="IYN101" s="39"/>
      <c r="IYO101" s="13"/>
      <c r="IYP101" s="13"/>
      <c r="IYQ101" s="4"/>
      <c r="IYR101" s="13"/>
      <c r="IYS101" s="13"/>
      <c r="IYU101" s="26"/>
      <c r="IYV101" s="26"/>
      <c r="IYW101" s="26"/>
      <c r="IYX101" s="18"/>
      <c r="IYY101" s="18"/>
      <c r="IYZ101" s="18"/>
      <c r="IZA101" s="39"/>
      <c r="IZB101" s="18"/>
      <c r="IZC101" s="18"/>
      <c r="IZD101" s="39"/>
      <c r="IZE101" s="18"/>
      <c r="IZF101" s="39"/>
      <c r="IZG101" s="13"/>
      <c r="IZH101" s="13"/>
      <c r="IZI101" s="4"/>
      <c r="IZJ101" s="13"/>
      <c r="IZK101" s="13"/>
      <c r="IZM101" s="26"/>
      <c r="IZN101" s="26"/>
      <c r="IZO101" s="26"/>
      <c r="IZP101" s="18"/>
      <c r="IZQ101" s="18"/>
      <c r="IZR101" s="18"/>
      <c r="IZS101" s="39"/>
      <c r="IZT101" s="18"/>
      <c r="IZU101" s="18"/>
      <c r="IZV101" s="39"/>
      <c r="IZW101" s="18"/>
      <c r="IZX101" s="39"/>
      <c r="IZY101" s="13"/>
      <c r="IZZ101" s="13"/>
      <c r="JAA101" s="4"/>
      <c r="JAB101" s="13"/>
      <c r="JAC101" s="13"/>
      <c r="JAE101" s="26"/>
      <c r="JAF101" s="26"/>
      <c r="JAG101" s="26"/>
      <c r="JAH101" s="18"/>
      <c r="JAI101" s="18"/>
      <c r="JAJ101" s="18"/>
      <c r="JAK101" s="39"/>
      <c r="JAL101" s="18"/>
      <c r="JAM101" s="18"/>
      <c r="JAN101" s="39"/>
      <c r="JAO101" s="18"/>
      <c r="JAP101" s="39"/>
      <c r="JAQ101" s="13"/>
      <c r="JAR101" s="13"/>
      <c r="JAS101" s="4"/>
      <c r="JAT101" s="13"/>
      <c r="JAU101" s="13"/>
      <c r="JAW101" s="26"/>
      <c r="JAX101" s="26"/>
      <c r="JAY101" s="26"/>
      <c r="JAZ101" s="18"/>
      <c r="JBA101" s="18"/>
      <c r="JBB101" s="18"/>
      <c r="JBC101" s="39"/>
      <c r="JBD101" s="18"/>
      <c r="JBE101" s="18"/>
      <c r="JBF101" s="39"/>
      <c r="JBG101" s="18"/>
      <c r="JBH101" s="39"/>
      <c r="JBI101" s="13"/>
      <c r="JBJ101" s="13"/>
      <c r="JBK101" s="4"/>
      <c r="JBL101" s="13"/>
      <c r="JBM101" s="13"/>
      <c r="JBO101" s="26"/>
      <c r="JBP101" s="26"/>
      <c r="JBQ101" s="26"/>
      <c r="JBR101" s="18"/>
      <c r="JBS101" s="18"/>
      <c r="JBT101" s="18"/>
      <c r="JBU101" s="39"/>
      <c r="JBV101" s="18"/>
      <c r="JBW101" s="18"/>
      <c r="JBX101" s="39"/>
      <c r="JBY101" s="18"/>
      <c r="JBZ101" s="39"/>
      <c r="JCA101" s="13"/>
      <c r="JCB101" s="13"/>
      <c r="JCC101" s="4"/>
      <c r="JCD101" s="13"/>
      <c r="JCE101" s="13"/>
      <c r="JCG101" s="26"/>
      <c r="JCH101" s="26"/>
      <c r="JCI101" s="26"/>
      <c r="JCJ101" s="18"/>
      <c r="JCK101" s="18"/>
      <c r="JCL101" s="18"/>
      <c r="JCM101" s="39"/>
      <c r="JCN101" s="18"/>
      <c r="JCO101" s="18"/>
      <c r="JCP101" s="39"/>
      <c r="JCQ101" s="18"/>
      <c r="JCR101" s="39"/>
      <c r="JCS101" s="13"/>
      <c r="JCT101" s="13"/>
      <c r="JCU101" s="4"/>
      <c r="JCV101" s="13"/>
      <c r="JCW101" s="13"/>
      <c r="JCY101" s="26"/>
      <c r="JCZ101" s="26"/>
      <c r="JDA101" s="26"/>
      <c r="JDB101" s="18"/>
      <c r="JDC101" s="18"/>
      <c r="JDD101" s="18"/>
      <c r="JDE101" s="39"/>
      <c r="JDF101" s="18"/>
      <c r="JDG101" s="18"/>
      <c r="JDH101" s="39"/>
      <c r="JDI101" s="18"/>
      <c r="JDJ101" s="39"/>
      <c r="JDK101" s="13"/>
      <c r="JDL101" s="13"/>
      <c r="JDM101" s="4"/>
      <c r="JDN101" s="13"/>
      <c r="JDO101" s="13"/>
      <c r="JDQ101" s="26"/>
      <c r="JDR101" s="26"/>
      <c r="JDS101" s="26"/>
      <c r="JDT101" s="18"/>
      <c r="JDU101" s="18"/>
      <c r="JDV101" s="18"/>
      <c r="JDW101" s="39"/>
      <c r="JDX101" s="18"/>
      <c r="JDY101" s="18"/>
      <c r="JDZ101" s="39"/>
      <c r="JEA101" s="18"/>
      <c r="JEB101" s="39"/>
      <c r="JEC101" s="13"/>
      <c r="JED101" s="13"/>
      <c r="JEE101" s="4"/>
      <c r="JEF101" s="13"/>
      <c r="JEG101" s="13"/>
      <c r="JEI101" s="26"/>
      <c r="JEJ101" s="26"/>
      <c r="JEK101" s="26"/>
      <c r="JEL101" s="18"/>
      <c r="JEM101" s="18"/>
      <c r="JEN101" s="18"/>
      <c r="JEO101" s="39"/>
      <c r="JEP101" s="18"/>
      <c r="JEQ101" s="18"/>
      <c r="JER101" s="39"/>
      <c r="JES101" s="18"/>
      <c r="JET101" s="39"/>
      <c r="JEU101" s="13"/>
      <c r="JEV101" s="13"/>
      <c r="JEW101" s="4"/>
      <c r="JEX101" s="13"/>
      <c r="JEY101" s="13"/>
      <c r="JFA101" s="26"/>
      <c r="JFB101" s="26"/>
      <c r="JFC101" s="26"/>
      <c r="JFD101" s="18"/>
      <c r="JFE101" s="18"/>
      <c r="JFF101" s="18"/>
      <c r="JFG101" s="39"/>
      <c r="JFH101" s="18"/>
      <c r="JFI101" s="18"/>
      <c r="JFJ101" s="39"/>
      <c r="JFK101" s="18"/>
      <c r="JFL101" s="39"/>
      <c r="JFM101" s="13"/>
      <c r="JFN101" s="13"/>
      <c r="JFO101" s="4"/>
      <c r="JFP101" s="13"/>
      <c r="JFQ101" s="13"/>
      <c r="JFS101" s="26"/>
      <c r="JFT101" s="26"/>
      <c r="JFU101" s="26"/>
      <c r="JFV101" s="18"/>
      <c r="JFW101" s="18"/>
      <c r="JFX101" s="18"/>
      <c r="JFY101" s="39"/>
      <c r="JFZ101" s="18"/>
      <c r="JGA101" s="18"/>
      <c r="JGB101" s="39"/>
      <c r="JGC101" s="18"/>
      <c r="JGD101" s="39"/>
      <c r="JGE101" s="13"/>
      <c r="JGF101" s="13"/>
      <c r="JGG101" s="4"/>
      <c r="JGH101" s="13"/>
      <c r="JGI101" s="13"/>
      <c r="JGK101" s="26"/>
      <c r="JGL101" s="26"/>
      <c r="JGM101" s="26"/>
      <c r="JGN101" s="18"/>
      <c r="JGO101" s="18"/>
      <c r="JGP101" s="18"/>
      <c r="JGQ101" s="39"/>
      <c r="JGR101" s="18"/>
      <c r="JGS101" s="18"/>
      <c r="JGT101" s="39"/>
      <c r="JGU101" s="18"/>
      <c r="JGV101" s="39"/>
      <c r="JGW101" s="13"/>
      <c r="JGX101" s="13"/>
      <c r="JGY101" s="4"/>
      <c r="JGZ101" s="13"/>
      <c r="JHA101" s="13"/>
      <c r="JHC101" s="26"/>
      <c r="JHD101" s="26"/>
      <c r="JHE101" s="26"/>
      <c r="JHF101" s="18"/>
      <c r="JHG101" s="18"/>
      <c r="JHH101" s="18"/>
      <c r="JHI101" s="39"/>
      <c r="JHJ101" s="18"/>
      <c r="JHK101" s="18"/>
      <c r="JHL101" s="39"/>
      <c r="JHM101" s="18"/>
      <c r="JHN101" s="39"/>
      <c r="JHO101" s="13"/>
      <c r="JHP101" s="13"/>
      <c r="JHQ101" s="4"/>
      <c r="JHR101" s="13"/>
      <c r="JHS101" s="13"/>
      <c r="JHU101" s="26"/>
      <c r="JHV101" s="26"/>
      <c r="JHW101" s="26"/>
      <c r="JHX101" s="18"/>
      <c r="JHY101" s="18"/>
      <c r="JHZ101" s="18"/>
      <c r="JIA101" s="39"/>
      <c r="JIB101" s="18"/>
      <c r="JIC101" s="18"/>
      <c r="JID101" s="39"/>
      <c r="JIE101" s="18"/>
      <c r="JIF101" s="39"/>
      <c r="JIG101" s="13"/>
      <c r="JIH101" s="13"/>
      <c r="JII101" s="4"/>
      <c r="JIJ101" s="13"/>
      <c r="JIK101" s="13"/>
      <c r="JIM101" s="26"/>
      <c r="JIN101" s="26"/>
      <c r="JIO101" s="26"/>
      <c r="JIP101" s="18"/>
      <c r="JIQ101" s="18"/>
      <c r="JIR101" s="18"/>
      <c r="JIS101" s="39"/>
      <c r="JIT101" s="18"/>
      <c r="JIU101" s="18"/>
      <c r="JIV101" s="39"/>
      <c r="JIW101" s="18"/>
      <c r="JIX101" s="39"/>
      <c r="JIY101" s="13"/>
      <c r="JIZ101" s="13"/>
      <c r="JJA101" s="4"/>
      <c r="JJB101" s="13"/>
      <c r="JJC101" s="13"/>
      <c r="JJE101" s="26"/>
      <c r="JJF101" s="26"/>
      <c r="JJG101" s="26"/>
      <c r="JJH101" s="18"/>
      <c r="JJI101" s="18"/>
      <c r="JJJ101" s="18"/>
      <c r="JJK101" s="39"/>
      <c r="JJL101" s="18"/>
      <c r="JJM101" s="18"/>
      <c r="JJN101" s="39"/>
      <c r="JJO101" s="18"/>
      <c r="JJP101" s="39"/>
      <c r="JJQ101" s="13"/>
      <c r="JJR101" s="13"/>
      <c r="JJS101" s="4"/>
      <c r="JJT101" s="13"/>
      <c r="JJU101" s="13"/>
      <c r="JJW101" s="26"/>
      <c r="JJX101" s="26"/>
      <c r="JJY101" s="26"/>
      <c r="JJZ101" s="18"/>
      <c r="JKA101" s="18"/>
      <c r="JKB101" s="18"/>
      <c r="JKC101" s="39"/>
      <c r="JKD101" s="18"/>
      <c r="JKE101" s="18"/>
      <c r="JKF101" s="39"/>
      <c r="JKG101" s="18"/>
      <c r="JKH101" s="39"/>
      <c r="JKI101" s="13"/>
      <c r="JKJ101" s="13"/>
      <c r="JKK101" s="4"/>
      <c r="JKL101" s="13"/>
      <c r="JKM101" s="13"/>
      <c r="JKO101" s="26"/>
      <c r="JKP101" s="26"/>
      <c r="JKQ101" s="26"/>
      <c r="JKR101" s="18"/>
      <c r="JKS101" s="18"/>
      <c r="JKT101" s="18"/>
      <c r="JKU101" s="39"/>
      <c r="JKV101" s="18"/>
      <c r="JKW101" s="18"/>
      <c r="JKX101" s="39"/>
      <c r="JKY101" s="18"/>
      <c r="JKZ101" s="39"/>
      <c r="JLA101" s="13"/>
      <c r="JLB101" s="13"/>
      <c r="JLC101" s="4"/>
      <c r="JLD101" s="13"/>
      <c r="JLE101" s="13"/>
      <c r="JLG101" s="26"/>
      <c r="JLH101" s="26"/>
      <c r="JLI101" s="26"/>
      <c r="JLJ101" s="18"/>
      <c r="JLK101" s="18"/>
      <c r="JLL101" s="18"/>
      <c r="JLM101" s="39"/>
      <c r="JLN101" s="18"/>
      <c r="JLO101" s="18"/>
      <c r="JLP101" s="39"/>
      <c r="JLQ101" s="18"/>
      <c r="JLR101" s="39"/>
      <c r="JLS101" s="13"/>
      <c r="JLT101" s="13"/>
      <c r="JLU101" s="4"/>
      <c r="JLV101" s="13"/>
      <c r="JLW101" s="13"/>
      <c r="JLY101" s="26"/>
      <c r="JLZ101" s="26"/>
      <c r="JMA101" s="26"/>
      <c r="JMB101" s="18"/>
      <c r="JMC101" s="18"/>
      <c r="JMD101" s="18"/>
      <c r="JME101" s="39"/>
      <c r="JMF101" s="18"/>
      <c r="JMG101" s="18"/>
      <c r="JMH101" s="39"/>
      <c r="JMI101" s="18"/>
      <c r="JMJ101" s="39"/>
      <c r="JMK101" s="13"/>
      <c r="JML101" s="13"/>
      <c r="JMM101" s="4"/>
      <c r="JMN101" s="13"/>
      <c r="JMO101" s="13"/>
      <c r="JMQ101" s="26"/>
      <c r="JMR101" s="26"/>
      <c r="JMS101" s="26"/>
      <c r="JMT101" s="18"/>
      <c r="JMU101" s="18"/>
      <c r="JMV101" s="18"/>
      <c r="JMW101" s="39"/>
      <c r="JMX101" s="18"/>
      <c r="JMY101" s="18"/>
      <c r="JMZ101" s="39"/>
      <c r="JNA101" s="18"/>
      <c r="JNB101" s="39"/>
      <c r="JNC101" s="13"/>
      <c r="JND101" s="13"/>
      <c r="JNE101" s="4"/>
      <c r="JNF101" s="13"/>
      <c r="JNG101" s="13"/>
      <c r="JNI101" s="26"/>
      <c r="JNJ101" s="26"/>
      <c r="JNK101" s="26"/>
      <c r="JNL101" s="18"/>
      <c r="JNM101" s="18"/>
      <c r="JNN101" s="18"/>
      <c r="JNO101" s="39"/>
      <c r="JNP101" s="18"/>
      <c r="JNQ101" s="18"/>
      <c r="JNR101" s="39"/>
      <c r="JNS101" s="18"/>
      <c r="JNT101" s="39"/>
      <c r="JNU101" s="13"/>
      <c r="JNV101" s="13"/>
      <c r="JNW101" s="4"/>
      <c r="JNX101" s="13"/>
      <c r="JNY101" s="13"/>
      <c r="JOA101" s="26"/>
      <c r="JOB101" s="26"/>
      <c r="JOC101" s="26"/>
      <c r="JOD101" s="18"/>
      <c r="JOE101" s="18"/>
      <c r="JOF101" s="18"/>
      <c r="JOG101" s="39"/>
      <c r="JOH101" s="18"/>
      <c r="JOI101" s="18"/>
      <c r="JOJ101" s="39"/>
      <c r="JOK101" s="18"/>
      <c r="JOL101" s="39"/>
      <c r="JOM101" s="13"/>
      <c r="JON101" s="13"/>
      <c r="JOO101" s="4"/>
      <c r="JOP101" s="13"/>
      <c r="JOQ101" s="13"/>
      <c r="JOS101" s="26"/>
      <c r="JOT101" s="26"/>
      <c r="JOU101" s="26"/>
      <c r="JOV101" s="18"/>
      <c r="JOW101" s="18"/>
      <c r="JOX101" s="18"/>
      <c r="JOY101" s="39"/>
      <c r="JOZ101" s="18"/>
      <c r="JPA101" s="18"/>
      <c r="JPB101" s="39"/>
      <c r="JPC101" s="18"/>
      <c r="JPD101" s="39"/>
      <c r="JPE101" s="13"/>
      <c r="JPF101" s="13"/>
      <c r="JPG101" s="4"/>
      <c r="JPH101" s="13"/>
      <c r="JPI101" s="13"/>
      <c r="JPK101" s="26"/>
      <c r="JPL101" s="26"/>
      <c r="JPM101" s="26"/>
      <c r="JPN101" s="18"/>
      <c r="JPO101" s="18"/>
      <c r="JPP101" s="18"/>
      <c r="JPQ101" s="39"/>
      <c r="JPR101" s="18"/>
      <c r="JPS101" s="18"/>
      <c r="JPT101" s="39"/>
      <c r="JPU101" s="18"/>
      <c r="JPV101" s="39"/>
      <c r="JPW101" s="13"/>
      <c r="JPX101" s="13"/>
      <c r="JPY101" s="4"/>
      <c r="JPZ101" s="13"/>
      <c r="JQA101" s="13"/>
      <c r="JQC101" s="26"/>
      <c r="JQD101" s="26"/>
      <c r="JQE101" s="26"/>
      <c r="JQF101" s="18"/>
      <c r="JQG101" s="18"/>
      <c r="JQH101" s="18"/>
      <c r="JQI101" s="39"/>
      <c r="JQJ101" s="18"/>
      <c r="JQK101" s="18"/>
      <c r="JQL101" s="39"/>
      <c r="JQM101" s="18"/>
      <c r="JQN101" s="39"/>
      <c r="JQO101" s="13"/>
      <c r="JQP101" s="13"/>
      <c r="JQQ101" s="4"/>
      <c r="JQR101" s="13"/>
      <c r="JQS101" s="13"/>
      <c r="JQU101" s="26"/>
      <c r="JQV101" s="26"/>
      <c r="JQW101" s="26"/>
      <c r="JQX101" s="18"/>
      <c r="JQY101" s="18"/>
      <c r="JQZ101" s="18"/>
      <c r="JRA101" s="39"/>
      <c r="JRB101" s="18"/>
      <c r="JRC101" s="18"/>
      <c r="JRD101" s="39"/>
      <c r="JRE101" s="18"/>
      <c r="JRF101" s="39"/>
      <c r="JRG101" s="13"/>
      <c r="JRH101" s="13"/>
      <c r="JRI101" s="4"/>
      <c r="JRJ101" s="13"/>
      <c r="JRK101" s="13"/>
      <c r="JRM101" s="26"/>
      <c r="JRN101" s="26"/>
      <c r="JRO101" s="26"/>
      <c r="JRP101" s="18"/>
      <c r="JRQ101" s="18"/>
      <c r="JRR101" s="18"/>
      <c r="JRS101" s="39"/>
      <c r="JRT101" s="18"/>
      <c r="JRU101" s="18"/>
      <c r="JRV101" s="39"/>
      <c r="JRW101" s="18"/>
      <c r="JRX101" s="39"/>
      <c r="JRY101" s="13"/>
      <c r="JRZ101" s="13"/>
      <c r="JSA101" s="4"/>
      <c r="JSB101" s="13"/>
      <c r="JSC101" s="13"/>
      <c r="JSE101" s="26"/>
      <c r="JSF101" s="26"/>
      <c r="JSG101" s="26"/>
      <c r="JSH101" s="18"/>
      <c r="JSI101" s="18"/>
      <c r="JSJ101" s="18"/>
      <c r="JSK101" s="39"/>
      <c r="JSL101" s="18"/>
      <c r="JSM101" s="18"/>
      <c r="JSN101" s="39"/>
      <c r="JSO101" s="18"/>
      <c r="JSP101" s="39"/>
      <c r="JSQ101" s="13"/>
      <c r="JSR101" s="13"/>
      <c r="JSS101" s="4"/>
      <c r="JST101" s="13"/>
      <c r="JSU101" s="13"/>
      <c r="JSW101" s="26"/>
      <c r="JSX101" s="26"/>
      <c r="JSY101" s="26"/>
      <c r="JSZ101" s="18"/>
      <c r="JTA101" s="18"/>
      <c r="JTB101" s="18"/>
      <c r="JTC101" s="39"/>
      <c r="JTD101" s="18"/>
      <c r="JTE101" s="18"/>
      <c r="JTF101" s="39"/>
      <c r="JTG101" s="18"/>
      <c r="JTH101" s="39"/>
      <c r="JTI101" s="13"/>
      <c r="JTJ101" s="13"/>
      <c r="JTK101" s="4"/>
      <c r="JTL101" s="13"/>
      <c r="JTM101" s="13"/>
      <c r="JTO101" s="26"/>
      <c r="JTP101" s="26"/>
      <c r="JTQ101" s="26"/>
      <c r="JTR101" s="18"/>
      <c r="JTS101" s="18"/>
      <c r="JTT101" s="18"/>
      <c r="JTU101" s="39"/>
      <c r="JTV101" s="18"/>
      <c r="JTW101" s="18"/>
      <c r="JTX101" s="39"/>
      <c r="JTY101" s="18"/>
      <c r="JTZ101" s="39"/>
      <c r="JUA101" s="13"/>
      <c r="JUB101" s="13"/>
      <c r="JUC101" s="4"/>
      <c r="JUD101" s="13"/>
      <c r="JUE101" s="13"/>
      <c r="JUG101" s="26"/>
      <c r="JUH101" s="26"/>
      <c r="JUI101" s="26"/>
      <c r="JUJ101" s="18"/>
      <c r="JUK101" s="18"/>
      <c r="JUL101" s="18"/>
      <c r="JUM101" s="39"/>
      <c r="JUN101" s="18"/>
      <c r="JUO101" s="18"/>
      <c r="JUP101" s="39"/>
      <c r="JUQ101" s="18"/>
      <c r="JUR101" s="39"/>
      <c r="JUS101" s="13"/>
      <c r="JUT101" s="13"/>
      <c r="JUU101" s="4"/>
      <c r="JUV101" s="13"/>
      <c r="JUW101" s="13"/>
      <c r="JUY101" s="26"/>
      <c r="JUZ101" s="26"/>
      <c r="JVA101" s="26"/>
      <c r="JVB101" s="18"/>
      <c r="JVC101" s="18"/>
      <c r="JVD101" s="18"/>
      <c r="JVE101" s="39"/>
      <c r="JVF101" s="18"/>
      <c r="JVG101" s="18"/>
      <c r="JVH101" s="39"/>
      <c r="JVI101" s="18"/>
      <c r="JVJ101" s="39"/>
      <c r="JVK101" s="13"/>
      <c r="JVL101" s="13"/>
      <c r="JVM101" s="4"/>
      <c r="JVN101" s="13"/>
      <c r="JVO101" s="13"/>
      <c r="JVQ101" s="26"/>
      <c r="JVR101" s="26"/>
      <c r="JVS101" s="26"/>
      <c r="JVT101" s="18"/>
      <c r="JVU101" s="18"/>
      <c r="JVV101" s="18"/>
      <c r="JVW101" s="39"/>
      <c r="JVX101" s="18"/>
      <c r="JVY101" s="18"/>
      <c r="JVZ101" s="39"/>
      <c r="JWA101" s="18"/>
      <c r="JWB101" s="39"/>
      <c r="JWC101" s="13"/>
      <c r="JWD101" s="13"/>
      <c r="JWE101" s="4"/>
      <c r="JWF101" s="13"/>
      <c r="JWG101" s="13"/>
      <c r="JWI101" s="26"/>
      <c r="JWJ101" s="26"/>
      <c r="JWK101" s="26"/>
      <c r="JWL101" s="18"/>
      <c r="JWM101" s="18"/>
      <c r="JWN101" s="18"/>
      <c r="JWO101" s="39"/>
      <c r="JWP101" s="18"/>
      <c r="JWQ101" s="18"/>
      <c r="JWR101" s="39"/>
      <c r="JWS101" s="18"/>
      <c r="JWT101" s="39"/>
      <c r="JWU101" s="13"/>
      <c r="JWV101" s="13"/>
      <c r="JWW101" s="4"/>
      <c r="JWX101" s="13"/>
      <c r="JWY101" s="13"/>
      <c r="JXA101" s="26"/>
      <c r="JXB101" s="26"/>
      <c r="JXC101" s="26"/>
      <c r="JXD101" s="18"/>
      <c r="JXE101" s="18"/>
      <c r="JXF101" s="18"/>
      <c r="JXG101" s="39"/>
      <c r="JXH101" s="18"/>
      <c r="JXI101" s="18"/>
      <c r="JXJ101" s="39"/>
      <c r="JXK101" s="18"/>
      <c r="JXL101" s="39"/>
      <c r="JXM101" s="13"/>
      <c r="JXN101" s="13"/>
      <c r="JXO101" s="4"/>
      <c r="JXP101" s="13"/>
      <c r="JXQ101" s="13"/>
      <c r="JXS101" s="26"/>
      <c r="JXT101" s="26"/>
      <c r="JXU101" s="26"/>
      <c r="JXV101" s="18"/>
      <c r="JXW101" s="18"/>
      <c r="JXX101" s="18"/>
      <c r="JXY101" s="39"/>
      <c r="JXZ101" s="18"/>
      <c r="JYA101" s="18"/>
      <c r="JYB101" s="39"/>
      <c r="JYC101" s="18"/>
      <c r="JYD101" s="39"/>
      <c r="JYE101" s="13"/>
      <c r="JYF101" s="13"/>
      <c r="JYG101" s="4"/>
      <c r="JYH101" s="13"/>
      <c r="JYI101" s="13"/>
      <c r="JYK101" s="26"/>
      <c r="JYL101" s="26"/>
      <c r="JYM101" s="26"/>
      <c r="JYN101" s="18"/>
      <c r="JYO101" s="18"/>
      <c r="JYP101" s="18"/>
      <c r="JYQ101" s="39"/>
      <c r="JYR101" s="18"/>
      <c r="JYS101" s="18"/>
      <c r="JYT101" s="39"/>
      <c r="JYU101" s="18"/>
      <c r="JYV101" s="39"/>
      <c r="JYW101" s="13"/>
      <c r="JYX101" s="13"/>
      <c r="JYY101" s="4"/>
      <c r="JYZ101" s="13"/>
      <c r="JZA101" s="13"/>
      <c r="JZC101" s="26"/>
      <c r="JZD101" s="26"/>
      <c r="JZE101" s="26"/>
      <c r="JZF101" s="18"/>
      <c r="JZG101" s="18"/>
      <c r="JZH101" s="18"/>
      <c r="JZI101" s="39"/>
      <c r="JZJ101" s="18"/>
      <c r="JZK101" s="18"/>
      <c r="JZL101" s="39"/>
      <c r="JZM101" s="18"/>
      <c r="JZN101" s="39"/>
      <c r="JZO101" s="13"/>
      <c r="JZP101" s="13"/>
      <c r="JZQ101" s="4"/>
      <c r="JZR101" s="13"/>
      <c r="JZS101" s="13"/>
      <c r="JZU101" s="26"/>
      <c r="JZV101" s="26"/>
      <c r="JZW101" s="26"/>
      <c r="JZX101" s="18"/>
      <c r="JZY101" s="18"/>
      <c r="JZZ101" s="18"/>
      <c r="KAA101" s="39"/>
      <c r="KAB101" s="18"/>
      <c r="KAC101" s="18"/>
      <c r="KAD101" s="39"/>
      <c r="KAE101" s="18"/>
      <c r="KAF101" s="39"/>
      <c r="KAG101" s="13"/>
      <c r="KAH101" s="13"/>
      <c r="KAI101" s="4"/>
      <c r="KAJ101" s="13"/>
      <c r="KAK101" s="13"/>
      <c r="KAM101" s="26"/>
      <c r="KAN101" s="26"/>
      <c r="KAO101" s="26"/>
      <c r="KAP101" s="18"/>
      <c r="KAQ101" s="18"/>
      <c r="KAR101" s="18"/>
      <c r="KAS101" s="39"/>
      <c r="KAT101" s="18"/>
      <c r="KAU101" s="18"/>
      <c r="KAV101" s="39"/>
      <c r="KAW101" s="18"/>
      <c r="KAX101" s="39"/>
      <c r="KAY101" s="13"/>
      <c r="KAZ101" s="13"/>
      <c r="KBA101" s="4"/>
      <c r="KBB101" s="13"/>
      <c r="KBC101" s="13"/>
      <c r="KBE101" s="26"/>
      <c r="KBF101" s="26"/>
      <c r="KBG101" s="26"/>
      <c r="KBH101" s="18"/>
      <c r="KBI101" s="18"/>
      <c r="KBJ101" s="18"/>
      <c r="KBK101" s="39"/>
      <c r="KBL101" s="18"/>
      <c r="KBM101" s="18"/>
      <c r="KBN101" s="39"/>
      <c r="KBO101" s="18"/>
      <c r="KBP101" s="39"/>
      <c r="KBQ101" s="13"/>
      <c r="KBR101" s="13"/>
      <c r="KBS101" s="4"/>
      <c r="KBT101" s="13"/>
      <c r="KBU101" s="13"/>
      <c r="KBW101" s="26"/>
      <c r="KBX101" s="26"/>
      <c r="KBY101" s="26"/>
      <c r="KBZ101" s="18"/>
      <c r="KCA101" s="18"/>
      <c r="KCB101" s="18"/>
      <c r="KCC101" s="39"/>
      <c r="KCD101" s="18"/>
      <c r="KCE101" s="18"/>
      <c r="KCF101" s="39"/>
      <c r="KCG101" s="18"/>
      <c r="KCH101" s="39"/>
      <c r="KCI101" s="13"/>
      <c r="KCJ101" s="13"/>
      <c r="KCK101" s="4"/>
      <c r="KCL101" s="13"/>
      <c r="KCM101" s="13"/>
      <c r="KCO101" s="26"/>
      <c r="KCP101" s="26"/>
      <c r="KCQ101" s="26"/>
      <c r="KCR101" s="18"/>
      <c r="KCS101" s="18"/>
      <c r="KCT101" s="18"/>
      <c r="KCU101" s="39"/>
      <c r="KCV101" s="18"/>
      <c r="KCW101" s="18"/>
      <c r="KCX101" s="39"/>
      <c r="KCY101" s="18"/>
      <c r="KCZ101" s="39"/>
      <c r="KDA101" s="13"/>
      <c r="KDB101" s="13"/>
      <c r="KDC101" s="4"/>
      <c r="KDD101" s="13"/>
      <c r="KDE101" s="13"/>
      <c r="KDG101" s="26"/>
      <c r="KDH101" s="26"/>
      <c r="KDI101" s="26"/>
      <c r="KDJ101" s="18"/>
      <c r="KDK101" s="18"/>
      <c r="KDL101" s="18"/>
      <c r="KDM101" s="39"/>
      <c r="KDN101" s="18"/>
      <c r="KDO101" s="18"/>
      <c r="KDP101" s="39"/>
      <c r="KDQ101" s="18"/>
      <c r="KDR101" s="39"/>
      <c r="KDS101" s="13"/>
      <c r="KDT101" s="13"/>
      <c r="KDU101" s="4"/>
      <c r="KDV101" s="13"/>
      <c r="KDW101" s="13"/>
      <c r="KDY101" s="26"/>
      <c r="KDZ101" s="26"/>
      <c r="KEA101" s="26"/>
      <c r="KEB101" s="18"/>
      <c r="KEC101" s="18"/>
      <c r="KED101" s="18"/>
      <c r="KEE101" s="39"/>
      <c r="KEF101" s="18"/>
      <c r="KEG101" s="18"/>
      <c r="KEH101" s="39"/>
      <c r="KEI101" s="18"/>
      <c r="KEJ101" s="39"/>
      <c r="KEK101" s="13"/>
      <c r="KEL101" s="13"/>
      <c r="KEM101" s="4"/>
      <c r="KEN101" s="13"/>
      <c r="KEO101" s="13"/>
      <c r="KEQ101" s="26"/>
      <c r="KER101" s="26"/>
      <c r="KES101" s="26"/>
      <c r="KET101" s="18"/>
      <c r="KEU101" s="18"/>
      <c r="KEV101" s="18"/>
      <c r="KEW101" s="39"/>
      <c r="KEX101" s="18"/>
      <c r="KEY101" s="18"/>
      <c r="KEZ101" s="39"/>
      <c r="KFA101" s="18"/>
      <c r="KFB101" s="39"/>
      <c r="KFC101" s="13"/>
      <c r="KFD101" s="13"/>
      <c r="KFE101" s="4"/>
      <c r="KFF101" s="13"/>
      <c r="KFG101" s="13"/>
      <c r="KFI101" s="26"/>
      <c r="KFJ101" s="26"/>
      <c r="KFK101" s="26"/>
      <c r="KFL101" s="18"/>
      <c r="KFM101" s="18"/>
      <c r="KFN101" s="18"/>
      <c r="KFO101" s="39"/>
      <c r="KFP101" s="18"/>
      <c r="KFQ101" s="18"/>
      <c r="KFR101" s="39"/>
      <c r="KFS101" s="18"/>
      <c r="KFT101" s="39"/>
      <c r="KFU101" s="13"/>
      <c r="KFV101" s="13"/>
      <c r="KFW101" s="4"/>
      <c r="KFX101" s="13"/>
      <c r="KFY101" s="13"/>
      <c r="KGA101" s="26"/>
      <c r="KGB101" s="26"/>
      <c r="KGC101" s="26"/>
      <c r="KGD101" s="18"/>
      <c r="KGE101" s="18"/>
      <c r="KGF101" s="18"/>
      <c r="KGG101" s="39"/>
      <c r="KGH101" s="18"/>
      <c r="KGI101" s="18"/>
      <c r="KGJ101" s="39"/>
      <c r="KGK101" s="18"/>
      <c r="KGL101" s="39"/>
      <c r="KGM101" s="13"/>
      <c r="KGN101" s="13"/>
      <c r="KGO101" s="4"/>
      <c r="KGP101" s="13"/>
      <c r="KGQ101" s="13"/>
      <c r="KGS101" s="26"/>
      <c r="KGT101" s="26"/>
      <c r="KGU101" s="26"/>
      <c r="KGV101" s="18"/>
      <c r="KGW101" s="18"/>
      <c r="KGX101" s="18"/>
      <c r="KGY101" s="39"/>
      <c r="KGZ101" s="18"/>
      <c r="KHA101" s="18"/>
      <c r="KHB101" s="39"/>
      <c r="KHC101" s="18"/>
      <c r="KHD101" s="39"/>
      <c r="KHE101" s="13"/>
      <c r="KHF101" s="13"/>
      <c r="KHG101" s="4"/>
      <c r="KHH101" s="13"/>
      <c r="KHI101" s="13"/>
      <c r="KHK101" s="26"/>
      <c r="KHL101" s="26"/>
      <c r="KHM101" s="26"/>
      <c r="KHN101" s="18"/>
      <c r="KHO101" s="18"/>
      <c r="KHP101" s="18"/>
      <c r="KHQ101" s="39"/>
      <c r="KHR101" s="18"/>
      <c r="KHS101" s="18"/>
      <c r="KHT101" s="39"/>
      <c r="KHU101" s="18"/>
      <c r="KHV101" s="39"/>
      <c r="KHW101" s="13"/>
      <c r="KHX101" s="13"/>
      <c r="KHY101" s="4"/>
      <c r="KHZ101" s="13"/>
      <c r="KIA101" s="13"/>
      <c r="KIC101" s="26"/>
      <c r="KID101" s="26"/>
      <c r="KIE101" s="26"/>
      <c r="KIF101" s="18"/>
      <c r="KIG101" s="18"/>
      <c r="KIH101" s="18"/>
      <c r="KII101" s="39"/>
      <c r="KIJ101" s="18"/>
      <c r="KIK101" s="18"/>
      <c r="KIL101" s="39"/>
      <c r="KIM101" s="18"/>
      <c r="KIN101" s="39"/>
      <c r="KIO101" s="13"/>
      <c r="KIP101" s="13"/>
      <c r="KIQ101" s="4"/>
      <c r="KIR101" s="13"/>
      <c r="KIS101" s="13"/>
      <c r="KIU101" s="26"/>
      <c r="KIV101" s="26"/>
      <c r="KIW101" s="26"/>
      <c r="KIX101" s="18"/>
      <c r="KIY101" s="18"/>
      <c r="KIZ101" s="18"/>
      <c r="KJA101" s="39"/>
      <c r="KJB101" s="18"/>
      <c r="KJC101" s="18"/>
      <c r="KJD101" s="39"/>
      <c r="KJE101" s="18"/>
      <c r="KJF101" s="39"/>
      <c r="KJG101" s="13"/>
      <c r="KJH101" s="13"/>
      <c r="KJI101" s="4"/>
      <c r="KJJ101" s="13"/>
      <c r="KJK101" s="13"/>
      <c r="KJM101" s="26"/>
      <c r="KJN101" s="26"/>
      <c r="KJO101" s="26"/>
      <c r="KJP101" s="18"/>
      <c r="KJQ101" s="18"/>
      <c r="KJR101" s="18"/>
      <c r="KJS101" s="39"/>
      <c r="KJT101" s="18"/>
      <c r="KJU101" s="18"/>
      <c r="KJV101" s="39"/>
      <c r="KJW101" s="18"/>
      <c r="KJX101" s="39"/>
      <c r="KJY101" s="13"/>
      <c r="KJZ101" s="13"/>
      <c r="KKA101" s="4"/>
      <c r="KKB101" s="13"/>
      <c r="KKC101" s="13"/>
      <c r="KKE101" s="26"/>
      <c r="KKF101" s="26"/>
      <c r="KKG101" s="26"/>
      <c r="KKH101" s="18"/>
      <c r="KKI101" s="18"/>
      <c r="KKJ101" s="18"/>
      <c r="KKK101" s="39"/>
      <c r="KKL101" s="18"/>
      <c r="KKM101" s="18"/>
      <c r="KKN101" s="39"/>
      <c r="KKO101" s="18"/>
      <c r="KKP101" s="39"/>
      <c r="KKQ101" s="13"/>
      <c r="KKR101" s="13"/>
      <c r="KKS101" s="4"/>
      <c r="KKT101" s="13"/>
      <c r="KKU101" s="13"/>
      <c r="KKW101" s="26"/>
      <c r="KKX101" s="26"/>
      <c r="KKY101" s="26"/>
      <c r="KKZ101" s="18"/>
      <c r="KLA101" s="18"/>
      <c r="KLB101" s="18"/>
      <c r="KLC101" s="39"/>
      <c r="KLD101" s="18"/>
      <c r="KLE101" s="18"/>
      <c r="KLF101" s="39"/>
      <c r="KLG101" s="18"/>
      <c r="KLH101" s="39"/>
      <c r="KLI101" s="13"/>
      <c r="KLJ101" s="13"/>
      <c r="KLK101" s="4"/>
      <c r="KLL101" s="13"/>
      <c r="KLM101" s="13"/>
      <c r="KLO101" s="26"/>
      <c r="KLP101" s="26"/>
      <c r="KLQ101" s="26"/>
      <c r="KLR101" s="18"/>
      <c r="KLS101" s="18"/>
      <c r="KLT101" s="18"/>
      <c r="KLU101" s="39"/>
      <c r="KLV101" s="18"/>
      <c r="KLW101" s="18"/>
      <c r="KLX101" s="39"/>
      <c r="KLY101" s="18"/>
      <c r="KLZ101" s="39"/>
      <c r="KMA101" s="13"/>
      <c r="KMB101" s="13"/>
      <c r="KMC101" s="4"/>
      <c r="KMD101" s="13"/>
      <c r="KME101" s="13"/>
      <c r="KMG101" s="26"/>
      <c r="KMH101" s="26"/>
      <c r="KMI101" s="26"/>
      <c r="KMJ101" s="18"/>
      <c r="KMK101" s="18"/>
      <c r="KML101" s="18"/>
      <c r="KMM101" s="39"/>
      <c r="KMN101" s="18"/>
      <c r="KMO101" s="18"/>
      <c r="KMP101" s="39"/>
      <c r="KMQ101" s="18"/>
      <c r="KMR101" s="39"/>
      <c r="KMS101" s="13"/>
      <c r="KMT101" s="13"/>
      <c r="KMU101" s="4"/>
      <c r="KMV101" s="13"/>
      <c r="KMW101" s="13"/>
      <c r="KMY101" s="26"/>
      <c r="KMZ101" s="26"/>
      <c r="KNA101" s="26"/>
      <c r="KNB101" s="18"/>
      <c r="KNC101" s="18"/>
      <c r="KND101" s="18"/>
      <c r="KNE101" s="39"/>
      <c r="KNF101" s="18"/>
      <c r="KNG101" s="18"/>
      <c r="KNH101" s="39"/>
      <c r="KNI101" s="18"/>
      <c r="KNJ101" s="39"/>
      <c r="KNK101" s="13"/>
      <c r="KNL101" s="13"/>
      <c r="KNM101" s="4"/>
      <c r="KNN101" s="13"/>
      <c r="KNO101" s="13"/>
      <c r="KNQ101" s="26"/>
      <c r="KNR101" s="26"/>
      <c r="KNS101" s="26"/>
      <c r="KNT101" s="18"/>
      <c r="KNU101" s="18"/>
      <c r="KNV101" s="18"/>
      <c r="KNW101" s="39"/>
      <c r="KNX101" s="18"/>
      <c r="KNY101" s="18"/>
      <c r="KNZ101" s="39"/>
      <c r="KOA101" s="18"/>
      <c r="KOB101" s="39"/>
      <c r="KOC101" s="13"/>
      <c r="KOD101" s="13"/>
      <c r="KOE101" s="4"/>
      <c r="KOF101" s="13"/>
      <c r="KOG101" s="13"/>
      <c r="KOI101" s="26"/>
      <c r="KOJ101" s="26"/>
      <c r="KOK101" s="26"/>
      <c r="KOL101" s="18"/>
      <c r="KOM101" s="18"/>
      <c r="KON101" s="18"/>
      <c r="KOO101" s="39"/>
      <c r="KOP101" s="18"/>
      <c r="KOQ101" s="18"/>
      <c r="KOR101" s="39"/>
      <c r="KOS101" s="18"/>
      <c r="KOT101" s="39"/>
      <c r="KOU101" s="13"/>
      <c r="KOV101" s="13"/>
      <c r="KOW101" s="4"/>
      <c r="KOX101" s="13"/>
      <c r="KOY101" s="13"/>
      <c r="KPA101" s="26"/>
      <c r="KPB101" s="26"/>
      <c r="KPC101" s="26"/>
      <c r="KPD101" s="18"/>
      <c r="KPE101" s="18"/>
      <c r="KPF101" s="18"/>
      <c r="KPG101" s="39"/>
      <c r="KPH101" s="18"/>
      <c r="KPI101" s="18"/>
      <c r="KPJ101" s="39"/>
      <c r="KPK101" s="18"/>
      <c r="KPL101" s="39"/>
      <c r="KPM101" s="13"/>
      <c r="KPN101" s="13"/>
      <c r="KPO101" s="4"/>
      <c r="KPP101" s="13"/>
      <c r="KPQ101" s="13"/>
      <c r="KPS101" s="26"/>
      <c r="KPT101" s="26"/>
      <c r="KPU101" s="26"/>
      <c r="KPV101" s="18"/>
      <c r="KPW101" s="18"/>
      <c r="KPX101" s="18"/>
      <c r="KPY101" s="39"/>
      <c r="KPZ101" s="18"/>
      <c r="KQA101" s="18"/>
      <c r="KQB101" s="39"/>
      <c r="KQC101" s="18"/>
      <c r="KQD101" s="39"/>
      <c r="KQE101" s="13"/>
      <c r="KQF101" s="13"/>
      <c r="KQG101" s="4"/>
      <c r="KQH101" s="13"/>
      <c r="KQI101" s="13"/>
      <c r="KQK101" s="26"/>
      <c r="KQL101" s="26"/>
      <c r="KQM101" s="26"/>
      <c r="KQN101" s="18"/>
      <c r="KQO101" s="18"/>
      <c r="KQP101" s="18"/>
      <c r="KQQ101" s="39"/>
      <c r="KQR101" s="18"/>
      <c r="KQS101" s="18"/>
      <c r="KQT101" s="39"/>
      <c r="KQU101" s="18"/>
      <c r="KQV101" s="39"/>
      <c r="KQW101" s="13"/>
      <c r="KQX101" s="13"/>
      <c r="KQY101" s="4"/>
      <c r="KQZ101" s="13"/>
      <c r="KRA101" s="13"/>
      <c r="KRC101" s="26"/>
      <c r="KRD101" s="26"/>
      <c r="KRE101" s="26"/>
      <c r="KRF101" s="18"/>
      <c r="KRG101" s="18"/>
      <c r="KRH101" s="18"/>
      <c r="KRI101" s="39"/>
      <c r="KRJ101" s="18"/>
      <c r="KRK101" s="18"/>
      <c r="KRL101" s="39"/>
      <c r="KRM101" s="18"/>
      <c r="KRN101" s="39"/>
      <c r="KRO101" s="13"/>
      <c r="KRP101" s="13"/>
      <c r="KRQ101" s="4"/>
      <c r="KRR101" s="13"/>
      <c r="KRS101" s="13"/>
      <c r="KRU101" s="26"/>
      <c r="KRV101" s="26"/>
      <c r="KRW101" s="26"/>
      <c r="KRX101" s="18"/>
      <c r="KRY101" s="18"/>
      <c r="KRZ101" s="18"/>
      <c r="KSA101" s="39"/>
      <c r="KSB101" s="18"/>
      <c r="KSC101" s="18"/>
      <c r="KSD101" s="39"/>
      <c r="KSE101" s="18"/>
      <c r="KSF101" s="39"/>
      <c r="KSG101" s="13"/>
      <c r="KSH101" s="13"/>
      <c r="KSI101" s="4"/>
      <c r="KSJ101" s="13"/>
      <c r="KSK101" s="13"/>
      <c r="KSM101" s="26"/>
      <c r="KSN101" s="26"/>
      <c r="KSO101" s="26"/>
      <c r="KSP101" s="18"/>
      <c r="KSQ101" s="18"/>
      <c r="KSR101" s="18"/>
      <c r="KSS101" s="39"/>
      <c r="KST101" s="18"/>
      <c r="KSU101" s="18"/>
      <c r="KSV101" s="39"/>
      <c r="KSW101" s="18"/>
      <c r="KSX101" s="39"/>
      <c r="KSY101" s="13"/>
      <c r="KSZ101" s="13"/>
      <c r="KTA101" s="4"/>
      <c r="KTB101" s="13"/>
      <c r="KTC101" s="13"/>
      <c r="KTE101" s="26"/>
      <c r="KTF101" s="26"/>
      <c r="KTG101" s="26"/>
      <c r="KTH101" s="18"/>
      <c r="KTI101" s="18"/>
      <c r="KTJ101" s="18"/>
      <c r="KTK101" s="39"/>
      <c r="KTL101" s="18"/>
      <c r="KTM101" s="18"/>
      <c r="KTN101" s="39"/>
      <c r="KTO101" s="18"/>
      <c r="KTP101" s="39"/>
      <c r="KTQ101" s="13"/>
      <c r="KTR101" s="13"/>
      <c r="KTS101" s="4"/>
      <c r="KTT101" s="13"/>
      <c r="KTU101" s="13"/>
      <c r="KTW101" s="26"/>
      <c r="KTX101" s="26"/>
      <c r="KTY101" s="26"/>
      <c r="KTZ101" s="18"/>
      <c r="KUA101" s="18"/>
      <c r="KUB101" s="18"/>
      <c r="KUC101" s="39"/>
      <c r="KUD101" s="18"/>
      <c r="KUE101" s="18"/>
      <c r="KUF101" s="39"/>
      <c r="KUG101" s="18"/>
      <c r="KUH101" s="39"/>
      <c r="KUI101" s="13"/>
      <c r="KUJ101" s="13"/>
      <c r="KUK101" s="4"/>
      <c r="KUL101" s="13"/>
      <c r="KUM101" s="13"/>
      <c r="KUO101" s="26"/>
      <c r="KUP101" s="26"/>
      <c r="KUQ101" s="26"/>
      <c r="KUR101" s="18"/>
      <c r="KUS101" s="18"/>
      <c r="KUT101" s="18"/>
      <c r="KUU101" s="39"/>
      <c r="KUV101" s="18"/>
      <c r="KUW101" s="18"/>
      <c r="KUX101" s="39"/>
      <c r="KUY101" s="18"/>
      <c r="KUZ101" s="39"/>
      <c r="KVA101" s="13"/>
      <c r="KVB101" s="13"/>
      <c r="KVC101" s="4"/>
      <c r="KVD101" s="13"/>
      <c r="KVE101" s="13"/>
      <c r="KVG101" s="26"/>
      <c r="KVH101" s="26"/>
      <c r="KVI101" s="26"/>
      <c r="KVJ101" s="18"/>
      <c r="KVK101" s="18"/>
      <c r="KVL101" s="18"/>
      <c r="KVM101" s="39"/>
      <c r="KVN101" s="18"/>
      <c r="KVO101" s="18"/>
      <c r="KVP101" s="39"/>
      <c r="KVQ101" s="18"/>
      <c r="KVR101" s="39"/>
      <c r="KVS101" s="13"/>
      <c r="KVT101" s="13"/>
      <c r="KVU101" s="4"/>
      <c r="KVV101" s="13"/>
      <c r="KVW101" s="13"/>
      <c r="KVY101" s="26"/>
      <c r="KVZ101" s="26"/>
      <c r="KWA101" s="26"/>
      <c r="KWB101" s="18"/>
      <c r="KWC101" s="18"/>
      <c r="KWD101" s="18"/>
      <c r="KWE101" s="39"/>
      <c r="KWF101" s="18"/>
      <c r="KWG101" s="18"/>
      <c r="KWH101" s="39"/>
      <c r="KWI101" s="18"/>
      <c r="KWJ101" s="39"/>
      <c r="KWK101" s="13"/>
      <c r="KWL101" s="13"/>
      <c r="KWM101" s="4"/>
      <c r="KWN101" s="13"/>
      <c r="KWO101" s="13"/>
      <c r="KWQ101" s="26"/>
      <c r="KWR101" s="26"/>
      <c r="KWS101" s="26"/>
      <c r="KWT101" s="18"/>
      <c r="KWU101" s="18"/>
      <c r="KWV101" s="18"/>
      <c r="KWW101" s="39"/>
      <c r="KWX101" s="18"/>
      <c r="KWY101" s="18"/>
      <c r="KWZ101" s="39"/>
      <c r="KXA101" s="18"/>
      <c r="KXB101" s="39"/>
      <c r="KXC101" s="13"/>
      <c r="KXD101" s="13"/>
      <c r="KXE101" s="4"/>
      <c r="KXF101" s="13"/>
      <c r="KXG101" s="13"/>
      <c r="KXI101" s="26"/>
      <c r="KXJ101" s="26"/>
      <c r="KXK101" s="26"/>
      <c r="KXL101" s="18"/>
      <c r="KXM101" s="18"/>
      <c r="KXN101" s="18"/>
      <c r="KXO101" s="39"/>
      <c r="KXP101" s="18"/>
      <c r="KXQ101" s="18"/>
      <c r="KXR101" s="39"/>
      <c r="KXS101" s="18"/>
      <c r="KXT101" s="39"/>
      <c r="KXU101" s="13"/>
      <c r="KXV101" s="13"/>
      <c r="KXW101" s="4"/>
      <c r="KXX101" s="13"/>
      <c r="KXY101" s="13"/>
      <c r="KYA101" s="26"/>
      <c r="KYB101" s="26"/>
      <c r="KYC101" s="26"/>
      <c r="KYD101" s="18"/>
      <c r="KYE101" s="18"/>
      <c r="KYF101" s="18"/>
      <c r="KYG101" s="39"/>
      <c r="KYH101" s="18"/>
      <c r="KYI101" s="18"/>
      <c r="KYJ101" s="39"/>
      <c r="KYK101" s="18"/>
      <c r="KYL101" s="39"/>
      <c r="KYM101" s="13"/>
      <c r="KYN101" s="13"/>
      <c r="KYO101" s="4"/>
      <c r="KYP101" s="13"/>
      <c r="KYQ101" s="13"/>
      <c r="KYS101" s="26"/>
      <c r="KYT101" s="26"/>
      <c r="KYU101" s="26"/>
      <c r="KYV101" s="18"/>
      <c r="KYW101" s="18"/>
      <c r="KYX101" s="18"/>
      <c r="KYY101" s="39"/>
      <c r="KYZ101" s="18"/>
      <c r="KZA101" s="18"/>
      <c r="KZB101" s="39"/>
      <c r="KZC101" s="18"/>
      <c r="KZD101" s="39"/>
      <c r="KZE101" s="13"/>
      <c r="KZF101" s="13"/>
      <c r="KZG101" s="4"/>
      <c r="KZH101" s="13"/>
      <c r="KZI101" s="13"/>
      <c r="KZK101" s="26"/>
      <c r="KZL101" s="26"/>
      <c r="KZM101" s="26"/>
      <c r="KZN101" s="18"/>
      <c r="KZO101" s="18"/>
      <c r="KZP101" s="18"/>
      <c r="KZQ101" s="39"/>
      <c r="KZR101" s="18"/>
      <c r="KZS101" s="18"/>
      <c r="KZT101" s="39"/>
      <c r="KZU101" s="18"/>
      <c r="KZV101" s="39"/>
      <c r="KZW101" s="13"/>
      <c r="KZX101" s="13"/>
      <c r="KZY101" s="4"/>
      <c r="KZZ101" s="13"/>
      <c r="LAA101" s="13"/>
      <c r="LAC101" s="26"/>
      <c r="LAD101" s="26"/>
      <c r="LAE101" s="26"/>
      <c r="LAF101" s="18"/>
      <c r="LAG101" s="18"/>
      <c r="LAH101" s="18"/>
      <c r="LAI101" s="39"/>
      <c r="LAJ101" s="18"/>
      <c r="LAK101" s="18"/>
      <c r="LAL101" s="39"/>
      <c r="LAM101" s="18"/>
      <c r="LAN101" s="39"/>
      <c r="LAO101" s="13"/>
      <c r="LAP101" s="13"/>
      <c r="LAQ101" s="4"/>
      <c r="LAR101" s="13"/>
      <c r="LAS101" s="13"/>
      <c r="LAU101" s="26"/>
      <c r="LAV101" s="26"/>
      <c r="LAW101" s="26"/>
      <c r="LAX101" s="18"/>
      <c r="LAY101" s="18"/>
      <c r="LAZ101" s="18"/>
      <c r="LBA101" s="39"/>
      <c r="LBB101" s="18"/>
      <c r="LBC101" s="18"/>
      <c r="LBD101" s="39"/>
      <c r="LBE101" s="18"/>
      <c r="LBF101" s="39"/>
      <c r="LBG101" s="13"/>
      <c r="LBH101" s="13"/>
      <c r="LBI101" s="4"/>
      <c r="LBJ101" s="13"/>
      <c r="LBK101" s="13"/>
      <c r="LBM101" s="26"/>
      <c r="LBN101" s="26"/>
      <c r="LBO101" s="26"/>
      <c r="LBP101" s="18"/>
      <c r="LBQ101" s="18"/>
      <c r="LBR101" s="18"/>
      <c r="LBS101" s="39"/>
      <c r="LBT101" s="18"/>
      <c r="LBU101" s="18"/>
      <c r="LBV101" s="39"/>
      <c r="LBW101" s="18"/>
      <c r="LBX101" s="39"/>
      <c r="LBY101" s="13"/>
      <c r="LBZ101" s="13"/>
      <c r="LCA101" s="4"/>
      <c r="LCB101" s="13"/>
      <c r="LCC101" s="13"/>
      <c r="LCE101" s="26"/>
      <c r="LCF101" s="26"/>
      <c r="LCG101" s="26"/>
      <c r="LCH101" s="18"/>
      <c r="LCI101" s="18"/>
      <c r="LCJ101" s="18"/>
      <c r="LCK101" s="39"/>
      <c r="LCL101" s="18"/>
      <c r="LCM101" s="18"/>
      <c r="LCN101" s="39"/>
      <c r="LCO101" s="18"/>
      <c r="LCP101" s="39"/>
      <c r="LCQ101" s="13"/>
      <c r="LCR101" s="13"/>
      <c r="LCS101" s="4"/>
      <c r="LCT101" s="13"/>
      <c r="LCU101" s="13"/>
      <c r="LCW101" s="26"/>
      <c r="LCX101" s="26"/>
      <c r="LCY101" s="26"/>
      <c r="LCZ101" s="18"/>
      <c r="LDA101" s="18"/>
      <c r="LDB101" s="18"/>
      <c r="LDC101" s="39"/>
      <c r="LDD101" s="18"/>
      <c r="LDE101" s="18"/>
      <c r="LDF101" s="39"/>
      <c r="LDG101" s="18"/>
      <c r="LDH101" s="39"/>
      <c r="LDI101" s="13"/>
      <c r="LDJ101" s="13"/>
      <c r="LDK101" s="4"/>
      <c r="LDL101" s="13"/>
      <c r="LDM101" s="13"/>
      <c r="LDO101" s="26"/>
      <c r="LDP101" s="26"/>
      <c r="LDQ101" s="26"/>
      <c r="LDR101" s="18"/>
      <c r="LDS101" s="18"/>
      <c r="LDT101" s="18"/>
      <c r="LDU101" s="39"/>
      <c r="LDV101" s="18"/>
      <c r="LDW101" s="18"/>
      <c r="LDX101" s="39"/>
      <c r="LDY101" s="18"/>
      <c r="LDZ101" s="39"/>
      <c r="LEA101" s="13"/>
      <c r="LEB101" s="13"/>
      <c r="LEC101" s="4"/>
      <c r="LED101" s="13"/>
      <c r="LEE101" s="13"/>
      <c r="LEG101" s="26"/>
      <c r="LEH101" s="26"/>
      <c r="LEI101" s="26"/>
      <c r="LEJ101" s="18"/>
      <c r="LEK101" s="18"/>
      <c r="LEL101" s="18"/>
      <c r="LEM101" s="39"/>
      <c r="LEN101" s="18"/>
      <c r="LEO101" s="18"/>
      <c r="LEP101" s="39"/>
      <c r="LEQ101" s="18"/>
      <c r="LER101" s="39"/>
      <c r="LES101" s="13"/>
      <c r="LET101" s="13"/>
      <c r="LEU101" s="4"/>
      <c r="LEV101" s="13"/>
      <c r="LEW101" s="13"/>
      <c r="LEY101" s="26"/>
      <c r="LEZ101" s="26"/>
      <c r="LFA101" s="26"/>
      <c r="LFB101" s="18"/>
      <c r="LFC101" s="18"/>
      <c r="LFD101" s="18"/>
      <c r="LFE101" s="39"/>
      <c r="LFF101" s="18"/>
      <c r="LFG101" s="18"/>
      <c r="LFH101" s="39"/>
      <c r="LFI101" s="18"/>
      <c r="LFJ101" s="39"/>
      <c r="LFK101" s="13"/>
      <c r="LFL101" s="13"/>
      <c r="LFM101" s="4"/>
      <c r="LFN101" s="13"/>
      <c r="LFO101" s="13"/>
      <c r="LFQ101" s="26"/>
      <c r="LFR101" s="26"/>
      <c r="LFS101" s="26"/>
      <c r="LFT101" s="18"/>
      <c r="LFU101" s="18"/>
      <c r="LFV101" s="18"/>
      <c r="LFW101" s="39"/>
      <c r="LFX101" s="18"/>
      <c r="LFY101" s="18"/>
      <c r="LFZ101" s="39"/>
      <c r="LGA101" s="18"/>
      <c r="LGB101" s="39"/>
      <c r="LGC101" s="13"/>
      <c r="LGD101" s="13"/>
      <c r="LGE101" s="4"/>
      <c r="LGF101" s="13"/>
      <c r="LGG101" s="13"/>
      <c r="LGI101" s="26"/>
      <c r="LGJ101" s="26"/>
      <c r="LGK101" s="26"/>
      <c r="LGL101" s="18"/>
      <c r="LGM101" s="18"/>
      <c r="LGN101" s="18"/>
      <c r="LGO101" s="39"/>
      <c r="LGP101" s="18"/>
      <c r="LGQ101" s="18"/>
      <c r="LGR101" s="39"/>
      <c r="LGS101" s="18"/>
      <c r="LGT101" s="39"/>
      <c r="LGU101" s="13"/>
      <c r="LGV101" s="13"/>
      <c r="LGW101" s="4"/>
      <c r="LGX101" s="13"/>
      <c r="LGY101" s="13"/>
      <c r="LHA101" s="26"/>
      <c r="LHB101" s="26"/>
      <c r="LHC101" s="26"/>
      <c r="LHD101" s="18"/>
      <c r="LHE101" s="18"/>
      <c r="LHF101" s="18"/>
      <c r="LHG101" s="39"/>
      <c r="LHH101" s="18"/>
      <c r="LHI101" s="18"/>
      <c r="LHJ101" s="39"/>
      <c r="LHK101" s="18"/>
      <c r="LHL101" s="39"/>
      <c r="LHM101" s="13"/>
      <c r="LHN101" s="13"/>
      <c r="LHO101" s="4"/>
      <c r="LHP101" s="13"/>
      <c r="LHQ101" s="13"/>
      <c r="LHS101" s="26"/>
      <c r="LHT101" s="26"/>
      <c r="LHU101" s="26"/>
      <c r="LHV101" s="18"/>
      <c r="LHW101" s="18"/>
      <c r="LHX101" s="18"/>
      <c r="LHY101" s="39"/>
      <c r="LHZ101" s="18"/>
      <c r="LIA101" s="18"/>
      <c r="LIB101" s="39"/>
      <c r="LIC101" s="18"/>
      <c r="LID101" s="39"/>
      <c r="LIE101" s="13"/>
      <c r="LIF101" s="13"/>
      <c r="LIG101" s="4"/>
      <c r="LIH101" s="13"/>
      <c r="LII101" s="13"/>
      <c r="LIK101" s="26"/>
      <c r="LIL101" s="26"/>
      <c r="LIM101" s="26"/>
      <c r="LIN101" s="18"/>
      <c r="LIO101" s="18"/>
      <c r="LIP101" s="18"/>
      <c r="LIQ101" s="39"/>
      <c r="LIR101" s="18"/>
      <c r="LIS101" s="18"/>
      <c r="LIT101" s="39"/>
      <c r="LIU101" s="18"/>
      <c r="LIV101" s="39"/>
      <c r="LIW101" s="13"/>
      <c r="LIX101" s="13"/>
      <c r="LIY101" s="4"/>
      <c r="LIZ101" s="13"/>
      <c r="LJA101" s="13"/>
      <c r="LJC101" s="26"/>
      <c r="LJD101" s="26"/>
      <c r="LJE101" s="26"/>
      <c r="LJF101" s="18"/>
      <c r="LJG101" s="18"/>
      <c r="LJH101" s="18"/>
      <c r="LJI101" s="39"/>
      <c r="LJJ101" s="18"/>
      <c r="LJK101" s="18"/>
      <c r="LJL101" s="39"/>
      <c r="LJM101" s="18"/>
      <c r="LJN101" s="39"/>
      <c r="LJO101" s="13"/>
      <c r="LJP101" s="13"/>
      <c r="LJQ101" s="4"/>
      <c r="LJR101" s="13"/>
      <c r="LJS101" s="13"/>
      <c r="LJU101" s="26"/>
      <c r="LJV101" s="26"/>
      <c r="LJW101" s="26"/>
      <c r="LJX101" s="18"/>
      <c r="LJY101" s="18"/>
      <c r="LJZ101" s="18"/>
      <c r="LKA101" s="39"/>
      <c r="LKB101" s="18"/>
      <c r="LKC101" s="18"/>
      <c r="LKD101" s="39"/>
      <c r="LKE101" s="18"/>
      <c r="LKF101" s="39"/>
      <c r="LKG101" s="13"/>
      <c r="LKH101" s="13"/>
      <c r="LKI101" s="4"/>
      <c r="LKJ101" s="13"/>
      <c r="LKK101" s="13"/>
      <c r="LKM101" s="26"/>
      <c r="LKN101" s="26"/>
      <c r="LKO101" s="26"/>
      <c r="LKP101" s="18"/>
      <c r="LKQ101" s="18"/>
      <c r="LKR101" s="18"/>
      <c r="LKS101" s="39"/>
      <c r="LKT101" s="18"/>
      <c r="LKU101" s="18"/>
      <c r="LKV101" s="39"/>
      <c r="LKW101" s="18"/>
      <c r="LKX101" s="39"/>
      <c r="LKY101" s="13"/>
      <c r="LKZ101" s="13"/>
      <c r="LLA101" s="4"/>
      <c r="LLB101" s="13"/>
      <c r="LLC101" s="13"/>
      <c r="LLE101" s="26"/>
      <c r="LLF101" s="26"/>
      <c r="LLG101" s="26"/>
      <c r="LLH101" s="18"/>
      <c r="LLI101" s="18"/>
      <c r="LLJ101" s="18"/>
      <c r="LLK101" s="39"/>
      <c r="LLL101" s="18"/>
      <c r="LLM101" s="18"/>
      <c r="LLN101" s="39"/>
      <c r="LLO101" s="18"/>
      <c r="LLP101" s="39"/>
      <c r="LLQ101" s="13"/>
      <c r="LLR101" s="13"/>
      <c r="LLS101" s="4"/>
      <c r="LLT101" s="13"/>
      <c r="LLU101" s="13"/>
      <c r="LLW101" s="26"/>
      <c r="LLX101" s="26"/>
      <c r="LLY101" s="26"/>
      <c r="LLZ101" s="18"/>
      <c r="LMA101" s="18"/>
      <c r="LMB101" s="18"/>
      <c r="LMC101" s="39"/>
      <c r="LMD101" s="18"/>
      <c r="LME101" s="18"/>
      <c r="LMF101" s="39"/>
      <c r="LMG101" s="18"/>
      <c r="LMH101" s="39"/>
      <c r="LMI101" s="13"/>
      <c r="LMJ101" s="13"/>
      <c r="LMK101" s="4"/>
      <c r="LML101" s="13"/>
      <c r="LMM101" s="13"/>
      <c r="LMO101" s="26"/>
      <c r="LMP101" s="26"/>
      <c r="LMQ101" s="26"/>
      <c r="LMR101" s="18"/>
      <c r="LMS101" s="18"/>
      <c r="LMT101" s="18"/>
      <c r="LMU101" s="39"/>
      <c r="LMV101" s="18"/>
      <c r="LMW101" s="18"/>
      <c r="LMX101" s="39"/>
      <c r="LMY101" s="18"/>
      <c r="LMZ101" s="39"/>
      <c r="LNA101" s="13"/>
      <c r="LNB101" s="13"/>
      <c r="LNC101" s="4"/>
      <c r="LND101" s="13"/>
      <c r="LNE101" s="13"/>
      <c r="LNG101" s="26"/>
      <c r="LNH101" s="26"/>
      <c r="LNI101" s="26"/>
      <c r="LNJ101" s="18"/>
      <c r="LNK101" s="18"/>
      <c r="LNL101" s="18"/>
      <c r="LNM101" s="39"/>
      <c r="LNN101" s="18"/>
      <c r="LNO101" s="18"/>
      <c r="LNP101" s="39"/>
      <c r="LNQ101" s="18"/>
      <c r="LNR101" s="39"/>
      <c r="LNS101" s="13"/>
      <c r="LNT101" s="13"/>
      <c r="LNU101" s="4"/>
      <c r="LNV101" s="13"/>
      <c r="LNW101" s="13"/>
      <c r="LNY101" s="26"/>
      <c r="LNZ101" s="26"/>
      <c r="LOA101" s="26"/>
      <c r="LOB101" s="18"/>
      <c r="LOC101" s="18"/>
      <c r="LOD101" s="18"/>
      <c r="LOE101" s="39"/>
      <c r="LOF101" s="18"/>
      <c r="LOG101" s="18"/>
      <c r="LOH101" s="39"/>
      <c r="LOI101" s="18"/>
      <c r="LOJ101" s="39"/>
      <c r="LOK101" s="13"/>
      <c r="LOL101" s="13"/>
      <c r="LOM101" s="4"/>
      <c r="LON101" s="13"/>
      <c r="LOO101" s="13"/>
      <c r="LOQ101" s="26"/>
      <c r="LOR101" s="26"/>
      <c r="LOS101" s="26"/>
      <c r="LOT101" s="18"/>
      <c r="LOU101" s="18"/>
      <c r="LOV101" s="18"/>
      <c r="LOW101" s="39"/>
      <c r="LOX101" s="18"/>
      <c r="LOY101" s="18"/>
      <c r="LOZ101" s="39"/>
      <c r="LPA101" s="18"/>
      <c r="LPB101" s="39"/>
      <c r="LPC101" s="13"/>
      <c r="LPD101" s="13"/>
      <c r="LPE101" s="4"/>
      <c r="LPF101" s="13"/>
      <c r="LPG101" s="13"/>
      <c r="LPI101" s="26"/>
      <c r="LPJ101" s="26"/>
      <c r="LPK101" s="26"/>
      <c r="LPL101" s="18"/>
      <c r="LPM101" s="18"/>
      <c r="LPN101" s="18"/>
      <c r="LPO101" s="39"/>
      <c r="LPP101" s="18"/>
      <c r="LPQ101" s="18"/>
      <c r="LPR101" s="39"/>
      <c r="LPS101" s="18"/>
      <c r="LPT101" s="39"/>
      <c r="LPU101" s="13"/>
      <c r="LPV101" s="13"/>
      <c r="LPW101" s="4"/>
      <c r="LPX101" s="13"/>
      <c r="LPY101" s="13"/>
      <c r="LQA101" s="26"/>
      <c r="LQB101" s="26"/>
      <c r="LQC101" s="26"/>
      <c r="LQD101" s="18"/>
      <c r="LQE101" s="18"/>
      <c r="LQF101" s="18"/>
      <c r="LQG101" s="39"/>
      <c r="LQH101" s="18"/>
      <c r="LQI101" s="18"/>
      <c r="LQJ101" s="39"/>
      <c r="LQK101" s="18"/>
      <c r="LQL101" s="39"/>
      <c r="LQM101" s="13"/>
      <c r="LQN101" s="13"/>
      <c r="LQO101" s="4"/>
      <c r="LQP101" s="13"/>
      <c r="LQQ101" s="13"/>
      <c r="LQS101" s="26"/>
      <c r="LQT101" s="26"/>
      <c r="LQU101" s="26"/>
      <c r="LQV101" s="18"/>
      <c r="LQW101" s="18"/>
      <c r="LQX101" s="18"/>
      <c r="LQY101" s="39"/>
      <c r="LQZ101" s="18"/>
      <c r="LRA101" s="18"/>
      <c r="LRB101" s="39"/>
      <c r="LRC101" s="18"/>
      <c r="LRD101" s="39"/>
      <c r="LRE101" s="13"/>
      <c r="LRF101" s="13"/>
      <c r="LRG101" s="4"/>
      <c r="LRH101" s="13"/>
      <c r="LRI101" s="13"/>
      <c r="LRK101" s="26"/>
      <c r="LRL101" s="26"/>
      <c r="LRM101" s="26"/>
      <c r="LRN101" s="18"/>
      <c r="LRO101" s="18"/>
      <c r="LRP101" s="18"/>
      <c r="LRQ101" s="39"/>
      <c r="LRR101" s="18"/>
      <c r="LRS101" s="18"/>
      <c r="LRT101" s="39"/>
      <c r="LRU101" s="18"/>
      <c r="LRV101" s="39"/>
      <c r="LRW101" s="13"/>
      <c r="LRX101" s="13"/>
      <c r="LRY101" s="4"/>
      <c r="LRZ101" s="13"/>
      <c r="LSA101" s="13"/>
      <c r="LSC101" s="26"/>
      <c r="LSD101" s="26"/>
      <c r="LSE101" s="26"/>
      <c r="LSF101" s="18"/>
      <c r="LSG101" s="18"/>
      <c r="LSH101" s="18"/>
      <c r="LSI101" s="39"/>
      <c r="LSJ101" s="18"/>
      <c r="LSK101" s="18"/>
      <c r="LSL101" s="39"/>
      <c r="LSM101" s="18"/>
      <c r="LSN101" s="39"/>
      <c r="LSO101" s="13"/>
      <c r="LSP101" s="13"/>
      <c r="LSQ101" s="4"/>
      <c r="LSR101" s="13"/>
      <c r="LSS101" s="13"/>
      <c r="LSU101" s="26"/>
      <c r="LSV101" s="26"/>
      <c r="LSW101" s="26"/>
      <c r="LSX101" s="18"/>
      <c r="LSY101" s="18"/>
      <c r="LSZ101" s="18"/>
      <c r="LTA101" s="39"/>
      <c r="LTB101" s="18"/>
      <c r="LTC101" s="18"/>
      <c r="LTD101" s="39"/>
      <c r="LTE101" s="18"/>
      <c r="LTF101" s="39"/>
      <c r="LTG101" s="13"/>
      <c r="LTH101" s="13"/>
      <c r="LTI101" s="4"/>
      <c r="LTJ101" s="13"/>
      <c r="LTK101" s="13"/>
      <c r="LTM101" s="26"/>
      <c r="LTN101" s="26"/>
      <c r="LTO101" s="26"/>
      <c r="LTP101" s="18"/>
      <c r="LTQ101" s="18"/>
      <c r="LTR101" s="18"/>
      <c r="LTS101" s="39"/>
      <c r="LTT101" s="18"/>
      <c r="LTU101" s="18"/>
      <c r="LTV101" s="39"/>
      <c r="LTW101" s="18"/>
      <c r="LTX101" s="39"/>
      <c r="LTY101" s="13"/>
      <c r="LTZ101" s="13"/>
      <c r="LUA101" s="4"/>
      <c r="LUB101" s="13"/>
      <c r="LUC101" s="13"/>
      <c r="LUE101" s="26"/>
      <c r="LUF101" s="26"/>
      <c r="LUG101" s="26"/>
      <c r="LUH101" s="18"/>
      <c r="LUI101" s="18"/>
      <c r="LUJ101" s="18"/>
      <c r="LUK101" s="39"/>
      <c r="LUL101" s="18"/>
      <c r="LUM101" s="18"/>
      <c r="LUN101" s="39"/>
      <c r="LUO101" s="18"/>
      <c r="LUP101" s="39"/>
      <c r="LUQ101" s="13"/>
      <c r="LUR101" s="13"/>
      <c r="LUS101" s="4"/>
      <c r="LUT101" s="13"/>
      <c r="LUU101" s="13"/>
      <c r="LUW101" s="26"/>
      <c r="LUX101" s="26"/>
      <c r="LUY101" s="26"/>
      <c r="LUZ101" s="18"/>
      <c r="LVA101" s="18"/>
      <c r="LVB101" s="18"/>
      <c r="LVC101" s="39"/>
      <c r="LVD101" s="18"/>
      <c r="LVE101" s="18"/>
      <c r="LVF101" s="39"/>
      <c r="LVG101" s="18"/>
      <c r="LVH101" s="39"/>
      <c r="LVI101" s="13"/>
      <c r="LVJ101" s="13"/>
      <c r="LVK101" s="4"/>
      <c r="LVL101" s="13"/>
      <c r="LVM101" s="13"/>
      <c r="LVO101" s="26"/>
      <c r="LVP101" s="26"/>
      <c r="LVQ101" s="26"/>
      <c r="LVR101" s="18"/>
      <c r="LVS101" s="18"/>
      <c r="LVT101" s="18"/>
      <c r="LVU101" s="39"/>
      <c r="LVV101" s="18"/>
      <c r="LVW101" s="18"/>
      <c r="LVX101" s="39"/>
      <c r="LVY101" s="18"/>
      <c r="LVZ101" s="39"/>
      <c r="LWA101" s="13"/>
      <c r="LWB101" s="13"/>
      <c r="LWC101" s="4"/>
      <c r="LWD101" s="13"/>
      <c r="LWE101" s="13"/>
      <c r="LWG101" s="26"/>
      <c r="LWH101" s="26"/>
      <c r="LWI101" s="26"/>
      <c r="LWJ101" s="18"/>
      <c r="LWK101" s="18"/>
      <c r="LWL101" s="18"/>
      <c r="LWM101" s="39"/>
      <c r="LWN101" s="18"/>
      <c r="LWO101" s="18"/>
      <c r="LWP101" s="39"/>
      <c r="LWQ101" s="18"/>
      <c r="LWR101" s="39"/>
      <c r="LWS101" s="13"/>
      <c r="LWT101" s="13"/>
      <c r="LWU101" s="4"/>
      <c r="LWV101" s="13"/>
      <c r="LWW101" s="13"/>
      <c r="LWY101" s="26"/>
      <c r="LWZ101" s="26"/>
      <c r="LXA101" s="26"/>
      <c r="LXB101" s="18"/>
      <c r="LXC101" s="18"/>
      <c r="LXD101" s="18"/>
      <c r="LXE101" s="39"/>
      <c r="LXF101" s="18"/>
      <c r="LXG101" s="18"/>
      <c r="LXH101" s="39"/>
      <c r="LXI101" s="18"/>
      <c r="LXJ101" s="39"/>
      <c r="LXK101" s="13"/>
      <c r="LXL101" s="13"/>
      <c r="LXM101" s="4"/>
      <c r="LXN101" s="13"/>
      <c r="LXO101" s="13"/>
      <c r="LXQ101" s="26"/>
      <c r="LXR101" s="26"/>
      <c r="LXS101" s="26"/>
      <c r="LXT101" s="18"/>
      <c r="LXU101" s="18"/>
      <c r="LXV101" s="18"/>
      <c r="LXW101" s="39"/>
      <c r="LXX101" s="18"/>
      <c r="LXY101" s="18"/>
      <c r="LXZ101" s="39"/>
      <c r="LYA101" s="18"/>
      <c r="LYB101" s="39"/>
      <c r="LYC101" s="13"/>
      <c r="LYD101" s="13"/>
      <c r="LYE101" s="4"/>
      <c r="LYF101" s="13"/>
      <c r="LYG101" s="13"/>
      <c r="LYI101" s="26"/>
      <c r="LYJ101" s="26"/>
      <c r="LYK101" s="26"/>
      <c r="LYL101" s="18"/>
      <c r="LYM101" s="18"/>
      <c r="LYN101" s="18"/>
      <c r="LYO101" s="39"/>
      <c r="LYP101" s="18"/>
      <c r="LYQ101" s="18"/>
      <c r="LYR101" s="39"/>
      <c r="LYS101" s="18"/>
      <c r="LYT101" s="39"/>
      <c r="LYU101" s="13"/>
      <c r="LYV101" s="13"/>
      <c r="LYW101" s="4"/>
      <c r="LYX101" s="13"/>
      <c r="LYY101" s="13"/>
      <c r="LZA101" s="26"/>
      <c r="LZB101" s="26"/>
      <c r="LZC101" s="26"/>
      <c r="LZD101" s="18"/>
      <c r="LZE101" s="18"/>
      <c r="LZF101" s="18"/>
      <c r="LZG101" s="39"/>
      <c r="LZH101" s="18"/>
      <c r="LZI101" s="18"/>
      <c r="LZJ101" s="39"/>
      <c r="LZK101" s="18"/>
      <c r="LZL101" s="39"/>
      <c r="LZM101" s="13"/>
      <c r="LZN101" s="13"/>
      <c r="LZO101" s="4"/>
      <c r="LZP101" s="13"/>
      <c r="LZQ101" s="13"/>
      <c r="LZS101" s="26"/>
      <c r="LZT101" s="26"/>
      <c r="LZU101" s="26"/>
      <c r="LZV101" s="18"/>
      <c r="LZW101" s="18"/>
      <c r="LZX101" s="18"/>
      <c r="LZY101" s="39"/>
      <c r="LZZ101" s="18"/>
      <c r="MAA101" s="18"/>
      <c r="MAB101" s="39"/>
      <c r="MAC101" s="18"/>
      <c r="MAD101" s="39"/>
      <c r="MAE101" s="13"/>
      <c r="MAF101" s="13"/>
      <c r="MAG101" s="4"/>
      <c r="MAH101" s="13"/>
      <c r="MAI101" s="13"/>
      <c r="MAK101" s="26"/>
      <c r="MAL101" s="26"/>
      <c r="MAM101" s="26"/>
      <c r="MAN101" s="18"/>
      <c r="MAO101" s="18"/>
      <c r="MAP101" s="18"/>
      <c r="MAQ101" s="39"/>
      <c r="MAR101" s="18"/>
      <c r="MAS101" s="18"/>
      <c r="MAT101" s="39"/>
      <c r="MAU101" s="18"/>
      <c r="MAV101" s="39"/>
      <c r="MAW101" s="13"/>
      <c r="MAX101" s="13"/>
      <c r="MAY101" s="4"/>
      <c r="MAZ101" s="13"/>
      <c r="MBA101" s="13"/>
      <c r="MBC101" s="26"/>
      <c r="MBD101" s="26"/>
      <c r="MBE101" s="26"/>
      <c r="MBF101" s="18"/>
      <c r="MBG101" s="18"/>
      <c r="MBH101" s="18"/>
      <c r="MBI101" s="39"/>
      <c r="MBJ101" s="18"/>
      <c r="MBK101" s="18"/>
      <c r="MBL101" s="39"/>
      <c r="MBM101" s="18"/>
      <c r="MBN101" s="39"/>
      <c r="MBO101" s="13"/>
      <c r="MBP101" s="13"/>
      <c r="MBQ101" s="4"/>
      <c r="MBR101" s="13"/>
      <c r="MBS101" s="13"/>
      <c r="MBU101" s="26"/>
      <c r="MBV101" s="26"/>
      <c r="MBW101" s="26"/>
      <c r="MBX101" s="18"/>
      <c r="MBY101" s="18"/>
      <c r="MBZ101" s="18"/>
      <c r="MCA101" s="39"/>
      <c r="MCB101" s="18"/>
      <c r="MCC101" s="18"/>
      <c r="MCD101" s="39"/>
      <c r="MCE101" s="18"/>
      <c r="MCF101" s="39"/>
      <c r="MCG101" s="13"/>
      <c r="MCH101" s="13"/>
      <c r="MCI101" s="4"/>
      <c r="MCJ101" s="13"/>
      <c r="MCK101" s="13"/>
      <c r="MCM101" s="26"/>
      <c r="MCN101" s="26"/>
      <c r="MCO101" s="26"/>
      <c r="MCP101" s="18"/>
      <c r="MCQ101" s="18"/>
      <c r="MCR101" s="18"/>
      <c r="MCS101" s="39"/>
      <c r="MCT101" s="18"/>
      <c r="MCU101" s="18"/>
      <c r="MCV101" s="39"/>
      <c r="MCW101" s="18"/>
      <c r="MCX101" s="39"/>
      <c r="MCY101" s="13"/>
      <c r="MCZ101" s="13"/>
      <c r="MDA101" s="4"/>
      <c r="MDB101" s="13"/>
      <c r="MDC101" s="13"/>
      <c r="MDE101" s="26"/>
      <c r="MDF101" s="26"/>
      <c r="MDG101" s="26"/>
      <c r="MDH101" s="18"/>
      <c r="MDI101" s="18"/>
      <c r="MDJ101" s="18"/>
      <c r="MDK101" s="39"/>
      <c r="MDL101" s="18"/>
      <c r="MDM101" s="18"/>
      <c r="MDN101" s="39"/>
      <c r="MDO101" s="18"/>
      <c r="MDP101" s="39"/>
      <c r="MDQ101" s="13"/>
      <c r="MDR101" s="13"/>
      <c r="MDS101" s="4"/>
      <c r="MDT101" s="13"/>
      <c r="MDU101" s="13"/>
      <c r="MDW101" s="26"/>
      <c r="MDX101" s="26"/>
      <c r="MDY101" s="26"/>
      <c r="MDZ101" s="18"/>
      <c r="MEA101" s="18"/>
      <c r="MEB101" s="18"/>
      <c r="MEC101" s="39"/>
      <c r="MED101" s="18"/>
      <c r="MEE101" s="18"/>
      <c r="MEF101" s="39"/>
      <c r="MEG101" s="18"/>
      <c r="MEH101" s="39"/>
      <c r="MEI101" s="13"/>
      <c r="MEJ101" s="13"/>
      <c r="MEK101" s="4"/>
      <c r="MEL101" s="13"/>
      <c r="MEM101" s="13"/>
      <c r="MEO101" s="26"/>
      <c r="MEP101" s="26"/>
      <c r="MEQ101" s="26"/>
      <c r="MER101" s="18"/>
      <c r="MES101" s="18"/>
      <c r="MET101" s="18"/>
      <c r="MEU101" s="39"/>
      <c r="MEV101" s="18"/>
      <c r="MEW101" s="18"/>
      <c r="MEX101" s="39"/>
      <c r="MEY101" s="18"/>
      <c r="MEZ101" s="39"/>
      <c r="MFA101" s="13"/>
      <c r="MFB101" s="13"/>
      <c r="MFC101" s="4"/>
      <c r="MFD101" s="13"/>
      <c r="MFE101" s="13"/>
      <c r="MFG101" s="26"/>
      <c r="MFH101" s="26"/>
      <c r="MFI101" s="26"/>
      <c r="MFJ101" s="18"/>
      <c r="MFK101" s="18"/>
      <c r="MFL101" s="18"/>
      <c r="MFM101" s="39"/>
      <c r="MFN101" s="18"/>
      <c r="MFO101" s="18"/>
      <c r="MFP101" s="39"/>
      <c r="MFQ101" s="18"/>
      <c r="MFR101" s="39"/>
      <c r="MFS101" s="13"/>
      <c r="MFT101" s="13"/>
      <c r="MFU101" s="4"/>
      <c r="MFV101" s="13"/>
      <c r="MFW101" s="13"/>
      <c r="MFY101" s="26"/>
      <c r="MFZ101" s="26"/>
      <c r="MGA101" s="26"/>
      <c r="MGB101" s="18"/>
      <c r="MGC101" s="18"/>
      <c r="MGD101" s="18"/>
      <c r="MGE101" s="39"/>
      <c r="MGF101" s="18"/>
      <c r="MGG101" s="18"/>
      <c r="MGH101" s="39"/>
      <c r="MGI101" s="18"/>
      <c r="MGJ101" s="39"/>
      <c r="MGK101" s="13"/>
      <c r="MGL101" s="13"/>
      <c r="MGM101" s="4"/>
      <c r="MGN101" s="13"/>
      <c r="MGO101" s="13"/>
      <c r="MGQ101" s="26"/>
      <c r="MGR101" s="26"/>
      <c r="MGS101" s="26"/>
      <c r="MGT101" s="18"/>
      <c r="MGU101" s="18"/>
      <c r="MGV101" s="18"/>
      <c r="MGW101" s="39"/>
      <c r="MGX101" s="18"/>
      <c r="MGY101" s="18"/>
      <c r="MGZ101" s="39"/>
      <c r="MHA101" s="18"/>
      <c r="MHB101" s="39"/>
      <c r="MHC101" s="13"/>
      <c r="MHD101" s="13"/>
      <c r="MHE101" s="4"/>
      <c r="MHF101" s="13"/>
      <c r="MHG101" s="13"/>
      <c r="MHI101" s="26"/>
      <c r="MHJ101" s="26"/>
      <c r="MHK101" s="26"/>
      <c r="MHL101" s="18"/>
      <c r="MHM101" s="18"/>
      <c r="MHN101" s="18"/>
      <c r="MHO101" s="39"/>
      <c r="MHP101" s="18"/>
      <c r="MHQ101" s="18"/>
      <c r="MHR101" s="39"/>
      <c r="MHS101" s="18"/>
      <c r="MHT101" s="39"/>
      <c r="MHU101" s="13"/>
      <c r="MHV101" s="13"/>
      <c r="MHW101" s="4"/>
      <c r="MHX101" s="13"/>
      <c r="MHY101" s="13"/>
      <c r="MIA101" s="26"/>
      <c r="MIB101" s="26"/>
      <c r="MIC101" s="26"/>
      <c r="MID101" s="18"/>
      <c r="MIE101" s="18"/>
      <c r="MIF101" s="18"/>
      <c r="MIG101" s="39"/>
      <c r="MIH101" s="18"/>
      <c r="MII101" s="18"/>
      <c r="MIJ101" s="39"/>
      <c r="MIK101" s="18"/>
      <c r="MIL101" s="39"/>
      <c r="MIM101" s="13"/>
      <c r="MIN101" s="13"/>
      <c r="MIO101" s="4"/>
      <c r="MIP101" s="13"/>
      <c r="MIQ101" s="13"/>
      <c r="MIS101" s="26"/>
      <c r="MIT101" s="26"/>
      <c r="MIU101" s="26"/>
      <c r="MIV101" s="18"/>
      <c r="MIW101" s="18"/>
      <c r="MIX101" s="18"/>
      <c r="MIY101" s="39"/>
      <c r="MIZ101" s="18"/>
      <c r="MJA101" s="18"/>
      <c r="MJB101" s="39"/>
      <c r="MJC101" s="18"/>
      <c r="MJD101" s="39"/>
      <c r="MJE101" s="13"/>
      <c r="MJF101" s="13"/>
      <c r="MJG101" s="4"/>
      <c r="MJH101" s="13"/>
      <c r="MJI101" s="13"/>
      <c r="MJK101" s="26"/>
      <c r="MJL101" s="26"/>
      <c r="MJM101" s="26"/>
      <c r="MJN101" s="18"/>
      <c r="MJO101" s="18"/>
      <c r="MJP101" s="18"/>
      <c r="MJQ101" s="39"/>
      <c r="MJR101" s="18"/>
      <c r="MJS101" s="18"/>
      <c r="MJT101" s="39"/>
      <c r="MJU101" s="18"/>
      <c r="MJV101" s="39"/>
      <c r="MJW101" s="13"/>
      <c r="MJX101" s="13"/>
      <c r="MJY101" s="4"/>
      <c r="MJZ101" s="13"/>
      <c r="MKA101" s="13"/>
      <c r="MKC101" s="26"/>
      <c r="MKD101" s="26"/>
      <c r="MKE101" s="26"/>
      <c r="MKF101" s="18"/>
      <c r="MKG101" s="18"/>
      <c r="MKH101" s="18"/>
      <c r="MKI101" s="39"/>
      <c r="MKJ101" s="18"/>
      <c r="MKK101" s="18"/>
      <c r="MKL101" s="39"/>
      <c r="MKM101" s="18"/>
      <c r="MKN101" s="39"/>
      <c r="MKO101" s="13"/>
      <c r="MKP101" s="13"/>
      <c r="MKQ101" s="4"/>
      <c r="MKR101" s="13"/>
      <c r="MKS101" s="13"/>
      <c r="MKU101" s="26"/>
      <c r="MKV101" s="26"/>
      <c r="MKW101" s="26"/>
      <c r="MKX101" s="18"/>
      <c r="MKY101" s="18"/>
      <c r="MKZ101" s="18"/>
      <c r="MLA101" s="39"/>
      <c r="MLB101" s="18"/>
      <c r="MLC101" s="18"/>
      <c r="MLD101" s="39"/>
      <c r="MLE101" s="18"/>
      <c r="MLF101" s="39"/>
      <c r="MLG101" s="13"/>
      <c r="MLH101" s="13"/>
      <c r="MLI101" s="4"/>
      <c r="MLJ101" s="13"/>
      <c r="MLK101" s="13"/>
      <c r="MLM101" s="26"/>
      <c r="MLN101" s="26"/>
      <c r="MLO101" s="26"/>
      <c r="MLP101" s="18"/>
      <c r="MLQ101" s="18"/>
      <c r="MLR101" s="18"/>
      <c r="MLS101" s="39"/>
      <c r="MLT101" s="18"/>
      <c r="MLU101" s="18"/>
      <c r="MLV101" s="39"/>
      <c r="MLW101" s="18"/>
      <c r="MLX101" s="39"/>
      <c r="MLY101" s="13"/>
      <c r="MLZ101" s="13"/>
      <c r="MMA101" s="4"/>
      <c r="MMB101" s="13"/>
      <c r="MMC101" s="13"/>
      <c r="MME101" s="26"/>
      <c r="MMF101" s="26"/>
      <c r="MMG101" s="26"/>
      <c r="MMH101" s="18"/>
      <c r="MMI101" s="18"/>
      <c r="MMJ101" s="18"/>
      <c r="MMK101" s="39"/>
      <c r="MML101" s="18"/>
      <c r="MMM101" s="18"/>
      <c r="MMN101" s="39"/>
      <c r="MMO101" s="18"/>
      <c r="MMP101" s="39"/>
      <c r="MMQ101" s="13"/>
      <c r="MMR101" s="13"/>
      <c r="MMS101" s="4"/>
      <c r="MMT101" s="13"/>
      <c r="MMU101" s="13"/>
      <c r="MMW101" s="26"/>
      <c r="MMX101" s="26"/>
      <c r="MMY101" s="26"/>
      <c r="MMZ101" s="18"/>
      <c r="MNA101" s="18"/>
      <c r="MNB101" s="18"/>
      <c r="MNC101" s="39"/>
      <c r="MND101" s="18"/>
      <c r="MNE101" s="18"/>
      <c r="MNF101" s="39"/>
      <c r="MNG101" s="18"/>
      <c r="MNH101" s="39"/>
      <c r="MNI101" s="13"/>
      <c r="MNJ101" s="13"/>
      <c r="MNK101" s="4"/>
      <c r="MNL101" s="13"/>
      <c r="MNM101" s="13"/>
      <c r="MNO101" s="26"/>
      <c r="MNP101" s="26"/>
      <c r="MNQ101" s="26"/>
      <c r="MNR101" s="18"/>
      <c r="MNS101" s="18"/>
      <c r="MNT101" s="18"/>
      <c r="MNU101" s="39"/>
      <c r="MNV101" s="18"/>
      <c r="MNW101" s="18"/>
      <c r="MNX101" s="39"/>
      <c r="MNY101" s="18"/>
      <c r="MNZ101" s="39"/>
      <c r="MOA101" s="13"/>
      <c r="MOB101" s="13"/>
      <c r="MOC101" s="4"/>
      <c r="MOD101" s="13"/>
      <c r="MOE101" s="13"/>
      <c r="MOG101" s="26"/>
      <c r="MOH101" s="26"/>
      <c r="MOI101" s="26"/>
      <c r="MOJ101" s="18"/>
      <c r="MOK101" s="18"/>
      <c r="MOL101" s="18"/>
      <c r="MOM101" s="39"/>
      <c r="MON101" s="18"/>
      <c r="MOO101" s="18"/>
      <c r="MOP101" s="39"/>
      <c r="MOQ101" s="18"/>
      <c r="MOR101" s="39"/>
      <c r="MOS101" s="13"/>
      <c r="MOT101" s="13"/>
      <c r="MOU101" s="4"/>
      <c r="MOV101" s="13"/>
      <c r="MOW101" s="13"/>
      <c r="MOY101" s="26"/>
      <c r="MOZ101" s="26"/>
      <c r="MPA101" s="26"/>
      <c r="MPB101" s="18"/>
      <c r="MPC101" s="18"/>
      <c r="MPD101" s="18"/>
      <c r="MPE101" s="39"/>
      <c r="MPF101" s="18"/>
      <c r="MPG101" s="18"/>
      <c r="MPH101" s="39"/>
      <c r="MPI101" s="18"/>
      <c r="MPJ101" s="39"/>
      <c r="MPK101" s="13"/>
      <c r="MPL101" s="13"/>
      <c r="MPM101" s="4"/>
      <c r="MPN101" s="13"/>
      <c r="MPO101" s="13"/>
      <c r="MPQ101" s="26"/>
      <c r="MPR101" s="26"/>
      <c r="MPS101" s="26"/>
      <c r="MPT101" s="18"/>
      <c r="MPU101" s="18"/>
      <c r="MPV101" s="18"/>
      <c r="MPW101" s="39"/>
      <c r="MPX101" s="18"/>
      <c r="MPY101" s="18"/>
      <c r="MPZ101" s="39"/>
      <c r="MQA101" s="18"/>
      <c r="MQB101" s="39"/>
      <c r="MQC101" s="13"/>
      <c r="MQD101" s="13"/>
      <c r="MQE101" s="4"/>
      <c r="MQF101" s="13"/>
      <c r="MQG101" s="13"/>
      <c r="MQI101" s="26"/>
      <c r="MQJ101" s="26"/>
      <c r="MQK101" s="26"/>
      <c r="MQL101" s="18"/>
      <c r="MQM101" s="18"/>
      <c r="MQN101" s="18"/>
      <c r="MQO101" s="39"/>
      <c r="MQP101" s="18"/>
      <c r="MQQ101" s="18"/>
      <c r="MQR101" s="39"/>
      <c r="MQS101" s="18"/>
      <c r="MQT101" s="39"/>
      <c r="MQU101" s="13"/>
      <c r="MQV101" s="13"/>
      <c r="MQW101" s="4"/>
      <c r="MQX101" s="13"/>
      <c r="MQY101" s="13"/>
      <c r="MRA101" s="26"/>
      <c r="MRB101" s="26"/>
      <c r="MRC101" s="26"/>
      <c r="MRD101" s="18"/>
      <c r="MRE101" s="18"/>
      <c r="MRF101" s="18"/>
      <c r="MRG101" s="39"/>
      <c r="MRH101" s="18"/>
      <c r="MRI101" s="18"/>
      <c r="MRJ101" s="39"/>
      <c r="MRK101" s="18"/>
      <c r="MRL101" s="39"/>
      <c r="MRM101" s="13"/>
      <c r="MRN101" s="13"/>
      <c r="MRO101" s="4"/>
      <c r="MRP101" s="13"/>
      <c r="MRQ101" s="13"/>
      <c r="MRS101" s="26"/>
      <c r="MRT101" s="26"/>
      <c r="MRU101" s="26"/>
      <c r="MRV101" s="18"/>
      <c r="MRW101" s="18"/>
      <c r="MRX101" s="18"/>
      <c r="MRY101" s="39"/>
      <c r="MRZ101" s="18"/>
      <c r="MSA101" s="18"/>
      <c r="MSB101" s="39"/>
      <c r="MSC101" s="18"/>
      <c r="MSD101" s="39"/>
      <c r="MSE101" s="13"/>
      <c r="MSF101" s="13"/>
      <c r="MSG101" s="4"/>
      <c r="MSH101" s="13"/>
      <c r="MSI101" s="13"/>
      <c r="MSK101" s="26"/>
      <c r="MSL101" s="26"/>
      <c r="MSM101" s="26"/>
      <c r="MSN101" s="18"/>
      <c r="MSO101" s="18"/>
      <c r="MSP101" s="18"/>
      <c r="MSQ101" s="39"/>
      <c r="MSR101" s="18"/>
      <c r="MSS101" s="18"/>
      <c r="MST101" s="39"/>
      <c r="MSU101" s="18"/>
      <c r="MSV101" s="39"/>
      <c r="MSW101" s="13"/>
      <c r="MSX101" s="13"/>
      <c r="MSY101" s="4"/>
      <c r="MSZ101" s="13"/>
      <c r="MTA101" s="13"/>
      <c r="MTC101" s="26"/>
      <c r="MTD101" s="26"/>
      <c r="MTE101" s="26"/>
      <c r="MTF101" s="18"/>
      <c r="MTG101" s="18"/>
      <c r="MTH101" s="18"/>
      <c r="MTI101" s="39"/>
      <c r="MTJ101" s="18"/>
      <c r="MTK101" s="18"/>
      <c r="MTL101" s="39"/>
      <c r="MTM101" s="18"/>
      <c r="MTN101" s="39"/>
      <c r="MTO101" s="13"/>
      <c r="MTP101" s="13"/>
      <c r="MTQ101" s="4"/>
      <c r="MTR101" s="13"/>
      <c r="MTS101" s="13"/>
      <c r="MTU101" s="26"/>
      <c r="MTV101" s="26"/>
      <c r="MTW101" s="26"/>
      <c r="MTX101" s="18"/>
      <c r="MTY101" s="18"/>
      <c r="MTZ101" s="18"/>
      <c r="MUA101" s="39"/>
      <c r="MUB101" s="18"/>
      <c r="MUC101" s="18"/>
      <c r="MUD101" s="39"/>
      <c r="MUE101" s="18"/>
      <c r="MUF101" s="39"/>
      <c r="MUG101" s="13"/>
      <c r="MUH101" s="13"/>
      <c r="MUI101" s="4"/>
      <c r="MUJ101" s="13"/>
      <c r="MUK101" s="13"/>
      <c r="MUM101" s="26"/>
      <c r="MUN101" s="26"/>
      <c r="MUO101" s="26"/>
      <c r="MUP101" s="18"/>
      <c r="MUQ101" s="18"/>
      <c r="MUR101" s="18"/>
      <c r="MUS101" s="39"/>
      <c r="MUT101" s="18"/>
      <c r="MUU101" s="18"/>
      <c r="MUV101" s="39"/>
      <c r="MUW101" s="18"/>
      <c r="MUX101" s="39"/>
      <c r="MUY101" s="13"/>
      <c r="MUZ101" s="13"/>
      <c r="MVA101" s="4"/>
      <c r="MVB101" s="13"/>
      <c r="MVC101" s="13"/>
      <c r="MVE101" s="26"/>
      <c r="MVF101" s="26"/>
      <c r="MVG101" s="26"/>
      <c r="MVH101" s="18"/>
      <c r="MVI101" s="18"/>
      <c r="MVJ101" s="18"/>
      <c r="MVK101" s="39"/>
      <c r="MVL101" s="18"/>
      <c r="MVM101" s="18"/>
      <c r="MVN101" s="39"/>
      <c r="MVO101" s="18"/>
      <c r="MVP101" s="39"/>
      <c r="MVQ101" s="13"/>
      <c r="MVR101" s="13"/>
      <c r="MVS101" s="4"/>
      <c r="MVT101" s="13"/>
      <c r="MVU101" s="13"/>
      <c r="MVW101" s="26"/>
      <c r="MVX101" s="26"/>
      <c r="MVY101" s="26"/>
      <c r="MVZ101" s="18"/>
      <c r="MWA101" s="18"/>
      <c r="MWB101" s="18"/>
      <c r="MWC101" s="39"/>
      <c r="MWD101" s="18"/>
      <c r="MWE101" s="18"/>
      <c r="MWF101" s="39"/>
      <c r="MWG101" s="18"/>
      <c r="MWH101" s="39"/>
      <c r="MWI101" s="13"/>
      <c r="MWJ101" s="13"/>
      <c r="MWK101" s="4"/>
      <c r="MWL101" s="13"/>
      <c r="MWM101" s="13"/>
      <c r="MWO101" s="26"/>
      <c r="MWP101" s="26"/>
      <c r="MWQ101" s="26"/>
      <c r="MWR101" s="18"/>
      <c r="MWS101" s="18"/>
      <c r="MWT101" s="18"/>
      <c r="MWU101" s="39"/>
      <c r="MWV101" s="18"/>
      <c r="MWW101" s="18"/>
      <c r="MWX101" s="39"/>
      <c r="MWY101" s="18"/>
      <c r="MWZ101" s="39"/>
      <c r="MXA101" s="13"/>
      <c r="MXB101" s="13"/>
      <c r="MXC101" s="4"/>
      <c r="MXD101" s="13"/>
      <c r="MXE101" s="13"/>
      <c r="MXG101" s="26"/>
      <c r="MXH101" s="26"/>
      <c r="MXI101" s="26"/>
      <c r="MXJ101" s="18"/>
      <c r="MXK101" s="18"/>
      <c r="MXL101" s="18"/>
      <c r="MXM101" s="39"/>
      <c r="MXN101" s="18"/>
      <c r="MXO101" s="18"/>
      <c r="MXP101" s="39"/>
      <c r="MXQ101" s="18"/>
      <c r="MXR101" s="39"/>
      <c r="MXS101" s="13"/>
      <c r="MXT101" s="13"/>
      <c r="MXU101" s="4"/>
      <c r="MXV101" s="13"/>
      <c r="MXW101" s="13"/>
      <c r="MXY101" s="26"/>
      <c r="MXZ101" s="26"/>
      <c r="MYA101" s="26"/>
      <c r="MYB101" s="18"/>
      <c r="MYC101" s="18"/>
      <c r="MYD101" s="18"/>
      <c r="MYE101" s="39"/>
      <c r="MYF101" s="18"/>
      <c r="MYG101" s="18"/>
      <c r="MYH101" s="39"/>
      <c r="MYI101" s="18"/>
      <c r="MYJ101" s="39"/>
      <c r="MYK101" s="13"/>
      <c r="MYL101" s="13"/>
      <c r="MYM101" s="4"/>
      <c r="MYN101" s="13"/>
      <c r="MYO101" s="13"/>
      <c r="MYQ101" s="26"/>
      <c r="MYR101" s="26"/>
      <c r="MYS101" s="26"/>
      <c r="MYT101" s="18"/>
      <c r="MYU101" s="18"/>
      <c r="MYV101" s="18"/>
      <c r="MYW101" s="39"/>
      <c r="MYX101" s="18"/>
      <c r="MYY101" s="18"/>
      <c r="MYZ101" s="39"/>
      <c r="MZA101" s="18"/>
      <c r="MZB101" s="39"/>
      <c r="MZC101" s="13"/>
      <c r="MZD101" s="13"/>
      <c r="MZE101" s="4"/>
      <c r="MZF101" s="13"/>
      <c r="MZG101" s="13"/>
      <c r="MZI101" s="26"/>
      <c r="MZJ101" s="26"/>
      <c r="MZK101" s="26"/>
      <c r="MZL101" s="18"/>
      <c r="MZM101" s="18"/>
      <c r="MZN101" s="18"/>
      <c r="MZO101" s="39"/>
      <c r="MZP101" s="18"/>
      <c r="MZQ101" s="18"/>
      <c r="MZR101" s="39"/>
      <c r="MZS101" s="18"/>
      <c r="MZT101" s="39"/>
      <c r="MZU101" s="13"/>
      <c r="MZV101" s="13"/>
      <c r="MZW101" s="4"/>
      <c r="MZX101" s="13"/>
      <c r="MZY101" s="13"/>
      <c r="NAA101" s="26"/>
      <c r="NAB101" s="26"/>
      <c r="NAC101" s="26"/>
      <c r="NAD101" s="18"/>
      <c r="NAE101" s="18"/>
      <c r="NAF101" s="18"/>
      <c r="NAG101" s="39"/>
      <c r="NAH101" s="18"/>
      <c r="NAI101" s="18"/>
      <c r="NAJ101" s="39"/>
      <c r="NAK101" s="18"/>
      <c r="NAL101" s="39"/>
      <c r="NAM101" s="13"/>
      <c r="NAN101" s="13"/>
      <c r="NAO101" s="4"/>
      <c r="NAP101" s="13"/>
      <c r="NAQ101" s="13"/>
      <c r="NAS101" s="26"/>
      <c r="NAT101" s="26"/>
      <c r="NAU101" s="26"/>
      <c r="NAV101" s="18"/>
      <c r="NAW101" s="18"/>
      <c r="NAX101" s="18"/>
      <c r="NAY101" s="39"/>
      <c r="NAZ101" s="18"/>
      <c r="NBA101" s="18"/>
      <c r="NBB101" s="39"/>
      <c r="NBC101" s="18"/>
      <c r="NBD101" s="39"/>
      <c r="NBE101" s="13"/>
      <c r="NBF101" s="13"/>
      <c r="NBG101" s="4"/>
      <c r="NBH101" s="13"/>
      <c r="NBI101" s="13"/>
      <c r="NBK101" s="26"/>
      <c r="NBL101" s="26"/>
      <c r="NBM101" s="26"/>
      <c r="NBN101" s="18"/>
      <c r="NBO101" s="18"/>
      <c r="NBP101" s="18"/>
      <c r="NBQ101" s="39"/>
      <c r="NBR101" s="18"/>
      <c r="NBS101" s="18"/>
      <c r="NBT101" s="39"/>
      <c r="NBU101" s="18"/>
      <c r="NBV101" s="39"/>
      <c r="NBW101" s="13"/>
      <c r="NBX101" s="13"/>
      <c r="NBY101" s="4"/>
      <c r="NBZ101" s="13"/>
      <c r="NCA101" s="13"/>
      <c r="NCC101" s="26"/>
      <c r="NCD101" s="26"/>
      <c r="NCE101" s="26"/>
      <c r="NCF101" s="18"/>
      <c r="NCG101" s="18"/>
      <c r="NCH101" s="18"/>
      <c r="NCI101" s="39"/>
      <c r="NCJ101" s="18"/>
      <c r="NCK101" s="18"/>
      <c r="NCL101" s="39"/>
      <c r="NCM101" s="18"/>
      <c r="NCN101" s="39"/>
      <c r="NCO101" s="13"/>
      <c r="NCP101" s="13"/>
      <c r="NCQ101" s="4"/>
      <c r="NCR101" s="13"/>
      <c r="NCS101" s="13"/>
      <c r="NCU101" s="26"/>
      <c r="NCV101" s="26"/>
      <c r="NCW101" s="26"/>
      <c r="NCX101" s="18"/>
      <c r="NCY101" s="18"/>
      <c r="NCZ101" s="18"/>
      <c r="NDA101" s="39"/>
      <c r="NDB101" s="18"/>
      <c r="NDC101" s="18"/>
      <c r="NDD101" s="39"/>
      <c r="NDE101" s="18"/>
      <c r="NDF101" s="39"/>
      <c r="NDG101" s="13"/>
      <c r="NDH101" s="13"/>
      <c r="NDI101" s="4"/>
      <c r="NDJ101" s="13"/>
      <c r="NDK101" s="13"/>
      <c r="NDM101" s="26"/>
      <c r="NDN101" s="26"/>
      <c r="NDO101" s="26"/>
      <c r="NDP101" s="18"/>
      <c r="NDQ101" s="18"/>
      <c r="NDR101" s="18"/>
      <c r="NDS101" s="39"/>
      <c r="NDT101" s="18"/>
      <c r="NDU101" s="18"/>
      <c r="NDV101" s="39"/>
      <c r="NDW101" s="18"/>
      <c r="NDX101" s="39"/>
      <c r="NDY101" s="13"/>
      <c r="NDZ101" s="13"/>
      <c r="NEA101" s="4"/>
      <c r="NEB101" s="13"/>
      <c r="NEC101" s="13"/>
      <c r="NEE101" s="26"/>
      <c r="NEF101" s="26"/>
      <c r="NEG101" s="26"/>
      <c r="NEH101" s="18"/>
      <c r="NEI101" s="18"/>
      <c r="NEJ101" s="18"/>
      <c r="NEK101" s="39"/>
      <c r="NEL101" s="18"/>
      <c r="NEM101" s="18"/>
      <c r="NEN101" s="39"/>
      <c r="NEO101" s="18"/>
      <c r="NEP101" s="39"/>
      <c r="NEQ101" s="13"/>
      <c r="NER101" s="13"/>
      <c r="NES101" s="4"/>
      <c r="NET101" s="13"/>
      <c r="NEU101" s="13"/>
      <c r="NEW101" s="26"/>
      <c r="NEX101" s="26"/>
      <c r="NEY101" s="26"/>
      <c r="NEZ101" s="18"/>
      <c r="NFA101" s="18"/>
      <c r="NFB101" s="18"/>
      <c r="NFC101" s="39"/>
      <c r="NFD101" s="18"/>
      <c r="NFE101" s="18"/>
      <c r="NFF101" s="39"/>
      <c r="NFG101" s="18"/>
      <c r="NFH101" s="39"/>
      <c r="NFI101" s="13"/>
      <c r="NFJ101" s="13"/>
      <c r="NFK101" s="4"/>
      <c r="NFL101" s="13"/>
      <c r="NFM101" s="13"/>
      <c r="NFO101" s="26"/>
      <c r="NFP101" s="26"/>
      <c r="NFQ101" s="26"/>
      <c r="NFR101" s="18"/>
      <c r="NFS101" s="18"/>
      <c r="NFT101" s="18"/>
      <c r="NFU101" s="39"/>
      <c r="NFV101" s="18"/>
      <c r="NFW101" s="18"/>
      <c r="NFX101" s="39"/>
      <c r="NFY101" s="18"/>
      <c r="NFZ101" s="39"/>
      <c r="NGA101" s="13"/>
      <c r="NGB101" s="13"/>
      <c r="NGC101" s="4"/>
      <c r="NGD101" s="13"/>
      <c r="NGE101" s="13"/>
      <c r="NGG101" s="26"/>
      <c r="NGH101" s="26"/>
      <c r="NGI101" s="26"/>
      <c r="NGJ101" s="18"/>
      <c r="NGK101" s="18"/>
      <c r="NGL101" s="18"/>
      <c r="NGM101" s="39"/>
      <c r="NGN101" s="18"/>
      <c r="NGO101" s="18"/>
      <c r="NGP101" s="39"/>
      <c r="NGQ101" s="18"/>
      <c r="NGR101" s="39"/>
      <c r="NGS101" s="13"/>
      <c r="NGT101" s="13"/>
      <c r="NGU101" s="4"/>
      <c r="NGV101" s="13"/>
      <c r="NGW101" s="13"/>
      <c r="NGY101" s="26"/>
      <c r="NGZ101" s="26"/>
      <c r="NHA101" s="26"/>
      <c r="NHB101" s="18"/>
      <c r="NHC101" s="18"/>
      <c r="NHD101" s="18"/>
      <c r="NHE101" s="39"/>
      <c r="NHF101" s="18"/>
      <c r="NHG101" s="18"/>
      <c r="NHH101" s="39"/>
      <c r="NHI101" s="18"/>
      <c r="NHJ101" s="39"/>
      <c r="NHK101" s="13"/>
      <c r="NHL101" s="13"/>
      <c r="NHM101" s="4"/>
      <c r="NHN101" s="13"/>
      <c r="NHO101" s="13"/>
      <c r="NHQ101" s="26"/>
      <c r="NHR101" s="26"/>
      <c r="NHS101" s="26"/>
      <c r="NHT101" s="18"/>
      <c r="NHU101" s="18"/>
      <c r="NHV101" s="18"/>
      <c r="NHW101" s="39"/>
      <c r="NHX101" s="18"/>
      <c r="NHY101" s="18"/>
      <c r="NHZ101" s="39"/>
      <c r="NIA101" s="18"/>
      <c r="NIB101" s="39"/>
      <c r="NIC101" s="13"/>
      <c r="NID101" s="13"/>
      <c r="NIE101" s="4"/>
      <c r="NIF101" s="13"/>
      <c r="NIG101" s="13"/>
      <c r="NII101" s="26"/>
      <c r="NIJ101" s="26"/>
      <c r="NIK101" s="26"/>
      <c r="NIL101" s="18"/>
      <c r="NIM101" s="18"/>
      <c r="NIN101" s="18"/>
      <c r="NIO101" s="39"/>
      <c r="NIP101" s="18"/>
      <c r="NIQ101" s="18"/>
      <c r="NIR101" s="39"/>
      <c r="NIS101" s="18"/>
      <c r="NIT101" s="39"/>
      <c r="NIU101" s="13"/>
      <c r="NIV101" s="13"/>
      <c r="NIW101" s="4"/>
      <c r="NIX101" s="13"/>
      <c r="NIY101" s="13"/>
      <c r="NJA101" s="26"/>
      <c r="NJB101" s="26"/>
      <c r="NJC101" s="26"/>
      <c r="NJD101" s="18"/>
      <c r="NJE101" s="18"/>
      <c r="NJF101" s="18"/>
      <c r="NJG101" s="39"/>
      <c r="NJH101" s="18"/>
      <c r="NJI101" s="18"/>
      <c r="NJJ101" s="39"/>
      <c r="NJK101" s="18"/>
      <c r="NJL101" s="39"/>
      <c r="NJM101" s="13"/>
      <c r="NJN101" s="13"/>
      <c r="NJO101" s="4"/>
      <c r="NJP101" s="13"/>
      <c r="NJQ101" s="13"/>
      <c r="NJS101" s="26"/>
      <c r="NJT101" s="26"/>
      <c r="NJU101" s="26"/>
      <c r="NJV101" s="18"/>
      <c r="NJW101" s="18"/>
      <c r="NJX101" s="18"/>
      <c r="NJY101" s="39"/>
      <c r="NJZ101" s="18"/>
      <c r="NKA101" s="18"/>
      <c r="NKB101" s="39"/>
      <c r="NKC101" s="18"/>
      <c r="NKD101" s="39"/>
      <c r="NKE101" s="13"/>
      <c r="NKF101" s="13"/>
      <c r="NKG101" s="4"/>
      <c r="NKH101" s="13"/>
      <c r="NKI101" s="13"/>
      <c r="NKK101" s="26"/>
      <c r="NKL101" s="26"/>
      <c r="NKM101" s="26"/>
      <c r="NKN101" s="18"/>
      <c r="NKO101" s="18"/>
      <c r="NKP101" s="18"/>
      <c r="NKQ101" s="39"/>
      <c r="NKR101" s="18"/>
      <c r="NKS101" s="18"/>
      <c r="NKT101" s="39"/>
      <c r="NKU101" s="18"/>
      <c r="NKV101" s="39"/>
      <c r="NKW101" s="13"/>
      <c r="NKX101" s="13"/>
      <c r="NKY101" s="4"/>
      <c r="NKZ101" s="13"/>
      <c r="NLA101" s="13"/>
      <c r="NLC101" s="26"/>
      <c r="NLD101" s="26"/>
      <c r="NLE101" s="26"/>
      <c r="NLF101" s="18"/>
      <c r="NLG101" s="18"/>
      <c r="NLH101" s="18"/>
      <c r="NLI101" s="39"/>
      <c r="NLJ101" s="18"/>
      <c r="NLK101" s="18"/>
      <c r="NLL101" s="39"/>
      <c r="NLM101" s="18"/>
      <c r="NLN101" s="39"/>
      <c r="NLO101" s="13"/>
      <c r="NLP101" s="13"/>
      <c r="NLQ101" s="4"/>
      <c r="NLR101" s="13"/>
      <c r="NLS101" s="13"/>
      <c r="NLU101" s="26"/>
      <c r="NLV101" s="26"/>
      <c r="NLW101" s="26"/>
      <c r="NLX101" s="18"/>
      <c r="NLY101" s="18"/>
      <c r="NLZ101" s="18"/>
      <c r="NMA101" s="39"/>
      <c r="NMB101" s="18"/>
      <c r="NMC101" s="18"/>
      <c r="NMD101" s="39"/>
      <c r="NME101" s="18"/>
      <c r="NMF101" s="39"/>
      <c r="NMG101" s="13"/>
      <c r="NMH101" s="13"/>
      <c r="NMI101" s="4"/>
      <c r="NMJ101" s="13"/>
      <c r="NMK101" s="13"/>
      <c r="NMM101" s="26"/>
      <c r="NMN101" s="26"/>
      <c r="NMO101" s="26"/>
      <c r="NMP101" s="18"/>
      <c r="NMQ101" s="18"/>
      <c r="NMR101" s="18"/>
      <c r="NMS101" s="39"/>
      <c r="NMT101" s="18"/>
      <c r="NMU101" s="18"/>
      <c r="NMV101" s="39"/>
      <c r="NMW101" s="18"/>
      <c r="NMX101" s="39"/>
      <c r="NMY101" s="13"/>
      <c r="NMZ101" s="13"/>
      <c r="NNA101" s="4"/>
      <c r="NNB101" s="13"/>
      <c r="NNC101" s="13"/>
      <c r="NNE101" s="26"/>
      <c r="NNF101" s="26"/>
      <c r="NNG101" s="26"/>
      <c r="NNH101" s="18"/>
      <c r="NNI101" s="18"/>
      <c r="NNJ101" s="18"/>
      <c r="NNK101" s="39"/>
      <c r="NNL101" s="18"/>
      <c r="NNM101" s="18"/>
      <c r="NNN101" s="39"/>
      <c r="NNO101" s="18"/>
      <c r="NNP101" s="39"/>
      <c r="NNQ101" s="13"/>
      <c r="NNR101" s="13"/>
      <c r="NNS101" s="4"/>
      <c r="NNT101" s="13"/>
      <c r="NNU101" s="13"/>
      <c r="NNW101" s="26"/>
      <c r="NNX101" s="26"/>
      <c r="NNY101" s="26"/>
      <c r="NNZ101" s="18"/>
      <c r="NOA101" s="18"/>
      <c r="NOB101" s="18"/>
      <c r="NOC101" s="39"/>
      <c r="NOD101" s="18"/>
      <c r="NOE101" s="18"/>
      <c r="NOF101" s="39"/>
      <c r="NOG101" s="18"/>
      <c r="NOH101" s="39"/>
      <c r="NOI101" s="13"/>
      <c r="NOJ101" s="13"/>
      <c r="NOK101" s="4"/>
      <c r="NOL101" s="13"/>
      <c r="NOM101" s="13"/>
      <c r="NOO101" s="26"/>
      <c r="NOP101" s="26"/>
      <c r="NOQ101" s="26"/>
      <c r="NOR101" s="18"/>
      <c r="NOS101" s="18"/>
      <c r="NOT101" s="18"/>
      <c r="NOU101" s="39"/>
      <c r="NOV101" s="18"/>
      <c r="NOW101" s="18"/>
      <c r="NOX101" s="39"/>
      <c r="NOY101" s="18"/>
      <c r="NOZ101" s="39"/>
      <c r="NPA101" s="13"/>
      <c r="NPB101" s="13"/>
      <c r="NPC101" s="4"/>
      <c r="NPD101" s="13"/>
      <c r="NPE101" s="13"/>
      <c r="NPG101" s="26"/>
      <c r="NPH101" s="26"/>
      <c r="NPI101" s="26"/>
      <c r="NPJ101" s="18"/>
      <c r="NPK101" s="18"/>
      <c r="NPL101" s="18"/>
      <c r="NPM101" s="39"/>
      <c r="NPN101" s="18"/>
      <c r="NPO101" s="18"/>
      <c r="NPP101" s="39"/>
      <c r="NPQ101" s="18"/>
      <c r="NPR101" s="39"/>
      <c r="NPS101" s="13"/>
      <c r="NPT101" s="13"/>
      <c r="NPU101" s="4"/>
      <c r="NPV101" s="13"/>
      <c r="NPW101" s="13"/>
      <c r="NPY101" s="26"/>
      <c r="NPZ101" s="26"/>
      <c r="NQA101" s="26"/>
      <c r="NQB101" s="18"/>
      <c r="NQC101" s="18"/>
      <c r="NQD101" s="18"/>
      <c r="NQE101" s="39"/>
      <c r="NQF101" s="18"/>
      <c r="NQG101" s="18"/>
      <c r="NQH101" s="39"/>
      <c r="NQI101" s="18"/>
      <c r="NQJ101" s="39"/>
      <c r="NQK101" s="13"/>
      <c r="NQL101" s="13"/>
      <c r="NQM101" s="4"/>
      <c r="NQN101" s="13"/>
      <c r="NQO101" s="13"/>
      <c r="NQQ101" s="26"/>
      <c r="NQR101" s="26"/>
      <c r="NQS101" s="26"/>
      <c r="NQT101" s="18"/>
      <c r="NQU101" s="18"/>
      <c r="NQV101" s="18"/>
      <c r="NQW101" s="39"/>
      <c r="NQX101" s="18"/>
      <c r="NQY101" s="18"/>
      <c r="NQZ101" s="39"/>
      <c r="NRA101" s="18"/>
      <c r="NRB101" s="39"/>
      <c r="NRC101" s="13"/>
      <c r="NRD101" s="13"/>
      <c r="NRE101" s="4"/>
      <c r="NRF101" s="13"/>
      <c r="NRG101" s="13"/>
      <c r="NRI101" s="26"/>
      <c r="NRJ101" s="26"/>
      <c r="NRK101" s="26"/>
      <c r="NRL101" s="18"/>
      <c r="NRM101" s="18"/>
      <c r="NRN101" s="18"/>
      <c r="NRO101" s="39"/>
      <c r="NRP101" s="18"/>
      <c r="NRQ101" s="18"/>
      <c r="NRR101" s="39"/>
      <c r="NRS101" s="18"/>
      <c r="NRT101" s="39"/>
      <c r="NRU101" s="13"/>
      <c r="NRV101" s="13"/>
      <c r="NRW101" s="4"/>
      <c r="NRX101" s="13"/>
      <c r="NRY101" s="13"/>
      <c r="NSA101" s="26"/>
      <c r="NSB101" s="26"/>
      <c r="NSC101" s="26"/>
      <c r="NSD101" s="18"/>
      <c r="NSE101" s="18"/>
      <c r="NSF101" s="18"/>
      <c r="NSG101" s="39"/>
      <c r="NSH101" s="18"/>
      <c r="NSI101" s="18"/>
      <c r="NSJ101" s="39"/>
      <c r="NSK101" s="18"/>
      <c r="NSL101" s="39"/>
      <c r="NSM101" s="13"/>
      <c r="NSN101" s="13"/>
      <c r="NSO101" s="4"/>
      <c r="NSP101" s="13"/>
      <c r="NSQ101" s="13"/>
      <c r="NSS101" s="26"/>
      <c r="NST101" s="26"/>
      <c r="NSU101" s="26"/>
      <c r="NSV101" s="18"/>
      <c r="NSW101" s="18"/>
      <c r="NSX101" s="18"/>
      <c r="NSY101" s="39"/>
      <c r="NSZ101" s="18"/>
      <c r="NTA101" s="18"/>
      <c r="NTB101" s="39"/>
      <c r="NTC101" s="18"/>
      <c r="NTD101" s="39"/>
      <c r="NTE101" s="13"/>
      <c r="NTF101" s="13"/>
      <c r="NTG101" s="4"/>
      <c r="NTH101" s="13"/>
      <c r="NTI101" s="13"/>
      <c r="NTK101" s="26"/>
      <c r="NTL101" s="26"/>
      <c r="NTM101" s="26"/>
      <c r="NTN101" s="18"/>
      <c r="NTO101" s="18"/>
      <c r="NTP101" s="18"/>
      <c r="NTQ101" s="39"/>
      <c r="NTR101" s="18"/>
      <c r="NTS101" s="18"/>
      <c r="NTT101" s="39"/>
      <c r="NTU101" s="18"/>
      <c r="NTV101" s="39"/>
      <c r="NTW101" s="13"/>
      <c r="NTX101" s="13"/>
      <c r="NTY101" s="4"/>
      <c r="NTZ101" s="13"/>
      <c r="NUA101" s="13"/>
      <c r="NUC101" s="26"/>
      <c r="NUD101" s="26"/>
      <c r="NUE101" s="26"/>
      <c r="NUF101" s="18"/>
      <c r="NUG101" s="18"/>
      <c r="NUH101" s="18"/>
      <c r="NUI101" s="39"/>
      <c r="NUJ101" s="18"/>
      <c r="NUK101" s="18"/>
      <c r="NUL101" s="39"/>
      <c r="NUM101" s="18"/>
      <c r="NUN101" s="39"/>
      <c r="NUO101" s="13"/>
      <c r="NUP101" s="13"/>
      <c r="NUQ101" s="4"/>
      <c r="NUR101" s="13"/>
      <c r="NUS101" s="13"/>
      <c r="NUU101" s="26"/>
      <c r="NUV101" s="26"/>
      <c r="NUW101" s="26"/>
      <c r="NUX101" s="18"/>
      <c r="NUY101" s="18"/>
      <c r="NUZ101" s="18"/>
      <c r="NVA101" s="39"/>
      <c r="NVB101" s="18"/>
      <c r="NVC101" s="18"/>
      <c r="NVD101" s="39"/>
      <c r="NVE101" s="18"/>
      <c r="NVF101" s="39"/>
      <c r="NVG101" s="13"/>
      <c r="NVH101" s="13"/>
      <c r="NVI101" s="4"/>
      <c r="NVJ101" s="13"/>
      <c r="NVK101" s="13"/>
      <c r="NVM101" s="26"/>
      <c r="NVN101" s="26"/>
      <c r="NVO101" s="26"/>
      <c r="NVP101" s="18"/>
      <c r="NVQ101" s="18"/>
      <c r="NVR101" s="18"/>
      <c r="NVS101" s="39"/>
      <c r="NVT101" s="18"/>
      <c r="NVU101" s="18"/>
      <c r="NVV101" s="39"/>
      <c r="NVW101" s="18"/>
      <c r="NVX101" s="39"/>
      <c r="NVY101" s="13"/>
      <c r="NVZ101" s="13"/>
      <c r="NWA101" s="4"/>
      <c r="NWB101" s="13"/>
      <c r="NWC101" s="13"/>
      <c r="NWE101" s="26"/>
      <c r="NWF101" s="26"/>
      <c r="NWG101" s="26"/>
      <c r="NWH101" s="18"/>
      <c r="NWI101" s="18"/>
      <c r="NWJ101" s="18"/>
      <c r="NWK101" s="39"/>
      <c r="NWL101" s="18"/>
      <c r="NWM101" s="18"/>
      <c r="NWN101" s="39"/>
      <c r="NWO101" s="18"/>
      <c r="NWP101" s="39"/>
      <c r="NWQ101" s="13"/>
      <c r="NWR101" s="13"/>
      <c r="NWS101" s="4"/>
      <c r="NWT101" s="13"/>
      <c r="NWU101" s="13"/>
      <c r="NWW101" s="26"/>
      <c r="NWX101" s="26"/>
      <c r="NWY101" s="26"/>
      <c r="NWZ101" s="18"/>
      <c r="NXA101" s="18"/>
      <c r="NXB101" s="18"/>
      <c r="NXC101" s="39"/>
      <c r="NXD101" s="18"/>
      <c r="NXE101" s="18"/>
      <c r="NXF101" s="39"/>
      <c r="NXG101" s="18"/>
      <c r="NXH101" s="39"/>
      <c r="NXI101" s="13"/>
      <c r="NXJ101" s="13"/>
      <c r="NXK101" s="4"/>
      <c r="NXL101" s="13"/>
      <c r="NXM101" s="13"/>
      <c r="NXO101" s="26"/>
      <c r="NXP101" s="26"/>
      <c r="NXQ101" s="26"/>
      <c r="NXR101" s="18"/>
      <c r="NXS101" s="18"/>
      <c r="NXT101" s="18"/>
      <c r="NXU101" s="39"/>
      <c r="NXV101" s="18"/>
      <c r="NXW101" s="18"/>
      <c r="NXX101" s="39"/>
      <c r="NXY101" s="18"/>
      <c r="NXZ101" s="39"/>
      <c r="NYA101" s="13"/>
      <c r="NYB101" s="13"/>
      <c r="NYC101" s="4"/>
      <c r="NYD101" s="13"/>
      <c r="NYE101" s="13"/>
      <c r="NYG101" s="26"/>
      <c r="NYH101" s="26"/>
      <c r="NYI101" s="26"/>
      <c r="NYJ101" s="18"/>
      <c r="NYK101" s="18"/>
      <c r="NYL101" s="18"/>
      <c r="NYM101" s="39"/>
      <c r="NYN101" s="18"/>
      <c r="NYO101" s="18"/>
      <c r="NYP101" s="39"/>
      <c r="NYQ101" s="18"/>
      <c r="NYR101" s="39"/>
      <c r="NYS101" s="13"/>
      <c r="NYT101" s="13"/>
      <c r="NYU101" s="4"/>
      <c r="NYV101" s="13"/>
      <c r="NYW101" s="13"/>
      <c r="NYY101" s="26"/>
      <c r="NYZ101" s="26"/>
      <c r="NZA101" s="26"/>
      <c r="NZB101" s="18"/>
      <c r="NZC101" s="18"/>
      <c r="NZD101" s="18"/>
      <c r="NZE101" s="39"/>
      <c r="NZF101" s="18"/>
      <c r="NZG101" s="18"/>
      <c r="NZH101" s="39"/>
      <c r="NZI101" s="18"/>
      <c r="NZJ101" s="39"/>
      <c r="NZK101" s="13"/>
      <c r="NZL101" s="13"/>
      <c r="NZM101" s="4"/>
      <c r="NZN101" s="13"/>
      <c r="NZO101" s="13"/>
      <c r="NZQ101" s="26"/>
      <c r="NZR101" s="26"/>
      <c r="NZS101" s="26"/>
      <c r="NZT101" s="18"/>
      <c r="NZU101" s="18"/>
      <c r="NZV101" s="18"/>
      <c r="NZW101" s="39"/>
      <c r="NZX101" s="18"/>
      <c r="NZY101" s="18"/>
      <c r="NZZ101" s="39"/>
      <c r="OAA101" s="18"/>
      <c r="OAB101" s="39"/>
      <c r="OAC101" s="13"/>
      <c r="OAD101" s="13"/>
      <c r="OAE101" s="4"/>
      <c r="OAF101" s="13"/>
      <c r="OAG101" s="13"/>
      <c r="OAI101" s="26"/>
      <c r="OAJ101" s="26"/>
      <c r="OAK101" s="26"/>
      <c r="OAL101" s="18"/>
      <c r="OAM101" s="18"/>
      <c r="OAN101" s="18"/>
      <c r="OAO101" s="39"/>
      <c r="OAP101" s="18"/>
      <c r="OAQ101" s="18"/>
      <c r="OAR101" s="39"/>
      <c r="OAS101" s="18"/>
      <c r="OAT101" s="39"/>
      <c r="OAU101" s="13"/>
      <c r="OAV101" s="13"/>
      <c r="OAW101" s="4"/>
      <c r="OAX101" s="13"/>
      <c r="OAY101" s="13"/>
      <c r="OBA101" s="26"/>
      <c r="OBB101" s="26"/>
      <c r="OBC101" s="26"/>
      <c r="OBD101" s="18"/>
      <c r="OBE101" s="18"/>
      <c r="OBF101" s="18"/>
      <c r="OBG101" s="39"/>
      <c r="OBH101" s="18"/>
      <c r="OBI101" s="18"/>
      <c r="OBJ101" s="39"/>
      <c r="OBK101" s="18"/>
      <c r="OBL101" s="39"/>
      <c r="OBM101" s="13"/>
      <c r="OBN101" s="13"/>
      <c r="OBO101" s="4"/>
      <c r="OBP101" s="13"/>
      <c r="OBQ101" s="13"/>
      <c r="OBS101" s="26"/>
      <c r="OBT101" s="26"/>
      <c r="OBU101" s="26"/>
      <c r="OBV101" s="18"/>
      <c r="OBW101" s="18"/>
      <c r="OBX101" s="18"/>
      <c r="OBY101" s="39"/>
      <c r="OBZ101" s="18"/>
      <c r="OCA101" s="18"/>
      <c r="OCB101" s="39"/>
      <c r="OCC101" s="18"/>
      <c r="OCD101" s="39"/>
      <c r="OCE101" s="13"/>
      <c r="OCF101" s="13"/>
      <c r="OCG101" s="4"/>
      <c r="OCH101" s="13"/>
      <c r="OCI101" s="13"/>
      <c r="OCK101" s="26"/>
      <c r="OCL101" s="26"/>
      <c r="OCM101" s="26"/>
      <c r="OCN101" s="18"/>
      <c r="OCO101" s="18"/>
      <c r="OCP101" s="18"/>
      <c r="OCQ101" s="39"/>
      <c r="OCR101" s="18"/>
      <c r="OCS101" s="18"/>
      <c r="OCT101" s="39"/>
      <c r="OCU101" s="18"/>
      <c r="OCV101" s="39"/>
      <c r="OCW101" s="13"/>
      <c r="OCX101" s="13"/>
      <c r="OCY101" s="4"/>
      <c r="OCZ101" s="13"/>
      <c r="ODA101" s="13"/>
      <c r="ODC101" s="26"/>
      <c r="ODD101" s="26"/>
      <c r="ODE101" s="26"/>
      <c r="ODF101" s="18"/>
      <c r="ODG101" s="18"/>
      <c r="ODH101" s="18"/>
      <c r="ODI101" s="39"/>
      <c r="ODJ101" s="18"/>
      <c r="ODK101" s="18"/>
      <c r="ODL101" s="39"/>
      <c r="ODM101" s="18"/>
      <c r="ODN101" s="39"/>
      <c r="ODO101" s="13"/>
      <c r="ODP101" s="13"/>
      <c r="ODQ101" s="4"/>
      <c r="ODR101" s="13"/>
      <c r="ODS101" s="13"/>
      <c r="ODU101" s="26"/>
      <c r="ODV101" s="26"/>
      <c r="ODW101" s="26"/>
      <c r="ODX101" s="18"/>
      <c r="ODY101" s="18"/>
      <c r="ODZ101" s="18"/>
      <c r="OEA101" s="39"/>
      <c r="OEB101" s="18"/>
      <c r="OEC101" s="18"/>
      <c r="OED101" s="39"/>
      <c r="OEE101" s="18"/>
      <c r="OEF101" s="39"/>
      <c r="OEG101" s="13"/>
      <c r="OEH101" s="13"/>
      <c r="OEI101" s="4"/>
      <c r="OEJ101" s="13"/>
      <c r="OEK101" s="13"/>
      <c r="OEM101" s="26"/>
      <c r="OEN101" s="26"/>
      <c r="OEO101" s="26"/>
      <c r="OEP101" s="18"/>
      <c r="OEQ101" s="18"/>
      <c r="OER101" s="18"/>
      <c r="OES101" s="39"/>
      <c r="OET101" s="18"/>
      <c r="OEU101" s="18"/>
      <c r="OEV101" s="39"/>
      <c r="OEW101" s="18"/>
      <c r="OEX101" s="39"/>
      <c r="OEY101" s="13"/>
      <c r="OEZ101" s="13"/>
      <c r="OFA101" s="4"/>
      <c r="OFB101" s="13"/>
      <c r="OFC101" s="13"/>
      <c r="OFE101" s="26"/>
      <c r="OFF101" s="26"/>
      <c r="OFG101" s="26"/>
      <c r="OFH101" s="18"/>
      <c r="OFI101" s="18"/>
      <c r="OFJ101" s="18"/>
      <c r="OFK101" s="39"/>
      <c r="OFL101" s="18"/>
      <c r="OFM101" s="18"/>
      <c r="OFN101" s="39"/>
      <c r="OFO101" s="18"/>
      <c r="OFP101" s="39"/>
      <c r="OFQ101" s="13"/>
      <c r="OFR101" s="13"/>
      <c r="OFS101" s="4"/>
      <c r="OFT101" s="13"/>
      <c r="OFU101" s="13"/>
      <c r="OFW101" s="26"/>
      <c r="OFX101" s="26"/>
      <c r="OFY101" s="26"/>
      <c r="OFZ101" s="18"/>
      <c r="OGA101" s="18"/>
      <c r="OGB101" s="18"/>
      <c r="OGC101" s="39"/>
      <c r="OGD101" s="18"/>
      <c r="OGE101" s="18"/>
      <c r="OGF101" s="39"/>
      <c r="OGG101" s="18"/>
      <c r="OGH101" s="39"/>
      <c r="OGI101" s="13"/>
      <c r="OGJ101" s="13"/>
      <c r="OGK101" s="4"/>
      <c r="OGL101" s="13"/>
      <c r="OGM101" s="13"/>
      <c r="OGO101" s="26"/>
      <c r="OGP101" s="26"/>
      <c r="OGQ101" s="26"/>
      <c r="OGR101" s="18"/>
      <c r="OGS101" s="18"/>
      <c r="OGT101" s="18"/>
      <c r="OGU101" s="39"/>
      <c r="OGV101" s="18"/>
      <c r="OGW101" s="18"/>
      <c r="OGX101" s="39"/>
      <c r="OGY101" s="18"/>
      <c r="OGZ101" s="39"/>
      <c r="OHA101" s="13"/>
      <c r="OHB101" s="13"/>
      <c r="OHC101" s="4"/>
      <c r="OHD101" s="13"/>
      <c r="OHE101" s="13"/>
      <c r="OHG101" s="26"/>
      <c r="OHH101" s="26"/>
      <c r="OHI101" s="26"/>
      <c r="OHJ101" s="18"/>
      <c r="OHK101" s="18"/>
      <c r="OHL101" s="18"/>
      <c r="OHM101" s="39"/>
      <c r="OHN101" s="18"/>
      <c r="OHO101" s="18"/>
      <c r="OHP101" s="39"/>
      <c r="OHQ101" s="18"/>
      <c r="OHR101" s="39"/>
      <c r="OHS101" s="13"/>
      <c r="OHT101" s="13"/>
      <c r="OHU101" s="4"/>
      <c r="OHV101" s="13"/>
      <c r="OHW101" s="13"/>
      <c r="OHY101" s="26"/>
      <c r="OHZ101" s="26"/>
      <c r="OIA101" s="26"/>
      <c r="OIB101" s="18"/>
      <c r="OIC101" s="18"/>
      <c r="OID101" s="18"/>
      <c r="OIE101" s="39"/>
      <c r="OIF101" s="18"/>
      <c r="OIG101" s="18"/>
      <c r="OIH101" s="39"/>
      <c r="OII101" s="18"/>
      <c r="OIJ101" s="39"/>
      <c r="OIK101" s="13"/>
      <c r="OIL101" s="13"/>
      <c r="OIM101" s="4"/>
      <c r="OIN101" s="13"/>
      <c r="OIO101" s="13"/>
      <c r="OIQ101" s="26"/>
      <c r="OIR101" s="26"/>
      <c r="OIS101" s="26"/>
      <c r="OIT101" s="18"/>
      <c r="OIU101" s="18"/>
      <c r="OIV101" s="18"/>
      <c r="OIW101" s="39"/>
      <c r="OIX101" s="18"/>
      <c r="OIY101" s="18"/>
      <c r="OIZ101" s="39"/>
      <c r="OJA101" s="18"/>
      <c r="OJB101" s="39"/>
      <c r="OJC101" s="13"/>
      <c r="OJD101" s="13"/>
      <c r="OJE101" s="4"/>
      <c r="OJF101" s="13"/>
      <c r="OJG101" s="13"/>
      <c r="OJI101" s="26"/>
      <c r="OJJ101" s="26"/>
      <c r="OJK101" s="26"/>
      <c r="OJL101" s="18"/>
      <c r="OJM101" s="18"/>
      <c r="OJN101" s="18"/>
      <c r="OJO101" s="39"/>
      <c r="OJP101" s="18"/>
      <c r="OJQ101" s="18"/>
      <c r="OJR101" s="39"/>
      <c r="OJS101" s="18"/>
      <c r="OJT101" s="39"/>
      <c r="OJU101" s="13"/>
      <c r="OJV101" s="13"/>
      <c r="OJW101" s="4"/>
      <c r="OJX101" s="13"/>
      <c r="OJY101" s="13"/>
      <c r="OKA101" s="26"/>
      <c r="OKB101" s="26"/>
      <c r="OKC101" s="26"/>
      <c r="OKD101" s="18"/>
      <c r="OKE101" s="18"/>
      <c r="OKF101" s="18"/>
      <c r="OKG101" s="39"/>
      <c r="OKH101" s="18"/>
      <c r="OKI101" s="18"/>
      <c r="OKJ101" s="39"/>
      <c r="OKK101" s="18"/>
      <c r="OKL101" s="39"/>
      <c r="OKM101" s="13"/>
      <c r="OKN101" s="13"/>
      <c r="OKO101" s="4"/>
      <c r="OKP101" s="13"/>
      <c r="OKQ101" s="13"/>
      <c r="OKS101" s="26"/>
      <c r="OKT101" s="26"/>
      <c r="OKU101" s="26"/>
      <c r="OKV101" s="18"/>
      <c r="OKW101" s="18"/>
      <c r="OKX101" s="18"/>
      <c r="OKY101" s="39"/>
      <c r="OKZ101" s="18"/>
      <c r="OLA101" s="18"/>
      <c r="OLB101" s="39"/>
      <c r="OLC101" s="18"/>
      <c r="OLD101" s="39"/>
      <c r="OLE101" s="13"/>
      <c r="OLF101" s="13"/>
      <c r="OLG101" s="4"/>
      <c r="OLH101" s="13"/>
      <c r="OLI101" s="13"/>
      <c r="OLK101" s="26"/>
      <c r="OLL101" s="26"/>
      <c r="OLM101" s="26"/>
      <c r="OLN101" s="18"/>
      <c r="OLO101" s="18"/>
      <c r="OLP101" s="18"/>
      <c r="OLQ101" s="39"/>
      <c r="OLR101" s="18"/>
      <c r="OLS101" s="18"/>
      <c r="OLT101" s="39"/>
      <c r="OLU101" s="18"/>
      <c r="OLV101" s="39"/>
      <c r="OLW101" s="13"/>
      <c r="OLX101" s="13"/>
      <c r="OLY101" s="4"/>
      <c r="OLZ101" s="13"/>
      <c r="OMA101" s="13"/>
      <c r="OMC101" s="26"/>
      <c r="OMD101" s="26"/>
      <c r="OME101" s="26"/>
      <c r="OMF101" s="18"/>
      <c r="OMG101" s="18"/>
      <c r="OMH101" s="18"/>
      <c r="OMI101" s="39"/>
      <c r="OMJ101" s="18"/>
      <c r="OMK101" s="18"/>
      <c r="OML101" s="39"/>
      <c r="OMM101" s="18"/>
      <c r="OMN101" s="39"/>
      <c r="OMO101" s="13"/>
      <c r="OMP101" s="13"/>
      <c r="OMQ101" s="4"/>
      <c r="OMR101" s="13"/>
      <c r="OMS101" s="13"/>
      <c r="OMU101" s="26"/>
      <c r="OMV101" s="26"/>
      <c r="OMW101" s="26"/>
      <c r="OMX101" s="18"/>
      <c r="OMY101" s="18"/>
      <c r="OMZ101" s="18"/>
      <c r="ONA101" s="39"/>
      <c r="ONB101" s="18"/>
      <c r="ONC101" s="18"/>
      <c r="OND101" s="39"/>
      <c r="ONE101" s="18"/>
      <c r="ONF101" s="39"/>
      <c r="ONG101" s="13"/>
      <c r="ONH101" s="13"/>
      <c r="ONI101" s="4"/>
      <c r="ONJ101" s="13"/>
      <c r="ONK101" s="13"/>
      <c r="ONM101" s="26"/>
      <c r="ONN101" s="26"/>
      <c r="ONO101" s="26"/>
      <c r="ONP101" s="18"/>
      <c r="ONQ101" s="18"/>
      <c r="ONR101" s="18"/>
      <c r="ONS101" s="39"/>
      <c r="ONT101" s="18"/>
      <c r="ONU101" s="18"/>
      <c r="ONV101" s="39"/>
      <c r="ONW101" s="18"/>
      <c r="ONX101" s="39"/>
      <c r="ONY101" s="13"/>
      <c r="ONZ101" s="13"/>
      <c r="OOA101" s="4"/>
      <c r="OOB101" s="13"/>
      <c r="OOC101" s="13"/>
      <c r="OOE101" s="26"/>
      <c r="OOF101" s="26"/>
      <c r="OOG101" s="26"/>
      <c r="OOH101" s="18"/>
      <c r="OOI101" s="18"/>
      <c r="OOJ101" s="18"/>
      <c r="OOK101" s="39"/>
      <c r="OOL101" s="18"/>
      <c r="OOM101" s="18"/>
      <c r="OON101" s="39"/>
      <c r="OOO101" s="18"/>
      <c r="OOP101" s="39"/>
      <c r="OOQ101" s="13"/>
      <c r="OOR101" s="13"/>
      <c r="OOS101" s="4"/>
      <c r="OOT101" s="13"/>
      <c r="OOU101" s="13"/>
      <c r="OOW101" s="26"/>
      <c r="OOX101" s="26"/>
      <c r="OOY101" s="26"/>
      <c r="OOZ101" s="18"/>
      <c r="OPA101" s="18"/>
      <c r="OPB101" s="18"/>
      <c r="OPC101" s="39"/>
      <c r="OPD101" s="18"/>
      <c r="OPE101" s="18"/>
      <c r="OPF101" s="39"/>
      <c r="OPG101" s="18"/>
      <c r="OPH101" s="39"/>
      <c r="OPI101" s="13"/>
      <c r="OPJ101" s="13"/>
      <c r="OPK101" s="4"/>
      <c r="OPL101" s="13"/>
      <c r="OPM101" s="13"/>
      <c r="OPO101" s="26"/>
      <c r="OPP101" s="26"/>
      <c r="OPQ101" s="26"/>
      <c r="OPR101" s="18"/>
      <c r="OPS101" s="18"/>
      <c r="OPT101" s="18"/>
      <c r="OPU101" s="39"/>
      <c r="OPV101" s="18"/>
      <c r="OPW101" s="18"/>
      <c r="OPX101" s="39"/>
      <c r="OPY101" s="18"/>
      <c r="OPZ101" s="39"/>
      <c r="OQA101" s="13"/>
      <c r="OQB101" s="13"/>
      <c r="OQC101" s="4"/>
      <c r="OQD101" s="13"/>
      <c r="OQE101" s="13"/>
      <c r="OQG101" s="26"/>
      <c r="OQH101" s="26"/>
      <c r="OQI101" s="26"/>
      <c r="OQJ101" s="18"/>
      <c r="OQK101" s="18"/>
      <c r="OQL101" s="18"/>
      <c r="OQM101" s="39"/>
      <c r="OQN101" s="18"/>
      <c r="OQO101" s="18"/>
      <c r="OQP101" s="39"/>
      <c r="OQQ101" s="18"/>
      <c r="OQR101" s="39"/>
      <c r="OQS101" s="13"/>
      <c r="OQT101" s="13"/>
      <c r="OQU101" s="4"/>
      <c r="OQV101" s="13"/>
      <c r="OQW101" s="13"/>
      <c r="OQY101" s="26"/>
      <c r="OQZ101" s="26"/>
      <c r="ORA101" s="26"/>
      <c r="ORB101" s="18"/>
      <c r="ORC101" s="18"/>
      <c r="ORD101" s="18"/>
      <c r="ORE101" s="39"/>
      <c r="ORF101" s="18"/>
      <c r="ORG101" s="18"/>
      <c r="ORH101" s="39"/>
      <c r="ORI101" s="18"/>
      <c r="ORJ101" s="39"/>
      <c r="ORK101" s="13"/>
      <c r="ORL101" s="13"/>
      <c r="ORM101" s="4"/>
      <c r="ORN101" s="13"/>
      <c r="ORO101" s="13"/>
      <c r="ORQ101" s="26"/>
      <c r="ORR101" s="26"/>
      <c r="ORS101" s="26"/>
      <c r="ORT101" s="18"/>
      <c r="ORU101" s="18"/>
      <c r="ORV101" s="18"/>
      <c r="ORW101" s="39"/>
      <c r="ORX101" s="18"/>
      <c r="ORY101" s="18"/>
      <c r="ORZ101" s="39"/>
      <c r="OSA101" s="18"/>
      <c r="OSB101" s="39"/>
      <c r="OSC101" s="13"/>
      <c r="OSD101" s="13"/>
      <c r="OSE101" s="4"/>
      <c r="OSF101" s="13"/>
      <c r="OSG101" s="13"/>
      <c r="OSI101" s="26"/>
      <c r="OSJ101" s="26"/>
      <c r="OSK101" s="26"/>
      <c r="OSL101" s="18"/>
      <c r="OSM101" s="18"/>
      <c r="OSN101" s="18"/>
      <c r="OSO101" s="39"/>
      <c r="OSP101" s="18"/>
      <c r="OSQ101" s="18"/>
      <c r="OSR101" s="39"/>
      <c r="OSS101" s="18"/>
      <c r="OST101" s="39"/>
      <c r="OSU101" s="13"/>
      <c r="OSV101" s="13"/>
      <c r="OSW101" s="4"/>
      <c r="OSX101" s="13"/>
      <c r="OSY101" s="13"/>
      <c r="OTA101" s="26"/>
      <c r="OTB101" s="26"/>
      <c r="OTC101" s="26"/>
      <c r="OTD101" s="18"/>
      <c r="OTE101" s="18"/>
      <c r="OTF101" s="18"/>
      <c r="OTG101" s="39"/>
      <c r="OTH101" s="18"/>
      <c r="OTI101" s="18"/>
      <c r="OTJ101" s="39"/>
      <c r="OTK101" s="18"/>
      <c r="OTL101" s="39"/>
      <c r="OTM101" s="13"/>
      <c r="OTN101" s="13"/>
      <c r="OTO101" s="4"/>
      <c r="OTP101" s="13"/>
      <c r="OTQ101" s="13"/>
      <c r="OTS101" s="26"/>
      <c r="OTT101" s="26"/>
      <c r="OTU101" s="26"/>
      <c r="OTV101" s="18"/>
      <c r="OTW101" s="18"/>
      <c r="OTX101" s="18"/>
      <c r="OTY101" s="39"/>
      <c r="OTZ101" s="18"/>
      <c r="OUA101" s="18"/>
      <c r="OUB101" s="39"/>
      <c r="OUC101" s="18"/>
      <c r="OUD101" s="39"/>
      <c r="OUE101" s="13"/>
      <c r="OUF101" s="13"/>
      <c r="OUG101" s="4"/>
      <c r="OUH101" s="13"/>
      <c r="OUI101" s="13"/>
      <c r="OUK101" s="26"/>
      <c r="OUL101" s="26"/>
      <c r="OUM101" s="26"/>
      <c r="OUN101" s="18"/>
      <c r="OUO101" s="18"/>
      <c r="OUP101" s="18"/>
      <c r="OUQ101" s="39"/>
      <c r="OUR101" s="18"/>
      <c r="OUS101" s="18"/>
      <c r="OUT101" s="39"/>
      <c r="OUU101" s="18"/>
      <c r="OUV101" s="39"/>
      <c r="OUW101" s="13"/>
      <c r="OUX101" s="13"/>
      <c r="OUY101" s="4"/>
      <c r="OUZ101" s="13"/>
      <c r="OVA101" s="13"/>
      <c r="OVC101" s="26"/>
      <c r="OVD101" s="26"/>
      <c r="OVE101" s="26"/>
      <c r="OVF101" s="18"/>
      <c r="OVG101" s="18"/>
      <c r="OVH101" s="18"/>
      <c r="OVI101" s="39"/>
      <c r="OVJ101" s="18"/>
      <c r="OVK101" s="18"/>
      <c r="OVL101" s="39"/>
      <c r="OVM101" s="18"/>
      <c r="OVN101" s="39"/>
      <c r="OVO101" s="13"/>
      <c r="OVP101" s="13"/>
      <c r="OVQ101" s="4"/>
      <c r="OVR101" s="13"/>
      <c r="OVS101" s="13"/>
      <c r="OVU101" s="26"/>
      <c r="OVV101" s="26"/>
      <c r="OVW101" s="26"/>
      <c r="OVX101" s="18"/>
      <c r="OVY101" s="18"/>
      <c r="OVZ101" s="18"/>
      <c r="OWA101" s="39"/>
      <c r="OWB101" s="18"/>
      <c r="OWC101" s="18"/>
      <c r="OWD101" s="39"/>
      <c r="OWE101" s="18"/>
      <c r="OWF101" s="39"/>
      <c r="OWG101" s="13"/>
      <c r="OWH101" s="13"/>
      <c r="OWI101" s="4"/>
      <c r="OWJ101" s="13"/>
      <c r="OWK101" s="13"/>
      <c r="OWM101" s="26"/>
      <c r="OWN101" s="26"/>
      <c r="OWO101" s="26"/>
      <c r="OWP101" s="18"/>
      <c r="OWQ101" s="18"/>
      <c r="OWR101" s="18"/>
      <c r="OWS101" s="39"/>
      <c r="OWT101" s="18"/>
      <c r="OWU101" s="18"/>
      <c r="OWV101" s="39"/>
      <c r="OWW101" s="18"/>
      <c r="OWX101" s="39"/>
      <c r="OWY101" s="13"/>
      <c r="OWZ101" s="13"/>
      <c r="OXA101" s="4"/>
      <c r="OXB101" s="13"/>
      <c r="OXC101" s="13"/>
      <c r="OXE101" s="26"/>
      <c r="OXF101" s="26"/>
      <c r="OXG101" s="26"/>
      <c r="OXH101" s="18"/>
      <c r="OXI101" s="18"/>
      <c r="OXJ101" s="18"/>
      <c r="OXK101" s="39"/>
      <c r="OXL101" s="18"/>
      <c r="OXM101" s="18"/>
      <c r="OXN101" s="39"/>
      <c r="OXO101" s="18"/>
      <c r="OXP101" s="39"/>
      <c r="OXQ101" s="13"/>
      <c r="OXR101" s="13"/>
      <c r="OXS101" s="4"/>
      <c r="OXT101" s="13"/>
      <c r="OXU101" s="13"/>
      <c r="OXW101" s="26"/>
      <c r="OXX101" s="26"/>
      <c r="OXY101" s="26"/>
      <c r="OXZ101" s="18"/>
      <c r="OYA101" s="18"/>
      <c r="OYB101" s="18"/>
      <c r="OYC101" s="39"/>
      <c r="OYD101" s="18"/>
      <c r="OYE101" s="18"/>
      <c r="OYF101" s="39"/>
      <c r="OYG101" s="18"/>
      <c r="OYH101" s="39"/>
      <c r="OYI101" s="13"/>
      <c r="OYJ101" s="13"/>
      <c r="OYK101" s="4"/>
      <c r="OYL101" s="13"/>
      <c r="OYM101" s="13"/>
      <c r="OYO101" s="26"/>
      <c r="OYP101" s="26"/>
      <c r="OYQ101" s="26"/>
      <c r="OYR101" s="18"/>
      <c r="OYS101" s="18"/>
      <c r="OYT101" s="18"/>
      <c r="OYU101" s="39"/>
      <c r="OYV101" s="18"/>
      <c r="OYW101" s="18"/>
      <c r="OYX101" s="39"/>
      <c r="OYY101" s="18"/>
      <c r="OYZ101" s="39"/>
      <c r="OZA101" s="13"/>
      <c r="OZB101" s="13"/>
      <c r="OZC101" s="4"/>
      <c r="OZD101" s="13"/>
      <c r="OZE101" s="13"/>
      <c r="OZG101" s="26"/>
      <c r="OZH101" s="26"/>
      <c r="OZI101" s="26"/>
      <c r="OZJ101" s="18"/>
      <c r="OZK101" s="18"/>
      <c r="OZL101" s="18"/>
      <c r="OZM101" s="39"/>
      <c r="OZN101" s="18"/>
      <c r="OZO101" s="18"/>
      <c r="OZP101" s="39"/>
      <c r="OZQ101" s="18"/>
      <c r="OZR101" s="39"/>
      <c r="OZS101" s="13"/>
      <c r="OZT101" s="13"/>
      <c r="OZU101" s="4"/>
      <c r="OZV101" s="13"/>
      <c r="OZW101" s="13"/>
      <c r="OZY101" s="26"/>
      <c r="OZZ101" s="26"/>
      <c r="PAA101" s="26"/>
      <c r="PAB101" s="18"/>
      <c r="PAC101" s="18"/>
      <c r="PAD101" s="18"/>
      <c r="PAE101" s="39"/>
      <c r="PAF101" s="18"/>
      <c r="PAG101" s="18"/>
      <c r="PAH101" s="39"/>
      <c r="PAI101" s="18"/>
      <c r="PAJ101" s="39"/>
      <c r="PAK101" s="13"/>
      <c r="PAL101" s="13"/>
      <c r="PAM101" s="4"/>
      <c r="PAN101" s="13"/>
      <c r="PAO101" s="13"/>
      <c r="PAQ101" s="26"/>
      <c r="PAR101" s="26"/>
      <c r="PAS101" s="26"/>
      <c r="PAT101" s="18"/>
      <c r="PAU101" s="18"/>
      <c r="PAV101" s="18"/>
      <c r="PAW101" s="39"/>
      <c r="PAX101" s="18"/>
      <c r="PAY101" s="18"/>
      <c r="PAZ101" s="39"/>
      <c r="PBA101" s="18"/>
      <c r="PBB101" s="39"/>
      <c r="PBC101" s="13"/>
      <c r="PBD101" s="13"/>
      <c r="PBE101" s="4"/>
      <c r="PBF101" s="13"/>
      <c r="PBG101" s="13"/>
      <c r="PBI101" s="26"/>
      <c r="PBJ101" s="26"/>
      <c r="PBK101" s="26"/>
      <c r="PBL101" s="18"/>
      <c r="PBM101" s="18"/>
      <c r="PBN101" s="18"/>
      <c r="PBO101" s="39"/>
      <c r="PBP101" s="18"/>
      <c r="PBQ101" s="18"/>
      <c r="PBR101" s="39"/>
      <c r="PBS101" s="18"/>
      <c r="PBT101" s="39"/>
      <c r="PBU101" s="13"/>
      <c r="PBV101" s="13"/>
      <c r="PBW101" s="4"/>
      <c r="PBX101" s="13"/>
      <c r="PBY101" s="13"/>
      <c r="PCA101" s="26"/>
      <c r="PCB101" s="26"/>
      <c r="PCC101" s="26"/>
      <c r="PCD101" s="18"/>
      <c r="PCE101" s="18"/>
      <c r="PCF101" s="18"/>
      <c r="PCG101" s="39"/>
      <c r="PCH101" s="18"/>
      <c r="PCI101" s="18"/>
      <c r="PCJ101" s="39"/>
      <c r="PCK101" s="18"/>
      <c r="PCL101" s="39"/>
      <c r="PCM101" s="13"/>
      <c r="PCN101" s="13"/>
      <c r="PCO101" s="4"/>
      <c r="PCP101" s="13"/>
      <c r="PCQ101" s="13"/>
      <c r="PCS101" s="26"/>
      <c r="PCT101" s="26"/>
      <c r="PCU101" s="26"/>
      <c r="PCV101" s="18"/>
      <c r="PCW101" s="18"/>
      <c r="PCX101" s="18"/>
      <c r="PCY101" s="39"/>
      <c r="PCZ101" s="18"/>
      <c r="PDA101" s="18"/>
      <c r="PDB101" s="39"/>
      <c r="PDC101" s="18"/>
      <c r="PDD101" s="39"/>
      <c r="PDE101" s="13"/>
      <c r="PDF101" s="13"/>
      <c r="PDG101" s="4"/>
      <c r="PDH101" s="13"/>
      <c r="PDI101" s="13"/>
      <c r="PDK101" s="26"/>
      <c r="PDL101" s="26"/>
      <c r="PDM101" s="26"/>
      <c r="PDN101" s="18"/>
      <c r="PDO101" s="18"/>
      <c r="PDP101" s="18"/>
      <c r="PDQ101" s="39"/>
      <c r="PDR101" s="18"/>
      <c r="PDS101" s="18"/>
      <c r="PDT101" s="39"/>
      <c r="PDU101" s="18"/>
      <c r="PDV101" s="39"/>
      <c r="PDW101" s="13"/>
      <c r="PDX101" s="13"/>
      <c r="PDY101" s="4"/>
      <c r="PDZ101" s="13"/>
      <c r="PEA101" s="13"/>
      <c r="PEC101" s="26"/>
      <c r="PED101" s="26"/>
      <c r="PEE101" s="26"/>
      <c r="PEF101" s="18"/>
      <c r="PEG101" s="18"/>
      <c r="PEH101" s="18"/>
      <c r="PEI101" s="39"/>
      <c r="PEJ101" s="18"/>
      <c r="PEK101" s="18"/>
      <c r="PEL101" s="39"/>
      <c r="PEM101" s="18"/>
      <c r="PEN101" s="39"/>
      <c r="PEO101" s="13"/>
      <c r="PEP101" s="13"/>
      <c r="PEQ101" s="4"/>
      <c r="PER101" s="13"/>
      <c r="PES101" s="13"/>
      <c r="PEU101" s="26"/>
      <c r="PEV101" s="26"/>
      <c r="PEW101" s="26"/>
      <c r="PEX101" s="18"/>
      <c r="PEY101" s="18"/>
      <c r="PEZ101" s="18"/>
      <c r="PFA101" s="39"/>
      <c r="PFB101" s="18"/>
      <c r="PFC101" s="18"/>
      <c r="PFD101" s="39"/>
      <c r="PFE101" s="18"/>
      <c r="PFF101" s="39"/>
      <c r="PFG101" s="13"/>
      <c r="PFH101" s="13"/>
      <c r="PFI101" s="4"/>
      <c r="PFJ101" s="13"/>
      <c r="PFK101" s="13"/>
      <c r="PFM101" s="26"/>
      <c r="PFN101" s="26"/>
      <c r="PFO101" s="26"/>
      <c r="PFP101" s="18"/>
      <c r="PFQ101" s="18"/>
      <c r="PFR101" s="18"/>
      <c r="PFS101" s="39"/>
      <c r="PFT101" s="18"/>
      <c r="PFU101" s="18"/>
      <c r="PFV101" s="39"/>
      <c r="PFW101" s="18"/>
      <c r="PFX101" s="39"/>
      <c r="PFY101" s="13"/>
      <c r="PFZ101" s="13"/>
      <c r="PGA101" s="4"/>
      <c r="PGB101" s="13"/>
      <c r="PGC101" s="13"/>
      <c r="PGE101" s="26"/>
      <c r="PGF101" s="26"/>
      <c r="PGG101" s="26"/>
      <c r="PGH101" s="18"/>
      <c r="PGI101" s="18"/>
      <c r="PGJ101" s="18"/>
      <c r="PGK101" s="39"/>
      <c r="PGL101" s="18"/>
      <c r="PGM101" s="18"/>
      <c r="PGN101" s="39"/>
      <c r="PGO101" s="18"/>
      <c r="PGP101" s="39"/>
      <c r="PGQ101" s="13"/>
      <c r="PGR101" s="13"/>
      <c r="PGS101" s="4"/>
      <c r="PGT101" s="13"/>
      <c r="PGU101" s="13"/>
      <c r="PGW101" s="26"/>
      <c r="PGX101" s="26"/>
      <c r="PGY101" s="26"/>
      <c r="PGZ101" s="18"/>
      <c r="PHA101" s="18"/>
      <c r="PHB101" s="18"/>
      <c r="PHC101" s="39"/>
      <c r="PHD101" s="18"/>
      <c r="PHE101" s="18"/>
      <c r="PHF101" s="39"/>
      <c r="PHG101" s="18"/>
      <c r="PHH101" s="39"/>
      <c r="PHI101" s="13"/>
      <c r="PHJ101" s="13"/>
      <c r="PHK101" s="4"/>
      <c r="PHL101" s="13"/>
      <c r="PHM101" s="13"/>
      <c r="PHO101" s="26"/>
      <c r="PHP101" s="26"/>
      <c r="PHQ101" s="26"/>
      <c r="PHR101" s="18"/>
      <c r="PHS101" s="18"/>
      <c r="PHT101" s="18"/>
      <c r="PHU101" s="39"/>
      <c r="PHV101" s="18"/>
      <c r="PHW101" s="18"/>
      <c r="PHX101" s="39"/>
      <c r="PHY101" s="18"/>
      <c r="PHZ101" s="39"/>
      <c r="PIA101" s="13"/>
      <c r="PIB101" s="13"/>
      <c r="PIC101" s="4"/>
      <c r="PID101" s="13"/>
      <c r="PIE101" s="13"/>
      <c r="PIG101" s="26"/>
      <c r="PIH101" s="26"/>
      <c r="PII101" s="26"/>
      <c r="PIJ101" s="18"/>
      <c r="PIK101" s="18"/>
      <c r="PIL101" s="18"/>
      <c r="PIM101" s="39"/>
      <c r="PIN101" s="18"/>
      <c r="PIO101" s="18"/>
      <c r="PIP101" s="39"/>
      <c r="PIQ101" s="18"/>
      <c r="PIR101" s="39"/>
      <c r="PIS101" s="13"/>
      <c r="PIT101" s="13"/>
      <c r="PIU101" s="4"/>
      <c r="PIV101" s="13"/>
      <c r="PIW101" s="13"/>
      <c r="PIY101" s="26"/>
      <c r="PIZ101" s="26"/>
      <c r="PJA101" s="26"/>
      <c r="PJB101" s="18"/>
      <c r="PJC101" s="18"/>
      <c r="PJD101" s="18"/>
      <c r="PJE101" s="39"/>
      <c r="PJF101" s="18"/>
      <c r="PJG101" s="18"/>
      <c r="PJH101" s="39"/>
      <c r="PJI101" s="18"/>
      <c r="PJJ101" s="39"/>
      <c r="PJK101" s="13"/>
      <c r="PJL101" s="13"/>
      <c r="PJM101" s="4"/>
      <c r="PJN101" s="13"/>
      <c r="PJO101" s="13"/>
      <c r="PJQ101" s="26"/>
      <c r="PJR101" s="26"/>
      <c r="PJS101" s="26"/>
      <c r="PJT101" s="18"/>
      <c r="PJU101" s="18"/>
      <c r="PJV101" s="18"/>
      <c r="PJW101" s="39"/>
      <c r="PJX101" s="18"/>
      <c r="PJY101" s="18"/>
      <c r="PJZ101" s="39"/>
      <c r="PKA101" s="18"/>
      <c r="PKB101" s="39"/>
      <c r="PKC101" s="13"/>
      <c r="PKD101" s="13"/>
      <c r="PKE101" s="4"/>
      <c r="PKF101" s="13"/>
      <c r="PKG101" s="13"/>
      <c r="PKI101" s="26"/>
      <c r="PKJ101" s="26"/>
      <c r="PKK101" s="26"/>
      <c r="PKL101" s="18"/>
      <c r="PKM101" s="18"/>
      <c r="PKN101" s="18"/>
      <c r="PKO101" s="39"/>
      <c r="PKP101" s="18"/>
      <c r="PKQ101" s="18"/>
      <c r="PKR101" s="39"/>
      <c r="PKS101" s="18"/>
      <c r="PKT101" s="39"/>
      <c r="PKU101" s="13"/>
      <c r="PKV101" s="13"/>
      <c r="PKW101" s="4"/>
      <c r="PKX101" s="13"/>
      <c r="PKY101" s="13"/>
      <c r="PLA101" s="26"/>
      <c r="PLB101" s="26"/>
      <c r="PLC101" s="26"/>
      <c r="PLD101" s="18"/>
      <c r="PLE101" s="18"/>
      <c r="PLF101" s="18"/>
      <c r="PLG101" s="39"/>
      <c r="PLH101" s="18"/>
      <c r="PLI101" s="18"/>
      <c r="PLJ101" s="39"/>
      <c r="PLK101" s="18"/>
      <c r="PLL101" s="39"/>
      <c r="PLM101" s="13"/>
      <c r="PLN101" s="13"/>
      <c r="PLO101" s="4"/>
      <c r="PLP101" s="13"/>
      <c r="PLQ101" s="13"/>
      <c r="PLS101" s="26"/>
      <c r="PLT101" s="26"/>
      <c r="PLU101" s="26"/>
      <c r="PLV101" s="18"/>
      <c r="PLW101" s="18"/>
      <c r="PLX101" s="18"/>
      <c r="PLY101" s="39"/>
      <c r="PLZ101" s="18"/>
      <c r="PMA101" s="18"/>
      <c r="PMB101" s="39"/>
      <c r="PMC101" s="18"/>
      <c r="PMD101" s="39"/>
      <c r="PME101" s="13"/>
      <c r="PMF101" s="13"/>
      <c r="PMG101" s="4"/>
      <c r="PMH101" s="13"/>
      <c r="PMI101" s="13"/>
      <c r="PMK101" s="26"/>
      <c r="PML101" s="26"/>
      <c r="PMM101" s="26"/>
      <c r="PMN101" s="18"/>
      <c r="PMO101" s="18"/>
      <c r="PMP101" s="18"/>
      <c r="PMQ101" s="39"/>
      <c r="PMR101" s="18"/>
      <c r="PMS101" s="18"/>
      <c r="PMT101" s="39"/>
      <c r="PMU101" s="18"/>
      <c r="PMV101" s="39"/>
      <c r="PMW101" s="13"/>
      <c r="PMX101" s="13"/>
      <c r="PMY101" s="4"/>
      <c r="PMZ101" s="13"/>
      <c r="PNA101" s="13"/>
      <c r="PNC101" s="26"/>
      <c r="PND101" s="26"/>
      <c r="PNE101" s="26"/>
      <c r="PNF101" s="18"/>
      <c r="PNG101" s="18"/>
      <c r="PNH101" s="18"/>
      <c r="PNI101" s="39"/>
      <c r="PNJ101" s="18"/>
      <c r="PNK101" s="18"/>
      <c r="PNL101" s="39"/>
      <c r="PNM101" s="18"/>
      <c r="PNN101" s="39"/>
      <c r="PNO101" s="13"/>
      <c r="PNP101" s="13"/>
      <c r="PNQ101" s="4"/>
      <c r="PNR101" s="13"/>
      <c r="PNS101" s="13"/>
      <c r="PNU101" s="26"/>
      <c r="PNV101" s="26"/>
      <c r="PNW101" s="26"/>
      <c r="PNX101" s="18"/>
      <c r="PNY101" s="18"/>
      <c r="PNZ101" s="18"/>
      <c r="POA101" s="39"/>
      <c r="POB101" s="18"/>
      <c r="POC101" s="18"/>
      <c r="POD101" s="39"/>
      <c r="POE101" s="18"/>
      <c r="POF101" s="39"/>
      <c r="POG101" s="13"/>
      <c r="POH101" s="13"/>
      <c r="POI101" s="4"/>
      <c r="POJ101" s="13"/>
      <c r="POK101" s="13"/>
      <c r="POM101" s="26"/>
      <c r="PON101" s="26"/>
      <c r="POO101" s="26"/>
      <c r="POP101" s="18"/>
      <c r="POQ101" s="18"/>
      <c r="POR101" s="18"/>
      <c r="POS101" s="39"/>
      <c r="POT101" s="18"/>
      <c r="POU101" s="18"/>
      <c r="POV101" s="39"/>
      <c r="POW101" s="18"/>
      <c r="POX101" s="39"/>
      <c r="POY101" s="13"/>
      <c r="POZ101" s="13"/>
      <c r="PPA101" s="4"/>
      <c r="PPB101" s="13"/>
      <c r="PPC101" s="13"/>
      <c r="PPE101" s="26"/>
      <c r="PPF101" s="26"/>
      <c r="PPG101" s="26"/>
      <c r="PPH101" s="18"/>
      <c r="PPI101" s="18"/>
      <c r="PPJ101" s="18"/>
      <c r="PPK101" s="39"/>
      <c r="PPL101" s="18"/>
      <c r="PPM101" s="18"/>
      <c r="PPN101" s="39"/>
      <c r="PPO101" s="18"/>
      <c r="PPP101" s="39"/>
      <c r="PPQ101" s="13"/>
      <c r="PPR101" s="13"/>
      <c r="PPS101" s="4"/>
      <c r="PPT101" s="13"/>
      <c r="PPU101" s="13"/>
      <c r="PPW101" s="26"/>
      <c r="PPX101" s="26"/>
      <c r="PPY101" s="26"/>
      <c r="PPZ101" s="18"/>
      <c r="PQA101" s="18"/>
      <c r="PQB101" s="18"/>
      <c r="PQC101" s="39"/>
      <c r="PQD101" s="18"/>
      <c r="PQE101" s="18"/>
      <c r="PQF101" s="39"/>
      <c r="PQG101" s="18"/>
      <c r="PQH101" s="39"/>
      <c r="PQI101" s="13"/>
      <c r="PQJ101" s="13"/>
      <c r="PQK101" s="4"/>
      <c r="PQL101" s="13"/>
      <c r="PQM101" s="13"/>
      <c r="PQO101" s="26"/>
      <c r="PQP101" s="26"/>
      <c r="PQQ101" s="26"/>
      <c r="PQR101" s="18"/>
      <c r="PQS101" s="18"/>
      <c r="PQT101" s="18"/>
      <c r="PQU101" s="39"/>
      <c r="PQV101" s="18"/>
      <c r="PQW101" s="18"/>
      <c r="PQX101" s="39"/>
      <c r="PQY101" s="18"/>
      <c r="PQZ101" s="39"/>
      <c r="PRA101" s="13"/>
      <c r="PRB101" s="13"/>
      <c r="PRC101" s="4"/>
      <c r="PRD101" s="13"/>
      <c r="PRE101" s="13"/>
      <c r="PRG101" s="26"/>
      <c r="PRH101" s="26"/>
      <c r="PRI101" s="26"/>
      <c r="PRJ101" s="18"/>
      <c r="PRK101" s="18"/>
      <c r="PRL101" s="18"/>
      <c r="PRM101" s="39"/>
      <c r="PRN101" s="18"/>
      <c r="PRO101" s="18"/>
      <c r="PRP101" s="39"/>
      <c r="PRQ101" s="18"/>
      <c r="PRR101" s="39"/>
      <c r="PRS101" s="13"/>
      <c r="PRT101" s="13"/>
      <c r="PRU101" s="4"/>
      <c r="PRV101" s="13"/>
      <c r="PRW101" s="13"/>
      <c r="PRY101" s="26"/>
      <c r="PRZ101" s="26"/>
      <c r="PSA101" s="26"/>
      <c r="PSB101" s="18"/>
      <c r="PSC101" s="18"/>
      <c r="PSD101" s="18"/>
      <c r="PSE101" s="39"/>
      <c r="PSF101" s="18"/>
      <c r="PSG101" s="18"/>
      <c r="PSH101" s="39"/>
      <c r="PSI101" s="18"/>
      <c r="PSJ101" s="39"/>
      <c r="PSK101" s="13"/>
      <c r="PSL101" s="13"/>
      <c r="PSM101" s="4"/>
      <c r="PSN101" s="13"/>
      <c r="PSO101" s="13"/>
      <c r="PSQ101" s="26"/>
      <c r="PSR101" s="26"/>
      <c r="PSS101" s="26"/>
      <c r="PST101" s="18"/>
      <c r="PSU101" s="18"/>
      <c r="PSV101" s="18"/>
      <c r="PSW101" s="39"/>
      <c r="PSX101" s="18"/>
      <c r="PSY101" s="18"/>
      <c r="PSZ101" s="39"/>
      <c r="PTA101" s="18"/>
      <c r="PTB101" s="39"/>
      <c r="PTC101" s="13"/>
      <c r="PTD101" s="13"/>
      <c r="PTE101" s="4"/>
      <c r="PTF101" s="13"/>
      <c r="PTG101" s="13"/>
      <c r="PTI101" s="26"/>
      <c r="PTJ101" s="26"/>
      <c r="PTK101" s="26"/>
      <c r="PTL101" s="18"/>
      <c r="PTM101" s="18"/>
      <c r="PTN101" s="18"/>
      <c r="PTO101" s="39"/>
      <c r="PTP101" s="18"/>
      <c r="PTQ101" s="18"/>
      <c r="PTR101" s="39"/>
      <c r="PTS101" s="18"/>
      <c r="PTT101" s="39"/>
      <c r="PTU101" s="13"/>
      <c r="PTV101" s="13"/>
      <c r="PTW101" s="4"/>
      <c r="PTX101" s="13"/>
      <c r="PTY101" s="13"/>
      <c r="PUA101" s="26"/>
      <c r="PUB101" s="26"/>
      <c r="PUC101" s="26"/>
      <c r="PUD101" s="18"/>
      <c r="PUE101" s="18"/>
      <c r="PUF101" s="18"/>
      <c r="PUG101" s="39"/>
      <c r="PUH101" s="18"/>
      <c r="PUI101" s="18"/>
      <c r="PUJ101" s="39"/>
      <c r="PUK101" s="18"/>
      <c r="PUL101" s="39"/>
      <c r="PUM101" s="13"/>
      <c r="PUN101" s="13"/>
      <c r="PUO101" s="4"/>
      <c r="PUP101" s="13"/>
      <c r="PUQ101" s="13"/>
      <c r="PUS101" s="26"/>
      <c r="PUT101" s="26"/>
      <c r="PUU101" s="26"/>
      <c r="PUV101" s="18"/>
      <c r="PUW101" s="18"/>
      <c r="PUX101" s="18"/>
      <c r="PUY101" s="39"/>
      <c r="PUZ101" s="18"/>
      <c r="PVA101" s="18"/>
      <c r="PVB101" s="39"/>
      <c r="PVC101" s="18"/>
      <c r="PVD101" s="39"/>
      <c r="PVE101" s="13"/>
      <c r="PVF101" s="13"/>
      <c r="PVG101" s="4"/>
      <c r="PVH101" s="13"/>
      <c r="PVI101" s="13"/>
      <c r="PVK101" s="26"/>
      <c r="PVL101" s="26"/>
      <c r="PVM101" s="26"/>
      <c r="PVN101" s="18"/>
      <c r="PVO101" s="18"/>
      <c r="PVP101" s="18"/>
      <c r="PVQ101" s="39"/>
      <c r="PVR101" s="18"/>
      <c r="PVS101" s="18"/>
      <c r="PVT101" s="39"/>
      <c r="PVU101" s="18"/>
      <c r="PVV101" s="39"/>
      <c r="PVW101" s="13"/>
      <c r="PVX101" s="13"/>
      <c r="PVY101" s="4"/>
      <c r="PVZ101" s="13"/>
      <c r="PWA101" s="13"/>
      <c r="PWC101" s="26"/>
      <c r="PWD101" s="26"/>
      <c r="PWE101" s="26"/>
      <c r="PWF101" s="18"/>
      <c r="PWG101" s="18"/>
      <c r="PWH101" s="18"/>
      <c r="PWI101" s="39"/>
      <c r="PWJ101" s="18"/>
      <c r="PWK101" s="18"/>
      <c r="PWL101" s="39"/>
      <c r="PWM101" s="18"/>
      <c r="PWN101" s="39"/>
      <c r="PWO101" s="13"/>
      <c r="PWP101" s="13"/>
      <c r="PWQ101" s="4"/>
      <c r="PWR101" s="13"/>
      <c r="PWS101" s="13"/>
      <c r="PWU101" s="26"/>
      <c r="PWV101" s="26"/>
      <c r="PWW101" s="26"/>
      <c r="PWX101" s="18"/>
      <c r="PWY101" s="18"/>
      <c r="PWZ101" s="18"/>
      <c r="PXA101" s="39"/>
      <c r="PXB101" s="18"/>
      <c r="PXC101" s="18"/>
      <c r="PXD101" s="39"/>
      <c r="PXE101" s="18"/>
      <c r="PXF101" s="39"/>
      <c r="PXG101" s="13"/>
      <c r="PXH101" s="13"/>
      <c r="PXI101" s="4"/>
      <c r="PXJ101" s="13"/>
      <c r="PXK101" s="13"/>
      <c r="PXM101" s="26"/>
      <c r="PXN101" s="26"/>
      <c r="PXO101" s="26"/>
      <c r="PXP101" s="18"/>
      <c r="PXQ101" s="18"/>
      <c r="PXR101" s="18"/>
      <c r="PXS101" s="39"/>
      <c r="PXT101" s="18"/>
      <c r="PXU101" s="18"/>
      <c r="PXV101" s="39"/>
      <c r="PXW101" s="18"/>
      <c r="PXX101" s="39"/>
      <c r="PXY101" s="13"/>
      <c r="PXZ101" s="13"/>
      <c r="PYA101" s="4"/>
      <c r="PYB101" s="13"/>
      <c r="PYC101" s="13"/>
      <c r="PYE101" s="26"/>
      <c r="PYF101" s="26"/>
      <c r="PYG101" s="26"/>
      <c r="PYH101" s="18"/>
      <c r="PYI101" s="18"/>
      <c r="PYJ101" s="18"/>
      <c r="PYK101" s="39"/>
      <c r="PYL101" s="18"/>
      <c r="PYM101" s="18"/>
      <c r="PYN101" s="39"/>
      <c r="PYO101" s="18"/>
      <c r="PYP101" s="39"/>
      <c r="PYQ101" s="13"/>
      <c r="PYR101" s="13"/>
      <c r="PYS101" s="4"/>
      <c r="PYT101" s="13"/>
      <c r="PYU101" s="13"/>
      <c r="PYW101" s="26"/>
      <c r="PYX101" s="26"/>
      <c r="PYY101" s="26"/>
      <c r="PYZ101" s="18"/>
      <c r="PZA101" s="18"/>
      <c r="PZB101" s="18"/>
      <c r="PZC101" s="39"/>
      <c r="PZD101" s="18"/>
      <c r="PZE101" s="18"/>
      <c r="PZF101" s="39"/>
      <c r="PZG101" s="18"/>
      <c r="PZH101" s="39"/>
      <c r="PZI101" s="13"/>
      <c r="PZJ101" s="13"/>
      <c r="PZK101" s="4"/>
      <c r="PZL101" s="13"/>
      <c r="PZM101" s="13"/>
      <c r="PZO101" s="26"/>
      <c r="PZP101" s="26"/>
      <c r="PZQ101" s="26"/>
      <c r="PZR101" s="18"/>
      <c r="PZS101" s="18"/>
      <c r="PZT101" s="18"/>
      <c r="PZU101" s="39"/>
      <c r="PZV101" s="18"/>
      <c r="PZW101" s="18"/>
      <c r="PZX101" s="39"/>
      <c r="PZY101" s="18"/>
      <c r="PZZ101" s="39"/>
      <c r="QAA101" s="13"/>
      <c r="QAB101" s="13"/>
      <c r="QAC101" s="4"/>
      <c r="QAD101" s="13"/>
      <c r="QAE101" s="13"/>
      <c r="QAG101" s="26"/>
      <c r="QAH101" s="26"/>
      <c r="QAI101" s="26"/>
      <c r="QAJ101" s="18"/>
      <c r="QAK101" s="18"/>
      <c r="QAL101" s="18"/>
      <c r="QAM101" s="39"/>
      <c r="QAN101" s="18"/>
      <c r="QAO101" s="18"/>
      <c r="QAP101" s="39"/>
      <c r="QAQ101" s="18"/>
      <c r="QAR101" s="39"/>
      <c r="QAS101" s="13"/>
      <c r="QAT101" s="13"/>
      <c r="QAU101" s="4"/>
      <c r="QAV101" s="13"/>
      <c r="QAW101" s="13"/>
      <c r="QAY101" s="26"/>
      <c r="QAZ101" s="26"/>
      <c r="QBA101" s="26"/>
      <c r="QBB101" s="18"/>
      <c r="QBC101" s="18"/>
      <c r="QBD101" s="18"/>
      <c r="QBE101" s="39"/>
      <c r="QBF101" s="18"/>
      <c r="QBG101" s="18"/>
      <c r="QBH101" s="39"/>
      <c r="QBI101" s="18"/>
      <c r="QBJ101" s="39"/>
      <c r="QBK101" s="13"/>
      <c r="QBL101" s="13"/>
      <c r="QBM101" s="4"/>
      <c r="QBN101" s="13"/>
      <c r="QBO101" s="13"/>
      <c r="QBQ101" s="26"/>
      <c r="QBR101" s="26"/>
      <c r="QBS101" s="26"/>
      <c r="QBT101" s="18"/>
      <c r="QBU101" s="18"/>
      <c r="QBV101" s="18"/>
      <c r="QBW101" s="39"/>
      <c r="QBX101" s="18"/>
      <c r="QBY101" s="18"/>
      <c r="QBZ101" s="39"/>
      <c r="QCA101" s="18"/>
      <c r="QCB101" s="39"/>
      <c r="QCC101" s="13"/>
      <c r="QCD101" s="13"/>
      <c r="QCE101" s="4"/>
      <c r="QCF101" s="13"/>
      <c r="QCG101" s="13"/>
      <c r="QCI101" s="26"/>
      <c r="QCJ101" s="26"/>
      <c r="QCK101" s="26"/>
      <c r="QCL101" s="18"/>
      <c r="QCM101" s="18"/>
      <c r="QCN101" s="18"/>
      <c r="QCO101" s="39"/>
      <c r="QCP101" s="18"/>
      <c r="QCQ101" s="18"/>
      <c r="QCR101" s="39"/>
      <c r="QCS101" s="18"/>
      <c r="QCT101" s="39"/>
      <c r="QCU101" s="13"/>
      <c r="QCV101" s="13"/>
      <c r="QCW101" s="4"/>
      <c r="QCX101" s="13"/>
      <c r="QCY101" s="13"/>
      <c r="QDA101" s="26"/>
      <c r="QDB101" s="26"/>
      <c r="QDC101" s="26"/>
      <c r="QDD101" s="18"/>
      <c r="QDE101" s="18"/>
      <c r="QDF101" s="18"/>
      <c r="QDG101" s="39"/>
      <c r="QDH101" s="18"/>
      <c r="QDI101" s="18"/>
      <c r="QDJ101" s="39"/>
      <c r="QDK101" s="18"/>
      <c r="QDL101" s="39"/>
      <c r="QDM101" s="13"/>
      <c r="QDN101" s="13"/>
      <c r="QDO101" s="4"/>
      <c r="QDP101" s="13"/>
      <c r="QDQ101" s="13"/>
      <c r="QDS101" s="26"/>
      <c r="QDT101" s="26"/>
      <c r="QDU101" s="26"/>
      <c r="QDV101" s="18"/>
      <c r="QDW101" s="18"/>
      <c r="QDX101" s="18"/>
      <c r="QDY101" s="39"/>
      <c r="QDZ101" s="18"/>
      <c r="QEA101" s="18"/>
      <c r="QEB101" s="39"/>
      <c r="QEC101" s="18"/>
      <c r="QED101" s="39"/>
      <c r="QEE101" s="13"/>
      <c r="QEF101" s="13"/>
      <c r="QEG101" s="4"/>
      <c r="QEH101" s="13"/>
      <c r="QEI101" s="13"/>
      <c r="QEK101" s="26"/>
      <c r="QEL101" s="26"/>
      <c r="QEM101" s="26"/>
      <c r="QEN101" s="18"/>
      <c r="QEO101" s="18"/>
      <c r="QEP101" s="18"/>
      <c r="QEQ101" s="39"/>
      <c r="QER101" s="18"/>
      <c r="QES101" s="18"/>
      <c r="QET101" s="39"/>
      <c r="QEU101" s="18"/>
      <c r="QEV101" s="39"/>
      <c r="QEW101" s="13"/>
      <c r="QEX101" s="13"/>
      <c r="QEY101" s="4"/>
      <c r="QEZ101" s="13"/>
      <c r="QFA101" s="13"/>
      <c r="QFC101" s="26"/>
      <c r="QFD101" s="26"/>
      <c r="QFE101" s="26"/>
      <c r="QFF101" s="18"/>
      <c r="QFG101" s="18"/>
      <c r="QFH101" s="18"/>
      <c r="QFI101" s="39"/>
      <c r="QFJ101" s="18"/>
      <c r="QFK101" s="18"/>
      <c r="QFL101" s="39"/>
      <c r="QFM101" s="18"/>
      <c r="QFN101" s="39"/>
      <c r="QFO101" s="13"/>
      <c r="QFP101" s="13"/>
      <c r="QFQ101" s="4"/>
      <c r="QFR101" s="13"/>
      <c r="QFS101" s="13"/>
      <c r="QFU101" s="26"/>
      <c r="QFV101" s="26"/>
      <c r="QFW101" s="26"/>
      <c r="QFX101" s="18"/>
      <c r="QFY101" s="18"/>
      <c r="QFZ101" s="18"/>
      <c r="QGA101" s="39"/>
      <c r="QGB101" s="18"/>
      <c r="QGC101" s="18"/>
      <c r="QGD101" s="39"/>
      <c r="QGE101" s="18"/>
      <c r="QGF101" s="39"/>
      <c r="QGG101" s="13"/>
      <c r="QGH101" s="13"/>
      <c r="QGI101" s="4"/>
      <c r="QGJ101" s="13"/>
      <c r="QGK101" s="13"/>
      <c r="QGM101" s="26"/>
      <c r="QGN101" s="26"/>
      <c r="QGO101" s="26"/>
      <c r="QGP101" s="18"/>
      <c r="QGQ101" s="18"/>
      <c r="QGR101" s="18"/>
      <c r="QGS101" s="39"/>
      <c r="QGT101" s="18"/>
      <c r="QGU101" s="18"/>
      <c r="QGV101" s="39"/>
      <c r="QGW101" s="18"/>
      <c r="QGX101" s="39"/>
      <c r="QGY101" s="13"/>
      <c r="QGZ101" s="13"/>
      <c r="QHA101" s="4"/>
      <c r="QHB101" s="13"/>
      <c r="QHC101" s="13"/>
      <c r="QHE101" s="26"/>
      <c r="QHF101" s="26"/>
      <c r="QHG101" s="26"/>
      <c r="QHH101" s="18"/>
      <c r="QHI101" s="18"/>
      <c r="QHJ101" s="18"/>
      <c r="QHK101" s="39"/>
      <c r="QHL101" s="18"/>
      <c r="QHM101" s="18"/>
      <c r="QHN101" s="39"/>
      <c r="QHO101" s="18"/>
      <c r="QHP101" s="39"/>
      <c r="QHQ101" s="13"/>
      <c r="QHR101" s="13"/>
      <c r="QHS101" s="4"/>
      <c r="QHT101" s="13"/>
      <c r="QHU101" s="13"/>
      <c r="QHW101" s="26"/>
      <c r="QHX101" s="26"/>
      <c r="QHY101" s="26"/>
      <c r="QHZ101" s="18"/>
      <c r="QIA101" s="18"/>
      <c r="QIB101" s="18"/>
      <c r="QIC101" s="39"/>
      <c r="QID101" s="18"/>
      <c r="QIE101" s="18"/>
      <c r="QIF101" s="39"/>
      <c r="QIG101" s="18"/>
      <c r="QIH101" s="39"/>
      <c r="QII101" s="13"/>
      <c r="QIJ101" s="13"/>
      <c r="QIK101" s="4"/>
      <c r="QIL101" s="13"/>
      <c r="QIM101" s="13"/>
      <c r="QIO101" s="26"/>
      <c r="QIP101" s="26"/>
      <c r="QIQ101" s="26"/>
      <c r="QIR101" s="18"/>
      <c r="QIS101" s="18"/>
      <c r="QIT101" s="18"/>
      <c r="QIU101" s="39"/>
      <c r="QIV101" s="18"/>
      <c r="QIW101" s="18"/>
      <c r="QIX101" s="39"/>
      <c r="QIY101" s="18"/>
      <c r="QIZ101" s="39"/>
      <c r="QJA101" s="13"/>
      <c r="QJB101" s="13"/>
      <c r="QJC101" s="4"/>
      <c r="QJD101" s="13"/>
      <c r="QJE101" s="13"/>
      <c r="QJG101" s="26"/>
      <c r="QJH101" s="26"/>
      <c r="QJI101" s="26"/>
      <c r="QJJ101" s="18"/>
      <c r="QJK101" s="18"/>
      <c r="QJL101" s="18"/>
      <c r="QJM101" s="39"/>
      <c r="QJN101" s="18"/>
      <c r="QJO101" s="18"/>
      <c r="QJP101" s="39"/>
      <c r="QJQ101" s="18"/>
      <c r="QJR101" s="39"/>
      <c r="QJS101" s="13"/>
      <c r="QJT101" s="13"/>
      <c r="QJU101" s="4"/>
      <c r="QJV101" s="13"/>
      <c r="QJW101" s="13"/>
      <c r="QJY101" s="26"/>
      <c r="QJZ101" s="26"/>
      <c r="QKA101" s="26"/>
      <c r="QKB101" s="18"/>
      <c r="QKC101" s="18"/>
      <c r="QKD101" s="18"/>
      <c r="QKE101" s="39"/>
      <c r="QKF101" s="18"/>
      <c r="QKG101" s="18"/>
      <c r="QKH101" s="39"/>
      <c r="QKI101" s="18"/>
      <c r="QKJ101" s="39"/>
      <c r="QKK101" s="13"/>
      <c r="QKL101" s="13"/>
      <c r="QKM101" s="4"/>
      <c r="QKN101" s="13"/>
      <c r="QKO101" s="13"/>
      <c r="QKQ101" s="26"/>
      <c r="QKR101" s="26"/>
      <c r="QKS101" s="26"/>
      <c r="QKT101" s="18"/>
      <c r="QKU101" s="18"/>
      <c r="QKV101" s="18"/>
      <c r="QKW101" s="39"/>
      <c r="QKX101" s="18"/>
      <c r="QKY101" s="18"/>
      <c r="QKZ101" s="39"/>
      <c r="QLA101" s="18"/>
      <c r="QLB101" s="39"/>
      <c r="QLC101" s="13"/>
      <c r="QLD101" s="13"/>
      <c r="QLE101" s="4"/>
      <c r="QLF101" s="13"/>
      <c r="QLG101" s="13"/>
      <c r="QLI101" s="26"/>
      <c r="QLJ101" s="26"/>
      <c r="QLK101" s="26"/>
      <c r="QLL101" s="18"/>
      <c r="QLM101" s="18"/>
      <c r="QLN101" s="18"/>
      <c r="QLO101" s="39"/>
      <c r="QLP101" s="18"/>
      <c r="QLQ101" s="18"/>
      <c r="QLR101" s="39"/>
      <c r="QLS101" s="18"/>
      <c r="QLT101" s="39"/>
      <c r="QLU101" s="13"/>
      <c r="QLV101" s="13"/>
      <c r="QLW101" s="4"/>
      <c r="QLX101" s="13"/>
      <c r="QLY101" s="13"/>
      <c r="QMA101" s="26"/>
      <c r="QMB101" s="26"/>
      <c r="QMC101" s="26"/>
      <c r="QMD101" s="18"/>
      <c r="QME101" s="18"/>
      <c r="QMF101" s="18"/>
      <c r="QMG101" s="39"/>
      <c r="QMH101" s="18"/>
      <c r="QMI101" s="18"/>
      <c r="QMJ101" s="39"/>
      <c r="QMK101" s="18"/>
      <c r="QML101" s="39"/>
      <c r="QMM101" s="13"/>
      <c r="QMN101" s="13"/>
      <c r="QMO101" s="4"/>
      <c r="QMP101" s="13"/>
      <c r="QMQ101" s="13"/>
      <c r="QMS101" s="26"/>
      <c r="QMT101" s="26"/>
      <c r="QMU101" s="26"/>
      <c r="QMV101" s="18"/>
      <c r="QMW101" s="18"/>
      <c r="QMX101" s="18"/>
      <c r="QMY101" s="39"/>
      <c r="QMZ101" s="18"/>
      <c r="QNA101" s="18"/>
      <c r="QNB101" s="39"/>
      <c r="QNC101" s="18"/>
      <c r="QND101" s="39"/>
      <c r="QNE101" s="13"/>
      <c r="QNF101" s="13"/>
      <c r="QNG101" s="4"/>
      <c r="QNH101" s="13"/>
      <c r="QNI101" s="13"/>
      <c r="QNK101" s="26"/>
      <c r="QNL101" s="26"/>
      <c r="QNM101" s="26"/>
      <c r="QNN101" s="18"/>
      <c r="QNO101" s="18"/>
      <c r="QNP101" s="18"/>
      <c r="QNQ101" s="39"/>
      <c r="QNR101" s="18"/>
      <c r="QNS101" s="18"/>
      <c r="QNT101" s="39"/>
      <c r="QNU101" s="18"/>
      <c r="QNV101" s="39"/>
      <c r="QNW101" s="13"/>
      <c r="QNX101" s="13"/>
      <c r="QNY101" s="4"/>
      <c r="QNZ101" s="13"/>
      <c r="QOA101" s="13"/>
      <c r="QOC101" s="26"/>
      <c r="QOD101" s="26"/>
      <c r="QOE101" s="26"/>
      <c r="QOF101" s="18"/>
      <c r="QOG101" s="18"/>
      <c r="QOH101" s="18"/>
      <c r="QOI101" s="39"/>
      <c r="QOJ101" s="18"/>
      <c r="QOK101" s="18"/>
      <c r="QOL101" s="39"/>
      <c r="QOM101" s="18"/>
      <c r="QON101" s="39"/>
      <c r="QOO101" s="13"/>
      <c r="QOP101" s="13"/>
      <c r="QOQ101" s="4"/>
      <c r="QOR101" s="13"/>
      <c r="QOS101" s="13"/>
      <c r="QOU101" s="26"/>
      <c r="QOV101" s="26"/>
      <c r="QOW101" s="26"/>
      <c r="QOX101" s="18"/>
      <c r="QOY101" s="18"/>
      <c r="QOZ101" s="18"/>
      <c r="QPA101" s="39"/>
      <c r="QPB101" s="18"/>
      <c r="QPC101" s="18"/>
      <c r="QPD101" s="39"/>
      <c r="QPE101" s="18"/>
      <c r="QPF101" s="39"/>
      <c r="QPG101" s="13"/>
      <c r="QPH101" s="13"/>
      <c r="QPI101" s="4"/>
      <c r="QPJ101" s="13"/>
      <c r="QPK101" s="13"/>
      <c r="QPM101" s="26"/>
      <c r="QPN101" s="26"/>
      <c r="QPO101" s="26"/>
      <c r="QPP101" s="18"/>
      <c r="QPQ101" s="18"/>
      <c r="QPR101" s="18"/>
      <c r="QPS101" s="39"/>
      <c r="QPT101" s="18"/>
      <c r="QPU101" s="18"/>
      <c r="QPV101" s="39"/>
      <c r="QPW101" s="18"/>
      <c r="QPX101" s="39"/>
      <c r="QPY101" s="13"/>
      <c r="QPZ101" s="13"/>
      <c r="QQA101" s="4"/>
      <c r="QQB101" s="13"/>
      <c r="QQC101" s="13"/>
      <c r="QQE101" s="26"/>
      <c r="QQF101" s="26"/>
      <c r="QQG101" s="26"/>
      <c r="QQH101" s="18"/>
      <c r="QQI101" s="18"/>
      <c r="QQJ101" s="18"/>
      <c r="QQK101" s="39"/>
      <c r="QQL101" s="18"/>
      <c r="QQM101" s="18"/>
      <c r="QQN101" s="39"/>
      <c r="QQO101" s="18"/>
      <c r="QQP101" s="39"/>
      <c r="QQQ101" s="13"/>
      <c r="QQR101" s="13"/>
      <c r="QQS101" s="4"/>
      <c r="QQT101" s="13"/>
      <c r="QQU101" s="13"/>
      <c r="QQW101" s="26"/>
      <c r="QQX101" s="26"/>
      <c r="QQY101" s="26"/>
      <c r="QQZ101" s="18"/>
      <c r="QRA101" s="18"/>
      <c r="QRB101" s="18"/>
      <c r="QRC101" s="39"/>
      <c r="QRD101" s="18"/>
      <c r="QRE101" s="18"/>
      <c r="QRF101" s="39"/>
      <c r="QRG101" s="18"/>
      <c r="QRH101" s="39"/>
      <c r="QRI101" s="13"/>
      <c r="QRJ101" s="13"/>
      <c r="QRK101" s="4"/>
      <c r="QRL101" s="13"/>
      <c r="QRM101" s="13"/>
      <c r="QRO101" s="26"/>
      <c r="QRP101" s="26"/>
      <c r="QRQ101" s="26"/>
      <c r="QRR101" s="18"/>
      <c r="QRS101" s="18"/>
      <c r="QRT101" s="18"/>
      <c r="QRU101" s="39"/>
      <c r="QRV101" s="18"/>
      <c r="QRW101" s="18"/>
      <c r="QRX101" s="39"/>
      <c r="QRY101" s="18"/>
      <c r="QRZ101" s="39"/>
      <c r="QSA101" s="13"/>
      <c r="QSB101" s="13"/>
      <c r="QSC101" s="4"/>
      <c r="QSD101" s="13"/>
      <c r="QSE101" s="13"/>
      <c r="QSG101" s="26"/>
      <c r="QSH101" s="26"/>
      <c r="QSI101" s="26"/>
      <c r="QSJ101" s="18"/>
      <c r="QSK101" s="18"/>
      <c r="QSL101" s="18"/>
      <c r="QSM101" s="39"/>
      <c r="QSN101" s="18"/>
      <c r="QSO101" s="18"/>
      <c r="QSP101" s="39"/>
      <c r="QSQ101" s="18"/>
      <c r="QSR101" s="39"/>
      <c r="QSS101" s="13"/>
      <c r="QST101" s="13"/>
      <c r="QSU101" s="4"/>
      <c r="QSV101" s="13"/>
      <c r="QSW101" s="13"/>
      <c r="QSY101" s="26"/>
      <c r="QSZ101" s="26"/>
      <c r="QTA101" s="26"/>
      <c r="QTB101" s="18"/>
      <c r="QTC101" s="18"/>
      <c r="QTD101" s="18"/>
      <c r="QTE101" s="39"/>
      <c r="QTF101" s="18"/>
      <c r="QTG101" s="18"/>
      <c r="QTH101" s="39"/>
      <c r="QTI101" s="18"/>
      <c r="QTJ101" s="39"/>
      <c r="QTK101" s="13"/>
      <c r="QTL101" s="13"/>
      <c r="QTM101" s="4"/>
      <c r="QTN101" s="13"/>
      <c r="QTO101" s="13"/>
      <c r="QTQ101" s="26"/>
      <c r="QTR101" s="26"/>
      <c r="QTS101" s="26"/>
      <c r="QTT101" s="18"/>
      <c r="QTU101" s="18"/>
      <c r="QTV101" s="18"/>
      <c r="QTW101" s="39"/>
      <c r="QTX101" s="18"/>
      <c r="QTY101" s="18"/>
      <c r="QTZ101" s="39"/>
      <c r="QUA101" s="18"/>
      <c r="QUB101" s="39"/>
      <c r="QUC101" s="13"/>
      <c r="QUD101" s="13"/>
      <c r="QUE101" s="4"/>
      <c r="QUF101" s="13"/>
      <c r="QUG101" s="13"/>
      <c r="QUI101" s="26"/>
      <c r="QUJ101" s="26"/>
      <c r="QUK101" s="26"/>
      <c r="QUL101" s="18"/>
      <c r="QUM101" s="18"/>
      <c r="QUN101" s="18"/>
      <c r="QUO101" s="39"/>
      <c r="QUP101" s="18"/>
      <c r="QUQ101" s="18"/>
      <c r="QUR101" s="39"/>
      <c r="QUS101" s="18"/>
      <c r="QUT101" s="39"/>
      <c r="QUU101" s="13"/>
      <c r="QUV101" s="13"/>
      <c r="QUW101" s="4"/>
      <c r="QUX101" s="13"/>
      <c r="QUY101" s="13"/>
      <c r="QVA101" s="26"/>
      <c r="QVB101" s="26"/>
      <c r="QVC101" s="26"/>
      <c r="QVD101" s="18"/>
      <c r="QVE101" s="18"/>
      <c r="QVF101" s="18"/>
      <c r="QVG101" s="39"/>
      <c r="QVH101" s="18"/>
      <c r="QVI101" s="18"/>
      <c r="QVJ101" s="39"/>
      <c r="QVK101" s="18"/>
      <c r="QVL101" s="39"/>
      <c r="QVM101" s="13"/>
      <c r="QVN101" s="13"/>
      <c r="QVO101" s="4"/>
      <c r="QVP101" s="13"/>
      <c r="QVQ101" s="13"/>
      <c r="QVS101" s="26"/>
      <c r="QVT101" s="26"/>
      <c r="QVU101" s="26"/>
      <c r="QVV101" s="18"/>
      <c r="QVW101" s="18"/>
      <c r="QVX101" s="18"/>
      <c r="QVY101" s="39"/>
      <c r="QVZ101" s="18"/>
      <c r="QWA101" s="18"/>
      <c r="QWB101" s="39"/>
      <c r="QWC101" s="18"/>
      <c r="QWD101" s="39"/>
      <c r="QWE101" s="13"/>
      <c r="QWF101" s="13"/>
      <c r="QWG101" s="4"/>
      <c r="QWH101" s="13"/>
      <c r="QWI101" s="13"/>
      <c r="QWK101" s="26"/>
      <c r="QWL101" s="26"/>
      <c r="QWM101" s="26"/>
      <c r="QWN101" s="18"/>
      <c r="QWO101" s="18"/>
      <c r="QWP101" s="18"/>
      <c r="QWQ101" s="39"/>
      <c r="QWR101" s="18"/>
      <c r="QWS101" s="18"/>
      <c r="QWT101" s="39"/>
      <c r="QWU101" s="18"/>
      <c r="QWV101" s="39"/>
      <c r="QWW101" s="13"/>
      <c r="QWX101" s="13"/>
      <c r="QWY101" s="4"/>
      <c r="QWZ101" s="13"/>
      <c r="QXA101" s="13"/>
      <c r="QXC101" s="26"/>
      <c r="QXD101" s="26"/>
      <c r="QXE101" s="26"/>
      <c r="QXF101" s="18"/>
      <c r="QXG101" s="18"/>
      <c r="QXH101" s="18"/>
      <c r="QXI101" s="39"/>
      <c r="QXJ101" s="18"/>
      <c r="QXK101" s="18"/>
      <c r="QXL101" s="39"/>
      <c r="QXM101" s="18"/>
      <c r="QXN101" s="39"/>
      <c r="QXO101" s="13"/>
      <c r="QXP101" s="13"/>
      <c r="QXQ101" s="4"/>
      <c r="QXR101" s="13"/>
      <c r="QXS101" s="13"/>
      <c r="QXU101" s="26"/>
      <c r="QXV101" s="26"/>
      <c r="QXW101" s="26"/>
      <c r="QXX101" s="18"/>
      <c r="QXY101" s="18"/>
      <c r="QXZ101" s="18"/>
      <c r="QYA101" s="39"/>
      <c r="QYB101" s="18"/>
      <c r="QYC101" s="18"/>
      <c r="QYD101" s="39"/>
      <c r="QYE101" s="18"/>
      <c r="QYF101" s="39"/>
      <c r="QYG101" s="13"/>
      <c r="QYH101" s="13"/>
      <c r="QYI101" s="4"/>
      <c r="QYJ101" s="13"/>
      <c r="QYK101" s="13"/>
      <c r="QYM101" s="26"/>
      <c r="QYN101" s="26"/>
      <c r="QYO101" s="26"/>
      <c r="QYP101" s="18"/>
      <c r="QYQ101" s="18"/>
      <c r="QYR101" s="18"/>
      <c r="QYS101" s="39"/>
      <c r="QYT101" s="18"/>
      <c r="QYU101" s="18"/>
      <c r="QYV101" s="39"/>
      <c r="QYW101" s="18"/>
      <c r="QYX101" s="39"/>
      <c r="QYY101" s="13"/>
      <c r="QYZ101" s="13"/>
      <c r="QZA101" s="4"/>
      <c r="QZB101" s="13"/>
      <c r="QZC101" s="13"/>
      <c r="QZE101" s="26"/>
      <c r="QZF101" s="26"/>
      <c r="QZG101" s="26"/>
      <c r="QZH101" s="18"/>
      <c r="QZI101" s="18"/>
      <c r="QZJ101" s="18"/>
      <c r="QZK101" s="39"/>
      <c r="QZL101" s="18"/>
      <c r="QZM101" s="18"/>
      <c r="QZN101" s="39"/>
      <c r="QZO101" s="18"/>
      <c r="QZP101" s="39"/>
      <c r="QZQ101" s="13"/>
      <c r="QZR101" s="13"/>
      <c r="QZS101" s="4"/>
      <c r="QZT101" s="13"/>
      <c r="QZU101" s="13"/>
      <c r="QZW101" s="26"/>
      <c r="QZX101" s="26"/>
      <c r="QZY101" s="26"/>
      <c r="QZZ101" s="18"/>
      <c r="RAA101" s="18"/>
      <c r="RAB101" s="18"/>
      <c r="RAC101" s="39"/>
      <c r="RAD101" s="18"/>
      <c r="RAE101" s="18"/>
      <c r="RAF101" s="39"/>
      <c r="RAG101" s="18"/>
      <c r="RAH101" s="39"/>
      <c r="RAI101" s="13"/>
      <c r="RAJ101" s="13"/>
      <c r="RAK101" s="4"/>
      <c r="RAL101" s="13"/>
      <c r="RAM101" s="13"/>
      <c r="RAO101" s="26"/>
      <c r="RAP101" s="26"/>
      <c r="RAQ101" s="26"/>
      <c r="RAR101" s="18"/>
      <c r="RAS101" s="18"/>
      <c r="RAT101" s="18"/>
      <c r="RAU101" s="39"/>
      <c r="RAV101" s="18"/>
      <c r="RAW101" s="18"/>
      <c r="RAX101" s="39"/>
      <c r="RAY101" s="18"/>
      <c r="RAZ101" s="39"/>
      <c r="RBA101" s="13"/>
      <c r="RBB101" s="13"/>
      <c r="RBC101" s="4"/>
      <c r="RBD101" s="13"/>
      <c r="RBE101" s="13"/>
      <c r="RBG101" s="26"/>
      <c r="RBH101" s="26"/>
      <c r="RBI101" s="26"/>
      <c r="RBJ101" s="18"/>
      <c r="RBK101" s="18"/>
      <c r="RBL101" s="18"/>
      <c r="RBM101" s="39"/>
      <c r="RBN101" s="18"/>
      <c r="RBO101" s="18"/>
      <c r="RBP101" s="39"/>
      <c r="RBQ101" s="18"/>
      <c r="RBR101" s="39"/>
      <c r="RBS101" s="13"/>
      <c r="RBT101" s="13"/>
      <c r="RBU101" s="4"/>
      <c r="RBV101" s="13"/>
      <c r="RBW101" s="13"/>
      <c r="RBY101" s="26"/>
      <c r="RBZ101" s="26"/>
      <c r="RCA101" s="26"/>
      <c r="RCB101" s="18"/>
      <c r="RCC101" s="18"/>
      <c r="RCD101" s="18"/>
      <c r="RCE101" s="39"/>
      <c r="RCF101" s="18"/>
      <c r="RCG101" s="18"/>
      <c r="RCH101" s="39"/>
      <c r="RCI101" s="18"/>
      <c r="RCJ101" s="39"/>
      <c r="RCK101" s="13"/>
      <c r="RCL101" s="13"/>
      <c r="RCM101" s="4"/>
      <c r="RCN101" s="13"/>
      <c r="RCO101" s="13"/>
      <c r="RCQ101" s="26"/>
      <c r="RCR101" s="26"/>
      <c r="RCS101" s="26"/>
      <c r="RCT101" s="18"/>
      <c r="RCU101" s="18"/>
      <c r="RCV101" s="18"/>
      <c r="RCW101" s="39"/>
      <c r="RCX101" s="18"/>
      <c r="RCY101" s="18"/>
      <c r="RCZ101" s="39"/>
      <c r="RDA101" s="18"/>
      <c r="RDB101" s="39"/>
      <c r="RDC101" s="13"/>
      <c r="RDD101" s="13"/>
      <c r="RDE101" s="4"/>
      <c r="RDF101" s="13"/>
      <c r="RDG101" s="13"/>
      <c r="RDI101" s="26"/>
      <c r="RDJ101" s="26"/>
      <c r="RDK101" s="26"/>
      <c r="RDL101" s="18"/>
      <c r="RDM101" s="18"/>
      <c r="RDN101" s="18"/>
      <c r="RDO101" s="39"/>
      <c r="RDP101" s="18"/>
      <c r="RDQ101" s="18"/>
      <c r="RDR101" s="39"/>
      <c r="RDS101" s="18"/>
      <c r="RDT101" s="39"/>
      <c r="RDU101" s="13"/>
      <c r="RDV101" s="13"/>
      <c r="RDW101" s="4"/>
      <c r="RDX101" s="13"/>
      <c r="RDY101" s="13"/>
      <c r="REA101" s="26"/>
      <c r="REB101" s="26"/>
      <c r="REC101" s="26"/>
      <c r="RED101" s="18"/>
      <c r="REE101" s="18"/>
      <c r="REF101" s="18"/>
      <c r="REG101" s="39"/>
      <c r="REH101" s="18"/>
      <c r="REI101" s="18"/>
      <c r="REJ101" s="39"/>
      <c r="REK101" s="18"/>
      <c r="REL101" s="39"/>
      <c r="REM101" s="13"/>
      <c r="REN101" s="13"/>
      <c r="REO101" s="4"/>
      <c r="REP101" s="13"/>
      <c r="REQ101" s="13"/>
      <c r="RES101" s="26"/>
      <c r="RET101" s="26"/>
      <c r="REU101" s="26"/>
      <c r="REV101" s="18"/>
      <c r="REW101" s="18"/>
      <c r="REX101" s="18"/>
      <c r="REY101" s="39"/>
      <c r="REZ101" s="18"/>
      <c r="RFA101" s="18"/>
      <c r="RFB101" s="39"/>
      <c r="RFC101" s="18"/>
      <c r="RFD101" s="39"/>
      <c r="RFE101" s="13"/>
      <c r="RFF101" s="13"/>
      <c r="RFG101" s="4"/>
      <c r="RFH101" s="13"/>
      <c r="RFI101" s="13"/>
      <c r="RFK101" s="26"/>
      <c r="RFL101" s="26"/>
      <c r="RFM101" s="26"/>
      <c r="RFN101" s="18"/>
      <c r="RFO101" s="18"/>
      <c r="RFP101" s="18"/>
      <c r="RFQ101" s="39"/>
      <c r="RFR101" s="18"/>
      <c r="RFS101" s="18"/>
      <c r="RFT101" s="39"/>
      <c r="RFU101" s="18"/>
      <c r="RFV101" s="39"/>
      <c r="RFW101" s="13"/>
      <c r="RFX101" s="13"/>
      <c r="RFY101" s="4"/>
      <c r="RFZ101" s="13"/>
      <c r="RGA101" s="13"/>
      <c r="RGC101" s="26"/>
      <c r="RGD101" s="26"/>
      <c r="RGE101" s="26"/>
      <c r="RGF101" s="18"/>
      <c r="RGG101" s="18"/>
      <c r="RGH101" s="18"/>
      <c r="RGI101" s="39"/>
      <c r="RGJ101" s="18"/>
      <c r="RGK101" s="18"/>
      <c r="RGL101" s="39"/>
      <c r="RGM101" s="18"/>
      <c r="RGN101" s="39"/>
      <c r="RGO101" s="13"/>
      <c r="RGP101" s="13"/>
      <c r="RGQ101" s="4"/>
      <c r="RGR101" s="13"/>
      <c r="RGS101" s="13"/>
      <c r="RGU101" s="26"/>
      <c r="RGV101" s="26"/>
      <c r="RGW101" s="26"/>
      <c r="RGX101" s="18"/>
      <c r="RGY101" s="18"/>
      <c r="RGZ101" s="18"/>
      <c r="RHA101" s="39"/>
      <c r="RHB101" s="18"/>
      <c r="RHC101" s="18"/>
      <c r="RHD101" s="39"/>
      <c r="RHE101" s="18"/>
      <c r="RHF101" s="39"/>
      <c r="RHG101" s="13"/>
      <c r="RHH101" s="13"/>
      <c r="RHI101" s="4"/>
      <c r="RHJ101" s="13"/>
      <c r="RHK101" s="13"/>
      <c r="RHM101" s="26"/>
      <c r="RHN101" s="26"/>
      <c r="RHO101" s="26"/>
      <c r="RHP101" s="18"/>
      <c r="RHQ101" s="18"/>
      <c r="RHR101" s="18"/>
      <c r="RHS101" s="39"/>
      <c r="RHT101" s="18"/>
      <c r="RHU101" s="18"/>
      <c r="RHV101" s="39"/>
      <c r="RHW101" s="18"/>
      <c r="RHX101" s="39"/>
      <c r="RHY101" s="13"/>
      <c r="RHZ101" s="13"/>
      <c r="RIA101" s="4"/>
      <c r="RIB101" s="13"/>
      <c r="RIC101" s="13"/>
      <c r="RIE101" s="26"/>
      <c r="RIF101" s="26"/>
      <c r="RIG101" s="26"/>
      <c r="RIH101" s="18"/>
      <c r="RII101" s="18"/>
      <c r="RIJ101" s="18"/>
      <c r="RIK101" s="39"/>
      <c r="RIL101" s="18"/>
      <c r="RIM101" s="18"/>
      <c r="RIN101" s="39"/>
      <c r="RIO101" s="18"/>
      <c r="RIP101" s="39"/>
      <c r="RIQ101" s="13"/>
      <c r="RIR101" s="13"/>
      <c r="RIS101" s="4"/>
      <c r="RIT101" s="13"/>
      <c r="RIU101" s="13"/>
      <c r="RIW101" s="26"/>
      <c r="RIX101" s="26"/>
      <c r="RIY101" s="26"/>
      <c r="RIZ101" s="18"/>
      <c r="RJA101" s="18"/>
      <c r="RJB101" s="18"/>
      <c r="RJC101" s="39"/>
      <c r="RJD101" s="18"/>
      <c r="RJE101" s="18"/>
      <c r="RJF101" s="39"/>
      <c r="RJG101" s="18"/>
      <c r="RJH101" s="39"/>
      <c r="RJI101" s="13"/>
      <c r="RJJ101" s="13"/>
      <c r="RJK101" s="4"/>
      <c r="RJL101" s="13"/>
      <c r="RJM101" s="13"/>
      <c r="RJO101" s="26"/>
      <c r="RJP101" s="26"/>
      <c r="RJQ101" s="26"/>
      <c r="RJR101" s="18"/>
      <c r="RJS101" s="18"/>
      <c r="RJT101" s="18"/>
      <c r="RJU101" s="39"/>
      <c r="RJV101" s="18"/>
      <c r="RJW101" s="18"/>
      <c r="RJX101" s="39"/>
      <c r="RJY101" s="18"/>
      <c r="RJZ101" s="39"/>
      <c r="RKA101" s="13"/>
      <c r="RKB101" s="13"/>
      <c r="RKC101" s="4"/>
      <c r="RKD101" s="13"/>
      <c r="RKE101" s="13"/>
      <c r="RKG101" s="26"/>
      <c r="RKH101" s="26"/>
      <c r="RKI101" s="26"/>
      <c r="RKJ101" s="18"/>
      <c r="RKK101" s="18"/>
      <c r="RKL101" s="18"/>
      <c r="RKM101" s="39"/>
      <c r="RKN101" s="18"/>
      <c r="RKO101" s="18"/>
      <c r="RKP101" s="39"/>
      <c r="RKQ101" s="18"/>
      <c r="RKR101" s="39"/>
      <c r="RKS101" s="13"/>
      <c r="RKT101" s="13"/>
      <c r="RKU101" s="4"/>
      <c r="RKV101" s="13"/>
      <c r="RKW101" s="13"/>
      <c r="RKY101" s="26"/>
      <c r="RKZ101" s="26"/>
      <c r="RLA101" s="26"/>
      <c r="RLB101" s="18"/>
      <c r="RLC101" s="18"/>
      <c r="RLD101" s="18"/>
      <c r="RLE101" s="39"/>
      <c r="RLF101" s="18"/>
      <c r="RLG101" s="18"/>
      <c r="RLH101" s="39"/>
      <c r="RLI101" s="18"/>
      <c r="RLJ101" s="39"/>
      <c r="RLK101" s="13"/>
      <c r="RLL101" s="13"/>
      <c r="RLM101" s="4"/>
      <c r="RLN101" s="13"/>
      <c r="RLO101" s="13"/>
      <c r="RLQ101" s="26"/>
      <c r="RLR101" s="26"/>
      <c r="RLS101" s="26"/>
      <c r="RLT101" s="18"/>
      <c r="RLU101" s="18"/>
      <c r="RLV101" s="18"/>
      <c r="RLW101" s="39"/>
      <c r="RLX101" s="18"/>
      <c r="RLY101" s="18"/>
      <c r="RLZ101" s="39"/>
      <c r="RMA101" s="18"/>
      <c r="RMB101" s="39"/>
      <c r="RMC101" s="13"/>
      <c r="RMD101" s="13"/>
      <c r="RME101" s="4"/>
      <c r="RMF101" s="13"/>
      <c r="RMG101" s="13"/>
      <c r="RMI101" s="26"/>
      <c r="RMJ101" s="26"/>
      <c r="RMK101" s="26"/>
      <c r="RML101" s="18"/>
      <c r="RMM101" s="18"/>
      <c r="RMN101" s="18"/>
      <c r="RMO101" s="39"/>
      <c r="RMP101" s="18"/>
      <c r="RMQ101" s="18"/>
      <c r="RMR101" s="39"/>
      <c r="RMS101" s="18"/>
      <c r="RMT101" s="39"/>
      <c r="RMU101" s="13"/>
      <c r="RMV101" s="13"/>
      <c r="RMW101" s="4"/>
      <c r="RMX101" s="13"/>
      <c r="RMY101" s="13"/>
      <c r="RNA101" s="26"/>
      <c r="RNB101" s="26"/>
      <c r="RNC101" s="26"/>
      <c r="RND101" s="18"/>
      <c r="RNE101" s="18"/>
      <c r="RNF101" s="18"/>
      <c r="RNG101" s="39"/>
      <c r="RNH101" s="18"/>
      <c r="RNI101" s="18"/>
      <c r="RNJ101" s="39"/>
      <c r="RNK101" s="18"/>
      <c r="RNL101" s="39"/>
      <c r="RNM101" s="13"/>
      <c r="RNN101" s="13"/>
      <c r="RNO101" s="4"/>
      <c r="RNP101" s="13"/>
      <c r="RNQ101" s="13"/>
      <c r="RNS101" s="26"/>
      <c r="RNT101" s="26"/>
      <c r="RNU101" s="26"/>
      <c r="RNV101" s="18"/>
      <c r="RNW101" s="18"/>
      <c r="RNX101" s="18"/>
      <c r="RNY101" s="39"/>
      <c r="RNZ101" s="18"/>
      <c r="ROA101" s="18"/>
      <c r="ROB101" s="39"/>
      <c r="ROC101" s="18"/>
      <c r="ROD101" s="39"/>
      <c r="ROE101" s="13"/>
      <c r="ROF101" s="13"/>
      <c r="ROG101" s="4"/>
      <c r="ROH101" s="13"/>
      <c r="ROI101" s="13"/>
      <c r="ROK101" s="26"/>
      <c r="ROL101" s="26"/>
      <c r="ROM101" s="26"/>
      <c r="RON101" s="18"/>
      <c r="ROO101" s="18"/>
      <c r="ROP101" s="18"/>
      <c r="ROQ101" s="39"/>
      <c r="ROR101" s="18"/>
      <c r="ROS101" s="18"/>
      <c r="ROT101" s="39"/>
      <c r="ROU101" s="18"/>
      <c r="ROV101" s="39"/>
      <c r="ROW101" s="13"/>
      <c r="ROX101" s="13"/>
      <c r="ROY101" s="4"/>
      <c r="ROZ101" s="13"/>
      <c r="RPA101" s="13"/>
      <c r="RPC101" s="26"/>
      <c r="RPD101" s="26"/>
      <c r="RPE101" s="26"/>
      <c r="RPF101" s="18"/>
      <c r="RPG101" s="18"/>
      <c r="RPH101" s="18"/>
      <c r="RPI101" s="39"/>
      <c r="RPJ101" s="18"/>
      <c r="RPK101" s="18"/>
      <c r="RPL101" s="39"/>
      <c r="RPM101" s="18"/>
      <c r="RPN101" s="39"/>
      <c r="RPO101" s="13"/>
      <c r="RPP101" s="13"/>
      <c r="RPQ101" s="4"/>
      <c r="RPR101" s="13"/>
      <c r="RPS101" s="13"/>
      <c r="RPU101" s="26"/>
      <c r="RPV101" s="26"/>
      <c r="RPW101" s="26"/>
      <c r="RPX101" s="18"/>
      <c r="RPY101" s="18"/>
      <c r="RPZ101" s="18"/>
      <c r="RQA101" s="39"/>
      <c r="RQB101" s="18"/>
      <c r="RQC101" s="18"/>
      <c r="RQD101" s="39"/>
      <c r="RQE101" s="18"/>
      <c r="RQF101" s="39"/>
      <c r="RQG101" s="13"/>
      <c r="RQH101" s="13"/>
      <c r="RQI101" s="4"/>
      <c r="RQJ101" s="13"/>
      <c r="RQK101" s="13"/>
      <c r="RQM101" s="26"/>
      <c r="RQN101" s="26"/>
      <c r="RQO101" s="26"/>
      <c r="RQP101" s="18"/>
      <c r="RQQ101" s="18"/>
      <c r="RQR101" s="18"/>
      <c r="RQS101" s="39"/>
      <c r="RQT101" s="18"/>
      <c r="RQU101" s="18"/>
      <c r="RQV101" s="39"/>
      <c r="RQW101" s="18"/>
      <c r="RQX101" s="39"/>
      <c r="RQY101" s="13"/>
      <c r="RQZ101" s="13"/>
      <c r="RRA101" s="4"/>
      <c r="RRB101" s="13"/>
      <c r="RRC101" s="13"/>
      <c r="RRE101" s="26"/>
      <c r="RRF101" s="26"/>
      <c r="RRG101" s="26"/>
      <c r="RRH101" s="18"/>
      <c r="RRI101" s="18"/>
      <c r="RRJ101" s="18"/>
      <c r="RRK101" s="39"/>
      <c r="RRL101" s="18"/>
      <c r="RRM101" s="18"/>
      <c r="RRN101" s="39"/>
      <c r="RRO101" s="18"/>
      <c r="RRP101" s="39"/>
      <c r="RRQ101" s="13"/>
      <c r="RRR101" s="13"/>
      <c r="RRS101" s="4"/>
      <c r="RRT101" s="13"/>
      <c r="RRU101" s="13"/>
      <c r="RRW101" s="26"/>
      <c r="RRX101" s="26"/>
      <c r="RRY101" s="26"/>
      <c r="RRZ101" s="18"/>
      <c r="RSA101" s="18"/>
      <c r="RSB101" s="18"/>
      <c r="RSC101" s="39"/>
      <c r="RSD101" s="18"/>
      <c r="RSE101" s="18"/>
      <c r="RSF101" s="39"/>
      <c r="RSG101" s="18"/>
      <c r="RSH101" s="39"/>
      <c r="RSI101" s="13"/>
      <c r="RSJ101" s="13"/>
      <c r="RSK101" s="4"/>
      <c r="RSL101" s="13"/>
      <c r="RSM101" s="13"/>
      <c r="RSO101" s="26"/>
      <c r="RSP101" s="26"/>
      <c r="RSQ101" s="26"/>
      <c r="RSR101" s="18"/>
      <c r="RSS101" s="18"/>
      <c r="RST101" s="18"/>
      <c r="RSU101" s="39"/>
      <c r="RSV101" s="18"/>
      <c r="RSW101" s="18"/>
      <c r="RSX101" s="39"/>
      <c r="RSY101" s="18"/>
      <c r="RSZ101" s="39"/>
      <c r="RTA101" s="13"/>
      <c r="RTB101" s="13"/>
      <c r="RTC101" s="4"/>
      <c r="RTD101" s="13"/>
      <c r="RTE101" s="13"/>
      <c r="RTG101" s="26"/>
      <c r="RTH101" s="26"/>
      <c r="RTI101" s="26"/>
      <c r="RTJ101" s="18"/>
      <c r="RTK101" s="18"/>
      <c r="RTL101" s="18"/>
      <c r="RTM101" s="39"/>
      <c r="RTN101" s="18"/>
      <c r="RTO101" s="18"/>
      <c r="RTP101" s="39"/>
      <c r="RTQ101" s="18"/>
      <c r="RTR101" s="39"/>
      <c r="RTS101" s="13"/>
      <c r="RTT101" s="13"/>
      <c r="RTU101" s="4"/>
      <c r="RTV101" s="13"/>
      <c r="RTW101" s="13"/>
      <c r="RTY101" s="26"/>
      <c r="RTZ101" s="26"/>
      <c r="RUA101" s="26"/>
      <c r="RUB101" s="18"/>
      <c r="RUC101" s="18"/>
      <c r="RUD101" s="18"/>
      <c r="RUE101" s="39"/>
      <c r="RUF101" s="18"/>
      <c r="RUG101" s="18"/>
      <c r="RUH101" s="39"/>
      <c r="RUI101" s="18"/>
      <c r="RUJ101" s="39"/>
      <c r="RUK101" s="13"/>
      <c r="RUL101" s="13"/>
      <c r="RUM101" s="4"/>
      <c r="RUN101" s="13"/>
      <c r="RUO101" s="13"/>
      <c r="RUQ101" s="26"/>
      <c r="RUR101" s="26"/>
      <c r="RUS101" s="26"/>
      <c r="RUT101" s="18"/>
      <c r="RUU101" s="18"/>
      <c r="RUV101" s="18"/>
      <c r="RUW101" s="39"/>
      <c r="RUX101" s="18"/>
      <c r="RUY101" s="18"/>
      <c r="RUZ101" s="39"/>
      <c r="RVA101" s="18"/>
      <c r="RVB101" s="39"/>
      <c r="RVC101" s="13"/>
      <c r="RVD101" s="13"/>
      <c r="RVE101" s="4"/>
      <c r="RVF101" s="13"/>
      <c r="RVG101" s="13"/>
      <c r="RVI101" s="26"/>
      <c r="RVJ101" s="26"/>
      <c r="RVK101" s="26"/>
      <c r="RVL101" s="18"/>
      <c r="RVM101" s="18"/>
      <c r="RVN101" s="18"/>
      <c r="RVO101" s="39"/>
      <c r="RVP101" s="18"/>
      <c r="RVQ101" s="18"/>
      <c r="RVR101" s="39"/>
      <c r="RVS101" s="18"/>
      <c r="RVT101" s="39"/>
      <c r="RVU101" s="13"/>
      <c r="RVV101" s="13"/>
      <c r="RVW101" s="4"/>
      <c r="RVX101" s="13"/>
      <c r="RVY101" s="13"/>
      <c r="RWA101" s="26"/>
      <c r="RWB101" s="26"/>
      <c r="RWC101" s="26"/>
      <c r="RWD101" s="18"/>
      <c r="RWE101" s="18"/>
      <c r="RWF101" s="18"/>
      <c r="RWG101" s="39"/>
      <c r="RWH101" s="18"/>
      <c r="RWI101" s="18"/>
      <c r="RWJ101" s="39"/>
      <c r="RWK101" s="18"/>
      <c r="RWL101" s="39"/>
      <c r="RWM101" s="13"/>
      <c r="RWN101" s="13"/>
      <c r="RWO101" s="4"/>
      <c r="RWP101" s="13"/>
      <c r="RWQ101" s="13"/>
      <c r="RWS101" s="26"/>
      <c r="RWT101" s="26"/>
      <c r="RWU101" s="26"/>
      <c r="RWV101" s="18"/>
      <c r="RWW101" s="18"/>
      <c r="RWX101" s="18"/>
      <c r="RWY101" s="39"/>
      <c r="RWZ101" s="18"/>
      <c r="RXA101" s="18"/>
      <c r="RXB101" s="39"/>
      <c r="RXC101" s="18"/>
      <c r="RXD101" s="39"/>
      <c r="RXE101" s="13"/>
      <c r="RXF101" s="13"/>
      <c r="RXG101" s="4"/>
      <c r="RXH101" s="13"/>
      <c r="RXI101" s="13"/>
      <c r="RXK101" s="26"/>
      <c r="RXL101" s="26"/>
      <c r="RXM101" s="26"/>
      <c r="RXN101" s="18"/>
      <c r="RXO101" s="18"/>
      <c r="RXP101" s="18"/>
      <c r="RXQ101" s="39"/>
      <c r="RXR101" s="18"/>
      <c r="RXS101" s="18"/>
      <c r="RXT101" s="39"/>
      <c r="RXU101" s="18"/>
      <c r="RXV101" s="39"/>
      <c r="RXW101" s="13"/>
      <c r="RXX101" s="13"/>
      <c r="RXY101" s="4"/>
      <c r="RXZ101" s="13"/>
      <c r="RYA101" s="13"/>
      <c r="RYC101" s="26"/>
      <c r="RYD101" s="26"/>
      <c r="RYE101" s="26"/>
      <c r="RYF101" s="18"/>
      <c r="RYG101" s="18"/>
      <c r="RYH101" s="18"/>
      <c r="RYI101" s="39"/>
      <c r="RYJ101" s="18"/>
      <c r="RYK101" s="18"/>
      <c r="RYL101" s="39"/>
      <c r="RYM101" s="18"/>
      <c r="RYN101" s="39"/>
      <c r="RYO101" s="13"/>
      <c r="RYP101" s="13"/>
      <c r="RYQ101" s="4"/>
      <c r="RYR101" s="13"/>
      <c r="RYS101" s="13"/>
      <c r="RYU101" s="26"/>
      <c r="RYV101" s="26"/>
      <c r="RYW101" s="26"/>
      <c r="RYX101" s="18"/>
      <c r="RYY101" s="18"/>
      <c r="RYZ101" s="18"/>
      <c r="RZA101" s="39"/>
      <c r="RZB101" s="18"/>
      <c r="RZC101" s="18"/>
      <c r="RZD101" s="39"/>
      <c r="RZE101" s="18"/>
      <c r="RZF101" s="39"/>
      <c r="RZG101" s="13"/>
      <c r="RZH101" s="13"/>
      <c r="RZI101" s="4"/>
      <c r="RZJ101" s="13"/>
      <c r="RZK101" s="13"/>
      <c r="RZM101" s="26"/>
      <c r="RZN101" s="26"/>
      <c r="RZO101" s="26"/>
      <c r="RZP101" s="18"/>
      <c r="RZQ101" s="18"/>
      <c r="RZR101" s="18"/>
      <c r="RZS101" s="39"/>
      <c r="RZT101" s="18"/>
      <c r="RZU101" s="18"/>
      <c r="RZV101" s="39"/>
      <c r="RZW101" s="18"/>
      <c r="RZX101" s="39"/>
      <c r="RZY101" s="13"/>
      <c r="RZZ101" s="13"/>
      <c r="SAA101" s="4"/>
      <c r="SAB101" s="13"/>
      <c r="SAC101" s="13"/>
      <c r="SAE101" s="26"/>
      <c r="SAF101" s="26"/>
      <c r="SAG101" s="26"/>
      <c r="SAH101" s="18"/>
      <c r="SAI101" s="18"/>
      <c r="SAJ101" s="18"/>
      <c r="SAK101" s="39"/>
      <c r="SAL101" s="18"/>
      <c r="SAM101" s="18"/>
      <c r="SAN101" s="39"/>
      <c r="SAO101" s="18"/>
      <c r="SAP101" s="39"/>
      <c r="SAQ101" s="13"/>
      <c r="SAR101" s="13"/>
      <c r="SAS101" s="4"/>
      <c r="SAT101" s="13"/>
      <c r="SAU101" s="13"/>
      <c r="SAW101" s="26"/>
      <c r="SAX101" s="26"/>
      <c r="SAY101" s="26"/>
      <c r="SAZ101" s="18"/>
      <c r="SBA101" s="18"/>
      <c r="SBB101" s="18"/>
      <c r="SBC101" s="39"/>
      <c r="SBD101" s="18"/>
      <c r="SBE101" s="18"/>
      <c r="SBF101" s="39"/>
      <c r="SBG101" s="18"/>
      <c r="SBH101" s="39"/>
      <c r="SBI101" s="13"/>
      <c r="SBJ101" s="13"/>
      <c r="SBK101" s="4"/>
      <c r="SBL101" s="13"/>
      <c r="SBM101" s="13"/>
      <c r="SBO101" s="26"/>
      <c r="SBP101" s="26"/>
      <c r="SBQ101" s="26"/>
      <c r="SBR101" s="18"/>
      <c r="SBS101" s="18"/>
      <c r="SBT101" s="18"/>
      <c r="SBU101" s="39"/>
      <c r="SBV101" s="18"/>
      <c r="SBW101" s="18"/>
      <c r="SBX101" s="39"/>
      <c r="SBY101" s="18"/>
      <c r="SBZ101" s="39"/>
      <c r="SCA101" s="13"/>
      <c r="SCB101" s="13"/>
      <c r="SCC101" s="4"/>
      <c r="SCD101" s="13"/>
      <c r="SCE101" s="13"/>
      <c r="SCG101" s="26"/>
      <c r="SCH101" s="26"/>
      <c r="SCI101" s="26"/>
      <c r="SCJ101" s="18"/>
      <c r="SCK101" s="18"/>
      <c r="SCL101" s="18"/>
      <c r="SCM101" s="39"/>
      <c r="SCN101" s="18"/>
      <c r="SCO101" s="18"/>
      <c r="SCP101" s="39"/>
      <c r="SCQ101" s="18"/>
      <c r="SCR101" s="39"/>
      <c r="SCS101" s="13"/>
      <c r="SCT101" s="13"/>
      <c r="SCU101" s="4"/>
      <c r="SCV101" s="13"/>
      <c r="SCW101" s="13"/>
      <c r="SCY101" s="26"/>
      <c r="SCZ101" s="26"/>
      <c r="SDA101" s="26"/>
      <c r="SDB101" s="18"/>
      <c r="SDC101" s="18"/>
      <c r="SDD101" s="18"/>
      <c r="SDE101" s="39"/>
      <c r="SDF101" s="18"/>
      <c r="SDG101" s="18"/>
      <c r="SDH101" s="39"/>
      <c r="SDI101" s="18"/>
      <c r="SDJ101" s="39"/>
      <c r="SDK101" s="13"/>
      <c r="SDL101" s="13"/>
      <c r="SDM101" s="4"/>
      <c r="SDN101" s="13"/>
      <c r="SDO101" s="13"/>
      <c r="SDQ101" s="26"/>
      <c r="SDR101" s="26"/>
      <c r="SDS101" s="26"/>
      <c r="SDT101" s="18"/>
      <c r="SDU101" s="18"/>
      <c r="SDV101" s="18"/>
      <c r="SDW101" s="39"/>
      <c r="SDX101" s="18"/>
      <c r="SDY101" s="18"/>
      <c r="SDZ101" s="39"/>
      <c r="SEA101" s="18"/>
      <c r="SEB101" s="39"/>
      <c r="SEC101" s="13"/>
      <c r="SED101" s="13"/>
      <c r="SEE101" s="4"/>
      <c r="SEF101" s="13"/>
      <c r="SEG101" s="13"/>
      <c r="SEI101" s="26"/>
      <c r="SEJ101" s="26"/>
      <c r="SEK101" s="26"/>
      <c r="SEL101" s="18"/>
      <c r="SEM101" s="18"/>
      <c r="SEN101" s="18"/>
      <c r="SEO101" s="39"/>
      <c r="SEP101" s="18"/>
      <c r="SEQ101" s="18"/>
      <c r="SER101" s="39"/>
      <c r="SES101" s="18"/>
      <c r="SET101" s="39"/>
      <c r="SEU101" s="13"/>
      <c r="SEV101" s="13"/>
      <c r="SEW101" s="4"/>
      <c r="SEX101" s="13"/>
      <c r="SEY101" s="13"/>
      <c r="SFA101" s="26"/>
      <c r="SFB101" s="26"/>
      <c r="SFC101" s="26"/>
      <c r="SFD101" s="18"/>
      <c r="SFE101" s="18"/>
      <c r="SFF101" s="18"/>
      <c r="SFG101" s="39"/>
      <c r="SFH101" s="18"/>
      <c r="SFI101" s="18"/>
      <c r="SFJ101" s="39"/>
      <c r="SFK101" s="18"/>
      <c r="SFL101" s="39"/>
      <c r="SFM101" s="13"/>
      <c r="SFN101" s="13"/>
      <c r="SFO101" s="4"/>
      <c r="SFP101" s="13"/>
      <c r="SFQ101" s="13"/>
      <c r="SFS101" s="26"/>
      <c r="SFT101" s="26"/>
      <c r="SFU101" s="26"/>
      <c r="SFV101" s="18"/>
      <c r="SFW101" s="18"/>
      <c r="SFX101" s="18"/>
      <c r="SFY101" s="39"/>
      <c r="SFZ101" s="18"/>
      <c r="SGA101" s="18"/>
      <c r="SGB101" s="39"/>
      <c r="SGC101" s="18"/>
      <c r="SGD101" s="39"/>
      <c r="SGE101" s="13"/>
      <c r="SGF101" s="13"/>
      <c r="SGG101" s="4"/>
      <c r="SGH101" s="13"/>
      <c r="SGI101" s="13"/>
      <c r="SGK101" s="26"/>
      <c r="SGL101" s="26"/>
      <c r="SGM101" s="26"/>
      <c r="SGN101" s="18"/>
      <c r="SGO101" s="18"/>
      <c r="SGP101" s="18"/>
      <c r="SGQ101" s="39"/>
      <c r="SGR101" s="18"/>
      <c r="SGS101" s="18"/>
      <c r="SGT101" s="39"/>
      <c r="SGU101" s="18"/>
      <c r="SGV101" s="39"/>
      <c r="SGW101" s="13"/>
      <c r="SGX101" s="13"/>
      <c r="SGY101" s="4"/>
      <c r="SGZ101" s="13"/>
      <c r="SHA101" s="13"/>
      <c r="SHC101" s="26"/>
      <c r="SHD101" s="26"/>
      <c r="SHE101" s="26"/>
      <c r="SHF101" s="18"/>
      <c r="SHG101" s="18"/>
      <c r="SHH101" s="18"/>
      <c r="SHI101" s="39"/>
      <c r="SHJ101" s="18"/>
      <c r="SHK101" s="18"/>
      <c r="SHL101" s="39"/>
      <c r="SHM101" s="18"/>
      <c r="SHN101" s="39"/>
      <c r="SHO101" s="13"/>
      <c r="SHP101" s="13"/>
      <c r="SHQ101" s="4"/>
      <c r="SHR101" s="13"/>
      <c r="SHS101" s="13"/>
      <c r="SHU101" s="26"/>
      <c r="SHV101" s="26"/>
      <c r="SHW101" s="26"/>
      <c r="SHX101" s="18"/>
      <c r="SHY101" s="18"/>
      <c r="SHZ101" s="18"/>
      <c r="SIA101" s="39"/>
      <c r="SIB101" s="18"/>
      <c r="SIC101" s="18"/>
      <c r="SID101" s="39"/>
      <c r="SIE101" s="18"/>
      <c r="SIF101" s="39"/>
      <c r="SIG101" s="13"/>
      <c r="SIH101" s="13"/>
      <c r="SII101" s="4"/>
      <c r="SIJ101" s="13"/>
      <c r="SIK101" s="13"/>
      <c r="SIM101" s="26"/>
      <c r="SIN101" s="26"/>
      <c r="SIO101" s="26"/>
      <c r="SIP101" s="18"/>
      <c r="SIQ101" s="18"/>
      <c r="SIR101" s="18"/>
      <c r="SIS101" s="39"/>
      <c r="SIT101" s="18"/>
      <c r="SIU101" s="18"/>
      <c r="SIV101" s="39"/>
      <c r="SIW101" s="18"/>
      <c r="SIX101" s="39"/>
      <c r="SIY101" s="13"/>
      <c r="SIZ101" s="13"/>
      <c r="SJA101" s="4"/>
      <c r="SJB101" s="13"/>
      <c r="SJC101" s="13"/>
      <c r="SJE101" s="26"/>
      <c r="SJF101" s="26"/>
      <c r="SJG101" s="26"/>
      <c r="SJH101" s="18"/>
      <c r="SJI101" s="18"/>
      <c r="SJJ101" s="18"/>
      <c r="SJK101" s="39"/>
      <c r="SJL101" s="18"/>
      <c r="SJM101" s="18"/>
      <c r="SJN101" s="39"/>
      <c r="SJO101" s="18"/>
      <c r="SJP101" s="39"/>
      <c r="SJQ101" s="13"/>
      <c r="SJR101" s="13"/>
      <c r="SJS101" s="4"/>
      <c r="SJT101" s="13"/>
      <c r="SJU101" s="13"/>
      <c r="SJW101" s="26"/>
      <c r="SJX101" s="26"/>
      <c r="SJY101" s="26"/>
      <c r="SJZ101" s="18"/>
      <c r="SKA101" s="18"/>
      <c r="SKB101" s="18"/>
      <c r="SKC101" s="39"/>
      <c r="SKD101" s="18"/>
      <c r="SKE101" s="18"/>
      <c r="SKF101" s="39"/>
      <c r="SKG101" s="18"/>
      <c r="SKH101" s="39"/>
      <c r="SKI101" s="13"/>
      <c r="SKJ101" s="13"/>
      <c r="SKK101" s="4"/>
      <c r="SKL101" s="13"/>
      <c r="SKM101" s="13"/>
      <c r="SKO101" s="26"/>
      <c r="SKP101" s="26"/>
      <c r="SKQ101" s="26"/>
      <c r="SKR101" s="18"/>
      <c r="SKS101" s="18"/>
      <c r="SKT101" s="18"/>
      <c r="SKU101" s="39"/>
      <c r="SKV101" s="18"/>
      <c r="SKW101" s="18"/>
      <c r="SKX101" s="39"/>
      <c r="SKY101" s="18"/>
      <c r="SKZ101" s="39"/>
      <c r="SLA101" s="13"/>
      <c r="SLB101" s="13"/>
      <c r="SLC101" s="4"/>
      <c r="SLD101" s="13"/>
      <c r="SLE101" s="13"/>
      <c r="SLG101" s="26"/>
      <c r="SLH101" s="26"/>
      <c r="SLI101" s="26"/>
      <c r="SLJ101" s="18"/>
      <c r="SLK101" s="18"/>
      <c r="SLL101" s="18"/>
      <c r="SLM101" s="39"/>
      <c r="SLN101" s="18"/>
      <c r="SLO101" s="18"/>
      <c r="SLP101" s="39"/>
      <c r="SLQ101" s="18"/>
      <c r="SLR101" s="39"/>
      <c r="SLS101" s="13"/>
      <c r="SLT101" s="13"/>
      <c r="SLU101" s="4"/>
      <c r="SLV101" s="13"/>
      <c r="SLW101" s="13"/>
      <c r="SLY101" s="26"/>
      <c r="SLZ101" s="26"/>
      <c r="SMA101" s="26"/>
      <c r="SMB101" s="18"/>
      <c r="SMC101" s="18"/>
      <c r="SMD101" s="18"/>
      <c r="SME101" s="39"/>
      <c r="SMF101" s="18"/>
      <c r="SMG101" s="18"/>
      <c r="SMH101" s="39"/>
      <c r="SMI101" s="18"/>
      <c r="SMJ101" s="39"/>
      <c r="SMK101" s="13"/>
      <c r="SML101" s="13"/>
      <c r="SMM101" s="4"/>
      <c r="SMN101" s="13"/>
      <c r="SMO101" s="13"/>
      <c r="SMQ101" s="26"/>
      <c r="SMR101" s="26"/>
      <c r="SMS101" s="26"/>
      <c r="SMT101" s="18"/>
      <c r="SMU101" s="18"/>
      <c r="SMV101" s="18"/>
      <c r="SMW101" s="39"/>
      <c r="SMX101" s="18"/>
      <c r="SMY101" s="18"/>
      <c r="SMZ101" s="39"/>
      <c r="SNA101" s="18"/>
      <c r="SNB101" s="39"/>
      <c r="SNC101" s="13"/>
      <c r="SND101" s="13"/>
      <c r="SNE101" s="4"/>
      <c r="SNF101" s="13"/>
      <c r="SNG101" s="13"/>
      <c r="SNI101" s="26"/>
      <c r="SNJ101" s="26"/>
      <c r="SNK101" s="26"/>
      <c r="SNL101" s="18"/>
      <c r="SNM101" s="18"/>
      <c r="SNN101" s="18"/>
      <c r="SNO101" s="39"/>
      <c r="SNP101" s="18"/>
      <c r="SNQ101" s="18"/>
      <c r="SNR101" s="39"/>
      <c r="SNS101" s="18"/>
      <c r="SNT101" s="39"/>
      <c r="SNU101" s="13"/>
      <c r="SNV101" s="13"/>
      <c r="SNW101" s="4"/>
      <c r="SNX101" s="13"/>
      <c r="SNY101" s="13"/>
      <c r="SOA101" s="26"/>
      <c r="SOB101" s="26"/>
      <c r="SOC101" s="26"/>
      <c r="SOD101" s="18"/>
      <c r="SOE101" s="18"/>
      <c r="SOF101" s="18"/>
      <c r="SOG101" s="39"/>
      <c r="SOH101" s="18"/>
      <c r="SOI101" s="18"/>
      <c r="SOJ101" s="39"/>
      <c r="SOK101" s="18"/>
      <c r="SOL101" s="39"/>
      <c r="SOM101" s="13"/>
      <c r="SON101" s="13"/>
      <c r="SOO101" s="4"/>
      <c r="SOP101" s="13"/>
      <c r="SOQ101" s="13"/>
      <c r="SOS101" s="26"/>
      <c r="SOT101" s="26"/>
      <c r="SOU101" s="26"/>
      <c r="SOV101" s="18"/>
      <c r="SOW101" s="18"/>
      <c r="SOX101" s="18"/>
      <c r="SOY101" s="39"/>
      <c r="SOZ101" s="18"/>
      <c r="SPA101" s="18"/>
      <c r="SPB101" s="39"/>
      <c r="SPC101" s="18"/>
      <c r="SPD101" s="39"/>
      <c r="SPE101" s="13"/>
      <c r="SPF101" s="13"/>
      <c r="SPG101" s="4"/>
      <c r="SPH101" s="13"/>
      <c r="SPI101" s="13"/>
      <c r="SPK101" s="26"/>
      <c r="SPL101" s="26"/>
      <c r="SPM101" s="26"/>
      <c r="SPN101" s="18"/>
      <c r="SPO101" s="18"/>
      <c r="SPP101" s="18"/>
      <c r="SPQ101" s="39"/>
      <c r="SPR101" s="18"/>
      <c r="SPS101" s="18"/>
      <c r="SPT101" s="39"/>
      <c r="SPU101" s="18"/>
      <c r="SPV101" s="39"/>
      <c r="SPW101" s="13"/>
      <c r="SPX101" s="13"/>
      <c r="SPY101" s="4"/>
      <c r="SPZ101" s="13"/>
      <c r="SQA101" s="13"/>
      <c r="SQC101" s="26"/>
      <c r="SQD101" s="26"/>
      <c r="SQE101" s="26"/>
      <c r="SQF101" s="18"/>
      <c r="SQG101" s="18"/>
      <c r="SQH101" s="18"/>
      <c r="SQI101" s="39"/>
      <c r="SQJ101" s="18"/>
      <c r="SQK101" s="18"/>
      <c r="SQL101" s="39"/>
      <c r="SQM101" s="18"/>
      <c r="SQN101" s="39"/>
      <c r="SQO101" s="13"/>
      <c r="SQP101" s="13"/>
      <c r="SQQ101" s="4"/>
      <c r="SQR101" s="13"/>
      <c r="SQS101" s="13"/>
      <c r="SQU101" s="26"/>
      <c r="SQV101" s="26"/>
      <c r="SQW101" s="26"/>
      <c r="SQX101" s="18"/>
      <c r="SQY101" s="18"/>
      <c r="SQZ101" s="18"/>
      <c r="SRA101" s="39"/>
      <c r="SRB101" s="18"/>
      <c r="SRC101" s="18"/>
      <c r="SRD101" s="39"/>
      <c r="SRE101" s="18"/>
      <c r="SRF101" s="39"/>
      <c r="SRG101" s="13"/>
      <c r="SRH101" s="13"/>
      <c r="SRI101" s="4"/>
      <c r="SRJ101" s="13"/>
      <c r="SRK101" s="13"/>
      <c r="SRM101" s="26"/>
      <c r="SRN101" s="26"/>
      <c r="SRO101" s="26"/>
      <c r="SRP101" s="18"/>
      <c r="SRQ101" s="18"/>
      <c r="SRR101" s="18"/>
      <c r="SRS101" s="39"/>
      <c r="SRT101" s="18"/>
      <c r="SRU101" s="18"/>
      <c r="SRV101" s="39"/>
      <c r="SRW101" s="18"/>
      <c r="SRX101" s="39"/>
      <c r="SRY101" s="13"/>
      <c r="SRZ101" s="13"/>
      <c r="SSA101" s="4"/>
      <c r="SSB101" s="13"/>
      <c r="SSC101" s="13"/>
      <c r="SSE101" s="26"/>
      <c r="SSF101" s="26"/>
      <c r="SSG101" s="26"/>
      <c r="SSH101" s="18"/>
      <c r="SSI101" s="18"/>
      <c r="SSJ101" s="18"/>
      <c r="SSK101" s="39"/>
      <c r="SSL101" s="18"/>
      <c r="SSM101" s="18"/>
      <c r="SSN101" s="39"/>
      <c r="SSO101" s="18"/>
      <c r="SSP101" s="39"/>
      <c r="SSQ101" s="13"/>
      <c r="SSR101" s="13"/>
      <c r="SSS101" s="4"/>
      <c r="SST101" s="13"/>
      <c r="SSU101" s="13"/>
      <c r="SSW101" s="26"/>
      <c r="SSX101" s="26"/>
      <c r="SSY101" s="26"/>
      <c r="SSZ101" s="18"/>
      <c r="STA101" s="18"/>
      <c r="STB101" s="18"/>
      <c r="STC101" s="39"/>
      <c r="STD101" s="18"/>
      <c r="STE101" s="18"/>
      <c r="STF101" s="39"/>
      <c r="STG101" s="18"/>
      <c r="STH101" s="39"/>
      <c r="STI101" s="13"/>
      <c r="STJ101" s="13"/>
      <c r="STK101" s="4"/>
      <c r="STL101" s="13"/>
      <c r="STM101" s="13"/>
      <c r="STO101" s="26"/>
      <c r="STP101" s="26"/>
      <c r="STQ101" s="26"/>
      <c r="STR101" s="18"/>
      <c r="STS101" s="18"/>
      <c r="STT101" s="18"/>
      <c r="STU101" s="39"/>
      <c r="STV101" s="18"/>
      <c r="STW101" s="18"/>
      <c r="STX101" s="39"/>
      <c r="STY101" s="18"/>
      <c r="STZ101" s="39"/>
      <c r="SUA101" s="13"/>
      <c r="SUB101" s="13"/>
      <c r="SUC101" s="4"/>
      <c r="SUD101" s="13"/>
      <c r="SUE101" s="13"/>
      <c r="SUG101" s="26"/>
      <c r="SUH101" s="26"/>
      <c r="SUI101" s="26"/>
      <c r="SUJ101" s="18"/>
      <c r="SUK101" s="18"/>
      <c r="SUL101" s="18"/>
      <c r="SUM101" s="39"/>
      <c r="SUN101" s="18"/>
      <c r="SUO101" s="18"/>
      <c r="SUP101" s="39"/>
      <c r="SUQ101" s="18"/>
      <c r="SUR101" s="39"/>
      <c r="SUS101" s="13"/>
      <c r="SUT101" s="13"/>
      <c r="SUU101" s="4"/>
      <c r="SUV101" s="13"/>
      <c r="SUW101" s="13"/>
      <c r="SUY101" s="26"/>
      <c r="SUZ101" s="26"/>
      <c r="SVA101" s="26"/>
      <c r="SVB101" s="18"/>
      <c r="SVC101" s="18"/>
      <c r="SVD101" s="18"/>
      <c r="SVE101" s="39"/>
      <c r="SVF101" s="18"/>
      <c r="SVG101" s="18"/>
      <c r="SVH101" s="39"/>
      <c r="SVI101" s="18"/>
      <c r="SVJ101" s="39"/>
      <c r="SVK101" s="13"/>
      <c r="SVL101" s="13"/>
      <c r="SVM101" s="4"/>
      <c r="SVN101" s="13"/>
      <c r="SVO101" s="13"/>
      <c r="SVQ101" s="26"/>
      <c r="SVR101" s="26"/>
      <c r="SVS101" s="26"/>
      <c r="SVT101" s="18"/>
      <c r="SVU101" s="18"/>
      <c r="SVV101" s="18"/>
      <c r="SVW101" s="39"/>
      <c r="SVX101" s="18"/>
      <c r="SVY101" s="18"/>
      <c r="SVZ101" s="39"/>
      <c r="SWA101" s="18"/>
      <c r="SWB101" s="39"/>
      <c r="SWC101" s="13"/>
      <c r="SWD101" s="13"/>
      <c r="SWE101" s="4"/>
      <c r="SWF101" s="13"/>
      <c r="SWG101" s="13"/>
      <c r="SWI101" s="26"/>
      <c r="SWJ101" s="26"/>
      <c r="SWK101" s="26"/>
      <c r="SWL101" s="18"/>
      <c r="SWM101" s="18"/>
      <c r="SWN101" s="18"/>
      <c r="SWO101" s="39"/>
      <c r="SWP101" s="18"/>
      <c r="SWQ101" s="18"/>
      <c r="SWR101" s="39"/>
      <c r="SWS101" s="18"/>
      <c r="SWT101" s="39"/>
      <c r="SWU101" s="13"/>
      <c r="SWV101" s="13"/>
      <c r="SWW101" s="4"/>
      <c r="SWX101" s="13"/>
      <c r="SWY101" s="13"/>
      <c r="SXA101" s="26"/>
      <c r="SXB101" s="26"/>
      <c r="SXC101" s="26"/>
      <c r="SXD101" s="18"/>
      <c r="SXE101" s="18"/>
      <c r="SXF101" s="18"/>
      <c r="SXG101" s="39"/>
      <c r="SXH101" s="18"/>
      <c r="SXI101" s="18"/>
      <c r="SXJ101" s="39"/>
      <c r="SXK101" s="18"/>
      <c r="SXL101" s="39"/>
      <c r="SXM101" s="13"/>
      <c r="SXN101" s="13"/>
      <c r="SXO101" s="4"/>
      <c r="SXP101" s="13"/>
      <c r="SXQ101" s="13"/>
      <c r="SXS101" s="26"/>
      <c r="SXT101" s="26"/>
      <c r="SXU101" s="26"/>
      <c r="SXV101" s="18"/>
      <c r="SXW101" s="18"/>
      <c r="SXX101" s="18"/>
      <c r="SXY101" s="39"/>
      <c r="SXZ101" s="18"/>
      <c r="SYA101" s="18"/>
      <c r="SYB101" s="39"/>
      <c r="SYC101" s="18"/>
      <c r="SYD101" s="39"/>
      <c r="SYE101" s="13"/>
      <c r="SYF101" s="13"/>
      <c r="SYG101" s="4"/>
      <c r="SYH101" s="13"/>
      <c r="SYI101" s="13"/>
      <c r="SYK101" s="26"/>
      <c r="SYL101" s="26"/>
      <c r="SYM101" s="26"/>
      <c r="SYN101" s="18"/>
      <c r="SYO101" s="18"/>
      <c r="SYP101" s="18"/>
      <c r="SYQ101" s="39"/>
      <c r="SYR101" s="18"/>
      <c r="SYS101" s="18"/>
      <c r="SYT101" s="39"/>
      <c r="SYU101" s="18"/>
      <c r="SYV101" s="39"/>
      <c r="SYW101" s="13"/>
      <c r="SYX101" s="13"/>
      <c r="SYY101" s="4"/>
      <c r="SYZ101" s="13"/>
      <c r="SZA101" s="13"/>
      <c r="SZC101" s="26"/>
      <c r="SZD101" s="26"/>
      <c r="SZE101" s="26"/>
      <c r="SZF101" s="18"/>
      <c r="SZG101" s="18"/>
      <c r="SZH101" s="18"/>
      <c r="SZI101" s="39"/>
      <c r="SZJ101" s="18"/>
      <c r="SZK101" s="18"/>
      <c r="SZL101" s="39"/>
      <c r="SZM101" s="18"/>
      <c r="SZN101" s="39"/>
      <c r="SZO101" s="13"/>
      <c r="SZP101" s="13"/>
      <c r="SZQ101" s="4"/>
      <c r="SZR101" s="13"/>
      <c r="SZS101" s="13"/>
      <c r="SZU101" s="26"/>
      <c r="SZV101" s="26"/>
      <c r="SZW101" s="26"/>
      <c r="SZX101" s="18"/>
      <c r="SZY101" s="18"/>
      <c r="SZZ101" s="18"/>
      <c r="TAA101" s="39"/>
      <c r="TAB101" s="18"/>
      <c r="TAC101" s="18"/>
      <c r="TAD101" s="39"/>
      <c r="TAE101" s="18"/>
      <c r="TAF101" s="39"/>
      <c r="TAG101" s="13"/>
      <c r="TAH101" s="13"/>
      <c r="TAI101" s="4"/>
      <c r="TAJ101" s="13"/>
      <c r="TAK101" s="13"/>
      <c r="TAM101" s="26"/>
      <c r="TAN101" s="26"/>
      <c r="TAO101" s="26"/>
      <c r="TAP101" s="18"/>
      <c r="TAQ101" s="18"/>
      <c r="TAR101" s="18"/>
      <c r="TAS101" s="39"/>
      <c r="TAT101" s="18"/>
      <c r="TAU101" s="18"/>
      <c r="TAV101" s="39"/>
      <c r="TAW101" s="18"/>
      <c r="TAX101" s="39"/>
      <c r="TAY101" s="13"/>
      <c r="TAZ101" s="13"/>
      <c r="TBA101" s="4"/>
      <c r="TBB101" s="13"/>
      <c r="TBC101" s="13"/>
      <c r="TBE101" s="26"/>
      <c r="TBF101" s="26"/>
      <c r="TBG101" s="26"/>
      <c r="TBH101" s="18"/>
      <c r="TBI101" s="18"/>
      <c r="TBJ101" s="18"/>
      <c r="TBK101" s="39"/>
      <c r="TBL101" s="18"/>
      <c r="TBM101" s="18"/>
      <c r="TBN101" s="39"/>
      <c r="TBO101" s="18"/>
      <c r="TBP101" s="39"/>
      <c r="TBQ101" s="13"/>
      <c r="TBR101" s="13"/>
      <c r="TBS101" s="4"/>
      <c r="TBT101" s="13"/>
      <c r="TBU101" s="13"/>
      <c r="TBW101" s="26"/>
      <c r="TBX101" s="26"/>
      <c r="TBY101" s="26"/>
      <c r="TBZ101" s="18"/>
      <c r="TCA101" s="18"/>
      <c r="TCB101" s="18"/>
      <c r="TCC101" s="39"/>
      <c r="TCD101" s="18"/>
      <c r="TCE101" s="18"/>
      <c r="TCF101" s="39"/>
      <c r="TCG101" s="18"/>
      <c r="TCH101" s="39"/>
      <c r="TCI101" s="13"/>
      <c r="TCJ101" s="13"/>
      <c r="TCK101" s="4"/>
      <c r="TCL101" s="13"/>
      <c r="TCM101" s="13"/>
      <c r="TCO101" s="26"/>
      <c r="TCP101" s="26"/>
      <c r="TCQ101" s="26"/>
      <c r="TCR101" s="18"/>
      <c r="TCS101" s="18"/>
      <c r="TCT101" s="18"/>
      <c r="TCU101" s="39"/>
      <c r="TCV101" s="18"/>
      <c r="TCW101" s="18"/>
      <c r="TCX101" s="39"/>
      <c r="TCY101" s="18"/>
      <c r="TCZ101" s="39"/>
      <c r="TDA101" s="13"/>
      <c r="TDB101" s="13"/>
      <c r="TDC101" s="4"/>
      <c r="TDD101" s="13"/>
      <c r="TDE101" s="13"/>
      <c r="TDG101" s="26"/>
      <c r="TDH101" s="26"/>
      <c r="TDI101" s="26"/>
      <c r="TDJ101" s="18"/>
      <c r="TDK101" s="18"/>
      <c r="TDL101" s="18"/>
      <c r="TDM101" s="39"/>
      <c r="TDN101" s="18"/>
      <c r="TDO101" s="18"/>
      <c r="TDP101" s="39"/>
      <c r="TDQ101" s="18"/>
      <c r="TDR101" s="39"/>
      <c r="TDS101" s="13"/>
      <c r="TDT101" s="13"/>
      <c r="TDU101" s="4"/>
      <c r="TDV101" s="13"/>
      <c r="TDW101" s="13"/>
      <c r="TDY101" s="26"/>
      <c r="TDZ101" s="26"/>
      <c r="TEA101" s="26"/>
      <c r="TEB101" s="18"/>
      <c r="TEC101" s="18"/>
      <c r="TED101" s="18"/>
      <c r="TEE101" s="39"/>
      <c r="TEF101" s="18"/>
      <c r="TEG101" s="18"/>
      <c r="TEH101" s="39"/>
      <c r="TEI101" s="18"/>
      <c r="TEJ101" s="39"/>
      <c r="TEK101" s="13"/>
      <c r="TEL101" s="13"/>
      <c r="TEM101" s="4"/>
      <c r="TEN101" s="13"/>
      <c r="TEO101" s="13"/>
      <c r="TEQ101" s="26"/>
      <c r="TER101" s="26"/>
      <c r="TES101" s="26"/>
      <c r="TET101" s="18"/>
      <c r="TEU101" s="18"/>
      <c r="TEV101" s="18"/>
      <c r="TEW101" s="39"/>
      <c r="TEX101" s="18"/>
      <c r="TEY101" s="18"/>
      <c r="TEZ101" s="39"/>
      <c r="TFA101" s="18"/>
      <c r="TFB101" s="39"/>
      <c r="TFC101" s="13"/>
      <c r="TFD101" s="13"/>
      <c r="TFE101" s="4"/>
      <c r="TFF101" s="13"/>
      <c r="TFG101" s="13"/>
      <c r="TFI101" s="26"/>
      <c r="TFJ101" s="26"/>
      <c r="TFK101" s="26"/>
      <c r="TFL101" s="18"/>
      <c r="TFM101" s="18"/>
      <c r="TFN101" s="18"/>
      <c r="TFO101" s="39"/>
      <c r="TFP101" s="18"/>
      <c r="TFQ101" s="18"/>
      <c r="TFR101" s="39"/>
      <c r="TFS101" s="18"/>
      <c r="TFT101" s="39"/>
      <c r="TFU101" s="13"/>
      <c r="TFV101" s="13"/>
      <c r="TFW101" s="4"/>
      <c r="TFX101" s="13"/>
      <c r="TFY101" s="13"/>
      <c r="TGA101" s="26"/>
      <c r="TGB101" s="26"/>
      <c r="TGC101" s="26"/>
      <c r="TGD101" s="18"/>
      <c r="TGE101" s="18"/>
      <c r="TGF101" s="18"/>
      <c r="TGG101" s="39"/>
      <c r="TGH101" s="18"/>
      <c r="TGI101" s="18"/>
      <c r="TGJ101" s="39"/>
      <c r="TGK101" s="18"/>
      <c r="TGL101" s="39"/>
      <c r="TGM101" s="13"/>
      <c r="TGN101" s="13"/>
      <c r="TGO101" s="4"/>
      <c r="TGP101" s="13"/>
      <c r="TGQ101" s="13"/>
      <c r="TGS101" s="26"/>
      <c r="TGT101" s="26"/>
      <c r="TGU101" s="26"/>
      <c r="TGV101" s="18"/>
      <c r="TGW101" s="18"/>
      <c r="TGX101" s="18"/>
      <c r="TGY101" s="39"/>
      <c r="TGZ101" s="18"/>
      <c r="THA101" s="18"/>
      <c r="THB101" s="39"/>
      <c r="THC101" s="18"/>
      <c r="THD101" s="39"/>
      <c r="THE101" s="13"/>
      <c r="THF101" s="13"/>
      <c r="THG101" s="4"/>
      <c r="THH101" s="13"/>
      <c r="THI101" s="13"/>
      <c r="THK101" s="26"/>
      <c r="THL101" s="26"/>
      <c r="THM101" s="26"/>
      <c r="THN101" s="18"/>
      <c r="THO101" s="18"/>
      <c r="THP101" s="18"/>
      <c r="THQ101" s="39"/>
      <c r="THR101" s="18"/>
      <c r="THS101" s="18"/>
      <c r="THT101" s="39"/>
      <c r="THU101" s="18"/>
      <c r="THV101" s="39"/>
      <c r="THW101" s="13"/>
      <c r="THX101" s="13"/>
      <c r="THY101" s="4"/>
      <c r="THZ101" s="13"/>
      <c r="TIA101" s="13"/>
      <c r="TIC101" s="26"/>
      <c r="TID101" s="26"/>
      <c r="TIE101" s="26"/>
      <c r="TIF101" s="18"/>
      <c r="TIG101" s="18"/>
      <c r="TIH101" s="18"/>
      <c r="TII101" s="39"/>
      <c r="TIJ101" s="18"/>
      <c r="TIK101" s="18"/>
      <c r="TIL101" s="39"/>
      <c r="TIM101" s="18"/>
      <c r="TIN101" s="39"/>
      <c r="TIO101" s="13"/>
      <c r="TIP101" s="13"/>
      <c r="TIQ101" s="4"/>
      <c r="TIR101" s="13"/>
      <c r="TIS101" s="13"/>
      <c r="TIU101" s="26"/>
      <c r="TIV101" s="26"/>
      <c r="TIW101" s="26"/>
      <c r="TIX101" s="18"/>
      <c r="TIY101" s="18"/>
      <c r="TIZ101" s="18"/>
      <c r="TJA101" s="39"/>
      <c r="TJB101" s="18"/>
      <c r="TJC101" s="18"/>
      <c r="TJD101" s="39"/>
      <c r="TJE101" s="18"/>
      <c r="TJF101" s="39"/>
      <c r="TJG101" s="13"/>
      <c r="TJH101" s="13"/>
      <c r="TJI101" s="4"/>
      <c r="TJJ101" s="13"/>
      <c r="TJK101" s="13"/>
      <c r="TJM101" s="26"/>
      <c r="TJN101" s="26"/>
      <c r="TJO101" s="26"/>
      <c r="TJP101" s="18"/>
      <c r="TJQ101" s="18"/>
      <c r="TJR101" s="18"/>
      <c r="TJS101" s="39"/>
      <c r="TJT101" s="18"/>
      <c r="TJU101" s="18"/>
      <c r="TJV101" s="39"/>
      <c r="TJW101" s="18"/>
      <c r="TJX101" s="39"/>
      <c r="TJY101" s="13"/>
      <c r="TJZ101" s="13"/>
      <c r="TKA101" s="4"/>
      <c r="TKB101" s="13"/>
      <c r="TKC101" s="13"/>
      <c r="TKE101" s="26"/>
      <c r="TKF101" s="26"/>
      <c r="TKG101" s="26"/>
      <c r="TKH101" s="18"/>
      <c r="TKI101" s="18"/>
      <c r="TKJ101" s="18"/>
      <c r="TKK101" s="39"/>
      <c r="TKL101" s="18"/>
      <c r="TKM101" s="18"/>
      <c r="TKN101" s="39"/>
      <c r="TKO101" s="18"/>
      <c r="TKP101" s="39"/>
      <c r="TKQ101" s="13"/>
      <c r="TKR101" s="13"/>
      <c r="TKS101" s="4"/>
      <c r="TKT101" s="13"/>
      <c r="TKU101" s="13"/>
      <c r="TKW101" s="26"/>
      <c r="TKX101" s="26"/>
      <c r="TKY101" s="26"/>
      <c r="TKZ101" s="18"/>
      <c r="TLA101" s="18"/>
      <c r="TLB101" s="18"/>
      <c r="TLC101" s="39"/>
      <c r="TLD101" s="18"/>
      <c r="TLE101" s="18"/>
      <c r="TLF101" s="39"/>
      <c r="TLG101" s="18"/>
      <c r="TLH101" s="39"/>
      <c r="TLI101" s="13"/>
      <c r="TLJ101" s="13"/>
      <c r="TLK101" s="4"/>
      <c r="TLL101" s="13"/>
      <c r="TLM101" s="13"/>
      <c r="TLO101" s="26"/>
      <c r="TLP101" s="26"/>
      <c r="TLQ101" s="26"/>
      <c r="TLR101" s="18"/>
      <c r="TLS101" s="18"/>
      <c r="TLT101" s="18"/>
      <c r="TLU101" s="39"/>
      <c r="TLV101" s="18"/>
      <c r="TLW101" s="18"/>
      <c r="TLX101" s="39"/>
      <c r="TLY101" s="18"/>
      <c r="TLZ101" s="39"/>
      <c r="TMA101" s="13"/>
      <c r="TMB101" s="13"/>
      <c r="TMC101" s="4"/>
      <c r="TMD101" s="13"/>
      <c r="TME101" s="13"/>
      <c r="TMG101" s="26"/>
      <c r="TMH101" s="26"/>
      <c r="TMI101" s="26"/>
      <c r="TMJ101" s="18"/>
      <c r="TMK101" s="18"/>
      <c r="TML101" s="18"/>
      <c r="TMM101" s="39"/>
      <c r="TMN101" s="18"/>
      <c r="TMO101" s="18"/>
      <c r="TMP101" s="39"/>
      <c r="TMQ101" s="18"/>
      <c r="TMR101" s="39"/>
      <c r="TMS101" s="13"/>
      <c r="TMT101" s="13"/>
      <c r="TMU101" s="4"/>
      <c r="TMV101" s="13"/>
      <c r="TMW101" s="13"/>
      <c r="TMY101" s="26"/>
      <c r="TMZ101" s="26"/>
      <c r="TNA101" s="26"/>
      <c r="TNB101" s="18"/>
      <c r="TNC101" s="18"/>
      <c r="TND101" s="18"/>
      <c r="TNE101" s="39"/>
      <c r="TNF101" s="18"/>
      <c r="TNG101" s="18"/>
      <c r="TNH101" s="39"/>
      <c r="TNI101" s="18"/>
      <c r="TNJ101" s="39"/>
      <c r="TNK101" s="13"/>
      <c r="TNL101" s="13"/>
      <c r="TNM101" s="4"/>
      <c r="TNN101" s="13"/>
      <c r="TNO101" s="13"/>
      <c r="TNQ101" s="26"/>
      <c r="TNR101" s="26"/>
      <c r="TNS101" s="26"/>
      <c r="TNT101" s="18"/>
      <c r="TNU101" s="18"/>
      <c r="TNV101" s="18"/>
      <c r="TNW101" s="39"/>
      <c r="TNX101" s="18"/>
      <c r="TNY101" s="18"/>
      <c r="TNZ101" s="39"/>
      <c r="TOA101" s="18"/>
      <c r="TOB101" s="39"/>
      <c r="TOC101" s="13"/>
      <c r="TOD101" s="13"/>
      <c r="TOE101" s="4"/>
      <c r="TOF101" s="13"/>
      <c r="TOG101" s="13"/>
      <c r="TOI101" s="26"/>
      <c r="TOJ101" s="26"/>
      <c r="TOK101" s="26"/>
      <c r="TOL101" s="18"/>
      <c r="TOM101" s="18"/>
      <c r="TON101" s="18"/>
      <c r="TOO101" s="39"/>
      <c r="TOP101" s="18"/>
      <c r="TOQ101" s="18"/>
      <c r="TOR101" s="39"/>
      <c r="TOS101" s="18"/>
      <c r="TOT101" s="39"/>
      <c r="TOU101" s="13"/>
      <c r="TOV101" s="13"/>
      <c r="TOW101" s="4"/>
      <c r="TOX101" s="13"/>
      <c r="TOY101" s="13"/>
      <c r="TPA101" s="26"/>
      <c r="TPB101" s="26"/>
      <c r="TPC101" s="26"/>
      <c r="TPD101" s="18"/>
      <c r="TPE101" s="18"/>
      <c r="TPF101" s="18"/>
      <c r="TPG101" s="39"/>
      <c r="TPH101" s="18"/>
      <c r="TPI101" s="18"/>
      <c r="TPJ101" s="39"/>
      <c r="TPK101" s="18"/>
      <c r="TPL101" s="39"/>
      <c r="TPM101" s="13"/>
      <c r="TPN101" s="13"/>
      <c r="TPO101" s="4"/>
      <c r="TPP101" s="13"/>
      <c r="TPQ101" s="13"/>
      <c r="TPS101" s="26"/>
      <c r="TPT101" s="26"/>
      <c r="TPU101" s="26"/>
      <c r="TPV101" s="18"/>
      <c r="TPW101" s="18"/>
      <c r="TPX101" s="18"/>
      <c r="TPY101" s="39"/>
      <c r="TPZ101" s="18"/>
      <c r="TQA101" s="18"/>
      <c r="TQB101" s="39"/>
      <c r="TQC101" s="18"/>
      <c r="TQD101" s="39"/>
      <c r="TQE101" s="13"/>
      <c r="TQF101" s="13"/>
      <c r="TQG101" s="4"/>
      <c r="TQH101" s="13"/>
      <c r="TQI101" s="13"/>
      <c r="TQK101" s="26"/>
      <c r="TQL101" s="26"/>
      <c r="TQM101" s="26"/>
      <c r="TQN101" s="18"/>
      <c r="TQO101" s="18"/>
      <c r="TQP101" s="18"/>
      <c r="TQQ101" s="39"/>
      <c r="TQR101" s="18"/>
      <c r="TQS101" s="18"/>
      <c r="TQT101" s="39"/>
      <c r="TQU101" s="18"/>
      <c r="TQV101" s="39"/>
      <c r="TQW101" s="13"/>
      <c r="TQX101" s="13"/>
      <c r="TQY101" s="4"/>
      <c r="TQZ101" s="13"/>
      <c r="TRA101" s="13"/>
      <c r="TRC101" s="26"/>
      <c r="TRD101" s="26"/>
      <c r="TRE101" s="26"/>
      <c r="TRF101" s="18"/>
      <c r="TRG101" s="18"/>
      <c r="TRH101" s="18"/>
      <c r="TRI101" s="39"/>
      <c r="TRJ101" s="18"/>
      <c r="TRK101" s="18"/>
      <c r="TRL101" s="39"/>
      <c r="TRM101" s="18"/>
      <c r="TRN101" s="39"/>
      <c r="TRO101" s="13"/>
      <c r="TRP101" s="13"/>
      <c r="TRQ101" s="4"/>
      <c r="TRR101" s="13"/>
      <c r="TRS101" s="13"/>
      <c r="TRU101" s="26"/>
      <c r="TRV101" s="26"/>
      <c r="TRW101" s="26"/>
      <c r="TRX101" s="18"/>
      <c r="TRY101" s="18"/>
      <c r="TRZ101" s="18"/>
      <c r="TSA101" s="39"/>
      <c r="TSB101" s="18"/>
      <c r="TSC101" s="18"/>
      <c r="TSD101" s="39"/>
      <c r="TSE101" s="18"/>
      <c r="TSF101" s="39"/>
      <c r="TSG101" s="13"/>
      <c r="TSH101" s="13"/>
      <c r="TSI101" s="4"/>
      <c r="TSJ101" s="13"/>
      <c r="TSK101" s="13"/>
      <c r="TSM101" s="26"/>
      <c r="TSN101" s="26"/>
      <c r="TSO101" s="26"/>
      <c r="TSP101" s="18"/>
      <c r="TSQ101" s="18"/>
      <c r="TSR101" s="18"/>
      <c r="TSS101" s="39"/>
      <c r="TST101" s="18"/>
      <c r="TSU101" s="18"/>
      <c r="TSV101" s="39"/>
      <c r="TSW101" s="18"/>
      <c r="TSX101" s="39"/>
      <c r="TSY101" s="13"/>
      <c r="TSZ101" s="13"/>
      <c r="TTA101" s="4"/>
      <c r="TTB101" s="13"/>
      <c r="TTC101" s="13"/>
      <c r="TTE101" s="26"/>
      <c r="TTF101" s="26"/>
      <c r="TTG101" s="26"/>
      <c r="TTH101" s="18"/>
      <c r="TTI101" s="18"/>
      <c r="TTJ101" s="18"/>
      <c r="TTK101" s="39"/>
      <c r="TTL101" s="18"/>
      <c r="TTM101" s="18"/>
      <c r="TTN101" s="39"/>
      <c r="TTO101" s="18"/>
      <c r="TTP101" s="39"/>
      <c r="TTQ101" s="13"/>
      <c r="TTR101" s="13"/>
      <c r="TTS101" s="4"/>
      <c r="TTT101" s="13"/>
      <c r="TTU101" s="13"/>
      <c r="TTW101" s="26"/>
      <c r="TTX101" s="26"/>
      <c r="TTY101" s="26"/>
      <c r="TTZ101" s="18"/>
      <c r="TUA101" s="18"/>
      <c r="TUB101" s="18"/>
      <c r="TUC101" s="39"/>
      <c r="TUD101" s="18"/>
      <c r="TUE101" s="18"/>
      <c r="TUF101" s="39"/>
      <c r="TUG101" s="18"/>
      <c r="TUH101" s="39"/>
      <c r="TUI101" s="13"/>
      <c r="TUJ101" s="13"/>
      <c r="TUK101" s="4"/>
      <c r="TUL101" s="13"/>
      <c r="TUM101" s="13"/>
      <c r="TUO101" s="26"/>
      <c r="TUP101" s="26"/>
      <c r="TUQ101" s="26"/>
      <c r="TUR101" s="18"/>
      <c r="TUS101" s="18"/>
      <c r="TUT101" s="18"/>
      <c r="TUU101" s="39"/>
      <c r="TUV101" s="18"/>
      <c r="TUW101" s="18"/>
      <c r="TUX101" s="39"/>
      <c r="TUY101" s="18"/>
      <c r="TUZ101" s="39"/>
      <c r="TVA101" s="13"/>
      <c r="TVB101" s="13"/>
      <c r="TVC101" s="4"/>
      <c r="TVD101" s="13"/>
      <c r="TVE101" s="13"/>
      <c r="TVG101" s="26"/>
      <c r="TVH101" s="26"/>
      <c r="TVI101" s="26"/>
      <c r="TVJ101" s="18"/>
      <c r="TVK101" s="18"/>
      <c r="TVL101" s="18"/>
      <c r="TVM101" s="39"/>
      <c r="TVN101" s="18"/>
      <c r="TVO101" s="18"/>
      <c r="TVP101" s="39"/>
      <c r="TVQ101" s="18"/>
      <c r="TVR101" s="39"/>
      <c r="TVS101" s="13"/>
      <c r="TVT101" s="13"/>
      <c r="TVU101" s="4"/>
      <c r="TVV101" s="13"/>
      <c r="TVW101" s="13"/>
      <c r="TVY101" s="26"/>
      <c r="TVZ101" s="26"/>
      <c r="TWA101" s="26"/>
      <c r="TWB101" s="18"/>
      <c r="TWC101" s="18"/>
      <c r="TWD101" s="18"/>
      <c r="TWE101" s="39"/>
      <c r="TWF101" s="18"/>
      <c r="TWG101" s="18"/>
      <c r="TWH101" s="39"/>
      <c r="TWI101" s="18"/>
      <c r="TWJ101" s="39"/>
      <c r="TWK101" s="13"/>
      <c r="TWL101" s="13"/>
      <c r="TWM101" s="4"/>
      <c r="TWN101" s="13"/>
      <c r="TWO101" s="13"/>
      <c r="TWQ101" s="26"/>
      <c r="TWR101" s="26"/>
      <c r="TWS101" s="26"/>
      <c r="TWT101" s="18"/>
      <c r="TWU101" s="18"/>
      <c r="TWV101" s="18"/>
      <c r="TWW101" s="39"/>
      <c r="TWX101" s="18"/>
      <c r="TWY101" s="18"/>
      <c r="TWZ101" s="39"/>
      <c r="TXA101" s="18"/>
      <c r="TXB101" s="39"/>
      <c r="TXC101" s="13"/>
      <c r="TXD101" s="13"/>
      <c r="TXE101" s="4"/>
      <c r="TXF101" s="13"/>
      <c r="TXG101" s="13"/>
      <c r="TXI101" s="26"/>
      <c r="TXJ101" s="26"/>
      <c r="TXK101" s="26"/>
      <c r="TXL101" s="18"/>
      <c r="TXM101" s="18"/>
      <c r="TXN101" s="18"/>
      <c r="TXO101" s="39"/>
      <c r="TXP101" s="18"/>
      <c r="TXQ101" s="18"/>
      <c r="TXR101" s="39"/>
      <c r="TXS101" s="18"/>
      <c r="TXT101" s="39"/>
      <c r="TXU101" s="13"/>
      <c r="TXV101" s="13"/>
      <c r="TXW101" s="4"/>
      <c r="TXX101" s="13"/>
      <c r="TXY101" s="13"/>
      <c r="TYA101" s="26"/>
      <c r="TYB101" s="26"/>
      <c r="TYC101" s="26"/>
      <c r="TYD101" s="18"/>
      <c r="TYE101" s="18"/>
      <c r="TYF101" s="18"/>
      <c r="TYG101" s="39"/>
      <c r="TYH101" s="18"/>
      <c r="TYI101" s="18"/>
      <c r="TYJ101" s="39"/>
      <c r="TYK101" s="18"/>
      <c r="TYL101" s="39"/>
      <c r="TYM101" s="13"/>
      <c r="TYN101" s="13"/>
      <c r="TYO101" s="4"/>
      <c r="TYP101" s="13"/>
      <c r="TYQ101" s="13"/>
      <c r="TYS101" s="26"/>
      <c r="TYT101" s="26"/>
      <c r="TYU101" s="26"/>
      <c r="TYV101" s="18"/>
      <c r="TYW101" s="18"/>
      <c r="TYX101" s="18"/>
      <c r="TYY101" s="39"/>
      <c r="TYZ101" s="18"/>
      <c r="TZA101" s="18"/>
      <c r="TZB101" s="39"/>
      <c r="TZC101" s="18"/>
      <c r="TZD101" s="39"/>
      <c r="TZE101" s="13"/>
      <c r="TZF101" s="13"/>
      <c r="TZG101" s="4"/>
      <c r="TZH101" s="13"/>
      <c r="TZI101" s="13"/>
      <c r="TZK101" s="26"/>
      <c r="TZL101" s="26"/>
      <c r="TZM101" s="26"/>
      <c r="TZN101" s="18"/>
      <c r="TZO101" s="18"/>
      <c r="TZP101" s="18"/>
      <c r="TZQ101" s="39"/>
      <c r="TZR101" s="18"/>
      <c r="TZS101" s="18"/>
      <c r="TZT101" s="39"/>
      <c r="TZU101" s="18"/>
      <c r="TZV101" s="39"/>
      <c r="TZW101" s="13"/>
      <c r="TZX101" s="13"/>
      <c r="TZY101" s="4"/>
      <c r="TZZ101" s="13"/>
      <c r="UAA101" s="13"/>
      <c r="UAC101" s="26"/>
      <c r="UAD101" s="26"/>
      <c r="UAE101" s="26"/>
      <c r="UAF101" s="18"/>
      <c r="UAG101" s="18"/>
      <c r="UAH101" s="18"/>
      <c r="UAI101" s="39"/>
      <c r="UAJ101" s="18"/>
      <c r="UAK101" s="18"/>
      <c r="UAL101" s="39"/>
      <c r="UAM101" s="18"/>
      <c r="UAN101" s="39"/>
      <c r="UAO101" s="13"/>
      <c r="UAP101" s="13"/>
      <c r="UAQ101" s="4"/>
      <c r="UAR101" s="13"/>
      <c r="UAS101" s="13"/>
      <c r="UAU101" s="26"/>
      <c r="UAV101" s="26"/>
      <c r="UAW101" s="26"/>
      <c r="UAX101" s="18"/>
      <c r="UAY101" s="18"/>
      <c r="UAZ101" s="18"/>
      <c r="UBA101" s="39"/>
      <c r="UBB101" s="18"/>
      <c r="UBC101" s="18"/>
      <c r="UBD101" s="39"/>
      <c r="UBE101" s="18"/>
      <c r="UBF101" s="39"/>
      <c r="UBG101" s="13"/>
      <c r="UBH101" s="13"/>
      <c r="UBI101" s="4"/>
      <c r="UBJ101" s="13"/>
      <c r="UBK101" s="13"/>
      <c r="UBM101" s="26"/>
      <c r="UBN101" s="26"/>
      <c r="UBO101" s="26"/>
      <c r="UBP101" s="18"/>
      <c r="UBQ101" s="18"/>
      <c r="UBR101" s="18"/>
      <c r="UBS101" s="39"/>
      <c r="UBT101" s="18"/>
      <c r="UBU101" s="18"/>
      <c r="UBV101" s="39"/>
      <c r="UBW101" s="18"/>
      <c r="UBX101" s="39"/>
      <c r="UBY101" s="13"/>
      <c r="UBZ101" s="13"/>
      <c r="UCA101" s="4"/>
      <c r="UCB101" s="13"/>
      <c r="UCC101" s="13"/>
      <c r="UCE101" s="26"/>
      <c r="UCF101" s="26"/>
      <c r="UCG101" s="26"/>
      <c r="UCH101" s="18"/>
      <c r="UCI101" s="18"/>
      <c r="UCJ101" s="18"/>
      <c r="UCK101" s="39"/>
      <c r="UCL101" s="18"/>
      <c r="UCM101" s="18"/>
      <c r="UCN101" s="39"/>
      <c r="UCO101" s="18"/>
      <c r="UCP101" s="39"/>
      <c r="UCQ101" s="13"/>
      <c r="UCR101" s="13"/>
      <c r="UCS101" s="4"/>
      <c r="UCT101" s="13"/>
      <c r="UCU101" s="13"/>
      <c r="UCW101" s="26"/>
      <c r="UCX101" s="26"/>
      <c r="UCY101" s="26"/>
      <c r="UCZ101" s="18"/>
      <c r="UDA101" s="18"/>
      <c r="UDB101" s="18"/>
      <c r="UDC101" s="39"/>
      <c r="UDD101" s="18"/>
      <c r="UDE101" s="18"/>
      <c r="UDF101" s="39"/>
      <c r="UDG101" s="18"/>
      <c r="UDH101" s="39"/>
      <c r="UDI101" s="13"/>
      <c r="UDJ101" s="13"/>
      <c r="UDK101" s="4"/>
      <c r="UDL101" s="13"/>
      <c r="UDM101" s="13"/>
      <c r="UDO101" s="26"/>
      <c r="UDP101" s="26"/>
      <c r="UDQ101" s="26"/>
      <c r="UDR101" s="18"/>
      <c r="UDS101" s="18"/>
      <c r="UDT101" s="18"/>
      <c r="UDU101" s="39"/>
      <c r="UDV101" s="18"/>
      <c r="UDW101" s="18"/>
      <c r="UDX101" s="39"/>
      <c r="UDY101" s="18"/>
      <c r="UDZ101" s="39"/>
      <c r="UEA101" s="13"/>
      <c r="UEB101" s="13"/>
      <c r="UEC101" s="4"/>
      <c r="UED101" s="13"/>
      <c r="UEE101" s="13"/>
      <c r="UEG101" s="26"/>
      <c r="UEH101" s="26"/>
      <c r="UEI101" s="26"/>
      <c r="UEJ101" s="18"/>
      <c r="UEK101" s="18"/>
      <c r="UEL101" s="18"/>
      <c r="UEM101" s="39"/>
      <c r="UEN101" s="18"/>
      <c r="UEO101" s="18"/>
      <c r="UEP101" s="39"/>
      <c r="UEQ101" s="18"/>
      <c r="UER101" s="39"/>
      <c r="UES101" s="13"/>
      <c r="UET101" s="13"/>
      <c r="UEU101" s="4"/>
      <c r="UEV101" s="13"/>
      <c r="UEW101" s="13"/>
      <c r="UEY101" s="26"/>
      <c r="UEZ101" s="26"/>
      <c r="UFA101" s="26"/>
      <c r="UFB101" s="18"/>
      <c r="UFC101" s="18"/>
      <c r="UFD101" s="18"/>
      <c r="UFE101" s="39"/>
      <c r="UFF101" s="18"/>
      <c r="UFG101" s="18"/>
      <c r="UFH101" s="39"/>
      <c r="UFI101" s="18"/>
      <c r="UFJ101" s="39"/>
      <c r="UFK101" s="13"/>
      <c r="UFL101" s="13"/>
      <c r="UFM101" s="4"/>
      <c r="UFN101" s="13"/>
      <c r="UFO101" s="13"/>
      <c r="UFQ101" s="26"/>
      <c r="UFR101" s="26"/>
      <c r="UFS101" s="26"/>
      <c r="UFT101" s="18"/>
      <c r="UFU101" s="18"/>
      <c r="UFV101" s="18"/>
      <c r="UFW101" s="39"/>
      <c r="UFX101" s="18"/>
      <c r="UFY101" s="18"/>
      <c r="UFZ101" s="39"/>
      <c r="UGA101" s="18"/>
      <c r="UGB101" s="39"/>
      <c r="UGC101" s="13"/>
      <c r="UGD101" s="13"/>
      <c r="UGE101" s="4"/>
      <c r="UGF101" s="13"/>
      <c r="UGG101" s="13"/>
      <c r="UGI101" s="26"/>
      <c r="UGJ101" s="26"/>
      <c r="UGK101" s="26"/>
      <c r="UGL101" s="18"/>
      <c r="UGM101" s="18"/>
      <c r="UGN101" s="18"/>
      <c r="UGO101" s="39"/>
      <c r="UGP101" s="18"/>
      <c r="UGQ101" s="18"/>
      <c r="UGR101" s="39"/>
      <c r="UGS101" s="18"/>
      <c r="UGT101" s="39"/>
      <c r="UGU101" s="13"/>
      <c r="UGV101" s="13"/>
      <c r="UGW101" s="4"/>
      <c r="UGX101" s="13"/>
      <c r="UGY101" s="13"/>
      <c r="UHA101" s="26"/>
      <c r="UHB101" s="26"/>
      <c r="UHC101" s="26"/>
      <c r="UHD101" s="18"/>
      <c r="UHE101" s="18"/>
      <c r="UHF101" s="18"/>
      <c r="UHG101" s="39"/>
      <c r="UHH101" s="18"/>
      <c r="UHI101" s="18"/>
      <c r="UHJ101" s="39"/>
      <c r="UHK101" s="18"/>
      <c r="UHL101" s="39"/>
      <c r="UHM101" s="13"/>
      <c r="UHN101" s="13"/>
      <c r="UHO101" s="4"/>
      <c r="UHP101" s="13"/>
      <c r="UHQ101" s="13"/>
      <c r="UHS101" s="26"/>
      <c r="UHT101" s="26"/>
      <c r="UHU101" s="26"/>
      <c r="UHV101" s="18"/>
      <c r="UHW101" s="18"/>
      <c r="UHX101" s="18"/>
      <c r="UHY101" s="39"/>
      <c r="UHZ101" s="18"/>
      <c r="UIA101" s="18"/>
      <c r="UIB101" s="39"/>
      <c r="UIC101" s="18"/>
      <c r="UID101" s="39"/>
      <c r="UIE101" s="13"/>
      <c r="UIF101" s="13"/>
      <c r="UIG101" s="4"/>
      <c r="UIH101" s="13"/>
      <c r="UII101" s="13"/>
      <c r="UIK101" s="26"/>
      <c r="UIL101" s="26"/>
      <c r="UIM101" s="26"/>
      <c r="UIN101" s="18"/>
      <c r="UIO101" s="18"/>
      <c r="UIP101" s="18"/>
      <c r="UIQ101" s="39"/>
      <c r="UIR101" s="18"/>
      <c r="UIS101" s="18"/>
      <c r="UIT101" s="39"/>
      <c r="UIU101" s="18"/>
      <c r="UIV101" s="39"/>
      <c r="UIW101" s="13"/>
      <c r="UIX101" s="13"/>
      <c r="UIY101" s="4"/>
      <c r="UIZ101" s="13"/>
      <c r="UJA101" s="13"/>
      <c r="UJC101" s="26"/>
      <c r="UJD101" s="26"/>
      <c r="UJE101" s="26"/>
      <c r="UJF101" s="18"/>
      <c r="UJG101" s="18"/>
      <c r="UJH101" s="18"/>
      <c r="UJI101" s="39"/>
      <c r="UJJ101" s="18"/>
      <c r="UJK101" s="18"/>
      <c r="UJL101" s="39"/>
      <c r="UJM101" s="18"/>
      <c r="UJN101" s="39"/>
      <c r="UJO101" s="13"/>
      <c r="UJP101" s="13"/>
      <c r="UJQ101" s="4"/>
      <c r="UJR101" s="13"/>
      <c r="UJS101" s="13"/>
      <c r="UJU101" s="26"/>
      <c r="UJV101" s="26"/>
      <c r="UJW101" s="26"/>
      <c r="UJX101" s="18"/>
      <c r="UJY101" s="18"/>
      <c r="UJZ101" s="18"/>
      <c r="UKA101" s="39"/>
      <c r="UKB101" s="18"/>
      <c r="UKC101" s="18"/>
      <c r="UKD101" s="39"/>
      <c r="UKE101" s="18"/>
      <c r="UKF101" s="39"/>
      <c r="UKG101" s="13"/>
      <c r="UKH101" s="13"/>
      <c r="UKI101" s="4"/>
      <c r="UKJ101" s="13"/>
      <c r="UKK101" s="13"/>
      <c r="UKM101" s="26"/>
      <c r="UKN101" s="26"/>
      <c r="UKO101" s="26"/>
      <c r="UKP101" s="18"/>
      <c r="UKQ101" s="18"/>
      <c r="UKR101" s="18"/>
      <c r="UKS101" s="39"/>
      <c r="UKT101" s="18"/>
      <c r="UKU101" s="18"/>
      <c r="UKV101" s="39"/>
      <c r="UKW101" s="18"/>
      <c r="UKX101" s="39"/>
      <c r="UKY101" s="13"/>
      <c r="UKZ101" s="13"/>
      <c r="ULA101" s="4"/>
      <c r="ULB101" s="13"/>
      <c r="ULC101" s="13"/>
      <c r="ULE101" s="26"/>
      <c r="ULF101" s="26"/>
      <c r="ULG101" s="26"/>
      <c r="ULH101" s="18"/>
      <c r="ULI101" s="18"/>
      <c r="ULJ101" s="18"/>
      <c r="ULK101" s="39"/>
      <c r="ULL101" s="18"/>
      <c r="ULM101" s="18"/>
      <c r="ULN101" s="39"/>
      <c r="ULO101" s="18"/>
      <c r="ULP101" s="39"/>
      <c r="ULQ101" s="13"/>
      <c r="ULR101" s="13"/>
      <c r="ULS101" s="4"/>
      <c r="ULT101" s="13"/>
      <c r="ULU101" s="13"/>
      <c r="ULW101" s="26"/>
      <c r="ULX101" s="26"/>
      <c r="ULY101" s="26"/>
      <c r="ULZ101" s="18"/>
      <c r="UMA101" s="18"/>
      <c r="UMB101" s="18"/>
      <c r="UMC101" s="39"/>
      <c r="UMD101" s="18"/>
      <c r="UME101" s="18"/>
      <c r="UMF101" s="39"/>
      <c r="UMG101" s="18"/>
      <c r="UMH101" s="39"/>
      <c r="UMI101" s="13"/>
      <c r="UMJ101" s="13"/>
      <c r="UMK101" s="4"/>
      <c r="UML101" s="13"/>
      <c r="UMM101" s="13"/>
      <c r="UMO101" s="26"/>
      <c r="UMP101" s="26"/>
      <c r="UMQ101" s="26"/>
      <c r="UMR101" s="18"/>
      <c r="UMS101" s="18"/>
      <c r="UMT101" s="18"/>
      <c r="UMU101" s="39"/>
      <c r="UMV101" s="18"/>
      <c r="UMW101" s="18"/>
      <c r="UMX101" s="39"/>
      <c r="UMY101" s="18"/>
      <c r="UMZ101" s="39"/>
      <c r="UNA101" s="13"/>
      <c r="UNB101" s="13"/>
      <c r="UNC101" s="4"/>
      <c r="UND101" s="13"/>
      <c r="UNE101" s="13"/>
      <c r="UNG101" s="26"/>
      <c r="UNH101" s="26"/>
      <c r="UNI101" s="26"/>
      <c r="UNJ101" s="18"/>
      <c r="UNK101" s="18"/>
      <c r="UNL101" s="18"/>
      <c r="UNM101" s="39"/>
      <c r="UNN101" s="18"/>
      <c r="UNO101" s="18"/>
      <c r="UNP101" s="39"/>
      <c r="UNQ101" s="18"/>
      <c r="UNR101" s="39"/>
      <c r="UNS101" s="13"/>
      <c r="UNT101" s="13"/>
      <c r="UNU101" s="4"/>
      <c r="UNV101" s="13"/>
      <c r="UNW101" s="13"/>
      <c r="UNY101" s="26"/>
      <c r="UNZ101" s="26"/>
      <c r="UOA101" s="26"/>
      <c r="UOB101" s="18"/>
      <c r="UOC101" s="18"/>
      <c r="UOD101" s="18"/>
      <c r="UOE101" s="39"/>
      <c r="UOF101" s="18"/>
      <c r="UOG101" s="18"/>
      <c r="UOH101" s="39"/>
      <c r="UOI101" s="18"/>
      <c r="UOJ101" s="39"/>
      <c r="UOK101" s="13"/>
      <c r="UOL101" s="13"/>
      <c r="UOM101" s="4"/>
      <c r="UON101" s="13"/>
      <c r="UOO101" s="13"/>
      <c r="UOQ101" s="26"/>
      <c r="UOR101" s="26"/>
      <c r="UOS101" s="26"/>
      <c r="UOT101" s="18"/>
      <c r="UOU101" s="18"/>
      <c r="UOV101" s="18"/>
      <c r="UOW101" s="39"/>
      <c r="UOX101" s="18"/>
      <c r="UOY101" s="18"/>
      <c r="UOZ101" s="39"/>
      <c r="UPA101" s="18"/>
      <c r="UPB101" s="39"/>
      <c r="UPC101" s="13"/>
      <c r="UPD101" s="13"/>
      <c r="UPE101" s="4"/>
      <c r="UPF101" s="13"/>
      <c r="UPG101" s="13"/>
      <c r="UPI101" s="26"/>
      <c r="UPJ101" s="26"/>
      <c r="UPK101" s="26"/>
      <c r="UPL101" s="18"/>
      <c r="UPM101" s="18"/>
      <c r="UPN101" s="18"/>
      <c r="UPO101" s="39"/>
      <c r="UPP101" s="18"/>
      <c r="UPQ101" s="18"/>
      <c r="UPR101" s="39"/>
      <c r="UPS101" s="18"/>
      <c r="UPT101" s="39"/>
      <c r="UPU101" s="13"/>
      <c r="UPV101" s="13"/>
      <c r="UPW101" s="4"/>
      <c r="UPX101" s="13"/>
      <c r="UPY101" s="13"/>
      <c r="UQA101" s="26"/>
      <c r="UQB101" s="26"/>
      <c r="UQC101" s="26"/>
      <c r="UQD101" s="18"/>
      <c r="UQE101" s="18"/>
      <c r="UQF101" s="18"/>
      <c r="UQG101" s="39"/>
      <c r="UQH101" s="18"/>
      <c r="UQI101" s="18"/>
      <c r="UQJ101" s="39"/>
      <c r="UQK101" s="18"/>
      <c r="UQL101" s="39"/>
      <c r="UQM101" s="13"/>
      <c r="UQN101" s="13"/>
      <c r="UQO101" s="4"/>
      <c r="UQP101" s="13"/>
      <c r="UQQ101" s="13"/>
      <c r="UQS101" s="26"/>
      <c r="UQT101" s="26"/>
      <c r="UQU101" s="26"/>
      <c r="UQV101" s="18"/>
      <c r="UQW101" s="18"/>
      <c r="UQX101" s="18"/>
      <c r="UQY101" s="39"/>
      <c r="UQZ101" s="18"/>
      <c r="URA101" s="18"/>
      <c r="URB101" s="39"/>
      <c r="URC101" s="18"/>
      <c r="URD101" s="39"/>
      <c r="URE101" s="13"/>
      <c r="URF101" s="13"/>
      <c r="URG101" s="4"/>
      <c r="URH101" s="13"/>
      <c r="URI101" s="13"/>
      <c r="URK101" s="26"/>
      <c r="URL101" s="26"/>
      <c r="URM101" s="26"/>
      <c r="URN101" s="18"/>
      <c r="URO101" s="18"/>
      <c r="URP101" s="18"/>
      <c r="URQ101" s="39"/>
      <c r="URR101" s="18"/>
      <c r="URS101" s="18"/>
      <c r="URT101" s="39"/>
      <c r="URU101" s="18"/>
      <c r="URV101" s="39"/>
      <c r="URW101" s="13"/>
      <c r="URX101" s="13"/>
      <c r="URY101" s="4"/>
      <c r="URZ101" s="13"/>
      <c r="USA101" s="13"/>
      <c r="USC101" s="26"/>
      <c r="USD101" s="26"/>
      <c r="USE101" s="26"/>
      <c r="USF101" s="18"/>
      <c r="USG101" s="18"/>
      <c r="USH101" s="18"/>
      <c r="USI101" s="39"/>
      <c r="USJ101" s="18"/>
      <c r="USK101" s="18"/>
      <c r="USL101" s="39"/>
      <c r="USM101" s="18"/>
      <c r="USN101" s="39"/>
      <c r="USO101" s="13"/>
      <c r="USP101" s="13"/>
      <c r="USQ101" s="4"/>
      <c r="USR101" s="13"/>
      <c r="USS101" s="13"/>
      <c r="USU101" s="26"/>
      <c r="USV101" s="26"/>
      <c r="USW101" s="26"/>
      <c r="USX101" s="18"/>
      <c r="USY101" s="18"/>
      <c r="USZ101" s="18"/>
      <c r="UTA101" s="39"/>
      <c r="UTB101" s="18"/>
      <c r="UTC101" s="18"/>
      <c r="UTD101" s="39"/>
      <c r="UTE101" s="18"/>
      <c r="UTF101" s="39"/>
      <c r="UTG101" s="13"/>
      <c r="UTH101" s="13"/>
      <c r="UTI101" s="4"/>
      <c r="UTJ101" s="13"/>
      <c r="UTK101" s="13"/>
      <c r="UTM101" s="26"/>
      <c r="UTN101" s="26"/>
      <c r="UTO101" s="26"/>
      <c r="UTP101" s="18"/>
      <c r="UTQ101" s="18"/>
      <c r="UTR101" s="18"/>
      <c r="UTS101" s="39"/>
      <c r="UTT101" s="18"/>
      <c r="UTU101" s="18"/>
      <c r="UTV101" s="39"/>
      <c r="UTW101" s="18"/>
      <c r="UTX101" s="39"/>
      <c r="UTY101" s="13"/>
      <c r="UTZ101" s="13"/>
      <c r="UUA101" s="4"/>
      <c r="UUB101" s="13"/>
      <c r="UUC101" s="13"/>
      <c r="UUE101" s="26"/>
      <c r="UUF101" s="26"/>
      <c r="UUG101" s="26"/>
      <c r="UUH101" s="18"/>
      <c r="UUI101" s="18"/>
      <c r="UUJ101" s="18"/>
      <c r="UUK101" s="39"/>
      <c r="UUL101" s="18"/>
      <c r="UUM101" s="18"/>
      <c r="UUN101" s="39"/>
      <c r="UUO101" s="18"/>
      <c r="UUP101" s="39"/>
      <c r="UUQ101" s="13"/>
      <c r="UUR101" s="13"/>
      <c r="UUS101" s="4"/>
      <c r="UUT101" s="13"/>
      <c r="UUU101" s="13"/>
      <c r="UUW101" s="26"/>
      <c r="UUX101" s="26"/>
      <c r="UUY101" s="26"/>
      <c r="UUZ101" s="18"/>
      <c r="UVA101" s="18"/>
      <c r="UVB101" s="18"/>
      <c r="UVC101" s="39"/>
      <c r="UVD101" s="18"/>
      <c r="UVE101" s="18"/>
      <c r="UVF101" s="39"/>
      <c r="UVG101" s="18"/>
      <c r="UVH101" s="39"/>
      <c r="UVI101" s="13"/>
      <c r="UVJ101" s="13"/>
      <c r="UVK101" s="4"/>
      <c r="UVL101" s="13"/>
      <c r="UVM101" s="13"/>
      <c r="UVO101" s="26"/>
      <c r="UVP101" s="26"/>
      <c r="UVQ101" s="26"/>
      <c r="UVR101" s="18"/>
      <c r="UVS101" s="18"/>
      <c r="UVT101" s="18"/>
      <c r="UVU101" s="39"/>
      <c r="UVV101" s="18"/>
      <c r="UVW101" s="18"/>
      <c r="UVX101" s="39"/>
      <c r="UVY101" s="18"/>
      <c r="UVZ101" s="39"/>
      <c r="UWA101" s="13"/>
      <c r="UWB101" s="13"/>
      <c r="UWC101" s="4"/>
      <c r="UWD101" s="13"/>
      <c r="UWE101" s="13"/>
      <c r="UWG101" s="26"/>
      <c r="UWH101" s="26"/>
      <c r="UWI101" s="26"/>
      <c r="UWJ101" s="18"/>
      <c r="UWK101" s="18"/>
      <c r="UWL101" s="18"/>
      <c r="UWM101" s="39"/>
      <c r="UWN101" s="18"/>
      <c r="UWO101" s="18"/>
      <c r="UWP101" s="39"/>
      <c r="UWQ101" s="18"/>
      <c r="UWR101" s="39"/>
      <c r="UWS101" s="13"/>
      <c r="UWT101" s="13"/>
      <c r="UWU101" s="4"/>
      <c r="UWV101" s="13"/>
      <c r="UWW101" s="13"/>
      <c r="UWY101" s="26"/>
      <c r="UWZ101" s="26"/>
      <c r="UXA101" s="26"/>
      <c r="UXB101" s="18"/>
      <c r="UXC101" s="18"/>
      <c r="UXD101" s="18"/>
      <c r="UXE101" s="39"/>
      <c r="UXF101" s="18"/>
      <c r="UXG101" s="18"/>
      <c r="UXH101" s="39"/>
      <c r="UXI101" s="18"/>
      <c r="UXJ101" s="39"/>
      <c r="UXK101" s="13"/>
      <c r="UXL101" s="13"/>
      <c r="UXM101" s="4"/>
      <c r="UXN101" s="13"/>
      <c r="UXO101" s="13"/>
      <c r="UXQ101" s="26"/>
      <c r="UXR101" s="26"/>
      <c r="UXS101" s="26"/>
      <c r="UXT101" s="18"/>
      <c r="UXU101" s="18"/>
      <c r="UXV101" s="18"/>
      <c r="UXW101" s="39"/>
      <c r="UXX101" s="18"/>
      <c r="UXY101" s="18"/>
      <c r="UXZ101" s="39"/>
      <c r="UYA101" s="18"/>
      <c r="UYB101" s="39"/>
      <c r="UYC101" s="13"/>
      <c r="UYD101" s="13"/>
      <c r="UYE101" s="4"/>
      <c r="UYF101" s="13"/>
      <c r="UYG101" s="13"/>
      <c r="UYI101" s="26"/>
      <c r="UYJ101" s="26"/>
      <c r="UYK101" s="26"/>
      <c r="UYL101" s="18"/>
      <c r="UYM101" s="18"/>
      <c r="UYN101" s="18"/>
      <c r="UYO101" s="39"/>
      <c r="UYP101" s="18"/>
      <c r="UYQ101" s="18"/>
      <c r="UYR101" s="39"/>
      <c r="UYS101" s="18"/>
      <c r="UYT101" s="39"/>
      <c r="UYU101" s="13"/>
      <c r="UYV101" s="13"/>
      <c r="UYW101" s="4"/>
      <c r="UYX101" s="13"/>
      <c r="UYY101" s="13"/>
      <c r="UZA101" s="26"/>
      <c r="UZB101" s="26"/>
      <c r="UZC101" s="26"/>
      <c r="UZD101" s="18"/>
      <c r="UZE101" s="18"/>
      <c r="UZF101" s="18"/>
      <c r="UZG101" s="39"/>
      <c r="UZH101" s="18"/>
      <c r="UZI101" s="18"/>
      <c r="UZJ101" s="39"/>
      <c r="UZK101" s="18"/>
      <c r="UZL101" s="39"/>
      <c r="UZM101" s="13"/>
      <c r="UZN101" s="13"/>
      <c r="UZO101" s="4"/>
      <c r="UZP101" s="13"/>
      <c r="UZQ101" s="13"/>
      <c r="UZS101" s="26"/>
      <c r="UZT101" s="26"/>
      <c r="UZU101" s="26"/>
      <c r="UZV101" s="18"/>
      <c r="UZW101" s="18"/>
      <c r="UZX101" s="18"/>
      <c r="UZY101" s="39"/>
      <c r="UZZ101" s="18"/>
      <c r="VAA101" s="18"/>
      <c r="VAB101" s="39"/>
      <c r="VAC101" s="18"/>
      <c r="VAD101" s="39"/>
      <c r="VAE101" s="13"/>
      <c r="VAF101" s="13"/>
      <c r="VAG101" s="4"/>
      <c r="VAH101" s="13"/>
      <c r="VAI101" s="13"/>
      <c r="VAK101" s="26"/>
      <c r="VAL101" s="26"/>
      <c r="VAM101" s="26"/>
      <c r="VAN101" s="18"/>
      <c r="VAO101" s="18"/>
      <c r="VAP101" s="18"/>
      <c r="VAQ101" s="39"/>
      <c r="VAR101" s="18"/>
      <c r="VAS101" s="18"/>
      <c r="VAT101" s="39"/>
      <c r="VAU101" s="18"/>
      <c r="VAV101" s="39"/>
      <c r="VAW101" s="13"/>
      <c r="VAX101" s="13"/>
      <c r="VAY101" s="4"/>
      <c r="VAZ101" s="13"/>
      <c r="VBA101" s="13"/>
      <c r="VBC101" s="26"/>
      <c r="VBD101" s="26"/>
      <c r="VBE101" s="26"/>
      <c r="VBF101" s="18"/>
      <c r="VBG101" s="18"/>
      <c r="VBH101" s="18"/>
      <c r="VBI101" s="39"/>
      <c r="VBJ101" s="18"/>
      <c r="VBK101" s="18"/>
      <c r="VBL101" s="39"/>
      <c r="VBM101" s="18"/>
      <c r="VBN101" s="39"/>
      <c r="VBO101" s="13"/>
      <c r="VBP101" s="13"/>
      <c r="VBQ101" s="4"/>
      <c r="VBR101" s="13"/>
      <c r="VBS101" s="13"/>
      <c r="VBU101" s="26"/>
      <c r="VBV101" s="26"/>
      <c r="VBW101" s="26"/>
      <c r="VBX101" s="18"/>
      <c r="VBY101" s="18"/>
      <c r="VBZ101" s="18"/>
      <c r="VCA101" s="39"/>
      <c r="VCB101" s="18"/>
      <c r="VCC101" s="18"/>
      <c r="VCD101" s="39"/>
      <c r="VCE101" s="18"/>
      <c r="VCF101" s="39"/>
      <c r="VCG101" s="13"/>
      <c r="VCH101" s="13"/>
      <c r="VCI101" s="4"/>
      <c r="VCJ101" s="13"/>
      <c r="VCK101" s="13"/>
      <c r="VCM101" s="26"/>
      <c r="VCN101" s="26"/>
      <c r="VCO101" s="26"/>
      <c r="VCP101" s="18"/>
      <c r="VCQ101" s="18"/>
      <c r="VCR101" s="18"/>
      <c r="VCS101" s="39"/>
      <c r="VCT101" s="18"/>
      <c r="VCU101" s="18"/>
      <c r="VCV101" s="39"/>
      <c r="VCW101" s="18"/>
      <c r="VCX101" s="39"/>
      <c r="VCY101" s="13"/>
      <c r="VCZ101" s="13"/>
      <c r="VDA101" s="4"/>
      <c r="VDB101" s="13"/>
      <c r="VDC101" s="13"/>
      <c r="VDE101" s="26"/>
      <c r="VDF101" s="26"/>
      <c r="VDG101" s="26"/>
      <c r="VDH101" s="18"/>
      <c r="VDI101" s="18"/>
      <c r="VDJ101" s="18"/>
      <c r="VDK101" s="39"/>
      <c r="VDL101" s="18"/>
      <c r="VDM101" s="18"/>
      <c r="VDN101" s="39"/>
      <c r="VDO101" s="18"/>
      <c r="VDP101" s="39"/>
      <c r="VDQ101" s="13"/>
      <c r="VDR101" s="13"/>
      <c r="VDS101" s="4"/>
      <c r="VDT101" s="13"/>
      <c r="VDU101" s="13"/>
      <c r="VDW101" s="26"/>
      <c r="VDX101" s="26"/>
      <c r="VDY101" s="26"/>
      <c r="VDZ101" s="18"/>
      <c r="VEA101" s="18"/>
      <c r="VEB101" s="18"/>
      <c r="VEC101" s="39"/>
      <c r="VED101" s="18"/>
      <c r="VEE101" s="18"/>
      <c r="VEF101" s="39"/>
      <c r="VEG101" s="18"/>
      <c r="VEH101" s="39"/>
      <c r="VEI101" s="13"/>
      <c r="VEJ101" s="13"/>
      <c r="VEK101" s="4"/>
      <c r="VEL101" s="13"/>
      <c r="VEM101" s="13"/>
      <c r="VEO101" s="26"/>
      <c r="VEP101" s="26"/>
      <c r="VEQ101" s="26"/>
      <c r="VER101" s="18"/>
      <c r="VES101" s="18"/>
      <c r="VET101" s="18"/>
      <c r="VEU101" s="39"/>
      <c r="VEV101" s="18"/>
      <c r="VEW101" s="18"/>
      <c r="VEX101" s="39"/>
      <c r="VEY101" s="18"/>
      <c r="VEZ101" s="39"/>
      <c r="VFA101" s="13"/>
      <c r="VFB101" s="13"/>
      <c r="VFC101" s="4"/>
      <c r="VFD101" s="13"/>
      <c r="VFE101" s="13"/>
      <c r="VFG101" s="26"/>
      <c r="VFH101" s="26"/>
      <c r="VFI101" s="26"/>
      <c r="VFJ101" s="18"/>
      <c r="VFK101" s="18"/>
      <c r="VFL101" s="18"/>
      <c r="VFM101" s="39"/>
      <c r="VFN101" s="18"/>
      <c r="VFO101" s="18"/>
      <c r="VFP101" s="39"/>
      <c r="VFQ101" s="18"/>
      <c r="VFR101" s="39"/>
      <c r="VFS101" s="13"/>
      <c r="VFT101" s="13"/>
      <c r="VFU101" s="4"/>
      <c r="VFV101" s="13"/>
      <c r="VFW101" s="13"/>
      <c r="VFY101" s="26"/>
      <c r="VFZ101" s="26"/>
      <c r="VGA101" s="26"/>
      <c r="VGB101" s="18"/>
      <c r="VGC101" s="18"/>
      <c r="VGD101" s="18"/>
      <c r="VGE101" s="39"/>
      <c r="VGF101" s="18"/>
      <c r="VGG101" s="18"/>
      <c r="VGH101" s="39"/>
      <c r="VGI101" s="18"/>
      <c r="VGJ101" s="39"/>
      <c r="VGK101" s="13"/>
      <c r="VGL101" s="13"/>
      <c r="VGM101" s="4"/>
      <c r="VGN101" s="13"/>
      <c r="VGO101" s="13"/>
      <c r="VGQ101" s="26"/>
      <c r="VGR101" s="26"/>
      <c r="VGS101" s="26"/>
      <c r="VGT101" s="18"/>
      <c r="VGU101" s="18"/>
      <c r="VGV101" s="18"/>
      <c r="VGW101" s="39"/>
      <c r="VGX101" s="18"/>
      <c r="VGY101" s="18"/>
      <c r="VGZ101" s="39"/>
      <c r="VHA101" s="18"/>
      <c r="VHB101" s="39"/>
      <c r="VHC101" s="13"/>
      <c r="VHD101" s="13"/>
      <c r="VHE101" s="4"/>
      <c r="VHF101" s="13"/>
      <c r="VHG101" s="13"/>
      <c r="VHI101" s="26"/>
      <c r="VHJ101" s="26"/>
      <c r="VHK101" s="26"/>
      <c r="VHL101" s="18"/>
      <c r="VHM101" s="18"/>
      <c r="VHN101" s="18"/>
      <c r="VHO101" s="39"/>
      <c r="VHP101" s="18"/>
      <c r="VHQ101" s="18"/>
      <c r="VHR101" s="39"/>
      <c r="VHS101" s="18"/>
      <c r="VHT101" s="39"/>
      <c r="VHU101" s="13"/>
      <c r="VHV101" s="13"/>
      <c r="VHW101" s="4"/>
      <c r="VHX101" s="13"/>
      <c r="VHY101" s="13"/>
      <c r="VIA101" s="26"/>
      <c r="VIB101" s="26"/>
      <c r="VIC101" s="26"/>
      <c r="VID101" s="18"/>
      <c r="VIE101" s="18"/>
      <c r="VIF101" s="18"/>
      <c r="VIG101" s="39"/>
      <c r="VIH101" s="18"/>
      <c r="VII101" s="18"/>
      <c r="VIJ101" s="39"/>
      <c r="VIK101" s="18"/>
      <c r="VIL101" s="39"/>
      <c r="VIM101" s="13"/>
      <c r="VIN101" s="13"/>
      <c r="VIO101" s="4"/>
      <c r="VIP101" s="13"/>
      <c r="VIQ101" s="13"/>
      <c r="VIS101" s="26"/>
      <c r="VIT101" s="26"/>
      <c r="VIU101" s="26"/>
      <c r="VIV101" s="18"/>
      <c r="VIW101" s="18"/>
      <c r="VIX101" s="18"/>
      <c r="VIY101" s="39"/>
      <c r="VIZ101" s="18"/>
      <c r="VJA101" s="18"/>
      <c r="VJB101" s="39"/>
      <c r="VJC101" s="18"/>
      <c r="VJD101" s="39"/>
      <c r="VJE101" s="13"/>
      <c r="VJF101" s="13"/>
      <c r="VJG101" s="4"/>
      <c r="VJH101" s="13"/>
      <c r="VJI101" s="13"/>
      <c r="VJK101" s="26"/>
      <c r="VJL101" s="26"/>
      <c r="VJM101" s="26"/>
      <c r="VJN101" s="18"/>
      <c r="VJO101" s="18"/>
      <c r="VJP101" s="18"/>
      <c r="VJQ101" s="39"/>
      <c r="VJR101" s="18"/>
      <c r="VJS101" s="18"/>
      <c r="VJT101" s="39"/>
      <c r="VJU101" s="18"/>
      <c r="VJV101" s="39"/>
      <c r="VJW101" s="13"/>
      <c r="VJX101" s="13"/>
      <c r="VJY101" s="4"/>
      <c r="VJZ101" s="13"/>
      <c r="VKA101" s="13"/>
      <c r="VKC101" s="26"/>
      <c r="VKD101" s="26"/>
      <c r="VKE101" s="26"/>
      <c r="VKF101" s="18"/>
      <c r="VKG101" s="18"/>
      <c r="VKH101" s="18"/>
      <c r="VKI101" s="39"/>
      <c r="VKJ101" s="18"/>
      <c r="VKK101" s="18"/>
      <c r="VKL101" s="39"/>
      <c r="VKM101" s="18"/>
      <c r="VKN101" s="39"/>
      <c r="VKO101" s="13"/>
      <c r="VKP101" s="13"/>
      <c r="VKQ101" s="4"/>
      <c r="VKR101" s="13"/>
      <c r="VKS101" s="13"/>
      <c r="VKU101" s="26"/>
      <c r="VKV101" s="26"/>
      <c r="VKW101" s="26"/>
      <c r="VKX101" s="18"/>
      <c r="VKY101" s="18"/>
      <c r="VKZ101" s="18"/>
      <c r="VLA101" s="39"/>
      <c r="VLB101" s="18"/>
      <c r="VLC101" s="18"/>
      <c r="VLD101" s="39"/>
      <c r="VLE101" s="18"/>
      <c r="VLF101" s="39"/>
      <c r="VLG101" s="13"/>
      <c r="VLH101" s="13"/>
      <c r="VLI101" s="4"/>
      <c r="VLJ101" s="13"/>
      <c r="VLK101" s="13"/>
      <c r="VLM101" s="26"/>
      <c r="VLN101" s="26"/>
      <c r="VLO101" s="26"/>
      <c r="VLP101" s="18"/>
      <c r="VLQ101" s="18"/>
      <c r="VLR101" s="18"/>
      <c r="VLS101" s="39"/>
      <c r="VLT101" s="18"/>
      <c r="VLU101" s="18"/>
      <c r="VLV101" s="39"/>
      <c r="VLW101" s="18"/>
      <c r="VLX101" s="39"/>
      <c r="VLY101" s="13"/>
      <c r="VLZ101" s="13"/>
      <c r="VMA101" s="4"/>
      <c r="VMB101" s="13"/>
      <c r="VMC101" s="13"/>
      <c r="VME101" s="26"/>
      <c r="VMF101" s="26"/>
      <c r="VMG101" s="26"/>
      <c r="VMH101" s="18"/>
      <c r="VMI101" s="18"/>
      <c r="VMJ101" s="18"/>
      <c r="VMK101" s="39"/>
      <c r="VML101" s="18"/>
      <c r="VMM101" s="18"/>
      <c r="VMN101" s="39"/>
      <c r="VMO101" s="18"/>
      <c r="VMP101" s="39"/>
      <c r="VMQ101" s="13"/>
      <c r="VMR101" s="13"/>
      <c r="VMS101" s="4"/>
      <c r="VMT101" s="13"/>
      <c r="VMU101" s="13"/>
      <c r="VMW101" s="26"/>
      <c r="VMX101" s="26"/>
      <c r="VMY101" s="26"/>
      <c r="VMZ101" s="18"/>
      <c r="VNA101" s="18"/>
      <c r="VNB101" s="18"/>
      <c r="VNC101" s="39"/>
      <c r="VND101" s="18"/>
      <c r="VNE101" s="18"/>
      <c r="VNF101" s="39"/>
      <c r="VNG101" s="18"/>
      <c r="VNH101" s="39"/>
      <c r="VNI101" s="13"/>
      <c r="VNJ101" s="13"/>
      <c r="VNK101" s="4"/>
      <c r="VNL101" s="13"/>
      <c r="VNM101" s="13"/>
      <c r="VNO101" s="26"/>
      <c r="VNP101" s="26"/>
      <c r="VNQ101" s="26"/>
      <c r="VNR101" s="18"/>
      <c r="VNS101" s="18"/>
      <c r="VNT101" s="18"/>
      <c r="VNU101" s="39"/>
      <c r="VNV101" s="18"/>
      <c r="VNW101" s="18"/>
      <c r="VNX101" s="39"/>
      <c r="VNY101" s="18"/>
      <c r="VNZ101" s="39"/>
      <c r="VOA101" s="13"/>
      <c r="VOB101" s="13"/>
      <c r="VOC101" s="4"/>
      <c r="VOD101" s="13"/>
      <c r="VOE101" s="13"/>
      <c r="VOG101" s="26"/>
      <c r="VOH101" s="26"/>
      <c r="VOI101" s="26"/>
      <c r="VOJ101" s="18"/>
      <c r="VOK101" s="18"/>
      <c r="VOL101" s="18"/>
      <c r="VOM101" s="39"/>
      <c r="VON101" s="18"/>
      <c r="VOO101" s="18"/>
      <c r="VOP101" s="39"/>
      <c r="VOQ101" s="18"/>
      <c r="VOR101" s="39"/>
      <c r="VOS101" s="13"/>
      <c r="VOT101" s="13"/>
      <c r="VOU101" s="4"/>
      <c r="VOV101" s="13"/>
      <c r="VOW101" s="13"/>
      <c r="VOY101" s="26"/>
      <c r="VOZ101" s="26"/>
      <c r="VPA101" s="26"/>
      <c r="VPB101" s="18"/>
      <c r="VPC101" s="18"/>
      <c r="VPD101" s="18"/>
      <c r="VPE101" s="39"/>
      <c r="VPF101" s="18"/>
      <c r="VPG101" s="18"/>
      <c r="VPH101" s="39"/>
      <c r="VPI101" s="18"/>
      <c r="VPJ101" s="39"/>
      <c r="VPK101" s="13"/>
      <c r="VPL101" s="13"/>
      <c r="VPM101" s="4"/>
      <c r="VPN101" s="13"/>
      <c r="VPO101" s="13"/>
      <c r="VPQ101" s="26"/>
      <c r="VPR101" s="26"/>
      <c r="VPS101" s="26"/>
      <c r="VPT101" s="18"/>
      <c r="VPU101" s="18"/>
      <c r="VPV101" s="18"/>
      <c r="VPW101" s="39"/>
      <c r="VPX101" s="18"/>
      <c r="VPY101" s="18"/>
      <c r="VPZ101" s="39"/>
      <c r="VQA101" s="18"/>
      <c r="VQB101" s="39"/>
      <c r="VQC101" s="13"/>
      <c r="VQD101" s="13"/>
      <c r="VQE101" s="4"/>
      <c r="VQF101" s="13"/>
      <c r="VQG101" s="13"/>
      <c r="VQI101" s="26"/>
      <c r="VQJ101" s="26"/>
      <c r="VQK101" s="26"/>
      <c r="VQL101" s="18"/>
      <c r="VQM101" s="18"/>
      <c r="VQN101" s="18"/>
      <c r="VQO101" s="39"/>
      <c r="VQP101" s="18"/>
      <c r="VQQ101" s="18"/>
      <c r="VQR101" s="39"/>
      <c r="VQS101" s="18"/>
      <c r="VQT101" s="39"/>
      <c r="VQU101" s="13"/>
      <c r="VQV101" s="13"/>
      <c r="VQW101" s="4"/>
      <c r="VQX101" s="13"/>
      <c r="VQY101" s="13"/>
      <c r="VRA101" s="26"/>
      <c r="VRB101" s="26"/>
      <c r="VRC101" s="26"/>
      <c r="VRD101" s="18"/>
      <c r="VRE101" s="18"/>
      <c r="VRF101" s="18"/>
      <c r="VRG101" s="39"/>
      <c r="VRH101" s="18"/>
      <c r="VRI101" s="18"/>
      <c r="VRJ101" s="39"/>
      <c r="VRK101" s="18"/>
      <c r="VRL101" s="39"/>
      <c r="VRM101" s="13"/>
      <c r="VRN101" s="13"/>
      <c r="VRO101" s="4"/>
      <c r="VRP101" s="13"/>
      <c r="VRQ101" s="13"/>
      <c r="VRS101" s="26"/>
      <c r="VRT101" s="26"/>
      <c r="VRU101" s="26"/>
      <c r="VRV101" s="18"/>
      <c r="VRW101" s="18"/>
      <c r="VRX101" s="18"/>
      <c r="VRY101" s="39"/>
      <c r="VRZ101" s="18"/>
      <c r="VSA101" s="18"/>
      <c r="VSB101" s="39"/>
      <c r="VSC101" s="18"/>
      <c r="VSD101" s="39"/>
      <c r="VSE101" s="13"/>
      <c r="VSF101" s="13"/>
      <c r="VSG101" s="4"/>
      <c r="VSH101" s="13"/>
      <c r="VSI101" s="13"/>
      <c r="VSK101" s="26"/>
      <c r="VSL101" s="26"/>
      <c r="VSM101" s="26"/>
      <c r="VSN101" s="18"/>
      <c r="VSO101" s="18"/>
      <c r="VSP101" s="18"/>
      <c r="VSQ101" s="39"/>
      <c r="VSR101" s="18"/>
      <c r="VSS101" s="18"/>
      <c r="VST101" s="39"/>
      <c r="VSU101" s="18"/>
      <c r="VSV101" s="39"/>
      <c r="VSW101" s="13"/>
      <c r="VSX101" s="13"/>
      <c r="VSY101" s="4"/>
      <c r="VSZ101" s="13"/>
      <c r="VTA101" s="13"/>
      <c r="VTC101" s="26"/>
      <c r="VTD101" s="26"/>
      <c r="VTE101" s="26"/>
      <c r="VTF101" s="18"/>
      <c r="VTG101" s="18"/>
      <c r="VTH101" s="18"/>
      <c r="VTI101" s="39"/>
      <c r="VTJ101" s="18"/>
      <c r="VTK101" s="18"/>
      <c r="VTL101" s="39"/>
      <c r="VTM101" s="18"/>
      <c r="VTN101" s="39"/>
      <c r="VTO101" s="13"/>
      <c r="VTP101" s="13"/>
      <c r="VTQ101" s="4"/>
      <c r="VTR101" s="13"/>
      <c r="VTS101" s="13"/>
      <c r="VTU101" s="26"/>
      <c r="VTV101" s="26"/>
      <c r="VTW101" s="26"/>
      <c r="VTX101" s="18"/>
      <c r="VTY101" s="18"/>
      <c r="VTZ101" s="18"/>
      <c r="VUA101" s="39"/>
      <c r="VUB101" s="18"/>
      <c r="VUC101" s="18"/>
      <c r="VUD101" s="39"/>
      <c r="VUE101" s="18"/>
      <c r="VUF101" s="39"/>
      <c r="VUG101" s="13"/>
      <c r="VUH101" s="13"/>
      <c r="VUI101" s="4"/>
      <c r="VUJ101" s="13"/>
      <c r="VUK101" s="13"/>
      <c r="VUM101" s="26"/>
      <c r="VUN101" s="26"/>
      <c r="VUO101" s="26"/>
      <c r="VUP101" s="18"/>
      <c r="VUQ101" s="18"/>
      <c r="VUR101" s="18"/>
      <c r="VUS101" s="39"/>
      <c r="VUT101" s="18"/>
      <c r="VUU101" s="18"/>
      <c r="VUV101" s="39"/>
      <c r="VUW101" s="18"/>
      <c r="VUX101" s="39"/>
      <c r="VUY101" s="13"/>
      <c r="VUZ101" s="13"/>
      <c r="VVA101" s="4"/>
      <c r="VVB101" s="13"/>
      <c r="VVC101" s="13"/>
      <c r="VVE101" s="26"/>
      <c r="VVF101" s="26"/>
      <c r="VVG101" s="26"/>
      <c r="VVH101" s="18"/>
      <c r="VVI101" s="18"/>
      <c r="VVJ101" s="18"/>
      <c r="VVK101" s="39"/>
      <c r="VVL101" s="18"/>
      <c r="VVM101" s="18"/>
      <c r="VVN101" s="39"/>
      <c r="VVO101" s="18"/>
      <c r="VVP101" s="39"/>
      <c r="VVQ101" s="13"/>
      <c r="VVR101" s="13"/>
      <c r="VVS101" s="4"/>
      <c r="VVT101" s="13"/>
      <c r="VVU101" s="13"/>
      <c r="VVW101" s="26"/>
      <c r="VVX101" s="26"/>
      <c r="VVY101" s="26"/>
      <c r="VVZ101" s="18"/>
      <c r="VWA101" s="18"/>
      <c r="VWB101" s="18"/>
      <c r="VWC101" s="39"/>
      <c r="VWD101" s="18"/>
      <c r="VWE101" s="18"/>
      <c r="VWF101" s="39"/>
      <c r="VWG101" s="18"/>
      <c r="VWH101" s="39"/>
      <c r="VWI101" s="13"/>
      <c r="VWJ101" s="13"/>
      <c r="VWK101" s="4"/>
      <c r="VWL101" s="13"/>
      <c r="VWM101" s="13"/>
      <c r="VWO101" s="26"/>
      <c r="VWP101" s="26"/>
      <c r="VWQ101" s="26"/>
      <c r="VWR101" s="18"/>
      <c r="VWS101" s="18"/>
      <c r="VWT101" s="18"/>
      <c r="VWU101" s="39"/>
      <c r="VWV101" s="18"/>
      <c r="VWW101" s="18"/>
      <c r="VWX101" s="39"/>
      <c r="VWY101" s="18"/>
      <c r="VWZ101" s="39"/>
      <c r="VXA101" s="13"/>
      <c r="VXB101" s="13"/>
      <c r="VXC101" s="4"/>
      <c r="VXD101" s="13"/>
      <c r="VXE101" s="13"/>
      <c r="VXG101" s="26"/>
      <c r="VXH101" s="26"/>
      <c r="VXI101" s="26"/>
      <c r="VXJ101" s="18"/>
      <c r="VXK101" s="18"/>
      <c r="VXL101" s="18"/>
      <c r="VXM101" s="39"/>
      <c r="VXN101" s="18"/>
      <c r="VXO101" s="18"/>
      <c r="VXP101" s="39"/>
      <c r="VXQ101" s="18"/>
      <c r="VXR101" s="39"/>
      <c r="VXS101" s="13"/>
      <c r="VXT101" s="13"/>
      <c r="VXU101" s="4"/>
      <c r="VXV101" s="13"/>
      <c r="VXW101" s="13"/>
      <c r="VXY101" s="26"/>
      <c r="VXZ101" s="26"/>
      <c r="VYA101" s="26"/>
      <c r="VYB101" s="18"/>
      <c r="VYC101" s="18"/>
      <c r="VYD101" s="18"/>
      <c r="VYE101" s="39"/>
      <c r="VYF101" s="18"/>
      <c r="VYG101" s="18"/>
      <c r="VYH101" s="39"/>
      <c r="VYI101" s="18"/>
      <c r="VYJ101" s="39"/>
      <c r="VYK101" s="13"/>
      <c r="VYL101" s="13"/>
      <c r="VYM101" s="4"/>
      <c r="VYN101" s="13"/>
      <c r="VYO101" s="13"/>
      <c r="VYQ101" s="26"/>
      <c r="VYR101" s="26"/>
      <c r="VYS101" s="26"/>
      <c r="VYT101" s="18"/>
      <c r="VYU101" s="18"/>
      <c r="VYV101" s="18"/>
      <c r="VYW101" s="39"/>
      <c r="VYX101" s="18"/>
      <c r="VYY101" s="18"/>
      <c r="VYZ101" s="39"/>
      <c r="VZA101" s="18"/>
      <c r="VZB101" s="39"/>
      <c r="VZC101" s="13"/>
      <c r="VZD101" s="13"/>
      <c r="VZE101" s="4"/>
      <c r="VZF101" s="13"/>
      <c r="VZG101" s="13"/>
      <c r="VZI101" s="26"/>
      <c r="VZJ101" s="26"/>
      <c r="VZK101" s="26"/>
      <c r="VZL101" s="18"/>
      <c r="VZM101" s="18"/>
      <c r="VZN101" s="18"/>
      <c r="VZO101" s="39"/>
      <c r="VZP101" s="18"/>
      <c r="VZQ101" s="18"/>
      <c r="VZR101" s="39"/>
      <c r="VZS101" s="18"/>
      <c r="VZT101" s="39"/>
      <c r="VZU101" s="13"/>
      <c r="VZV101" s="13"/>
      <c r="VZW101" s="4"/>
      <c r="VZX101" s="13"/>
      <c r="VZY101" s="13"/>
      <c r="WAA101" s="26"/>
      <c r="WAB101" s="26"/>
      <c r="WAC101" s="26"/>
      <c r="WAD101" s="18"/>
      <c r="WAE101" s="18"/>
      <c r="WAF101" s="18"/>
      <c r="WAG101" s="39"/>
      <c r="WAH101" s="18"/>
      <c r="WAI101" s="18"/>
      <c r="WAJ101" s="39"/>
      <c r="WAK101" s="18"/>
      <c r="WAL101" s="39"/>
      <c r="WAM101" s="13"/>
      <c r="WAN101" s="13"/>
      <c r="WAO101" s="4"/>
      <c r="WAP101" s="13"/>
      <c r="WAQ101" s="13"/>
      <c r="WAS101" s="26"/>
      <c r="WAT101" s="26"/>
      <c r="WAU101" s="26"/>
      <c r="WAV101" s="18"/>
      <c r="WAW101" s="18"/>
      <c r="WAX101" s="18"/>
      <c r="WAY101" s="39"/>
      <c r="WAZ101" s="18"/>
      <c r="WBA101" s="18"/>
      <c r="WBB101" s="39"/>
      <c r="WBC101" s="18"/>
      <c r="WBD101" s="39"/>
      <c r="WBE101" s="13"/>
      <c r="WBF101" s="13"/>
      <c r="WBG101" s="4"/>
      <c r="WBH101" s="13"/>
      <c r="WBI101" s="13"/>
      <c r="WBK101" s="26"/>
      <c r="WBL101" s="26"/>
      <c r="WBM101" s="26"/>
      <c r="WBN101" s="18"/>
      <c r="WBO101" s="18"/>
      <c r="WBP101" s="18"/>
      <c r="WBQ101" s="39"/>
      <c r="WBR101" s="18"/>
      <c r="WBS101" s="18"/>
      <c r="WBT101" s="39"/>
      <c r="WBU101" s="18"/>
      <c r="WBV101" s="39"/>
      <c r="WBW101" s="13"/>
      <c r="WBX101" s="13"/>
      <c r="WBY101" s="4"/>
      <c r="WBZ101" s="13"/>
      <c r="WCA101" s="13"/>
      <c r="WCC101" s="26"/>
      <c r="WCD101" s="26"/>
      <c r="WCE101" s="26"/>
      <c r="WCF101" s="18"/>
      <c r="WCG101" s="18"/>
      <c r="WCH101" s="18"/>
      <c r="WCI101" s="39"/>
      <c r="WCJ101" s="18"/>
      <c r="WCK101" s="18"/>
      <c r="WCL101" s="39"/>
      <c r="WCM101" s="18"/>
      <c r="WCN101" s="39"/>
      <c r="WCO101" s="13"/>
      <c r="WCP101" s="13"/>
      <c r="WCQ101" s="4"/>
      <c r="WCR101" s="13"/>
      <c r="WCS101" s="13"/>
      <c r="WCU101" s="26"/>
      <c r="WCV101" s="26"/>
      <c r="WCW101" s="26"/>
      <c r="WCX101" s="18"/>
      <c r="WCY101" s="18"/>
      <c r="WCZ101" s="18"/>
      <c r="WDA101" s="39"/>
      <c r="WDB101" s="18"/>
      <c r="WDC101" s="18"/>
      <c r="WDD101" s="39"/>
      <c r="WDE101" s="18"/>
      <c r="WDF101" s="39"/>
      <c r="WDG101" s="13"/>
      <c r="WDH101" s="13"/>
      <c r="WDI101" s="4"/>
      <c r="WDJ101" s="13"/>
      <c r="WDK101" s="13"/>
      <c r="WDM101" s="26"/>
      <c r="WDN101" s="26"/>
      <c r="WDO101" s="26"/>
      <c r="WDP101" s="18"/>
      <c r="WDQ101" s="18"/>
      <c r="WDR101" s="18"/>
      <c r="WDS101" s="39"/>
      <c r="WDT101" s="18"/>
      <c r="WDU101" s="18"/>
      <c r="WDV101" s="39"/>
      <c r="WDW101" s="18"/>
      <c r="WDX101" s="39"/>
      <c r="WDY101" s="13"/>
      <c r="WDZ101" s="13"/>
      <c r="WEA101" s="4"/>
      <c r="WEB101" s="13"/>
      <c r="WEC101" s="13"/>
      <c r="WEE101" s="26"/>
      <c r="WEF101" s="26"/>
      <c r="WEG101" s="26"/>
      <c r="WEH101" s="18"/>
      <c r="WEI101" s="18"/>
      <c r="WEJ101" s="18"/>
      <c r="WEK101" s="39"/>
      <c r="WEL101" s="18"/>
      <c r="WEM101" s="18"/>
      <c r="WEN101" s="39"/>
      <c r="WEO101" s="18"/>
      <c r="WEP101" s="39"/>
      <c r="WEQ101" s="13"/>
      <c r="WER101" s="13"/>
      <c r="WES101" s="4"/>
      <c r="WET101" s="13"/>
      <c r="WEU101" s="13"/>
      <c r="WEW101" s="26"/>
      <c r="WEX101" s="26"/>
      <c r="WEY101" s="26"/>
      <c r="WEZ101" s="18"/>
      <c r="WFA101" s="18"/>
      <c r="WFB101" s="18"/>
      <c r="WFC101" s="39"/>
      <c r="WFD101" s="18"/>
      <c r="WFE101" s="18"/>
      <c r="WFF101" s="39"/>
      <c r="WFG101" s="18"/>
      <c r="WFH101" s="39"/>
      <c r="WFI101" s="13"/>
      <c r="WFJ101" s="13"/>
      <c r="WFK101" s="4"/>
      <c r="WFL101" s="13"/>
      <c r="WFM101" s="13"/>
      <c r="WFO101" s="26"/>
      <c r="WFP101" s="26"/>
      <c r="WFQ101" s="26"/>
      <c r="WFR101" s="18"/>
      <c r="WFS101" s="18"/>
      <c r="WFT101" s="18"/>
      <c r="WFU101" s="39"/>
      <c r="WFV101" s="18"/>
      <c r="WFW101" s="18"/>
      <c r="WFX101" s="39"/>
      <c r="WFY101" s="18"/>
      <c r="WFZ101" s="39"/>
      <c r="WGA101" s="13"/>
      <c r="WGB101" s="13"/>
      <c r="WGC101" s="4"/>
      <c r="WGD101" s="13"/>
      <c r="WGE101" s="13"/>
      <c r="WGG101" s="26"/>
      <c r="WGH101" s="26"/>
      <c r="WGI101" s="26"/>
      <c r="WGJ101" s="18"/>
      <c r="WGK101" s="18"/>
      <c r="WGL101" s="18"/>
      <c r="WGM101" s="39"/>
      <c r="WGN101" s="18"/>
      <c r="WGO101" s="18"/>
      <c r="WGP101" s="39"/>
      <c r="WGQ101" s="18"/>
      <c r="WGR101" s="39"/>
      <c r="WGS101" s="13"/>
      <c r="WGT101" s="13"/>
      <c r="WGU101" s="4"/>
      <c r="WGV101" s="13"/>
      <c r="WGW101" s="13"/>
      <c r="WGY101" s="26"/>
      <c r="WGZ101" s="26"/>
      <c r="WHA101" s="26"/>
      <c r="WHB101" s="18"/>
      <c r="WHC101" s="18"/>
      <c r="WHD101" s="18"/>
      <c r="WHE101" s="39"/>
      <c r="WHF101" s="18"/>
      <c r="WHG101" s="18"/>
      <c r="WHH101" s="39"/>
      <c r="WHI101" s="18"/>
      <c r="WHJ101" s="39"/>
      <c r="WHK101" s="13"/>
      <c r="WHL101" s="13"/>
      <c r="WHM101" s="4"/>
      <c r="WHN101" s="13"/>
      <c r="WHO101" s="13"/>
      <c r="WHQ101" s="26"/>
      <c r="WHR101" s="26"/>
      <c r="WHS101" s="26"/>
      <c r="WHT101" s="18"/>
      <c r="WHU101" s="18"/>
      <c r="WHV101" s="18"/>
      <c r="WHW101" s="39"/>
      <c r="WHX101" s="18"/>
      <c r="WHY101" s="18"/>
      <c r="WHZ101" s="39"/>
      <c r="WIA101" s="18"/>
      <c r="WIB101" s="39"/>
      <c r="WIC101" s="13"/>
      <c r="WID101" s="13"/>
      <c r="WIE101" s="4"/>
      <c r="WIF101" s="13"/>
      <c r="WIG101" s="13"/>
      <c r="WII101" s="26"/>
      <c r="WIJ101" s="26"/>
      <c r="WIK101" s="26"/>
      <c r="WIL101" s="18"/>
      <c r="WIM101" s="18"/>
      <c r="WIN101" s="18"/>
      <c r="WIO101" s="39"/>
      <c r="WIP101" s="18"/>
      <c r="WIQ101" s="18"/>
      <c r="WIR101" s="39"/>
      <c r="WIS101" s="18"/>
      <c r="WIT101" s="39"/>
      <c r="WIU101" s="13"/>
      <c r="WIV101" s="13"/>
      <c r="WIW101" s="4"/>
      <c r="WIX101" s="13"/>
      <c r="WIY101" s="13"/>
      <c r="WJA101" s="26"/>
      <c r="WJB101" s="26"/>
      <c r="WJC101" s="26"/>
      <c r="WJD101" s="18"/>
      <c r="WJE101" s="18"/>
      <c r="WJF101" s="18"/>
      <c r="WJG101" s="39"/>
      <c r="WJH101" s="18"/>
      <c r="WJI101" s="18"/>
      <c r="WJJ101" s="39"/>
      <c r="WJK101" s="18"/>
      <c r="WJL101" s="39"/>
      <c r="WJM101" s="13"/>
      <c r="WJN101" s="13"/>
      <c r="WJO101" s="4"/>
      <c r="WJP101" s="13"/>
      <c r="WJQ101" s="13"/>
      <c r="WJS101" s="26"/>
      <c r="WJT101" s="26"/>
      <c r="WJU101" s="26"/>
      <c r="WJV101" s="18"/>
      <c r="WJW101" s="18"/>
      <c r="WJX101" s="18"/>
      <c r="WJY101" s="39"/>
      <c r="WJZ101" s="18"/>
      <c r="WKA101" s="18"/>
      <c r="WKB101" s="39"/>
      <c r="WKC101" s="18"/>
      <c r="WKD101" s="39"/>
      <c r="WKE101" s="13"/>
      <c r="WKF101" s="13"/>
      <c r="WKG101" s="4"/>
      <c r="WKH101" s="13"/>
      <c r="WKI101" s="13"/>
      <c r="WKK101" s="26"/>
      <c r="WKL101" s="26"/>
      <c r="WKM101" s="26"/>
      <c r="WKN101" s="18"/>
      <c r="WKO101" s="18"/>
      <c r="WKP101" s="18"/>
      <c r="WKQ101" s="39"/>
      <c r="WKR101" s="18"/>
      <c r="WKS101" s="18"/>
      <c r="WKT101" s="39"/>
      <c r="WKU101" s="18"/>
      <c r="WKV101" s="39"/>
      <c r="WKW101" s="13"/>
      <c r="WKX101" s="13"/>
      <c r="WKY101" s="4"/>
      <c r="WKZ101" s="13"/>
      <c r="WLA101" s="13"/>
      <c r="WLC101" s="26"/>
      <c r="WLD101" s="26"/>
      <c r="WLE101" s="26"/>
      <c r="WLF101" s="18"/>
      <c r="WLG101" s="18"/>
      <c r="WLH101" s="18"/>
      <c r="WLI101" s="39"/>
      <c r="WLJ101" s="18"/>
      <c r="WLK101" s="18"/>
      <c r="WLL101" s="39"/>
      <c r="WLM101" s="18"/>
      <c r="WLN101" s="39"/>
      <c r="WLO101" s="13"/>
      <c r="WLP101" s="13"/>
      <c r="WLQ101" s="4"/>
      <c r="WLR101" s="13"/>
      <c r="WLS101" s="13"/>
      <c r="WLU101" s="26"/>
      <c r="WLV101" s="26"/>
      <c r="WLW101" s="26"/>
      <c r="WLX101" s="18"/>
      <c r="WLY101" s="18"/>
      <c r="WLZ101" s="18"/>
      <c r="WMA101" s="39"/>
      <c r="WMB101" s="18"/>
      <c r="WMC101" s="18"/>
      <c r="WMD101" s="39"/>
      <c r="WME101" s="18"/>
      <c r="WMF101" s="39"/>
      <c r="WMG101" s="13"/>
      <c r="WMH101" s="13"/>
      <c r="WMI101" s="4"/>
      <c r="WMJ101" s="13"/>
      <c r="WMK101" s="13"/>
      <c r="WMM101" s="26"/>
      <c r="WMN101" s="26"/>
      <c r="WMO101" s="26"/>
      <c r="WMP101" s="18"/>
      <c r="WMQ101" s="18"/>
      <c r="WMR101" s="18"/>
      <c r="WMS101" s="39"/>
      <c r="WMT101" s="18"/>
      <c r="WMU101" s="18"/>
      <c r="WMV101" s="39"/>
      <c r="WMW101" s="18"/>
      <c r="WMX101" s="39"/>
      <c r="WMY101" s="13"/>
      <c r="WMZ101" s="13"/>
      <c r="WNA101" s="4"/>
      <c r="WNB101" s="13"/>
      <c r="WNC101" s="13"/>
      <c r="WNE101" s="26"/>
      <c r="WNF101" s="26"/>
      <c r="WNG101" s="26"/>
      <c r="WNH101" s="18"/>
      <c r="WNI101" s="18"/>
      <c r="WNJ101" s="18"/>
      <c r="WNK101" s="39"/>
      <c r="WNL101" s="18"/>
      <c r="WNM101" s="18"/>
      <c r="WNN101" s="39"/>
      <c r="WNO101" s="18"/>
      <c r="WNP101" s="39"/>
      <c r="WNQ101" s="13"/>
      <c r="WNR101" s="13"/>
      <c r="WNS101" s="4"/>
      <c r="WNT101" s="13"/>
      <c r="WNU101" s="13"/>
      <c r="WNW101" s="26"/>
      <c r="WNX101" s="26"/>
      <c r="WNY101" s="26"/>
      <c r="WNZ101" s="18"/>
      <c r="WOA101" s="18"/>
      <c r="WOB101" s="18"/>
      <c r="WOC101" s="39"/>
      <c r="WOD101" s="18"/>
      <c r="WOE101" s="18"/>
      <c r="WOF101" s="39"/>
      <c r="WOG101" s="18"/>
      <c r="WOH101" s="39"/>
      <c r="WOI101" s="13"/>
      <c r="WOJ101" s="13"/>
      <c r="WOK101" s="4"/>
      <c r="WOL101" s="13"/>
      <c r="WOM101" s="13"/>
      <c r="WOO101" s="26"/>
      <c r="WOP101" s="26"/>
      <c r="WOQ101" s="26"/>
      <c r="WOR101" s="18"/>
      <c r="WOS101" s="18"/>
      <c r="WOT101" s="18"/>
      <c r="WOU101" s="39"/>
      <c r="WOV101" s="18"/>
      <c r="WOW101" s="18"/>
      <c r="WOX101" s="39"/>
      <c r="WOY101" s="18"/>
      <c r="WOZ101" s="39"/>
      <c r="WPA101" s="13"/>
      <c r="WPB101" s="13"/>
      <c r="WPC101" s="4"/>
      <c r="WPD101" s="13"/>
      <c r="WPE101" s="13"/>
      <c r="WPG101" s="26"/>
      <c r="WPH101" s="26"/>
      <c r="WPI101" s="26"/>
      <c r="WPJ101" s="18"/>
      <c r="WPK101" s="18"/>
      <c r="WPL101" s="18"/>
      <c r="WPM101" s="39"/>
      <c r="WPN101" s="18"/>
      <c r="WPO101" s="18"/>
      <c r="WPP101" s="39"/>
      <c r="WPQ101" s="18"/>
      <c r="WPR101" s="39"/>
      <c r="WPS101" s="13"/>
      <c r="WPT101" s="13"/>
      <c r="WPU101" s="4"/>
      <c r="WPV101" s="13"/>
      <c r="WPW101" s="13"/>
      <c r="WPY101" s="26"/>
      <c r="WPZ101" s="26"/>
      <c r="WQA101" s="26"/>
      <c r="WQB101" s="18"/>
      <c r="WQC101" s="18"/>
      <c r="WQD101" s="18"/>
      <c r="WQE101" s="39"/>
      <c r="WQF101" s="18"/>
      <c r="WQG101" s="18"/>
      <c r="WQH101" s="39"/>
      <c r="WQI101" s="18"/>
      <c r="WQJ101" s="39"/>
      <c r="WQK101" s="13"/>
      <c r="WQL101" s="13"/>
      <c r="WQM101" s="4"/>
      <c r="WQN101" s="13"/>
      <c r="WQO101" s="13"/>
      <c r="WQQ101" s="26"/>
      <c r="WQR101" s="26"/>
      <c r="WQS101" s="26"/>
      <c r="WQT101" s="18"/>
      <c r="WQU101" s="18"/>
      <c r="WQV101" s="18"/>
      <c r="WQW101" s="39"/>
      <c r="WQX101" s="18"/>
      <c r="WQY101" s="18"/>
      <c r="WQZ101" s="39"/>
      <c r="WRA101" s="18"/>
      <c r="WRB101" s="39"/>
      <c r="WRC101" s="13"/>
      <c r="WRD101" s="13"/>
      <c r="WRE101" s="4"/>
      <c r="WRF101" s="13"/>
      <c r="WRG101" s="13"/>
      <c r="WRI101" s="26"/>
      <c r="WRJ101" s="26"/>
      <c r="WRK101" s="26"/>
      <c r="WRL101" s="18"/>
      <c r="WRM101" s="18"/>
      <c r="WRN101" s="18"/>
      <c r="WRO101" s="39"/>
      <c r="WRP101" s="18"/>
      <c r="WRQ101" s="18"/>
      <c r="WRR101" s="39"/>
      <c r="WRS101" s="18"/>
      <c r="WRT101" s="39"/>
      <c r="WRU101" s="13"/>
      <c r="WRV101" s="13"/>
      <c r="WRW101" s="4"/>
      <c r="WRX101" s="13"/>
      <c r="WRY101" s="13"/>
      <c r="WSA101" s="26"/>
      <c r="WSB101" s="26"/>
      <c r="WSC101" s="26"/>
      <c r="WSD101" s="18"/>
      <c r="WSE101" s="18"/>
      <c r="WSF101" s="18"/>
      <c r="WSG101" s="39"/>
      <c r="WSH101" s="18"/>
      <c r="WSI101" s="18"/>
      <c r="WSJ101" s="39"/>
      <c r="WSK101" s="18"/>
      <c r="WSL101" s="39"/>
      <c r="WSM101" s="13"/>
      <c r="WSN101" s="13"/>
      <c r="WSO101" s="4"/>
      <c r="WSP101" s="13"/>
      <c r="WSQ101" s="13"/>
      <c r="WSS101" s="26"/>
      <c r="WST101" s="26"/>
      <c r="WSU101" s="26"/>
      <c r="WSV101" s="18"/>
      <c r="WSW101" s="18"/>
      <c r="WSX101" s="18"/>
      <c r="WSY101" s="39"/>
      <c r="WSZ101" s="18"/>
      <c r="WTA101" s="18"/>
      <c r="WTB101" s="39"/>
      <c r="WTC101" s="18"/>
      <c r="WTD101" s="39"/>
      <c r="WTE101" s="13"/>
      <c r="WTF101" s="13"/>
      <c r="WTG101" s="4"/>
      <c r="WTH101" s="13"/>
      <c r="WTI101" s="13"/>
      <c r="WTK101" s="26"/>
      <c r="WTL101" s="26"/>
      <c r="WTM101" s="26"/>
      <c r="WTN101" s="18"/>
      <c r="WTO101" s="18"/>
      <c r="WTP101" s="18"/>
      <c r="WTQ101" s="39"/>
      <c r="WTR101" s="18"/>
      <c r="WTS101" s="18"/>
      <c r="WTT101" s="39"/>
      <c r="WTU101" s="18"/>
      <c r="WTV101" s="39"/>
      <c r="WTW101" s="13"/>
      <c r="WTX101" s="13"/>
      <c r="WTY101" s="4"/>
      <c r="WTZ101" s="13"/>
      <c r="WUA101" s="13"/>
      <c r="WUC101" s="26"/>
      <c r="WUD101" s="26"/>
      <c r="WUE101" s="26"/>
      <c r="WUF101" s="18"/>
      <c r="WUG101" s="18"/>
      <c r="WUH101" s="18"/>
      <c r="WUI101" s="39"/>
      <c r="WUJ101" s="18"/>
      <c r="WUK101" s="18"/>
      <c r="WUL101" s="39"/>
      <c r="WUM101" s="18"/>
      <c r="WUN101" s="39"/>
      <c r="WUO101" s="13"/>
      <c r="WUP101" s="13"/>
      <c r="WUQ101" s="4"/>
      <c r="WUR101" s="13"/>
      <c r="WUS101" s="13"/>
      <c r="WUU101" s="26"/>
      <c r="WUV101" s="26"/>
      <c r="WUW101" s="26"/>
      <c r="WUX101" s="18"/>
      <c r="WUY101" s="18"/>
      <c r="WUZ101" s="18"/>
      <c r="WVA101" s="39"/>
      <c r="WVB101" s="18"/>
      <c r="WVC101" s="18"/>
      <c r="WVD101" s="39"/>
      <c r="WVE101" s="18"/>
      <c r="WVF101" s="39"/>
      <c r="WVG101" s="13"/>
      <c r="WVH101" s="13"/>
      <c r="WVI101" s="4"/>
      <c r="WVJ101" s="13"/>
      <c r="WVK101" s="13"/>
      <c r="WVM101" s="26"/>
      <c r="WVN101" s="26"/>
      <c r="WVO101" s="26"/>
      <c r="WVP101" s="18"/>
      <c r="WVQ101" s="18"/>
      <c r="WVR101" s="18"/>
      <c r="WVS101" s="39"/>
      <c r="WVT101" s="18"/>
      <c r="WVU101" s="18"/>
      <c r="WVV101" s="39"/>
      <c r="WVW101" s="18"/>
      <c r="WVX101" s="39"/>
      <c r="WVY101" s="13"/>
      <c r="WVZ101" s="13"/>
      <c r="WWA101" s="4"/>
      <c r="WWB101" s="13"/>
      <c r="WWC101" s="13"/>
      <c r="WWE101" s="26"/>
      <c r="WWF101" s="26"/>
      <c r="WWG101" s="26"/>
      <c r="WWH101" s="18"/>
      <c r="WWI101" s="18"/>
      <c r="WWJ101" s="18"/>
      <c r="WWK101" s="39"/>
      <c r="WWL101" s="18"/>
      <c r="WWM101" s="18"/>
      <c r="WWN101" s="39"/>
      <c r="WWO101" s="18"/>
      <c r="WWP101" s="39"/>
      <c r="WWQ101" s="13"/>
      <c r="WWR101" s="13"/>
      <c r="WWS101" s="4"/>
      <c r="WWT101" s="13"/>
      <c r="WWU101" s="13"/>
      <c r="WWW101" s="26"/>
      <c r="WWX101" s="26"/>
      <c r="WWY101" s="26"/>
      <c r="WWZ101" s="18"/>
      <c r="WXA101" s="18"/>
      <c r="WXB101" s="18"/>
      <c r="WXC101" s="39"/>
      <c r="WXD101" s="18"/>
      <c r="WXE101" s="18"/>
      <c r="WXF101" s="39"/>
      <c r="WXG101" s="18"/>
      <c r="WXH101" s="39"/>
      <c r="WXI101" s="13"/>
      <c r="WXJ101" s="13"/>
      <c r="WXK101" s="4"/>
      <c r="WXL101" s="13"/>
      <c r="WXM101" s="13"/>
      <c r="WXO101" s="26"/>
      <c r="WXP101" s="26"/>
      <c r="WXQ101" s="26"/>
      <c r="WXR101" s="18"/>
      <c r="WXS101" s="18"/>
      <c r="WXT101" s="18"/>
      <c r="WXU101" s="39"/>
      <c r="WXV101" s="18"/>
      <c r="WXW101" s="18"/>
      <c r="WXX101" s="39"/>
      <c r="WXY101" s="18"/>
      <c r="WXZ101" s="39"/>
      <c r="WYA101" s="13"/>
      <c r="WYB101" s="13"/>
      <c r="WYC101" s="4"/>
      <c r="WYD101" s="13"/>
      <c r="WYE101" s="13"/>
      <c r="WYG101" s="26"/>
      <c r="WYH101" s="26"/>
      <c r="WYI101" s="26"/>
      <c r="WYJ101" s="18"/>
      <c r="WYK101" s="18"/>
      <c r="WYL101" s="18"/>
      <c r="WYM101" s="39"/>
      <c r="WYN101" s="18"/>
      <c r="WYO101" s="18"/>
      <c r="WYP101" s="39"/>
      <c r="WYQ101" s="18"/>
      <c r="WYR101" s="39"/>
      <c r="WYS101" s="13"/>
      <c r="WYT101" s="13"/>
      <c r="WYU101" s="4"/>
      <c r="WYV101" s="13"/>
      <c r="WYW101" s="13"/>
      <c r="WYY101" s="26"/>
      <c r="WYZ101" s="26"/>
      <c r="WZA101" s="26"/>
      <c r="WZB101" s="18"/>
      <c r="WZC101" s="18"/>
      <c r="WZD101" s="18"/>
      <c r="WZE101" s="39"/>
      <c r="WZF101" s="18"/>
      <c r="WZG101" s="18"/>
      <c r="WZH101" s="39"/>
      <c r="WZI101" s="18"/>
      <c r="WZJ101" s="39"/>
      <c r="WZK101" s="13"/>
      <c r="WZL101" s="13"/>
      <c r="WZM101" s="4"/>
      <c r="WZN101" s="13"/>
      <c r="WZO101" s="13"/>
      <c r="WZQ101" s="26"/>
      <c r="WZR101" s="26"/>
      <c r="WZS101" s="26"/>
      <c r="WZT101" s="18"/>
      <c r="WZU101" s="18"/>
      <c r="WZV101" s="18"/>
      <c r="WZW101" s="39"/>
      <c r="WZX101" s="18"/>
      <c r="WZY101" s="18"/>
      <c r="WZZ101" s="39"/>
      <c r="XAA101" s="18"/>
      <c r="XAB101" s="39"/>
      <c r="XAC101" s="13"/>
      <c r="XAD101" s="13"/>
      <c r="XAE101" s="4"/>
      <c r="XAF101" s="13"/>
      <c r="XAG101" s="13"/>
      <c r="XAI101" s="26"/>
      <c r="XAJ101" s="26"/>
      <c r="XAK101" s="26"/>
      <c r="XAL101" s="18"/>
      <c r="XAM101" s="18"/>
      <c r="XAN101" s="18"/>
      <c r="XAO101" s="39"/>
      <c r="XAP101" s="18"/>
      <c r="XAQ101" s="18"/>
      <c r="XAR101" s="39"/>
      <c r="XAS101" s="18"/>
      <c r="XAT101" s="39"/>
      <c r="XAU101" s="13"/>
      <c r="XAV101" s="13"/>
      <c r="XAW101" s="4"/>
      <c r="XAX101" s="13"/>
      <c r="XAY101" s="13"/>
      <c r="XBA101" s="26"/>
      <c r="XBB101" s="26"/>
      <c r="XBC101" s="26"/>
      <c r="XBD101" s="18"/>
      <c r="XBE101" s="18"/>
      <c r="XBF101" s="18"/>
      <c r="XBG101" s="39"/>
      <c r="XBH101" s="18"/>
      <c r="XBI101" s="18"/>
      <c r="XBJ101" s="39"/>
      <c r="XBK101" s="18"/>
      <c r="XBL101" s="39"/>
      <c r="XBM101" s="13"/>
      <c r="XBN101" s="13"/>
      <c r="XBO101" s="4"/>
      <c r="XBP101" s="13"/>
      <c r="XBQ101" s="13"/>
      <c r="XBS101" s="26"/>
      <c r="XBT101" s="26"/>
      <c r="XBU101" s="26"/>
      <c r="XBV101" s="18"/>
      <c r="XBW101" s="18"/>
      <c r="XBX101" s="18"/>
      <c r="XBY101" s="39"/>
      <c r="XBZ101" s="18"/>
      <c r="XCA101" s="18"/>
      <c r="XCB101" s="39"/>
      <c r="XCC101" s="18"/>
      <c r="XCD101" s="39"/>
      <c r="XCE101" s="13"/>
      <c r="XCF101" s="13"/>
      <c r="XCG101" s="4"/>
      <c r="XCH101" s="13"/>
      <c r="XCI101" s="13"/>
      <c r="XCK101" s="26"/>
      <c r="XCL101" s="26"/>
      <c r="XCM101" s="26"/>
      <c r="XCN101" s="18"/>
      <c r="XCO101" s="18"/>
      <c r="XCP101" s="18"/>
      <c r="XCQ101" s="39"/>
      <c r="XCR101" s="18"/>
      <c r="XCS101" s="18"/>
      <c r="XCT101" s="39"/>
      <c r="XCU101" s="18"/>
      <c r="XCV101" s="39"/>
      <c r="XCW101" s="13"/>
      <c r="XCX101" s="13"/>
      <c r="XCY101" s="4"/>
      <c r="XCZ101" s="13"/>
      <c r="XDA101" s="13"/>
      <c r="XDC101" s="26"/>
      <c r="XDD101" s="26"/>
      <c r="XDE101" s="26"/>
      <c r="XDF101" s="18"/>
      <c r="XDG101" s="18"/>
      <c r="XDH101" s="18"/>
      <c r="XDI101" s="39"/>
      <c r="XDJ101" s="18"/>
      <c r="XDK101" s="18"/>
      <c r="XDL101" s="39"/>
      <c r="XDM101" s="18"/>
      <c r="XDN101" s="39"/>
      <c r="XDO101" s="13"/>
      <c r="XDP101" s="13"/>
      <c r="XDQ101" s="4"/>
      <c r="XDR101" s="13"/>
      <c r="XDS101" s="13"/>
      <c r="XDU101" s="26"/>
      <c r="XDV101" s="26"/>
      <c r="XDW101" s="26"/>
      <c r="XDX101" s="18"/>
      <c r="XDY101" s="18"/>
      <c r="XDZ101" s="18"/>
      <c r="XEA101" s="39"/>
      <c r="XEB101" s="18"/>
      <c r="XEC101" s="18"/>
      <c r="XED101" s="39"/>
      <c r="XEE101" s="18"/>
      <c r="XEF101" s="39"/>
      <c r="XEG101" s="13"/>
      <c r="XEH101" s="13"/>
      <c r="XEI101" s="4"/>
      <c r="XEJ101" s="13"/>
      <c r="XEK101" s="13"/>
      <c r="XEM101" s="26"/>
      <c r="XEN101" s="26"/>
      <c r="XEO101" s="26"/>
      <c r="XEP101" s="18"/>
      <c r="XEQ101" s="18"/>
      <c r="XER101" s="18"/>
      <c r="XES101" s="39"/>
      <c r="XET101" s="18"/>
      <c r="XEU101" s="18"/>
      <c r="XEV101" s="39"/>
      <c r="XEW101" s="18"/>
      <c r="XEX101" s="39"/>
      <c r="XEY101" s="13"/>
      <c r="XEZ101" s="13"/>
      <c r="XFA101" s="4"/>
      <c r="XFB101" s="13"/>
      <c r="XFC101" s="13"/>
    </row>
    <row r="102" spans="1:7167 7169:16383" x14ac:dyDescent="0.25">
      <c r="A102" s="5"/>
      <c r="B102" s="13"/>
      <c r="C102" s="13"/>
      <c r="D102" s="5"/>
      <c r="E102" s="26"/>
      <c r="F102" s="26"/>
      <c r="G102" s="26"/>
      <c r="H102" s="39"/>
      <c r="I102" s="39"/>
      <c r="N102" s="39"/>
      <c r="O102" s="39"/>
      <c r="U102" s="18"/>
      <c r="W102" s="27"/>
      <c r="X102" s="27"/>
      <c r="Y102" s="30"/>
      <c r="Z102" s="6"/>
      <c r="AA102" s="6"/>
      <c r="AB102" s="6"/>
      <c r="AC102" s="6"/>
      <c r="AD102" s="6"/>
      <c r="AE102" s="3"/>
      <c r="AF102" s="3"/>
      <c r="AO102" s="26"/>
      <c r="AP102" s="26"/>
      <c r="AQ102" s="26"/>
      <c r="BG102" s="26"/>
      <c r="BH102" s="26"/>
      <c r="BI102" s="26"/>
      <c r="BY102" s="26"/>
      <c r="BZ102" s="26"/>
      <c r="CA102" s="26"/>
      <c r="CQ102" s="26"/>
      <c r="CR102" s="26"/>
      <c r="CS102" s="26"/>
      <c r="DI102" s="26"/>
      <c r="DJ102" s="26"/>
      <c r="DK102" s="26"/>
      <c r="EA102" s="26"/>
      <c r="EB102" s="26"/>
      <c r="EC102" s="26"/>
      <c r="ES102" s="26"/>
      <c r="ET102" s="26"/>
      <c r="EU102" s="26"/>
      <c r="FK102" s="26"/>
      <c r="FL102" s="26"/>
      <c r="FM102" s="26"/>
      <c r="GC102" s="26"/>
      <c r="GD102" s="26"/>
      <c r="GE102" s="26"/>
      <c r="GU102" s="26"/>
      <c r="GV102" s="26"/>
      <c r="GW102" s="26"/>
      <c r="HM102" s="26"/>
      <c r="HN102" s="26"/>
      <c r="HO102" s="26"/>
      <c r="IE102" s="26"/>
      <c r="IF102" s="26"/>
      <c r="IG102" s="26"/>
      <c r="IW102" s="26"/>
      <c r="IX102" s="26"/>
      <c r="IY102" s="26"/>
      <c r="JO102" s="26"/>
      <c r="JP102" s="26"/>
      <c r="JQ102" s="26"/>
      <c r="KG102" s="26"/>
      <c r="KH102" s="26"/>
      <c r="KI102" s="26"/>
      <c r="KY102" s="26"/>
      <c r="KZ102" s="26"/>
      <c r="LA102" s="26"/>
      <c r="LQ102" s="26"/>
      <c r="LR102" s="26"/>
      <c r="LS102" s="26"/>
      <c r="MI102" s="26"/>
      <c r="MJ102" s="26"/>
      <c r="MK102" s="26"/>
      <c r="NA102" s="26"/>
      <c r="NB102" s="26"/>
      <c r="NC102" s="26"/>
      <c r="NS102" s="26"/>
      <c r="NT102" s="26"/>
      <c r="NU102" s="26"/>
      <c r="OK102" s="26"/>
      <c r="OL102" s="26"/>
      <c r="OM102" s="26"/>
      <c r="PC102" s="26"/>
      <c r="PD102" s="26"/>
      <c r="PE102" s="26"/>
      <c r="PU102" s="26"/>
      <c r="PV102" s="26"/>
      <c r="PW102" s="26"/>
      <c r="QM102" s="26"/>
      <c r="QN102" s="26"/>
      <c r="QO102" s="26"/>
      <c r="RE102" s="26"/>
      <c r="RF102" s="26"/>
      <c r="RG102" s="26"/>
      <c r="RW102" s="26"/>
      <c r="RX102" s="26"/>
      <c r="RY102" s="26"/>
      <c r="SO102" s="26"/>
      <c r="SP102" s="26"/>
      <c r="SQ102" s="26"/>
      <c r="TG102" s="26"/>
      <c r="TH102" s="26"/>
      <c r="TI102" s="26"/>
      <c r="TY102" s="26"/>
      <c r="TZ102" s="26"/>
      <c r="UA102" s="26"/>
      <c r="UQ102" s="26"/>
      <c r="UR102" s="26"/>
      <c r="US102" s="26"/>
      <c r="VI102" s="26"/>
      <c r="VJ102" s="26"/>
      <c r="VK102" s="26"/>
      <c r="WA102" s="26"/>
      <c r="WB102" s="26"/>
      <c r="WC102" s="26"/>
      <c r="WS102" s="26"/>
      <c r="WT102" s="26"/>
      <c r="WU102" s="26"/>
      <c r="XK102" s="26"/>
      <c r="XL102" s="26"/>
      <c r="XM102" s="26"/>
      <c r="YC102" s="26"/>
      <c r="YD102" s="26"/>
      <c r="YE102" s="26"/>
      <c r="YU102" s="26"/>
      <c r="YV102" s="26"/>
      <c r="YW102" s="26"/>
      <c r="ZM102" s="26"/>
      <c r="ZN102" s="26"/>
      <c r="ZO102" s="26"/>
      <c r="AAE102" s="26"/>
      <c r="AAF102" s="26"/>
      <c r="AAG102" s="26"/>
      <c r="AAW102" s="26"/>
      <c r="AAX102" s="26"/>
      <c r="AAY102" s="26"/>
      <c r="ABO102" s="26"/>
      <c r="ABP102" s="26"/>
      <c r="ABQ102" s="26"/>
      <c r="ACG102" s="26"/>
      <c r="ACH102" s="26"/>
      <c r="ACI102" s="26"/>
      <c r="ACY102" s="26"/>
      <c r="ACZ102" s="26"/>
      <c r="ADA102" s="26"/>
      <c r="ADQ102" s="26"/>
      <c r="ADR102" s="26"/>
      <c r="ADS102" s="26"/>
      <c r="AEI102" s="26"/>
      <c r="AEJ102" s="26"/>
      <c r="AEK102" s="26"/>
      <c r="AFA102" s="26"/>
      <c r="AFB102" s="26"/>
      <c r="AFC102" s="26"/>
      <c r="AFS102" s="26"/>
      <c r="AFT102" s="26"/>
      <c r="AFU102" s="26"/>
      <c r="AGK102" s="26"/>
      <c r="AGL102" s="26"/>
      <c r="AGM102" s="26"/>
      <c r="AHC102" s="26"/>
      <c r="AHD102" s="26"/>
      <c r="AHE102" s="26"/>
      <c r="AHU102" s="26"/>
      <c r="AHV102" s="26"/>
      <c r="AHW102" s="26"/>
      <c r="AIM102" s="26"/>
      <c r="AIN102" s="26"/>
      <c r="AIO102" s="26"/>
      <c r="AJE102" s="26"/>
      <c r="AJF102" s="26"/>
      <c r="AJG102" s="26"/>
      <c r="AJW102" s="26"/>
      <c r="AJX102" s="26"/>
      <c r="AJY102" s="26"/>
      <c r="AKO102" s="26"/>
      <c r="AKP102" s="26"/>
      <c r="AKQ102" s="26"/>
      <c r="ALG102" s="26"/>
      <c r="ALH102" s="26"/>
      <c r="ALI102" s="26"/>
      <c r="ALY102" s="26"/>
      <c r="ALZ102" s="26"/>
      <c r="AMA102" s="26"/>
      <c r="AMQ102" s="26"/>
      <c r="AMR102" s="26"/>
      <c r="AMS102" s="26"/>
      <c r="ANI102" s="26"/>
      <c r="ANJ102" s="26"/>
      <c r="ANK102" s="26"/>
      <c r="AOA102" s="26"/>
      <c r="AOB102" s="26"/>
      <c r="AOC102" s="26"/>
      <c r="AOS102" s="26"/>
      <c r="AOT102" s="26"/>
      <c r="AOU102" s="26"/>
      <c r="APK102" s="26"/>
      <c r="APL102" s="26"/>
      <c r="APM102" s="26"/>
      <c r="AQC102" s="26"/>
      <c r="AQD102" s="26"/>
      <c r="AQE102" s="26"/>
      <c r="AQU102" s="26"/>
      <c r="AQV102" s="26"/>
      <c r="AQW102" s="26"/>
      <c r="ARM102" s="26"/>
      <c r="ARN102" s="26"/>
      <c r="ARO102" s="26"/>
      <c r="ASE102" s="26"/>
      <c r="ASF102" s="26"/>
      <c r="ASG102" s="26"/>
      <c r="ASW102" s="26"/>
      <c r="ASX102" s="26"/>
      <c r="ASY102" s="26"/>
      <c r="ATO102" s="26"/>
      <c r="ATP102" s="26"/>
      <c r="ATQ102" s="26"/>
      <c r="AUG102" s="26"/>
      <c r="AUH102" s="26"/>
      <c r="AUI102" s="26"/>
      <c r="AUY102" s="26"/>
      <c r="AUZ102" s="26"/>
      <c r="AVA102" s="26"/>
      <c r="AVQ102" s="26"/>
      <c r="AVR102" s="26"/>
      <c r="AVS102" s="26"/>
      <c r="AWI102" s="26"/>
      <c r="AWJ102" s="26"/>
      <c r="AWK102" s="26"/>
      <c r="AXA102" s="26"/>
      <c r="AXB102" s="26"/>
      <c r="AXC102" s="26"/>
      <c r="AXS102" s="26"/>
      <c r="AXT102" s="26"/>
      <c r="AXU102" s="26"/>
      <c r="AYK102" s="26"/>
      <c r="AYL102" s="26"/>
      <c r="AYM102" s="26"/>
      <c r="AZC102" s="26"/>
      <c r="AZD102" s="26"/>
      <c r="AZE102" s="26"/>
      <c r="AZU102" s="26"/>
      <c r="AZV102" s="26"/>
      <c r="AZW102" s="26"/>
      <c r="BAM102" s="26"/>
      <c r="BAN102" s="26"/>
      <c r="BAO102" s="26"/>
      <c r="BBE102" s="26"/>
      <c r="BBF102" s="26"/>
      <c r="BBG102" s="26"/>
      <c r="BBW102" s="26"/>
      <c r="BBX102" s="26"/>
      <c r="BBY102" s="26"/>
      <c r="BCO102" s="26"/>
      <c r="BCP102" s="26"/>
      <c r="BCQ102" s="26"/>
      <c r="BDG102" s="26"/>
      <c r="BDH102" s="26"/>
      <c r="BDI102" s="26"/>
      <c r="BDY102" s="26"/>
      <c r="BDZ102" s="26"/>
      <c r="BEA102" s="26"/>
      <c r="BEQ102" s="26"/>
      <c r="BER102" s="26"/>
      <c r="BES102" s="26"/>
      <c r="BFI102" s="26"/>
      <c r="BFJ102" s="26"/>
      <c r="BFK102" s="26"/>
      <c r="BGA102" s="26"/>
      <c r="BGB102" s="26"/>
      <c r="BGC102" s="26"/>
      <c r="BGS102" s="26"/>
      <c r="BGT102" s="26"/>
      <c r="BGU102" s="26"/>
      <c r="BHK102" s="26"/>
      <c r="BHL102" s="26"/>
      <c r="BHM102" s="26"/>
      <c r="BIC102" s="26"/>
      <c r="BID102" s="26"/>
      <c r="BIE102" s="26"/>
      <c r="BIU102" s="26"/>
      <c r="BIV102" s="26"/>
      <c r="BIW102" s="26"/>
      <c r="BJM102" s="26"/>
      <c r="BJN102" s="26"/>
      <c r="BJO102" s="26"/>
      <c r="BKE102" s="26"/>
      <c r="BKF102" s="26"/>
      <c r="BKG102" s="26"/>
      <c r="BKW102" s="26"/>
      <c r="BKX102" s="26"/>
      <c r="BKY102" s="26"/>
      <c r="BLO102" s="26"/>
      <c r="BLP102" s="26"/>
      <c r="BLQ102" s="26"/>
      <c r="BMG102" s="26"/>
      <c r="BMH102" s="26"/>
      <c r="BMI102" s="26"/>
      <c r="BMY102" s="26"/>
      <c r="BMZ102" s="26"/>
      <c r="BNA102" s="26"/>
      <c r="BNQ102" s="26"/>
      <c r="BNR102" s="26"/>
      <c r="BNS102" s="26"/>
      <c r="BOI102" s="26"/>
      <c r="BOJ102" s="26"/>
      <c r="BOK102" s="26"/>
      <c r="BPA102" s="26"/>
      <c r="BPB102" s="26"/>
      <c r="BPC102" s="26"/>
      <c r="BPS102" s="26"/>
      <c r="BPT102" s="26"/>
      <c r="BPU102" s="26"/>
      <c r="BQK102" s="26"/>
      <c r="BQL102" s="26"/>
      <c r="BQM102" s="26"/>
      <c r="BRC102" s="26"/>
      <c r="BRD102" s="26"/>
      <c r="BRE102" s="26"/>
      <c r="BRU102" s="26"/>
      <c r="BRV102" s="26"/>
      <c r="BRW102" s="26"/>
      <c r="BSM102" s="26"/>
      <c r="BSN102" s="26"/>
      <c r="BSO102" s="26"/>
      <c r="BTE102" s="26"/>
      <c r="BTF102" s="26"/>
      <c r="BTG102" s="26"/>
      <c r="BTW102" s="26"/>
      <c r="BTX102" s="26"/>
      <c r="BTY102" s="26"/>
      <c r="BUO102" s="26"/>
      <c r="BUP102" s="26"/>
      <c r="BUQ102" s="26"/>
      <c r="BVG102" s="26"/>
      <c r="BVH102" s="26"/>
      <c r="BVI102" s="26"/>
      <c r="BVY102" s="26"/>
      <c r="BVZ102" s="26"/>
      <c r="BWA102" s="26"/>
      <c r="BWQ102" s="26"/>
      <c r="BWR102" s="26"/>
      <c r="BWS102" s="26"/>
      <c r="BXI102" s="26"/>
      <c r="BXJ102" s="26"/>
      <c r="BXK102" s="26"/>
      <c r="BYA102" s="26"/>
      <c r="BYB102" s="26"/>
      <c r="BYC102" s="26"/>
      <c r="BYS102" s="26"/>
      <c r="BYT102" s="26"/>
      <c r="BYU102" s="26"/>
      <c r="BZK102" s="26"/>
      <c r="BZL102" s="26"/>
      <c r="BZM102" s="26"/>
      <c r="CAC102" s="26"/>
      <c r="CAD102" s="26"/>
      <c r="CAE102" s="26"/>
      <c r="CAU102" s="26"/>
      <c r="CAV102" s="26"/>
      <c r="CAW102" s="26"/>
      <c r="CBM102" s="26"/>
      <c r="CBN102" s="26"/>
      <c r="CBO102" s="26"/>
      <c r="CCE102" s="26"/>
      <c r="CCF102" s="26"/>
      <c r="CCG102" s="26"/>
      <c r="CCW102" s="26"/>
      <c r="CCX102" s="26"/>
      <c r="CCY102" s="26"/>
      <c r="CDO102" s="26"/>
      <c r="CDP102" s="26"/>
      <c r="CDQ102" s="26"/>
      <c r="CEG102" s="26"/>
      <c r="CEH102" s="26"/>
      <c r="CEI102" s="26"/>
      <c r="CEY102" s="26"/>
      <c r="CEZ102" s="26"/>
      <c r="CFA102" s="26"/>
      <c r="CFQ102" s="26"/>
      <c r="CFR102" s="26"/>
      <c r="CFS102" s="26"/>
      <c r="CGI102" s="26"/>
      <c r="CGJ102" s="26"/>
      <c r="CGK102" s="26"/>
      <c r="CHA102" s="26"/>
      <c r="CHB102" s="26"/>
      <c r="CHC102" s="26"/>
      <c r="CHS102" s="26"/>
      <c r="CHT102" s="26"/>
      <c r="CHU102" s="26"/>
      <c r="CIK102" s="26"/>
      <c r="CIL102" s="26"/>
      <c r="CIM102" s="26"/>
      <c r="CJC102" s="26"/>
      <c r="CJD102" s="26"/>
      <c r="CJE102" s="26"/>
      <c r="CJU102" s="26"/>
      <c r="CJV102" s="26"/>
      <c r="CJW102" s="26"/>
      <c r="CKM102" s="26"/>
      <c r="CKN102" s="26"/>
      <c r="CKO102" s="26"/>
      <c r="CLE102" s="26"/>
      <c r="CLF102" s="26"/>
      <c r="CLG102" s="26"/>
      <c r="CLW102" s="26"/>
      <c r="CLX102" s="26"/>
      <c r="CLY102" s="26"/>
      <c r="CMO102" s="26"/>
      <c r="CMP102" s="26"/>
      <c r="CMQ102" s="26"/>
      <c r="CNG102" s="26"/>
      <c r="CNH102" s="26"/>
      <c r="CNI102" s="26"/>
      <c r="CNY102" s="26"/>
      <c r="CNZ102" s="26"/>
      <c r="COA102" s="26"/>
      <c r="COQ102" s="26"/>
      <c r="COR102" s="26"/>
      <c r="COS102" s="26"/>
      <c r="CPI102" s="26"/>
      <c r="CPJ102" s="26"/>
      <c r="CPK102" s="26"/>
      <c r="CQA102" s="26"/>
      <c r="CQB102" s="26"/>
      <c r="CQC102" s="26"/>
      <c r="CQS102" s="26"/>
      <c r="CQT102" s="26"/>
      <c r="CQU102" s="26"/>
      <c r="CRK102" s="26"/>
      <c r="CRL102" s="26"/>
      <c r="CRM102" s="26"/>
      <c r="CSC102" s="26"/>
      <c r="CSD102" s="26"/>
      <c r="CSE102" s="26"/>
      <c r="CSU102" s="26"/>
      <c r="CSV102" s="26"/>
      <c r="CSW102" s="26"/>
      <c r="CTM102" s="26"/>
      <c r="CTN102" s="26"/>
      <c r="CTO102" s="26"/>
      <c r="CUE102" s="26"/>
      <c r="CUF102" s="26"/>
      <c r="CUG102" s="26"/>
      <c r="CUW102" s="26"/>
      <c r="CUX102" s="26"/>
      <c r="CUY102" s="26"/>
      <c r="CVO102" s="26"/>
      <c r="CVP102" s="26"/>
      <c r="CVQ102" s="26"/>
      <c r="CWG102" s="26"/>
      <c r="CWH102" s="26"/>
      <c r="CWI102" s="26"/>
      <c r="CWY102" s="26"/>
      <c r="CWZ102" s="26"/>
      <c r="CXA102" s="26"/>
      <c r="CXQ102" s="26"/>
      <c r="CXR102" s="26"/>
      <c r="CXS102" s="26"/>
      <c r="CYI102" s="26"/>
      <c r="CYJ102" s="26"/>
      <c r="CYK102" s="26"/>
      <c r="CZA102" s="26"/>
      <c r="CZB102" s="26"/>
      <c r="CZC102" s="26"/>
      <c r="CZS102" s="26"/>
      <c r="CZT102" s="26"/>
      <c r="CZU102" s="26"/>
      <c r="DAK102" s="26"/>
      <c r="DAL102" s="26"/>
      <c r="DAM102" s="26"/>
      <c r="DBC102" s="26"/>
      <c r="DBD102" s="26"/>
      <c r="DBE102" s="26"/>
      <c r="DBU102" s="26"/>
      <c r="DBV102" s="26"/>
      <c r="DBW102" s="26"/>
      <c r="DCM102" s="26"/>
      <c r="DCN102" s="26"/>
      <c r="DCO102" s="26"/>
      <c r="DDE102" s="26"/>
      <c r="DDF102" s="26"/>
      <c r="DDG102" s="26"/>
      <c r="DDW102" s="26"/>
      <c r="DDX102" s="26"/>
      <c r="DDY102" s="26"/>
      <c r="DEO102" s="26"/>
      <c r="DEP102" s="26"/>
      <c r="DEQ102" s="26"/>
      <c r="DFG102" s="26"/>
      <c r="DFH102" s="26"/>
      <c r="DFI102" s="26"/>
      <c r="DFY102" s="26"/>
      <c r="DFZ102" s="26"/>
      <c r="DGA102" s="26"/>
      <c r="DGQ102" s="26"/>
      <c r="DGR102" s="26"/>
      <c r="DGS102" s="26"/>
      <c r="DHI102" s="26"/>
      <c r="DHJ102" s="26"/>
      <c r="DHK102" s="26"/>
      <c r="DIA102" s="26"/>
      <c r="DIB102" s="26"/>
      <c r="DIC102" s="26"/>
      <c r="DIS102" s="26"/>
      <c r="DIT102" s="26"/>
      <c r="DIU102" s="26"/>
      <c r="DJK102" s="26"/>
      <c r="DJL102" s="26"/>
      <c r="DJM102" s="26"/>
      <c r="DKC102" s="26"/>
      <c r="DKD102" s="26"/>
      <c r="DKE102" s="26"/>
      <c r="DKU102" s="26"/>
      <c r="DKV102" s="26"/>
      <c r="DKW102" s="26"/>
      <c r="DLM102" s="26"/>
      <c r="DLN102" s="26"/>
      <c r="DLO102" s="26"/>
      <c r="DME102" s="26"/>
      <c r="DMF102" s="26"/>
      <c r="DMG102" s="26"/>
      <c r="DMW102" s="26"/>
      <c r="DMX102" s="26"/>
      <c r="DMY102" s="26"/>
      <c r="DNO102" s="26"/>
      <c r="DNP102" s="26"/>
      <c r="DNQ102" s="26"/>
      <c r="DOG102" s="26"/>
      <c r="DOH102" s="26"/>
      <c r="DOI102" s="26"/>
      <c r="DOY102" s="26"/>
      <c r="DOZ102" s="26"/>
      <c r="DPA102" s="26"/>
      <c r="DPQ102" s="26"/>
      <c r="DPR102" s="26"/>
      <c r="DPS102" s="26"/>
      <c r="DQI102" s="26"/>
      <c r="DQJ102" s="26"/>
      <c r="DQK102" s="26"/>
      <c r="DRA102" s="26"/>
      <c r="DRB102" s="26"/>
      <c r="DRC102" s="26"/>
      <c r="DRS102" s="26"/>
      <c r="DRT102" s="26"/>
      <c r="DRU102" s="26"/>
      <c r="DSK102" s="26"/>
      <c r="DSL102" s="26"/>
      <c r="DSM102" s="26"/>
      <c r="DTC102" s="26"/>
      <c r="DTD102" s="26"/>
      <c r="DTE102" s="26"/>
      <c r="DTU102" s="26"/>
      <c r="DTV102" s="26"/>
      <c r="DTW102" s="26"/>
      <c r="DUM102" s="26"/>
      <c r="DUN102" s="26"/>
      <c r="DUO102" s="26"/>
      <c r="DVE102" s="26"/>
      <c r="DVF102" s="26"/>
      <c r="DVG102" s="26"/>
      <c r="DVW102" s="26"/>
      <c r="DVX102" s="26"/>
      <c r="DVY102" s="26"/>
      <c r="DWO102" s="26"/>
      <c r="DWP102" s="26"/>
      <c r="DWQ102" s="26"/>
      <c r="DXG102" s="26"/>
      <c r="DXH102" s="26"/>
      <c r="DXI102" s="26"/>
      <c r="DXY102" s="26"/>
      <c r="DXZ102" s="26"/>
      <c r="DYA102" s="26"/>
      <c r="DYQ102" s="26"/>
      <c r="DYR102" s="26"/>
      <c r="DYS102" s="26"/>
      <c r="DZI102" s="26"/>
      <c r="DZJ102" s="26"/>
      <c r="DZK102" s="26"/>
      <c r="EAA102" s="26"/>
      <c r="EAB102" s="26"/>
      <c r="EAC102" s="26"/>
      <c r="EAS102" s="26"/>
      <c r="EAT102" s="26"/>
      <c r="EAU102" s="26"/>
      <c r="EBK102" s="26"/>
      <c r="EBL102" s="26"/>
      <c r="EBM102" s="26"/>
      <c r="ECC102" s="26"/>
      <c r="ECD102" s="26"/>
      <c r="ECE102" s="26"/>
      <c r="ECU102" s="26"/>
      <c r="ECV102" s="26"/>
      <c r="ECW102" s="26"/>
      <c r="EDM102" s="26"/>
      <c r="EDN102" s="26"/>
      <c r="EDO102" s="26"/>
      <c r="EEE102" s="26"/>
      <c r="EEF102" s="26"/>
      <c r="EEG102" s="26"/>
      <c r="EEW102" s="26"/>
      <c r="EEX102" s="26"/>
      <c r="EEY102" s="26"/>
      <c r="EFO102" s="26"/>
      <c r="EFP102" s="26"/>
      <c r="EFQ102" s="26"/>
      <c r="EGG102" s="26"/>
      <c r="EGH102" s="26"/>
      <c r="EGI102" s="26"/>
      <c r="EGY102" s="26"/>
      <c r="EGZ102" s="26"/>
      <c r="EHA102" s="26"/>
      <c r="EHQ102" s="26"/>
      <c r="EHR102" s="26"/>
      <c r="EHS102" s="26"/>
      <c r="EII102" s="26"/>
      <c r="EIJ102" s="26"/>
      <c r="EIK102" s="26"/>
      <c r="EJA102" s="26"/>
      <c r="EJB102" s="26"/>
      <c r="EJC102" s="26"/>
      <c r="EJS102" s="26"/>
      <c r="EJT102" s="26"/>
      <c r="EJU102" s="26"/>
      <c r="EKK102" s="26"/>
      <c r="EKL102" s="26"/>
      <c r="EKM102" s="26"/>
      <c r="ELC102" s="26"/>
      <c r="ELD102" s="26"/>
      <c r="ELE102" s="26"/>
      <c r="ELU102" s="26"/>
      <c r="ELV102" s="26"/>
      <c r="ELW102" s="26"/>
      <c r="EMM102" s="26"/>
      <c r="EMN102" s="26"/>
      <c r="EMO102" s="26"/>
      <c r="ENE102" s="26"/>
      <c r="ENF102" s="26"/>
      <c r="ENG102" s="26"/>
      <c r="ENW102" s="26"/>
      <c r="ENX102" s="26"/>
      <c r="ENY102" s="26"/>
      <c r="EOO102" s="26"/>
      <c r="EOP102" s="26"/>
      <c r="EOQ102" s="26"/>
      <c r="EPG102" s="26"/>
      <c r="EPH102" s="26"/>
      <c r="EPI102" s="26"/>
      <c r="EPY102" s="26"/>
      <c r="EPZ102" s="26"/>
      <c r="EQA102" s="26"/>
      <c r="EQQ102" s="26"/>
      <c r="EQR102" s="26"/>
      <c r="EQS102" s="26"/>
      <c r="ERI102" s="26"/>
      <c r="ERJ102" s="26"/>
      <c r="ERK102" s="26"/>
      <c r="ESA102" s="26"/>
      <c r="ESB102" s="26"/>
      <c r="ESC102" s="26"/>
      <c r="ESS102" s="26"/>
      <c r="EST102" s="26"/>
      <c r="ESU102" s="26"/>
      <c r="ETK102" s="26"/>
      <c r="ETL102" s="26"/>
      <c r="ETM102" s="26"/>
      <c r="EUC102" s="26"/>
      <c r="EUD102" s="26"/>
      <c r="EUE102" s="26"/>
      <c r="EUU102" s="26"/>
      <c r="EUV102" s="26"/>
      <c r="EUW102" s="26"/>
      <c r="EVM102" s="26"/>
      <c r="EVN102" s="26"/>
      <c r="EVO102" s="26"/>
      <c r="EWE102" s="26"/>
      <c r="EWF102" s="26"/>
      <c r="EWG102" s="26"/>
      <c r="EWW102" s="26"/>
      <c r="EWX102" s="26"/>
      <c r="EWY102" s="26"/>
      <c r="EXO102" s="26"/>
      <c r="EXP102" s="26"/>
      <c r="EXQ102" s="26"/>
      <c r="EYG102" s="26"/>
      <c r="EYH102" s="26"/>
      <c r="EYI102" s="26"/>
      <c r="EYY102" s="26"/>
      <c r="EYZ102" s="26"/>
      <c r="EZA102" s="26"/>
      <c r="EZQ102" s="26"/>
      <c r="EZR102" s="26"/>
      <c r="EZS102" s="26"/>
      <c r="FAI102" s="26"/>
      <c r="FAJ102" s="26"/>
      <c r="FAK102" s="26"/>
      <c r="FBA102" s="26"/>
      <c r="FBB102" s="26"/>
      <c r="FBC102" s="26"/>
      <c r="FBS102" s="26"/>
      <c r="FBT102" s="26"/>
      <c r="FBU102" s="26"/>
      <c r="FCK102" s="26"/>
      <c r="FCL102" s="26"/>
      <c r="FCM102" s="26"/>
      <c r="FDC102" s="26"/>
      <c r="FDD102" s="26"/>
      <c r="FDE102" s="26"/>
      <c r="FDU102" s="26"/>
      <c r="FDV102" s="26"/>
      <c r="FDW102" s="26"/>
      <c r="FEM102" s="26"/>
      <c r="FEN102" s="26"/>
      <c r="FEO102" s="26"/>
      <c r="FFE102" s="26"/>
      <c r="FFF102" s="26"/>
      <c r="FFG102" s="26"/>
      <c r="FFW102" s="26"/>
      <c r="FFX102" s="26"/>
      <c r="FFY102" s="26"/>
      <c r="FGO102" s="26"/>
      <c r="FGP102" s="26"/>
      <c r="FGQ102" s="26"/>
      <c r="FHG102" s="26"/>
      <c r="FHH102" s="26"/>
      <c r="FHI102" s="26"/>
      <c r="FHY102" s="26"/>
      <c r="FHZ102" s="26"/>
      <c r="FIA102" s="26"/>
      <c r="FIQ102" s="26"/>
      <c r="FIR102" s="26"/>
      <c r="FIS102" s="26"/>
      <c r="FJI102" s="26"/>
      <c r="FJJ102" s="26"/>
      <c r="FJK102" s="26"/>
      <c r="FKA102" s="26"/>
      <c r="FKB102" s="26"/>
      <c r="FKC102" s="26"/>
      <c r="FKS102" s="26"/>
      <c r="FKT102" s="26"/>
      <c r="FKU102" s="26"/>
      <c r="FLK102" s="26"/>
      <c r="FLL102" s="26"/>
      <c r="FLM102" s="26"/>
      <c r="FMC102" s="26"/>
      <c r="FMD102" s="26"/>
      <c r="FME102" s="26"/>
      <c r="FMU102" s="26"/>
      <c r="FMV102" s="26"/>
      <c r="FMW102" s="26"/>
      <c r="FNM102" s="26"/>
      <c r="FNN102" s="26"/>
      <c r="FNO102" s="26"/>
      <c r="FOE102" s="26"/>
      <c r="FOF102" s="26"/>
      <c r="FOG102" s="26"/>
      <c r="FOW102" s="26"/>
      <c r="FOX102" s="26"/>
      <c r="FOY102" s="26"/>
      <c r="FPO102" s="26"/>
      <c r="FPP102" s="26"/>
      <c r="FPQ102" s="26"/>
      <c r="FQG102" s="26"/>
      <c r="FQH102" s="26"/>
      <c r="FQI102" s="26"/>
      <c r="FQY102" s="26"/>
      <c r="FQZ102" s="26"/>
      <c r="FRA102" s="26"/>
      <c r="FRQ102" s="26"/>
      <c r="FRR102" s="26"/>
      <c r="FRS102" s="26"/>
      <c r="FSI102" s="26"/>
      <c r="FSJ102" s="26"/>
      <c r="FSK102" s="26"/>
      <c r="FTA102" s="26"/>
      <c r="FTB102" s="26"/>
      <c r="FTC102" s="26"/>
      <c r="FTS102" s="26"/>
      <c r="FTT102" s="26"/>
      <c r="FTU102" s="26"/>
      <c r="FUK102" s="26"/>
      <c r="FUL102" s="26"/>
      <c r="FUM102" s="26"/>
      <c r="FVC102" s="26"/>
      <c r="FVD102" s="26"/>
      <c r="FVE102" s="26"/>
      <c r="FVU102" s="26"/>
      <c r="FVV102" s="26"/>
      <c r="FVW102" s="26"/>
      <c r="FWM102" s="26"/>
      <c r="FWN102" s="26"/>
      <c r="FWO102" s="26"/>
      <c r="FXE102" s="26"/>
      <c r="FXF102" s="26"/>
      <c r="FXG102" s="26"/>
      <c r="FXW102" s="26"/>
      <c r="FXX102" s="26"/>
      <c r="FXY102" s="26"/>
      <c r="FYO102" s="26"/>
      <c r="FYP102" s="26"/>
      <c r="FYQ102" s="26"/>
      <c r="FZG102" s="26"/>
      <c r="FZH102" s="26"/>
      <c r="FZI102" s="26"/>
      <c r="FZY102" s="26"/>
      <c r="FZZ102" s="26"/>
      <c r="GAA102" s="26"/>
      <c r="GAQ102" s="26"/>
      <c r="GAR102" s="26"/>
      <c r="GAS102" s="26"/>
      <c r="GBI102" s="26"/>
      <c r="GBJ102" s="26"/>
      <c r="GBK102" s="26"/>
      <c r="GCA102" s="26"/>
      <c r="GCB102" s="26"/>
      <c r="GCC102" s="26"/>
      <c r="GCS102" s="26"/>
      <c r="GCT102" s="26"/>
      <c r="GCU102" s="26"/>
      <c r="GDK102" s="26"/>
      <c r="GDL102" s="26"/>
      <c r="GDM102" s="26"/>
      <c r="GEC102" s="26"/>
      <c r="GED102" s="26"/>
      <c r="GEE102" s="26"/>
      <c r="GEU102" s="26"/>
      <c r="GEV102" s="26"/>
      <c r="GEW102" s="26"/>
      <c r="GFM102" s="26"/>
      <c r="GFN102" s="26"/>
      <c r="GFO102" s="26"/>
      <c r="GGE102" s="26"/>
      <c r="GGF102" s="26"/>
      <c r="GGG102" s="26"/>
      <c r="GGW102" s="26"/>
      <c r="GGX102" s="26"/>
      <c r="GGY102" s="26"/>
      <c r="GHO102" s="26"/>
      <c r="GHP102" s="26"/>
      <c r="GHQ102" s="26"/>
      <c r="GIG102" s="26"/>
      <c r="GIH102" s="26"/>
      <c r="GII102" s="26"/>
      <c r="GIY102" s="26"/>
      <c r="GIZ102" s="26"/>
      <c r="GJA102" s="26"/>
      <c r="GJQ102" s="26"/>
      <c r="GJR102" s="26"/>
      <c r="GJS102" s="26"/>
      <c r="GKI102" s="26"/>
      <c r="GKJ102" s="26"/>
      <c r="GKK102" s="26"/>
      <c r="GLA102" s="26"/>
      <c r="GLB102" s="26"/>
      <c r="GLC102" s="26"/>
      <c r="GLS102" s="26"/>
      <c r="GLT102" s="26"/>
      <c r="GLU102" s="26"/>
      <c r="GMK102" s="26"/>
      <c r="GML102" s="26"/>
      <c r="GMM102" s="26"/>
      <c r="GNC102" s="26"/>
      <c r="GND102" s="26"/>
      <c r="GNE102" s="26"/>
      <c r="GNU102" s="26"/>
      <c r="GNV102" s="26"/>
      <c r="GNW102" s="26"/>
      <c r="GOM102" s="26"/>
      <c r="GON102" s="26"/>
      <c r="GOO102" s="26"/>
      <c r="GPE102" s="26"/>
      <c r="GPF102" s="26"/>
      <c r="GPG102" s="26"/>
      <c r="GPW102" s="26"/>
      <c r="GPX102" s="26"/>
      <c r="GPY102" s="26"/>
      <c r="GQO102" s="26"/>
      <c r="GQP102" s="26"/>
      <c r="GQQ102" s="26"/>
      <c r="GRG102" s="26"/>
      <c r="GRH102" s="26"/>
      <c r="GRI102" s="26"/>
      <c r="GRY102" s="26"/>
      <c r="GRZ102" s="26"/>
      <c r="GSA102" s="26"/>
      <c r="GSQ102" s="26"/>
      <c r="GSR102" s="26"/>
      <c r="GSS102" s="26"/>
      <c r="GTI102" s="26"/>
      <c r="GTJ102" s="26"/>
      <c r="GTK102" s="26"/>
      <c r="GUA102" s="26"/>
      <c r="GUB102" s="26"/>
      <c r="GUC102" s="26"/>
      <c r="GUS102" s="26"/>
      <c r="GUT102" s="26"/>
      <c r="GUU102" s="26"/>
      <c r="GVK102" s="26"/>
      <c r="GVL102" s="26"/>
      <c r="GVM102" s="26"/>
      <c r="GWC102" s="26"/>
      <c r="GWD102" s="26"/>
      <c r="GWE102" s="26"/>
      <c r="GWU102" s="26"/>
      <c r="GWV102" s="26"/>
      <c r="GWW102" s="26"/>
      <c r="GXM102" s="26"/>
      <c r="GXN102" s="26"/>
      <c r="GXO102" s="26"/>
      <c r="GYE102" s="26"/>
      <c r="GYF102" s="26"/>
      <c r="GYG102" s="26"/>
      <c r="GYW102" s="26"/>
      <c r="GYX102" s="26"/>
      <c r="GYY102" s="26"/>
      <c r="GZO102" s="26"/>
      <c r="GZP102" s="26"/>
      <c r="GZQ102" s="26"/>
      <c r="HAG102" s="26"/>
      <c r="HAH102" s="26"/>
      <c r="HAI102" s="26"/>
      <c r="HAY102" s="26"/>
      <c r="HAZ102" s="26"/>
      <c r="HBA102" s="26"/>
      <c r="HBQ102" s="26"/>
      <c r="HBR102" s="26"/>
      <c r="HBS102" s="26"/>
      <c r="HCI102" s="26"/>
      <c r="HCJ102" s="26"/>
      <c r="HCK102" s="26"/>
      <c r="HDA102" s="26"/>
      <c r="HDB102" s="26"/>
      <c r="HDC102" s="26"/>
      <c r="HDS102" s="26"/>
      <c r="HDT102" s="26"/>
      <c r="HDU102" s="26"/>
      <c r="HEK102" s="26"/>
      <c r="HEL102" s="26"/>
      <c r="HEM102" s="26"/>
      <c r="HFC102" s="26"/>
      <c r="HFD102" s="26"/>
      <c r="HFE102" s="26"/>
      <c r="HFU102" s="26"/>
      <c r="HFV102" s="26"/>
      <c r="HFW102" s="26"/>
      <c r="HGM102" s="26"/>
      <c r="HGN102" s="26"/>
      <c r="HGO102" s="26"/>
      <c r="HHE102" s="26"/>
      <c r="HHF102" s="26"/>
      <c r="HHG102" s="26"/>
      <c r="HHW102" s="26"/>
      <c r="HHX102" s="26"/>
      <c r="HHY102" s="26"/>
      <c r="HIO102" s="26"/>
      <c r="HIP102" s="26"/>
      <c r="HIQ102" s="26"/>
      <c r="HJG102" s="26"/>
      <c r="HJH102" s="26"/>
      <c r="HJI102" s="26"/>
      <c r="HJY102" s="26"/>
      <c r="HJZ102" s="26"/>
      <c r="HKA102" s="26"/>
      <c r="HKQ102" s="26"/>
      <c r="HKR102" s="26"/>
      <c r="HKS102" s="26"/>
      <c r="HLI102" s="26"/>
      <c r="HLJ102" s="26"/>
      <c r="HLK102" s="26"/>
      <c r="HMA102" s="26"/>
      <c r="HMB102" s="26"/>
      <c r="HMC102" s="26"/>
      <c r="HMS102" s="26"/>
      <c r="HMT102" s="26"/>
      <c r="HMU102" s="26"/>
      <c r="HNK102" s="26"/>
      <c r="HNL102" s="26"/>
      <c r="HNM102" s="26"/>
      <c r="HOC102" s="26"/>
      <c r="HOD102" s="26"/>
      <c r="HOE102" s="26"/>
      <c r="HOU102" s="26"/>
      <c r="HOV102" s="26"/>
      <c r="HOW102" s="26"/>
      <c r="HPM102" s="26"/>
      <c r="HPN102" s="26"/>
      <c r="HPO102" s="26"/>
      <c r="HQE102" s="26"/>
      <c r="HQF102" s="26"/>
      <c r="HQG102" s="26"/>
      <c r="HQW102" s="26"/>
      <c r="HQX102" s="26"/>
      <c r="HQY102" s="26"/>
      <c r="HRO102" s="26"/>
      <c r="HRP102" s="26"/>
      <c r="HRQ102" s="26"/>
      <c r="HSG102" s="26"/>
      <c r="HSH102" s="26"/>
      <c r="HSI102" s="26"/>
      <c r="HSY102" s="26"/>
      <c r="HSZ102" s="26"/>
      <c r="HTA102" s="26"/>
      <c r="HTQ102" s="26"/>
      <c r="HTR102" s="26"/>
      <c r="HTS102" s="26"/>
      <c r="HUI102" s="26"/>
      <c r="HUJ102" s="26"/>
      <c r="HUK102" s="26"/>
      <c r="HVA102" s="26"/>
      <c r="HVB102" s="26"/>
      <c r="HVC102" s="26"/>
      <c r="HVS102" s="26"/>
      <c r="HVT102" s="26"/>
      <c r="HVU102" s="26"/>
      <c r="HWK102" s="26"/>
      <c r="HWL102" s="26"/>
      <c r="HWM102" s="26"/>
      <c r="HXC102" s="26"/>
      <c r="HXD102" s="26"/>
      <c r="HXE102" s="26"/>
      <c r="HXU102" s="26"/>
      <c r="HXV102" s="26"/>
      <c r="HXW102" s="26"/>
      <c r="HYM102" s="26"/>
      <c r="HYN102" s="26"/>
      <c r="HYO102" s="26"/>
      <c r="HZE102" s="26"/>
      <c r="HZF102" s="26"/>
      <c r="HZG102" s="26"/>
      <c r="HZW102" s="26"/>
      <c r="HZX102" s="26"/>
      <c r="HZY102" s="26"/>
      <c r="IAO102" s="26"/>
      <c r="IAP102" s="26"/>
      <c r="IAQ102" s="26"/>
      <c r="IBG102" s="26"/>
      <c r="IBH102" s="26"/>
      <c r="IBI102" s="26"/>
      <c r="IBY102" s="26"/>
      <c r="IBZ102" s="26"/>
      <c r="ICA102" s="26"/>
      <c r="ICQ102" s="26"/>
      <c r="ICR102" s="26"/>
      <c r="ICS102" s="26"/>
      <c r="IDI102" s="26"/>
      <c r="IDJ102" s="26"/>
      <c r="IDK102" s="26"/>
      <c r="IEA102" s="26"/>
      <c r="IEB102" s="26"/>
      <c r="IEC102" s="26"/>
      <c r="IES102" s="26"/>
      <c r="IET102" s="26"/>
      <c r="IEU102" s="26"/>
      <c r="IFK102" s="26"/>
      <c r="IFL102" s="26"/>
      <c r="IFM102" s="26"/>
      <c r="IGC102" s="26"/>
      <c r="IGD102" s="26"/>
      <c r="IGE102" s="26"/>
      <c r="IGU102" s="26"/>
      <c r="IGV102" s="26"/>
      <c r="IGW102" s="26"/>
      <c r="IHM102" s="26"/>
      <c r="IHN102" s="26"/>
      <c r="IHO102" s="26"/>
      <c r="IIE102" s="26"/>
      <c r="IIF102" s="26"/>
      <c r="IIG102" s="26"/>
      <c r="IIW102" s="26"/>
      <c r="IIX102" s="26"/>
      <c r="IIY102" s="26"/>
      <c r="IJO102" s="26"/>
      <c r="IJP102" s="26"/>
      <c r="IJQ102" s="26"/>
      <c r="IKG102" s="26"/>
      <c r="IKH102" s="26"/>
      <c r="IKI102" s="26"/>
      <c r="IKY102" s="26"/>
      <c r="IKZ102" s="26"/>
      <c r="ILA102" s="26"/>
      <c r="ILQ102" s="26"/>
      <c r="ILR102" s="26"/>
      <c r="ILS102" s="26"/>
      <c r="IMI102" s="26"/>
      <c r="IMJ102" s="26"/>
      <c r="IMK102" s="26"/>
      <c r="INA102" s="26"/>
      <c r="INB102" s="26"/>
      <c r="INC102" s="26"/>
      <c r="INS102" s="26"/>
      <c r="INT102" s="26"/>
      <c r="INU102" s="26"/>
      <c r="IOK102" s="26"/>
      <c r="IOL102" s="26"/>
      <c r="IOM102" s="26"/>
      <c r="IPC102" s="26"/>
      <c r="IPD102" s="26"/>
      <c r="IPE102" s="26"/>
      <c r="IPU102" s="26"/>
      <c r="IPV102" s="26"/>
      <c r="IPW102" s="26"/>
      <c r="IQM102" s="26"/>
      <c r="IQN102" s="26"/>
      <c r="IQO102" s="26"/>
      <c r="IRE102" s="26"/>
      <c r="IRF102" s="26"/>
      <c r="IRG102" s="26"/>
      <c r="IRW102" s="26"/>
      <c r="IRX102" s="26"/>
      <c r="IRY102" s="26"/>
      <c r="ISO102" s="26"/>
      <c r="ISP102" s="26"/>
      <c r="ISQ102" s="26"/>
      <c r="ITG102" s="26"/>
      <c r="ITH102" s="26"/>
      <c r="ITI102" s="26"/>
      <c r="ITY102" s="26"/>
      <c r="ITZ102" s="26"/>
      <c r="IUA102" s="26"/>
      <c r="IUQ102" s="26"/>
      <c r="IUR102" s="26"/>
      <c r="IUS102" s="26"/>
      <c r="IVI102" s="26"/>
      <c r="IVJ102" s="26"/>
      <c r="IVK102" s="26"/>
      <c r="IWA102" s="26"/>
      <c r="IWB102" s="26"/>
      <c r="IWC102" s="26"/>
      <c r="IWS102" s="26"/>
      <c r="IWT102" s="26"/>
      <c r="IWU102" s="26"/>
      <c r="IXK102" s="26"/>
      <c r="IXL102" s="26"/>
      <c r="IXM102" s="26"/>
      <c r="IYC102" s="26"/>
      <c r="IYD102" s="26"/>
      <c r="IYE102" s="26"/>
      <c r="IYU102" s="26"/>
      <c r="IYV102" s="26"/>
      <c r="IYW102" s="26"/>
      <c r="IZM102" s="26"/>
      <c r="IZN102" s="26"/>
      <c r="IZO102" s="26"/>
      <c r="JAE102" s="26"/>
      <c r="JAF102" s="26"/>
      <c r="JAG102" s="26"/>
      <c r="JAW102" s="26"/>
      <c r="JAX102" s="26"/>
      <c r="JAY102" s="26"/>
      <c r="JBO102" s="26"/>
      <c r="JBP102" s="26"/>
      <c r="JBQ102" s="26"/>
      <c r="JCG102" s="26"/>
      <c r="JCH102" s="26"/>
      <c r="JCI102" s="26"/>
      <c r="JCY102" s="26"/>
      <c r="JCZ102" s="26"/>
      <c r="JDA102" s="26"/>
      <c r="JDQ102" s="26"/>
      <c r="JDR102" s="26"/>
      <c r="JDS102" s="26"/>
      <c r="JEI102" s="26"/>
      <c r="JEJ102" s="26"/>
      <c r="JEK102" s="26"/>
      <c r="JFA102" s="26"/>
      <c r="JFB102" s="26"/>
      <c r="JFC102" s="26"/>
      <c r="JFS102" s="26"/>
      <c r="JFT102" s="26"/>
      <c r="JFU102" s="26"/>
      <c r="JGK102" s="26"/>
      <c r="JGL102" s="26"/>
      <c r="JGM102" s="26"/>
      <c r="JHC102" s="26"/>
      <c r="JHD102" s="26"/>
      <c r="JHE102" s="26"/>
      <c r="JHU102" s="26"/>
      <c r="JHV102" s="26"/>
      <c r="JHW102" s="26"/>
      <c r="JIM102" s="26"/>
      <c r="JIN102" s="26"/>
      <c r="JIO102" s="26"/>
      <c r="JJE102" s="26"/>
      <c r="JJF102" s="26"/>
      <c r="JJG102" s="26"/>
      <c r="JJW102" s="26"/>
      <c r="JJX102" s="26"/>
      <c r="JJY102" s="26"/>
      <c r="JKO102" s="26"/>
      <c r="JKP102" s="26"/>
      <c r="JKQ102" s="26"/>
      <c r="JLG102" s="26"/>
      <c r="JLH102" s="26"/>
      <c r="JLI102" s="26"/>
      <c r="JLY102" s="26"/>
      <c r="JLZ102" s="26"/>
      <c r="JMA102" s="26"/>
      <c r="JMQ102" s="26"/>
      <c r="JMR102" s="26"/>
      <c r="JMS102" s="26"/>
      <c r="JNI102" s="26"/>
      <c r="JNJ102" s="26"/>
      <c r="JNK102" s="26"/>
      <c r="JOA102" s="26"/>
      <c r="JOB102" s="26"/>
      <c r="JOC102" s="26"/>
      <c r="JOS102" s="26"/>
      <c r="JOT102" s="26"/>
      <c r="JOU102" s="26"/>
      <c r="JPK102" s="26"/>
      <c r="JPL102" s="26"/>
      <c r="JPM102" s="26"/>
      <c r="JQC102" s="26"/>
      <c r="JQD102" s="26"/>
      <c r="JQE102" s="26"/>
      <c r="JQU102" s="26"/>
      <c r="JQV102" s="26"/>
      <c r="JQW102" s="26"/>
      <c r="JRM102" s="26"/>
      <c r="JRN102" s="26"/>
      <c r="JRO102" s="26"/>
      <c r="JSE102" s="26"/>
      <c r="JSF102" s="26"/>
      <c r="JSG102" s="26"/>
      <c r="JSW102" s="26"/>
      <c r="JSX102" s="26"/>
      <c r="JSY102" s="26"/>
      <c r="JTO102" s="26"/>
      <c r="JTP102" s="26"/>
      <c r="JTQ102" s="26"/>
      <c r="JUG102" s="26"/>
      <c r="JUH102" s="26"/>
      <c r="JUI102" s="26"/>
      <c r="JUY102" s="26"/>
      <c r="JUZ102" s="26"/>
      <c r="JVA102" s="26"/>
      <c r="JVQ102" s="26"/>
      <c r="JVR102" s="26"/>
      <c r="JVS102" s="26"/>
      <c r="JWI102" s="26"/>
      <c r="JWJ102" s="26"/>
      <c r="JWK102" s="26"/>
      <c r="JXA102" s="26"/>
      <c r="JXB102" s="26"/>
      <c r="JXC102" s="26"/>
      <c r="JXS102" s="26"/>
      <c r="JXT102" s="26"/>
      <c r="JXU102" s="26"/>
      <c r="JYK102" s="26"/>
      <c r="JYL102" s="26"/>
      <c r="JYM102" s="26"/>
      <c r="JZC102" s="26"/>
      <c r="JZD102" s="26"/>
      <c r="JZE102" s="26"/>
      <c r="JZU102" s="26"/>
      <c r="JZV102" s="26"/>
      <c r="JZW102" s="26"/>
      <c r="KAM102" s="26"/>
      <c r="KAN102" s="26"/>
      <c r="KAO102" s="26"/>
      <c r="KBE102" s="26"/>
      <c r="KBF102" s="26"/>
      <c r="KBG102" s="26"/>
      <c r="KBW102" s="26"/>
      <c r="KBX102" s="26"/>
      <c r="KBY102" s="26"/>
      <c r="KCO102" s="26"/>
      <c r="KCP102" s="26"/>
      <c r="KCQ102" s="26"/>
      <c r="KDG102" s="26"/>
      <c r="KDH102" s="26"/>
      <c r="KDI102" s="26"/>
      <c r="KDY102" s="26"/>
      <c r="KDZ102" s="26"/>
      <c r="KEA102" s="26"/>
      <c r="KEQ102" s="26"/>
      <c r="KER102" s="26"/>
      <c r="KES102" s="26"/>
      <c r="KFI102" s="26"/>
      <c r="KFJ102" s="26"/>
      <c r="KFK102" s="26"/>
      <c r="KGA102" s="26"/>
      <c r="KGB102" s="26"/>
      <c r="KGC102" s="26"/>
      <c r="KGS102" s="26"/>
      <c r="KGT102" s="26"/>
      <c r="KGU102" s="26"/>
      <c r="KHK102" s="26"/>
      <c r="KHL102" s="26"/>
      <c r="KHM102" s="26"/>
      <c r="KIC102" s="26"/>
      <c r="KID102" s="26"/>
      <c r="KIE102" s="26"/>
      <c r="KIU102" s="26"/>
      <c r="KIV102" s="26"/>
      <c r="KIW102" s="26"/>
      <c r="KJM102" s="26"/>
      <c r="KJN102" s="26"/>
      <c r="KJO102" s="26"/>
      <c r="KKE102" s="26"/>
      <c r="KKF102" s="26"/>
      <c r="KKG102" s="26"/>
      <c r="KKW102" s="26"/>
      <c r="KKX102" s="26"/>
      <c r="KKY102" s="26"/>
      <c r="KLO102" s="26"/>
      <c r="KLP102" s="26"/>
      <c r="KLQ102" s="26"/>
      <c r="KMG102" s="26"/>
      <c r="KMH102" s="26"/>
      <c r="KMI102" s="26"/>
      <c r="KMY102" s="26"/>
      <c r="KMZ102" s="26"/>
      <c r="KNA102" s="26"/>
      <c r="KNQ102" s="26"/>
      <c r="KNR102" s="26"/>
      <c r="KNS102" s="26"/>
      <c r="KOI102" s="26"/>
      <c r="KOJ102" s="26"/>
      <c r="KOK102" s="26"/>
      <c r="KPA102" s="26"/>
      <c r="KPB102" s="26"/>
      <c r="KPC102" s="26"/>
      <c r="KPS102" s="26"/>
      <c r="KPT102" s="26"/>
      <c r="KPU102" s="26"/>
      <c r="KQK102" s="26"/>
      <c r="KQL102" s="26"/>
      <c r="KQM102" s="26"/>
      <c r="KRC102" s="26"/>
      <c r="KRD102" s="26"/>
      <c r="KRE102" s="26"/>
      <c r="KRU102" s="26"/>
      <c r="KRV102" s="26"/>
      <c r="KRW102" s="26"/>
      <c r="KSM102" s="26"/>
      <c r="KSN102" s="26"/>
      <c r="KSO102" s="26"/>
      <c r="KTE102" s="26"/>
      <c r="KTF102" s="26"/>
      <c r="KTG102" s="26"/>
      <c r="KTW102" s="26"/>
      <c r="KTX102" s="26"/>
      <c r="KTY102" s="26"/>
      <c r="KUO102" s="26"/>
      <c r="KUP102" s="26"/>
      <c r="KUQ102" s="26"/>
      <c r="KVG102" s="26"/>
      <c r="KVH102" s="26"/>
      <c r="KVI102" s="26"/>
      <c r="KVY102" s="26"/>
      <c r="KVZ102" s="26"/>
      <c r="KWA102" s="26"/>
      <c r="KWQ102" s="26"/>
      <c r="KWR102" s="26"/>
      <c r="KWS102" s="26"/>
      <c r="KXI102" s="26"/>
      <c r="KXJ102" s="26"/>
      <c r="KXK102" s="26"/>
      <c r="KYA102" s="26"/>
      <c r="KYB102" s="26"/>
      <c r="KYC102" s="26"/>
      <c r="KYS102" s="26"/>
      <c r="KYT102" s="26"/>
      <c r="KYU102" s="26"/>
      <c r="KZK102" s="26"/>
      <c r="KZL102" s="26"/>
      <c r="KZM102" s="26"/>
      <c r="LAC102" s="26"/>
      <c r="LAD102" s="26"/>
      <c r="LAE102" s="26"/>
      <c r="LAU102" s="26"/>
      <c r="LAV102" s="26"/>
      <c r="LAW102" s="26"/>
      <c r="LBM102" s="26"/>
      <c r="LBN102" s="26"/>
      <c r="LBO102" s="26"/>
      <c r="LCE102" s="26"/>
      <c r="LCF102" s="26"/>
      <c r="LCG102" s="26"/>
      <c r="LCW102" s="26"/>
      <c r="LCX102" s="26"/>
      <c r="LCY102" s="26"/>
      <c r="LDO102" s="26"/>
      <c r="LDP102" s="26"/>
      <c r="LDQ102" s="26"/>
      <c r="LEG102" s="26"/>
      <c r="LEH102" s="26"/>
      <c r="LEI102" s="26"/>
      <c r="LEY102" s="26"/>
      <c r="LEZ102" s="26"/>
      <c r="LFA102" s="26"/>
      <c r="LFQ102" s="26"/>
      <c r="LFR102" s="26"/>
      <c r="LFS102" s="26"/>
      <c r="LGI102" s="26"/>
      <c r="LGJ102" s="26"/>
      <c r="LGK102" s="26"/>
      <c r="LHA102" s="26"/>
      <c r="LHB102" s="26"/>
      <c r="LHC102" s="26"/>
      <c r="LHS102" s="26"/>
      <c r="LHT102" s="26"/>
      <c r="LHU102" s="26"/>
      <c r="LIK102" s="26"/>
      <c r="LIL102" s="26"/>
      <c r="LIM102" s="26"/>
      <c r="LJC102" s="26"/>
      <c r="LJD102" s="26"/>
      <c r="LJE102" s="26"/>
      <c r="LJU102" s="26"/>
      <c r="LJV102" s="26"/>
      <c r="LJW102" s="26"/>
      <c r="LKM102" s="26"/>
      <c r="LKN102" s="26"/>
      <c r="LKO102" s="26"/>
      <c r="LLE102" s="26"/>
      <c r="LLF102" s="26"/>
      <c r="LLG102" s="26"/>
      <c r="LLW102" s="26"/>
      <c r="LLX102" s="26"/>
      <c r="LLY102" s="26"/>
      <c r="LMO102" s="26"/>
      <c r="LMP102" s="26"/>
      <c r="LMQ102" s="26"/>
      <c r="LNG102" s="26"/>
      <c r="LNH102" s="26"/>
      <c r="LNI102" s="26"/>
      <c r="LNY102" s="26"/>
      <c r="LNZ102" s="26"/>
      <c r="LOA102" s="26"/>
      <c r="LOQ102" s="26"/>
      <c r="LOR102" s="26"/>
      <c r="LOS102" s="26"/>
      <c r="LPI102" s="26"/>
      <c r="LPJ102" s="26"/>
      <c r="LPK102" s="26"/>
      <c r="LQA102" s="26"/>
      <c r="LQB102" s="26"/>
      <c r="LQC102" s="26"/>
      <c r="LQS102" s="26"/>
      <c r="LQT102" s="26"/>
      <c r="LQU102" s="26"/>
      <c r="LRK102" s="26"/>
      <c r="LRL102" s="26"/>
      <c r="LRM102" s="26"/>
      <c r="LSC102" s="26"/>
      <c r="LSD102" s="26"/>
      <c r="LSE102" s="26"/>
      <c r="LSU102" s="26"/>
      <c r="LSV102" s="26"/>
      <c r="LSW102" s="26"/>
      <c r="LTM102" s="26"/>
      <c r="LTN102" s="26"/>
      <c r="LTO102" s="26"/>
      <c r="LUE102" s="26"/>
      <c r="LUF102" s="26"/>
      <c r="LUG102" s="26"/>
      <c r="LUW102" s="26"/>
      <c r="LUX102" s="26"/>
      <c r="LUY102" s="26"/>
      <c r="LVO102" s="26"/>
      <c r="LVP102" s="26"/>
      <c r="LVQ102" s="26"/>
      <c r="LWG102" s="26"/>
      <c r="LWH102" s="26"/>
      <c r="LWI102" s="26"/>
      <c r="LWY102" s="26"/>
      <c r="LWZ102" s="26"/>
      <c r="LXA102" s="26"/>
      <c r="LXQ102" s="26"/>
      <c r="LXR102" s="26"/>
      <c r="LXS102" s="26"/>
      <c r="LYI102" s="26"/>
      <c r="LYJ102" s="26"/>
      <c r="LYK102" s="26"/>
      <c r="LZA102" s="26"/>
      <c r="LZB102" s="26"/>
      <c r="LZC102" s="26"/>
      <c r="LZS102" s="26"/>
      <c r="LZT102" s="26"/>
      <c r="LZU102" s="26"/>
      <c r="MAK102" s="26"/>
      <c r="MAL102" s="26"/>
      <c r="MAM102" s="26"/>
      <c r="MBC102" s="26"/>
      <c r="MBD102" s="26"/>
      <c r="MBE102" s="26"/>
      <c r="MBU102" s="26"/>
      <c r="MBV102" s="26"/>
      <c r="MBW102" s="26"/>
      <c r="MCM102" s="26"/>
      <c r="MCN102" s="26"/>
      <c r="MCO102" s="26"/>
      <c r="MDE102" s="26"/>
      <c r="MDF102" s="26"/>
      <c r="MDG102" s="26"/>
      <c r="MDW102" s="26"/>
      <c r="MDX102" s="26"/>
      <c r="MDY102" s="26"/>
      <c r="MEO102" s="26"/>
      <c r="MEP102" s="26"/>
      <c r="MEQ102" s="26"/>
      <c r="MFG102" s="26"/>
      <c r="MFH102" s="26"/>
      <c r="MFI102" s="26"/>
      <c r="MFY102" s="26"/>
      <c r="MFZ102" s="26"/>
      <c r="MGA102" s="26"/>
      <c r="MGQ102" s="26"/>
      <c r="MGR102" s="26"/>
      <c r="MGS102" s="26"/>
      <c r="MHI102" s="26"/>
      <c r="MHJ102" s="26"/>
      <c r="MHK102" s="26"/>
      <c r="MIA102" s="26"/>
      <c r="MIB102" s="26"/>
      <c r="MIC102" s="26"/>
      <c r="MIS102" s="26"/>
      <c r="MIT102" s="26"/>
      <c r="MIU102" s="26"/>
      <c r="MJK102" s="26"/>
      <c r="MJL102" s="26"/>
      <c r="MJM102" s="26"/>
      <c r="MKC102" s="26"/>
      <c r="MKD102" s="26"/>
      <c r="MKE102" s="26"/>
      <c r="MKU102" s="26"/>
      <c r="MKV102" s="26"/>
      <c r="MKW102" s="26"/>
      <c r="MLM102" s="26"/>
      <c r="MLN102" s="26"/>
      <c r="MLO102" s="26"/>
      <c r="MME102" s="26"/>
      <c r="MMF102" s="26"/>
      <c r="MMG102" s="26"/>
      <c r="MMW102" s="26"/>
      <c r="MMX102" s="26"/>
      <c r="MMY102" s="26"/>
      <c r="MNO102" s="26"/>
      <c r="MNP102" s="26"/>
      <c r="MNQ102" s="26"/>
      <c r="MOG102" s="26"/>
      <c r="MOH102" s="26"/>
      <c r="MOI102" s="26"/>
      <c r="MOY102" s="26"/>
      <c r="MOZ102" s="26"/>
      <c r="MPA102" s="26"/>
      <c r="MPQ102" s="26"/>
      <c r="MPR102" s="26"/>
      <c r="MPS102" s="26"/>
      <c r="MQI102" s="26"/>
      <c r="MQJ102" s="26"/>
      <c r="MQK102" s="26"/>
      <c r="MRA102" s="26"/>
      <c r="MRB102" s="26"/>
      <c r="MRC102" s="26"/>
      <c r="MRS102" s="26"/>
      <c r="MRT102" s="26"/>
      <c r="MRU102" s="26"/>
      <c r="MSK102" s="26"/>
      <c r="MSL102" s="26"/>
      <c r="MSM102" s="26"/>
      <c r="MTC102" s="26"/>
      <c r="MTD102" s="26"/>
      <c r="MTE102" s="26"/>
      <c r="MTU102" s="26"/>
      <c r="MTV102" s="26"/>
      <c r="MTW102" s="26"/>
      <c r="MUM102" s="26"/>
      <c r="MUN102" s="26"/>
      <c r="MUO102" s="26"/>
      <c r="MVE102" s="26"/>
      <c r="MVF102" s="26"/>
      <c r="MVG102" s="26"/>
      <c r="MVW102" s="26"/>
      <c r="MVX102" s="26"/>
      <c r="MVY102" s="26"/>
      <c r="MWO102" s="26"/>
      <c r="MWP102" s="26"/>
      <c r="MWQ102" s="26"/>
      <c r="MXG102" s="26"/>
      <c r="MXH102" s="26"/>
      <c r="MXI102" s="26"/>
      <c r="MXY102" s="26"/>
      <c r="MXZ102" s="26"/>
      <c r="MYA102" s="26"/>
      <c r="MYQ102" s="26"/>
      <c r="MYR102" s="26"/>
      <c r="MYS102" s="26"/>
      <c r="MZI102" s="26"/>
      <c r="MZJ102" s="26"/>
      <c r="MZK102" s="26"/>
      <c r="NAA102" s="26"/>
      <c r="NAB102" s="26"/>
      <c r="NAC102" s="26"/>
      <c r="NAS102" s="26"/>
      <c r="NAT102" s="26"/>
      <c r="NAU102" s="26"/>
      <c r="NBK102" s="26"/>
      <c r="NBL102" s="26"/>
      <c r="NBM102" s="26"/>
      <c r="NCC102" s="26"/>
      <c r="NCD102" s="26"/>
      <c r="NCE102" s="26"/>
      <c r="NCU102" s="26"/>
      <c r="NCV102" s="26"/>
      <c r="NCW102" s="26"/>
      <c r="NDM102" s="26"/>
      <c r="NDN102" s="26"/>
      <c r="NDO102" s="26"/>
      <c r="NEE102" s="26"/>
      <c r="NEF102" s="26"/>
      <c r="NEG102" s="26"/>
      <c r="NEW102" s="26"/>
      <c r="NEX102" s="26"/>
      <c r="NEY102" s="26"/>
      <c r="NFO102" s="26"/>
      <c r="NFP102" s="26"/>
      <c r="NFQ102" s="26"/>
      <c r="NGG102" s="26"/>
      <c r="NGH102" s="26"/>
      <c r="NGI102" s="26"/>
      <c r="NGY102" s="26"/>
      <c r="NGZ102" s="26"/>
      <c r="NHA102" s="26"/>
      <c r="NHQ102" s="26"/>
      <c r="NHR102" s="26"/>
      <c r="NHS102" s="26"/>
      <c r="NII102" s="26"/>
      <c r="NIJ102" s="26"/>
      <c r="NIK102" s="26"/>
      <c r="NJA102" s="26"/>
      <c r="NJB102" s="26"/>
      <c r="NJC102" s="26"/>
      <c r="NJS102" s="26"/>
      <c r="NJT102" s="26"/>
      <c r="NJU102" s="26"/>
      <c r="NKK102" s="26"/>
      <c r="NKL102" s="26"/>
      <c r="NKM102" s="26"/>
      <c r="NLC102" s="26"/>
      <c r="NLD102" s="26"/>
      <c r="NLE102" s="26"/>
      <c r="NLU102" s="26"/>
      <c r="NLV102" s="26"/>
      <c r="NLW102" s="26"/>
      <c r="NMM102" s="26"/>
      <c r="NMN102" s="26"/>
      <c r="NMO102" s="26"/>
      <c r="NNE102" s="26"/>
      <c r="NNF102" s="26"/>
      <c r="NNG102" s="26"/>
      <c r="NNW102" s="26"/>
      <c r="NNX102" s="26"/>
      <c r="NNY102" s="26"/>
      <c r="NOO102" s="26"/>
      <c r="NOP102" s="26"/>
      <c r="NOQ102" s="26"/>
      <c r="NPG102" s="26"/>
      <c r="NPH102" s="26"/>
      <c r="NPI102" s="26"/>
      <c r="NPY102" s="26"/>
      <c r="NPZ102" s="26"/>
      <c r="NQA102" s="26"/>
      <c r="NQQ102" s="26"/>
      <c r="NQR102" s="26"/>
      <c r="NQS102" s="26"/>
      <c r="NRI102" s="26"/>
      <c r="NRJ102" s="26"/>
      <c r="NRK102" s="26"/>
      <c r="NSA102" s="26"/>
      <c r="NSB102" s="26"/>
      <c r="NSC102" s="26"/>
      <c r="NSS102" s="26"/>
      <c r="NST102" s="26"/>
      <c r="NSU102" s="26"/>
      <c r="NTK102" s="26"/>
      <c r="NTL102" s="26"/>
      <c r="NTM102" s="26"/>
      <c r="NUC102" s="26"/>
      <c r="NUD102" s="26"/>
      <c r="NUE102" s="26"/>
      <c r="NUU102" s="26"/>
      <c r="NUV102" s="26"/>
      <c r="NUW102" s="26"/>
      <c r="NVM102" s="26"/>
      <c r="NVN102" s="26"/>
      <c r="NVO102" s="26"/>
      <c r="NWE102" s="26"/>
      <c r="NWF102" s="26"/>
      <c r="NWG102" s="26"/>
      <c r="NWW102" s="26"/>
      <c r="NWX102" s="26"/>
      <c r="NWY102" s="26"/>
      <c r="NXO102" s="26"/>
      <c r="NXP102" s="26"/>
      <c r="NXQ102" s="26"/>
      <c r="NYG102" s="26"/>
      <c r="NYH102" s="26"/>
      <c r="NYI102" s="26"/>
      <c r="NYY102" s="26"/>
      <c r="NYZ102" s="26"/>
      <c r="NZA102" s="26"/>
      <c r="NZQ102" s="26"/>
      <c r="NZR102" s="26"/>
      <c r="NZS102" s="26"/>
      <c r="OAI102" s="26"/>
      <c r="OAJ102" s="26"/>
      <c r="OAK102" s="26"/>
      <c r="OBA102" s="26"/>
      <c r="OBB102" s="26"/>
      <c r="OBC102" s="26"/>
      <c r="OBS102" s="26"/>
      <c r="OBT102" s="26"/>
      <c r="OBU102" s="26"/>
      <c r="OCK102" s="26"/>
      <c r="OCL102" s="26"/>
      <c r="OCM102" s="26"/>
      <c r="ODC102" s="26"/>
      <c r="ODD102" s="26"/>
      <c r="ODE102" s="26"/>
      <c r="ODU102" s="26"/>
      <c r="ODV102" s="26"/>
      <c r="ODW102" s="26"/>
      <c r="OEM102" s="26"/>
      <c r="OEN102" s="26"/>
      <c r="OEO102" s="26"/>
      <c r="OFE102" s="26"/>
      <c r="OFF102" s="26"/>
      <c r="OFG102" s="26"/>
      <c r="OFW102" s="26"/>
      <c r="OFX102" s="26"/>
      <c r="OFY102" s="26"/>
      <c r="OGO102" s="26"/>
      <c r="OGP102" s="26"/>
      <c r="OGQ102" s="26"/>
      <c r="OHG102" s="26"/>
      <c r="OHH102" s="26"/>
      <c r="OHI102" s="26"/>
      <c r="OHY102" s="26"/>
      <c r="OHZ102" s="26"/>
      <c r="OIA102" s="26"/>
      <c r="OIQ102" s="26"/>
      <c r="OIR102" s="26"/>
      <c r="OIS102" s="26"/>
      <c r="OJI102" s="26"/>
      <c r="OJJ102" s="26"/>
      <c r="OJK102" s="26"/>
      <c r="OKA102" s="26"/>
      <c r="OKB102" s="26"/>
      <c r="OKC102" s="26"/>
      <c r="OKS102" s="26"/>
      <c r="OKT102" s="26"/>
      <c r="OKU102" s="26"/>
      <c r="OLK102" s="26"/>
      <c r="OLL102" s="26"/>
      <c r="OLM102" s="26"/>
      <c r="OMC102" s="26"/>
      <c r="OMD102" s="26"/>
      <c r="OME102" s="26"/>
      <c r="OMU102" s="26"/>
      <c r="OMV102" s="26"/>
      <c r="OMW102" s="26"/>
      <c r="ONM102" s="26"/>
      <c r="ONN102" s="26"/>
      <c r="ONO102" s="26"/>
      <c r="OOE102" s="26"/>
      <c r="OOF102" s="26"/>
      <c r="OOG102" s="26"/>
      <c r="OOW102" s="26"/>
      <c r="OOX102" s="26"/>
      <c r="OOY102" s="26"/>
      <c r="OPO102" s="26"/>
      <c r="OPP102" s="26"/>
      <c r="OPQ102" s="26"/>
      <c r="OQG102" s="26"/>
      <c r="OQH102" s="26"/>
      <c r="OQI102" s="26"/>
      <c r="OQY102" s="26"/>
      <c r="OQZ102" s="26"/>
      <c r="ORA102" s="26"/>
      <c r="ORQ102" s="26"/>
      <c r="ORR102" s="26"/>
      <c r="ORS102" s="26"/>
      <c r="OSI102" s="26"/>
      <c r="OSJ102" s="26"/>
      <c r="OSK102" s="26"/>
      <c r="OTA102" s="26"/>
      <c r="OTB102" s="26"/>
      <c r="OTC102" s="26"/>
      <c r="OTS102" s="26"/>
      <c r="OTT102" s="26"/>
      <c r="OTU102" s="26"/>
      <c r="OUK102" s="26"/>
      <c r="OUL102" s="26"/>
      <c r="OUM102" s="26"/>
      <c r="OVC102" s="26"/>
      <c r="OVD102" s="26"/>
      <c r="OVE102" s="26"/>
      <c r="OVU102" s="26"/>
      <c r="OVV102" s="26"/>
      <c r="OVW102" s="26"/>
      <c r="OWM102" s="26"/>
      <c r="OWN102" s="26"/>
      <c r="OWO102" s="26"/>
      <c r="OXE102" s="26"/>
      <c r="OXF102" s="26"/>
      <c r="OXG102" s="26"/>
      <c r="OXW102" s="26"/>
      <c r="OXX102" s="26"/>
      <c r="OXY102" s="26"/>
      <c r="OYO102" s="26"/>
      <c r="OYP102" s="26"/>
      <c r="OYQ102" s="26"/>
      <c r="OZG102" s="26"/>
      <c r="OZH102" s="26"/>
      <c r="OZI102" s="26"/>
      <c r="OZY102" s="26"/>
      <c r="OZZ102" s="26"/>
      <c r="PAA102" s="26"/>
      <c r="PAQ102" s="26"/>
      <c r="PAR102" s="26"/>
      <c r="PAS102" s="26"/>
      <c r="PBI102" s="26"/>
      <c r="PBJ102" s="26"/>
      <c r="PBK102" s="26"/>
      <c r="PCA102" s="26"/>
      <c r="PCB102" s="26"/>
      <c r="PCC102" s="26"/>
      <c r="PCS102" s="26"/>
      <c r="PCT102" s="26"/>
      <c r="PCU102" s="26"/>
      <c r="PDK102" s="26"/>
      <c r="PDL102" s="26"/>
      <c r="PDM102" s="26"/>
      <c r="PEC102" s="26"/>
      <c r="PED102" s="26"/>
      <c r="PEE102" s="26"/>
      <c r="PEU102" s="26"/>
      <c r="PEV102" s="26"/>
      <c r="PEW102" s="26"/>
      <c r="PFM102" s="26"/>
      <c r="PFN102" s="26"/>
      <c r="PFO102" s="26"/>
      <c r="PGE102" s="26"/>
      <c r="PGF102" s="26"/>
      <c r="PGG102" s="26"/>
      <c r="PGW102" s="26"/>
      <c r="PGX102" s="26"/>
      <c r="PGY102" s="26"/>
      <c r="PHO102" s="26"/>
      <c r="PHP102" s="26"/>
      <c r="PHQ102" s="26"/>
      <c r="PIG102" s="26"/>
      <c r="PIH102" s="26"/>
      <c r="PII102" s="26"/>
      <c r="PIY102" s="26"/>
      <c r="PIZ102" s="26"/>
      <c r="PJA102" s="26"/>
      <c r="PJQ102" s="26"/>
      <c r="PJR102" s="26"/>
      <c r="PJS102" s="26"/>
      <c r="PKI102" s="26"/>
      <c r="PKJ102" s="26"/>
      <c r="PKK102" s="26"/>
      <c r="PLA102" s="26"/>
      <c r="PLB102" s="26"/>
      <c r="PLC102" s="26"/>
      <c r="PLS102" s="26"/>
      <c r="PLT102" s="26"/>
      <c r="PLU102" s="26"/>
      <c r="PMK102" s="26"/>
      <c r="PML102" s="26"/>
      <c r="PMM102" s="26"/>
      <c r="PNC102" s="26"/>
      <c r="PND102" s="26"/>
      <c r="PNE102" s="26"/>
      <c r="PNU102" s="26"/>
      <c r="PNV102" s="26"/>
      <c r="PNW102" s="26"/>
      <c r="POM102" s="26"/>
      <c r="PON102" s="26"/>
      <c r="POO102" s="26"/>
      <c r="PPE102" s="26"/>
      <c r="PPF102" s="26"/>
      <c r="PPG102" s="26"/>
      <c r="PPW102" s="26"/>
      <c r="PPX102" s="26"/>
      <c r="PPY102" s="26"/>
      <c r="PQO102" s="26"/>
      <c r="PQP102" s="26"/>
      <c r="PQQ102" s="26"/>
      <c r="PRG102" s="26"/>
      <c r="PRH102" s="26"/>
      <c r="PRI102" s="26"/>
      <c r="PRY102" s="26"/>
      <c r="PRZ102" s="26"/>
      <c r="PSA102" s="26"/>
      <c r="PSQ102" s="26"/>
      <c r="PSR102" s="26"/>
      <c r="PSS102" s="26"/>
      <c r="PTI102" s="26"/>
      <c r="PTJ102" s="26"/>
      <c r="PTK102" s="26"/>
      <c r="PUA102" s="26"/>
      <c r="PUB102" s="26"/>
      <c r="PUC102" s="26"/>
      <c r="PUS102" s="26"/>
      <c r="PUT102" s="26"/>
      <c r="PUU102" s="26"/>
      <c r="PVK102" s="26"/>
      <c r="PVL102" s="26"/>
      <c r="PVM102" s="26"/>
      <c r="PWC102" s="26"/>
      <c r="PWD102" s="26"/>
      <c r="PWE102" s="26"/>
      <c r="PWU102" s="26"/>
      <c r="PWV102" s="26"/>
      <c r="PWW102" s="26"/>
      <c r="PXM102" s="26"/>
      <c r="PXN102" s="26"/>
      <c r="PXO102" s="26"/>
      <c r="PYE102" s="26"/>
      <c r="PYF102" s="26"/>
      <c r="PYG102" s="26"/>
      <c r="PYW102" s="26"/>
      <c r="PYX102" s="26"/>
      <c r="PYY102" s="26"/>
      <c r="PZO102" s="26"/>
      <c r="PZP102" s="26"/>
      <c r="PZQ102" s="26"/>
      <c r="QAG102" s="26"/>
      <c r="QAH102" s="26"/>
      <c r="QAI102" s="26"/>
      <c r="QAY102" s="26"/>
      <c r="QAZ102" s="26"/>
      <c r="QBA102" s="26"/>
      <c r="QBQ102" s="26"/>
      <c r="QBR102" s="26"/>
      <c r="QBS102" s="26"/>
      <c r="QCI102" s="26"/>
      <c r="QCJ102" s="26"/>
      <c r="QCK102" s="26"/>
      <c r="QDA102" s="26"/>
      <c r="QDB102" s="26"/>
      <c r="QDC102" s="26"/>
      <c r="QDS102" s="26"/>
      <c r="QDT102" s="26"/>
      <c r="QDU102" s="26"/>
      <c r="QEK102" s="26"/>
      <c r="QEL102" s="26"/>
      <c r="QEM102" s="26"/>
      <c r="QFC102" s="26"/>
      <c r="QFD102" s="26"/>
      <c r="QFE102" s="26"/>
      <c r="QFU102" s="26"/>
      <c r="QFV102" s="26"/>
      <c r="QFW102" s="26"/>
      <c r="QGM102" s="26"/>
      <c r="QGN102" s="26"/>
      <c r="QGO102" s="26"/>
      <c r="QHE102" s="26"/>
      <c r="QHF102" s="26"/>
      <c r="QHG102" s="26"/>
      <c r="QHW102" s="26"/>
      <c r="QHX102" s="26"/>
      <c r="QHY102" s="26"/>
      <c r="QIO102" s="26"/>
      <c r="QIP102" s="26"/>
      <c r="QIQ102" s="26"/>
      <c r="QJG102" s="26"/>
      <c r="QJH102" s="26"/>
      <c r="QJI102" s="26"/>
      <c r="QJY102" s="26"/>
      <c r="QJZ102" s="26"/>
      <c r="QKA102" s="26"/>
      <c r="QKQ102" s="26"/>
      <c r="QKR102" s="26"/>
      <c r="QKS102" s="26"/>
      <c r="QLI102" s="26"/>
      <c r="QLJ102" s="26"/>
      <c r="QLK102" s="26"/>
      <c r="QMA102" s="26"/>
      <c r="QMB102" s="26"/>
      <c r="QMC102" s="26"/>
      <c r="QMS102" s="26"/>
      <c r="QMT102" s="26"/>
      <c r="QMU102" s="26"/>
      <c r="QNK102" s="26"/>
      <c r="QNL102" s="26"/>
      <c r="QNM102" s="26"/>
      <c r="QOC102" s="26"/>
      <c r="QOD102" s="26"/>
      <c r="QOE102" s="26"/>
      <c r="QOU102" s="26"/>
      <c r="QOV102" s="26"/>
      <c r="QOW102" s="26"/>
      <c r="QPM102" s="26"/>
      <c r="QPN102" s="26"/>
      <c r="QPO102" s="26"/>
      <c r="QQE102" s="26"/>
      <c r="QQF102" s="26"/>
      <c r="QQG102" s="26"/>
      <c r="QQW102" s="26"/>
      <c r="QQX102" s="26"/>
      <c r="QQY102" s="26"/>
      <c r="QRO102" s="26"/>
      <c r="QRP102" s="26"/>
      <c r="QRQ102" s="26"/>
      <c r="QSG102" s="26"/>
      <c r="QSH102" s="26"/>
      <c r="QSI102" s="26"/>
      <c r="QSY102" s="26"/>
      <c r="QSZ102" s="26"/>
      <c r="QTA102" s="26"/>
      <c r="QTQ102" s="26"/>
      <c r="QTR102" s="26"/>
      <c r="QTS102" s="26"/>
      <c r="QUI102" s="26"/>
      <c r="QUJ102" s="26"/>
      <c r="QUK102" s="26"/>
      <c r="QVA102" s="26"/>
      <c r="QVB102" s="26"/>
      <c r="QVC102" s="26"/>
      <c r="QVS102" s="26"/>
      <c r="QVT102" s="26"/>
      <c r="QVU102" s="26"/>
      <c r="QWK102" s="26"/>
      <c r="QWL102" s="26"/>
      <c r="QWM102" s="26"/>
      <c r="QXC102" s="26"/>
      <c r="QXD102" s="26"/>
      <c r="QXE102" s="26"/>
      <c r="QXU102" s="26"/>
      <c r="QXV102" s="26"/>
      <c r="QXW102" s="26"/>
      <c r="QYM102" s="26"/>
      <c r="QYN102" s="26"/>
      <c r="QYO102" s="26"/>
      <c r="QZE102" s="26"/>
      <c r="QZF102" s="26"/>
      <c r="QZG102" s="26"/>
      <c r="QZW102" s="26"/>
      <c r="QZX102" s="26"/>
      <c r="QZY102" s="26"/>
      <c r="RAO102" s="26"/>
      <c r="RAP102" s="26"/>
      <c r="RAQ102" s="26"/>
      <c r="RBG102" s="26"/>
      <c r="RBH102" s="26"/>
      <c r="RBI102" s="26"/>
      <c r="RBY102" s="26"/>
      <c r="RBZ102" s="26"/>
      <c r="RCA102" s="26"/>
      <c r="RCQ102" s="26"/>
      <c r="RCR102" s="26"/>
      <c r="RCS102" s="26"/>
      <c r="RDI102" s="26"/>
      <c r="RDJ102" s="26"/>
      <c r="RDK102" s="26"/>
      <c r="REA102" s="26"/>
      <c r="REB102" s="26"/>
      <c r="REC102" s="26"/>
      <c r="RES102" s="26"/>
      <c r="RET102" s="26"/>
      <c r="REU102" s="26"/>
      <c r="RFK102" s="26"/>
      <c r="RFL102" s="26"/>
      <c r="RFM102" s="26"/>
      <c r="RGC102" s="26"/>
      <c r="RGD102" s="26"/>
      <c r="RGE102" s="26"/>
      <c r="RGU102" s="26"/>
      <c r="RGV102" s="26"/>
      <c r="RGW102" s="26"/>
      <c r="RHM102" s="26"/>
      <c r="RHN102" s="26"/>
      <c r="RHO102" s="26"/>
      <c r="RIE102" s="26"/>
      <c r="RIF102" s="26"/>
      <c r="RIG102" s="26"/>
      <c r="RIW102" s="26"/>
      <c r="RIX102" s="26"/>
      <c r="RIY102" s="26"/>
      <c r="RJO102" s="26"/>
      <c r="RJP102" s="26"/>
      <c r="RJQ102" s="26"/>
      <c r="RKG102" s="26"/>
      <c r="RKH102" s="26"/>
      <c r="RKI102" s="26"/>
      <c r="RKY102" s="26"/>
      <c r="RKZ102" s="26"/>
      <c r="RLA102" s="26"/>
      <c r="RLQ102" s="26"/>
      <c r="RLR102" s="26"/>
      <c r="RLS102" s="26"/>
      <c r="RMI102" s="26"/>
      <c r="RMJ102" s="26"/>
      <c r="RMK102" s="26"/>
      <c r="RNA102" s="26"/>
      <c r="RNB102" s="26"/>
      <c r="RNC102" s="26"/>
      <c r="RNS102" s="26"/>
      <c r="RNT102" s="26"/>
      <c r="RNU102" s="26"/>
      <c r="ROK102" s="26"/>
      <c r="ROL102" s="26"/>
      <c r="ROM102" s="26"/>
      <c r="RPC102" s="26"/>
      <c r="RPD102" s="26"/>
      <c r="RPE102" s="26"/>
      <c r="RPU102" s="26"/>
      <c r="RPV102" s="26"/>
      <c r="RPW102" s="26"/>
      <c r="RQM102" s="26"/>
      <c r="RQN102" s="26"/>
      <c r="RQO102" s="26"/>
      <c r="RRE102" s="26"/>
      <c r="RRF102" s="26"/>
      <c r="RRG102" s="26"/>
      <c r="RRW102" s="26"/>
      <c r="RRX102" s="26"/>
      <c r="RRY102" s="26"/>
      <c r="RSO102" s="26"/>
      <c r="RSP102" s="26"/>
      <c r="RSQ102" s="26"/>
      <c r="RTG102" s="26"/>
      <c r="RTH102" s="26"/>
      <c r="RTI102" s="26"/>
      <c r="RTY102" s="26"/>
      <c r="RTZ102" s="26"/>
      <c r="RUA102" s="26"/>
      <c r="RUQ102" s="26"/>
      <c r="RUR102" s="26"/>
      <c r="RUS102" s="26"/>
      <c r="RVI102" s="26"/>
      <c r="RVJ102" s="26"/>
      <c r="RVK102" s="26"/>
      <c r="RWA102" s="26"/>
      <c r="RWB102" s="26"/>
      <c r="RWC102" s="26"/>
      <c r="RWS102" s="26"/>
      <c r="RWT102" s="26"/>
      <c r="RWU102" s="26"/>
      <c r="RXK102" s="26"/>
      <c r="RXL102" s="26"/>
      <c r="RXM102" s="26"/>
      <c r="RYC102" s="26"/>
      <c r="RYD102" s="26"/>
      <c r="RYE102" s="26"/>
      <c r="RYU102" s="26"/>
      <c r="RYV102" s="26"/>
      <c r="RYW102" s="26"/>
      <c r="RZM102" s="26"/>
      <c r="RZN102" s="26"/>
      <c r="RZO102" s="26"/>
      <c r="SAE102" s="26"/>
      <c r="SAF102" s="26"/>
      <c r="SAG102" s="26"/>
      <c r="SAW102" s="26"/>
      <c r="SAX102" s="26"/>
      <c r="SAY102" s="26"/>
      <c r="SBO102" s="26"/>
      <c r="SBP102" s="26"/>
      <c r="SBQ102" s="26"/>
      <c r="SCG102" s="26"/>
      <c r="SCH102" s="26"/>
      <c r="SCI102" s="26"/>
      <c r="SCY102" s="26"/>
      <c r="SCZ102" s="26"/>
      <c r="SDA102" s="26"/>
      <c r="SDQ102" s="26"/>
      <c r="SDR102" s="26"/>
      <c r="SDS102" s="26"/>
      <c r="SEI102" s="26"/>
      <c r="SEJ102" s="26"/>
      <c r="SEK102" s="26"/>
      <c r="SFA102" s="26"/>
      <c r="SFB102" s="26"/>
      <c r="SFC102" s="26"/>
      <c r="SFS102" s="26"/>
      <c r="SFT102" s="26"/>
      <c r="SFU102" s="26"/>
      <c r="SGK102" s="26"/>
      <c r="SGL102" s="26"/>
      <c r="SGM102" s="26"/>
      <c r="SHC102" s="26"/>
      <c r="SHD102" s="26"/>
      <c r="SHE102" s="26"/>
      <c r="SHU102" s="26"/>
      <c r="SHV102" s="26"/>
      <c r="SHW102" s="26"/>
      <c r="SIM102" s="26"/>
      <c r="SIN102" s="26"/>
      <c r="SIO102" s="26"/>
      <c r="SJE102" s="26"/>
      <c r="SJF102" s="26"/>
      <c r="SJG102" s="26"/>
      <c r="SJW102" s="26"/>
      <c r="SJX102" s="26"/>
      <c r="SJY102" s="26"/>
      <c r="SKO102" s="26"/>
      <c r="SKP102" s="26"/>
      <c r="SKQ102" s="26"/>
      <c r="SLG102" s="26"/>
      <c r="SLH102" s="26"/>
      <c r="SLI102" s="26"/>
      <c r="SLY102" s="26"/>
      <c r="SLZ102" s="26"/>
      <c r="SMA102" s="26"/>
      <c r="SMQ102" s="26"/>
      <c r="SMR102" s="26"/>
      <c r="SMS102" s="26"/>
      <c r="SNI102" s="26"/>
      <c r="SNJ102" s="26"/>
      <c r="SNK102" s="26"/>
      <c r="SOA102" s="26"/>
      <c r="SOB102" s="26"/>
      <c r="SOC102" s="26"/>
      <c r="SOS102" s="26"/>
      <c r="SOT102" s="26"/>
      <c r="SOU102" s="26"/>
      <c r="SPK102" s="26"/>
      <c r="SPL102" s="26"/>
      <c r="SPM102" s="26"/>
      <c r="SQC102" s="26"/>
      <c r="SQD102" s="26"/>
      <c r="SQE102" s="26"/>
      <c r="SQU102" s="26"/>
      <c r="SQV102" s="26"/>
      <c r="SQW102" s="26"/>
      <c r="SRM102" s="26"/>
      <c r="SRN102" s="26"/>
      <c r="SRO102" s="26"/>
      <c r="SSE102" s="26"/>
      <c r="SSF102" s="26"/>
      <c r="SSG102" s="26"/>
      <c r="SSW102" s="26"/>
      <c r="SSX102" s="26"/>
      <c r="SSY102" s="26"/>
      <c r="STO102" s="26"/>
      <c r="STP102" s="26"/>
      <c r="STQ102" s="26"/>
      <c r="SUG102" s="26"/>
      <c r="SUH102" s="26"/>
      <c r="SUI102" s="26"/>
      <c r="SUY102" s="26"/>
      <c r="SUZ102" s="26"/>
      <c r="SVA102" s="26"/>
      <c r="SVQ102" s="26"/>
      <c r="SVR102" s="26"/>
      <c r="SVS102" s="26"/>
      <c r="SWI102" s="26"/>
      <c r="SWJ102" s="26"/>
      <c r="SWK102" s="26"/>
      <c r="SXA102" s="26"/>
      <c r="SXB102" s="26"/>
      <c r="SXC102" s="26"/>
      <c r="SXS102" s="26"/>
      <c r="SXT102" s="26"/>
      <c r="SXU102" s="26"/>
      <c r="SYK102" s="26"/>
      <c r="SYL102" s="26"/>
      <c r="SYM102" s="26"/>
      <c r="SZC102" s="26"/>
      <c r="SZD102" s="26"/>
      <c r="SZE102" s="26"/>
      <c r="SZU102" s="26"/>
      <c r="SZV102" s="26"/>
      <c r="SZW102" s="26"/>
      <c r="TAM102" s="26"/>
      <c r="TAN102" s="26"/>
      <c r="TAO102" s="26"/>
      <c r="TBE102" s="26"/>
      <c r="TBF102" s="26"/>
      <c r="TBG102" s="26"/>
      <c r="TBW102" s="26"/>
      <c r="TBX102" s="26"/>
      <c r="TBY102" s="26"/>
      <c r="TCO102" s="26"/>
      <c r="TCP102" s="26"/>
      <c r="TCQ102" s="26"/>
      <c r="TDG102" s="26"/>
      <c r="TDH102" s="26"/>
      <c r="TDI102" s="26"/>
      <c r="TDY102" s="26"/>
      <c r="TDZ102" s="26"/>
      <c r="TEA102" s="26"/>
      <c r="TEQ102" s="26"/>
      <c r="TER102" s="26"/>
      <c r="TES102" s="26"/>
      <c r="TFI102" s="26"/>
      <c r="TFJ102" s="26"/>
      <c r="TFK102" s="26"/>
      <c r="TGA102" s="26"/>
      <c r="TGB102" s="26"/>
      <c r="TGC102" s="26"/>
      <c r="TGS102" s="26"/>
      <c r="TGT102" s="26"/>
      <c r="TGU102" s="26"/>
      <c r="THK102" s="26"/>
      <c r="THL102" s="26"/>
      <c r="THM102" s="26"/>
      <c r="TIC102" s="26"/>
      <c r="TID102" s="26"/>
      <c r="TIE102" s="26"/>
      <c r="TIU102" s="26"/>
      <c r="TIV102" s="26"/>
      <c r="TIW102" s="26"/>
      <c r="TJM102" s="26"/>
      <c r="TJN102" s="26"/>
      <c r="TJO102" s="26"/>
      <c r="TKE102" s="26"/>
      <c r="TKF102" s="26"/>
      <c r="TKG102" s="26"/>
      <c r="TKW102" s="26"/>
      <c r="TKX102" s="26"/>
      <c r="TKY102" s="26"/>
      <c r="TLO102" s="26"/>
      <c r="TLP102" s="26"/>
      <c r="TLQ102" s="26"/>
      <c r="TMG102" s="26"/>
      <c r="TMH102" s="26"/>
      <c r="TMI102" s="26"/>
      <c r="TMY102" s="26"/>
      <c r="TMZ102" s="26"/>
      <c r="TNA102" s="26"/>
      <c r="TNQ102" s="26"/>
      <c r="TNR102" s="26"/>
      <c r="TNS102" s="26"/>
      <c r="TOI102" s="26"/>
      <c r="TOJ102" s="26"/>
      <c r="TOK102" s="26"/>
      <c r="TPA102" s="26"/>
      <c r="TPB102" s="26"/>
      <c r="TPC102" s="26"/>
      <c r="TPS102" s="26"/>
      <c r="TPT102" s="26"/>
      <c r="TPU102" s="26"/>
      <c r="TQK102" s="26"/>
      <c r="TQL102" s="26"/>
      <c r="TQM102" s="26"/>
      <c r="TRC102" s="26"/>
      <c r="TRD102" s="26"/>
      <c r="TRE102" s="26"/>
      <c r="TRU102" s="26"/>
      <c r="TRV102" s="26"/>
      <c r="TRW102" s="26"/>
      <c r="TSM102" s="26"/>
      <c r="TSN102" s="26"/>
      <c r="TSO102" s="26"/>
      <c r="TTE102" s="26"/>
      <c r="TTF102" s="26"/>
      <c r="TTG102" s="26"/>
      <c r="TTW102" s="26"/>
      <c r="TTX102" s="26"/>
      <c r="TTY102" s="26"/>
      <c r="TUO102" s="26"/>
      <c r="TUP102" s="26"/>
      <c r="TUQ102" s="26"/>
      <c r="TVG102" s="26"/>
      <c r="TVH102" s="26"/>
      <c r="TVI102" s="26"/>
      <c r="TVY102" s="26"/>
      <c r="TVZ102" s="26"/>
      <c r="TWA102" s="26"/>
      <c r="TWQ102" s="26"/>
      <c r="TWR102" s="26"/>
      <c r="TWS102" s="26"/>
      <c r="TXI102" s="26"/>
      <c r="TXJ102" s="26"/>
      <c r="TXK102" s="26"/>
      <c r="TYA102" s="26"/>
      <c r="TYB102" s="26"/>
      <c r="TYC102" s="26"/>
      <c r="TYS102" s="26"/>
      <c r="TYT102" s="26"/>
      <c r="TYU102" s="26"/>
      <c r="TZK102" s="26"/>
      <c r="TZL102" s="26"/>
      <c r="TZM102" s="26"/>
      <c r="UAC102" s="26"/>
      <c r="UAD102" s="26"/>
      <c r="UAE102" s="26"/>
      <c r="UAU102" s="26"/>
      <c r="UAV102" s="26"/>
      <c r="UAW102" s="26"/>
      <c r="UBM102" s="26"/>
      <c r="UBN102" s="26"/>
      <c r="UBO102" s="26"/>
      <c r="UCE102" s="26"/>
      <c r="UCF102" s="26"/>
      <c r="UCG102" s="26"/>
      <c r="UCW102" s="26"/>
      <c r="UCX102" s="26"/>
      <c r="UCY102" s="26"/>
      <c r="UDO102" s="26"/>
      <c r="UDP102" s="26"/>
      <c r="UDQ102" s="26"/>
      <c r="UEG102" s="26"/>
      <c r="UEH102" s="26"/>
      <c r="UEI102" s="26"/>
      <c r="UEY102" s="26"/>
      <c r="UEZ102" s="26"/>
      <c r="UFA102" s="26"/>
      <c r="UFQ102" s="26"/>
      <c r="UFR102" s="26"/>
      <c r="UFS102" s="26"/>
      <c r="UGI102" s="26"/>
      <c r="UGJ102" s="26"/>
      <c r="UGK102" s="26"/>
      <c r="UHA102" s="26"/>
      <c r="UHB102" s="26"/>
      <c r="UHC102" s="26"/>
      <c r="UHS102" s="26"/>
      <c r="UHT102" s="26"/>
      <c r="UHU102" s="26"/>
      <c r="UIK102" s="26"/>
      <c r="UIL102" s="26"/>
      <c r="UIM102" s="26"/>
      <c r="UJC102" s="26"/>
      <c r="UJD102" s="26"/>
      <c r="UJE102" s="26"/>
      <c r="UJU102" s="26"/>
      <c r="UJV102" s="26"/>
      <c r="UJW102" s="26"/>
      <c r="UKM102" s="26"/>
      <c r="UKN102" s="26"/>
      <c r="UKO102" s="26"/>
      <c r="ULE102" s="26"/>
      <c r="ULF102" s="26"/>
      <c r="ULG102" s="26"/>
      <c r="ULW102" s="26"/>
      <c r="ULX102" s="26"/>
      <c r="ULY102" s="26"/>
      <c r="UMO102" s="26"/>
      <c r="UMP102" s="26"/>
      <c r="UMQ102" s="26"/>
      <c r="UNG102" s="26"/>
      <c r="UNH102" s="26"/>
      <c r="UNI102" s="26"/>
      <c r="UNY102" s="26"/>
      <c r="UNZ102" s="26"/>
      <c r="UOA102" s="26"/>
      <c r="UOQ102" s="26"/>
      <c r="UOR102" s="26"/>
      <c r="UOS102" s="26"/>
      <c r="UPI102" s="26"/>
      <c r="UPJ102" s="26"/>
      <c r="UPK102" s="26"/>
      <c r="UQA102" s="26"/>
      <c r="UQB102" s="26"/>
      <c r="UQC102" s="26"/>
      <c r="UQS102" s="26"/>
      <c r="UQT102" s="26"/>
      <c r="UQU102" s="26"/>
      <c r="URK102" s="26"/>
      <c r="URL102" s="26"/>
      <c r="URM102" s="26"/>
      <c r="USC102" s="26"/>
      <c r="USD102" s="26"/>
      <c r="USE102" s="26"/>
      <c r="USU102" s="26"/>
      <c r="USV102" s="26"/>
      <c r="USW102" s="26"/>
      <c r="UTM102" s="26"/>
      <c r="UTN102" s="26"/>
      <c r="UTO102" s="26"/>
      <c r="UUE102" s="26"/>
      <c r="UUF102" s="26"/>
      <c r="UUG102" s="26"/>
      <c r="UUW102" s="26"/>
      <c r="UUX102" s="26"/>
      <c r="UUY102" s="26"/>
      <c r="UVO102" s="26"/>
      <c r="UVP102" s="26"/>
      <c r="UVQ102" s="26"/>
      <c r="UWG102" s="26"/>
      <c r="UWH102" s="26"/>
      <c r="UWI102" s="26"/>
      <c r="UWY102" s="26"/>
      <c r="UWZ102" s="26"/>
      <c r="UXA102" s="26"/>
      <c r="UXQ102" s="26"/>
      <c r="UXR102" s="26"/>
      <c r="UXS102" s="26"/>
      <c r="UYI102" s="26"/>
      <c r="UYJ102" s="26"/>
      <c r="UYK102" s="26"/>
      <c r="UZA102" s="26"/>
      <c r="UZB102" s="26"/>
      <c r="UZC102" s="26"/>
      <c r="UZS102" s="26"/>
      <c r="UZT102" s="26"/>
      <c r="UZU102" s="26"/>
      <c r="VAK102" s="26"/>
      <c r="VAL102" s="26"/>
      <c r="VAM102" s="26"/>
      <c r="VBC102" s="26"/>
      <c r="VBD102" s="26"/>
      <c r="VBE102" s="26"/>
      <c r="VBU102" s="26"/>
      <c r="VBV102" s="26"/>
      <c r="VBW102" s="26"/>
      <c r="VCM102" s="26"/>
      <c r="VCN102" s="26"/>
      <c r="VCO102" s="26"/>
      <c r="VDE102" s="26"/>
      <c r="VDF102" s="26"/>
      <c r="VDG102" s="26"/>
      <c r="VDW102" s="26"/>
      <c r="VDX102" s="26"/>
      <c r="VDY102" s="26"/>
      <c r="VEO102" s="26"/>
      <c r="VEP102" s="26"/>
      <c r="VEQ102" s="26"/>
      <c r="VFG102" s="26"/>
      <c r="VFH102" s="26"/>
      <c r="VFI102" s="26"/>
      <c r="VFY102" s="26"/>
      <c r="VFZ102" s="26"/>
      <c r="VGA102" s="26"/>
      <c r="VGQ102" s="26"/>
      <c r="VGR102" s="26"/>
      <c r="VGS102" s="26"/>
      <c r="VHI102" s="26"/>
      <c r="VHJ102" s="26"/>
      <c r="VHK102" s="26"/>
      <c r="VIA102" s="26"/>
      <c r="VIB102" s="26"/>
      <c r="VIC102" s="26"/>
      <c r="VIS102" s="26"/>
      <c r="VIT102" s="26"/>
      <c r="VIU102" s="26"/>
      <c r="VJK102" s="26"/>
      <c r="VJL102" s="26"/>
      <c r="VJM102" s="26"/>
      <c r="VKC102" s="26"/>
      <c r="VKD102" s="26"/>
      <c r="VKE102" s="26"/>
      <c r="VKU102" s="26"/>
      <c r="VKV102" s="26"/>
      <c r="VKW102" s="26"/>
      <c r="VLM102" s="26"/>
      <c r="VLN102" s="26"/>
      <c r="VLO102" s="26"/>
      <c r="VME102" s="26"/>
      <c r="VMF102" s="26"/>
      <c r="VMG102" s="26"/>
      <c r="VMW102" s="26"/>
      <c r="VMX102" s="26"/>
      <c r="VMY102" s="26"/>
      <c r="VNO102" s="26"/>
      <c r="VNP102" s="26"/>
      <c r="VNQ102" s="26"/>
      <c r="VOG102" s="26"/>
      <c r="VOH102" s="26"/>
      <c r="VOI102" s="26"/>
      <c r="VOY102" s="26"/>
      <c r="VOZ102" s="26"/>
      <c r="VPA102" s="26"/>
      <c r="VPQ102" s="26"/>
      <c r="VPR102" s="26"/>
      <c r="VPS102" s="26"/>
      <c r="VQI102" s="26"/>
      <c r="VQJ102" s="26"/>
      <c r="VQK102" s="26"/>
      <c r="VRA102" s="26"/>
      <c r="VRB102" s="26"/>
      <c r="VRC102" s="26"/>
      <c r="VRS102" s="26"/>
      <c r="VRT102" s="26"/>
      <c r="VRU102" s="26"/>
      <c r="VSK102" s="26"/>
      <c r="VSL102" s="26"/>
      <c r="VSM102" s="26"/>
      <c r="VTC102" s="26"/>
      <c r="VTD102" s="26"/>
      <c r="VTE102" s="26"/>
      <c r="VTU102" s="26"/>
      <c r="VTV102" s="26"/>
      <c r="VTW102" s="26"/>
      <c r="VUM102" s="26"/>
      <c r="VUN102" s="26"/>
      <c r="VUO102" s="26"/>
      <c r="VVE102" s="26"/>
      <c r="VVF102" s="26"/>
      <c r="VVG102" s="26"/>
      <c r="VVW102" s="26"/>
      <c r="VVX102" s="26"/>
      <c r="VVY102" s="26"/>
      <c r="VWO102" s="26"/>
      <c r="VWP102" s="26"/>
      <c r="VWQ102" s="26"/>
      <c r="VXG102" s="26"/>
      <c r="VXH102" s="26"/>
      <c r="VXI102" s="26"/>
      <c r="VXY102" s="26"/>
      <c r="VXZ102" s="26"/>
      <c r="VYA102" s="26"/>
      <c r="VYQ102" s="26"/>
      <c r="VYR102" s="26"/>
      <c r="VYS102" s="26"/>
      <c r="VZI102" s="26"/>
      <c r="VZJ102" s="26"/>
      <c r="VZK102" s="26"/>
      <c r="WAA102" s="26"/>
      <c r="WAB102" s="26"/>
      <c r="WAC102" s="26"/>
      <c r="WAS102" s="26"/>
      <c r="WAT102" s="26"/>
      <c r="WAU102" s="26"/>
      <c r="WBK102" s="26"/>
      <c r="WBL102" s="26"/>
      <c r="WBM102" s="26"/>
      <c r="WCC102" s="26"/>
      <c r="WCD102" s="26"/>
      <c r="WCE102" s="26"/>
      <c r="WCU102" s="26"/>
      <c r="WCV102" s="26"/>
      <c r="WCW102" s="26"/>
      <c r="WDM102" s="26"/>
      <c r="WDN102" s="26"/>
      <c r="WDO102" s="26"/>
      <c r="WEE102" s="26"/>
      <c r="WEF102" s="26"/>
      <c r="WEG102" s="26"/>
      <c r="WEW102" s="26"/>
      <c r="WEX102" s="26"/>
      <c r="WEY102" s="26"/>
      <c r="WFO102" s="26"/>
      <c r="WFP102" s="26"/>
      <c r="WFQ102" s="26"/>
      <c r="WGG102" s="26"/>
      <c r="WGH102" s="26"/>
      <c r="WGI102" s="26"/>
      <c r="WGY102" s="26"/>
      <c r="WGZ102" s="26"/>
      <c r="WHA102" s="26"/>
      <c r="WHQ102" s="26"/>
      <c r="WHR102" s="26"/>
      <c r="WHS102" s="26"/>
      <c r="WII102" s="26"/>
      <c r="WIJ102" s="26"/>
      <c r="WIK102" s="26"/>
      <c r="WJA102" s="26"/>
      <c r="WJB102" s="26"/>
      <c r="WJC102" s="26"/>
      <c r="WJS102" s="26"/>
      <c r="WJT102" s="26"/>
      <c r="WJU102" s="26"/>
      <c r="WKK102" s="26"/>
      <c r="WKL102" s="26"/>
      <c r="WKM102" s="26"/>
      <c r="WLC102" s="26"/>
      <c r="WLD102" s="26"/>
      <c r="WLE102" s="26"/>
      <c r="WLU102" s="26"/>
      <c r="WLV102" s="26"/>
      <c r="WLW102" s="26"/>
      <c r="WMM102" s="26"/>
      <c r="WMN102" s="26"/>
      <c r="WMO102" s="26"/>
      <c r="WNE102" s="26"/>
      <c r="WNF102" s="26"/>
      <c r="WNG102" s="26"/>
      <c r="WNW102" s="26"/>
      <c r="WNX102" s="26"/>
      <c r="WNY102" s="26"/>
      <c r="WOO102" s="26"/>
      <c r="WOP102" s="26"/>
      <c r="WOQ102" s="26"/>
      <c r="WPG102" s="26"/>
      <c r="WPH102" s="26"/>
      <c r="WPI102" s="26"/>
      <c r="WPY102" s="26"/>
      <c r="WPZ102" s="26"/>
      <c r="WQA102" s="26"/>
      <c r="WQQ102" s="26"/>
      <c r="WQR102" s="26"/>
      <c r="WQS102" s="26"/>
      <c r="WRI102" s="26"/>
      <c r="WRJ102" s="26"/>
      <c r="WRK102" s="26"/>
      <c r="WSA102" s="26"/>
      <c r="WSB102" s="26"/>
      <c r="WSC102" s="26"/>
      <c r="WSS102" s="26"/>
      <c r="WST102" s="26"/>
      <c r="WSU102" s="26"/>
      <c r="WTK102" s="26"/>
      <c r="WTL102" s="26"/>
      <c r="WTM102" s="26"/>
      <c r="WUC102" s="26"/>
      <c r="WUD102" s="26"/>
      <c r="WUE102" s="26"/>
      <c r="WUU102" s="26"/>
      <c r="WUV102" s="26"/>
      <c r="WUW102" s="26"/>
      <c r="WVM102" s="26"/>
      <c r="WVN102" s="26"/>
      <c r="WVO102" s="26"/>
      <c r="WWE102" s="26"/>
      <c r="WWF102" s="26"/>
      <c r="WWG102" s="26"/>
      <c r="WWW102" s="26"/>
      <c r="WWX102" s="26"/>
      <c r="WWY102" s="26"/>
      <c r="WXO102" s="26"/>
      <c r="WXP102" s="26"/>
      <c r="WXQ102" s="26"/>
      <c r="WYG102" s="26"/>
      <c r="WYH102" s="26"/>
      <c r="WYI102" s="26"/>
      <c r="WYY102" s="26"/>
      <c r="WYZ102" s="26"/>
      <c r="WZA102" s="26"/>
      <c r="WZQ102" s="26"/>
      <c r="WZR102" s="26"/>
      <c r="WZS102" s="26"/>
      <c r="XAI102" s="26"/>
      <c r="XAJ102" s="26"/>
      <c r="XAK102" s="26"/>
      <c r="XBA102" s="26"/>
      <c r="XBB102" s="26"/>
      <c r="XBC102" s="26"/>
      <c r="XBS102" s="26"/>
      <c r="XBT102" s="26"/>
      <c r="XBU102" s="26"/>
      <c r="XCK102" s="26"/>
      <c r="XCL102" s="26"/>
      <c r="XCM102" s="26"/>
      <c r="XDC102" s="26"/>
      <c r="XDD102" s="26"/>
      <c r="XDE102" s="26"/>
      <c r="XDU102" s="26"/>
      <c r="XDV102" s="26"/>
      <c r="XDW102" s="26"/>
      <c r="XEM102" s="26"/>
      <c r="XEN102" s="26"/>
      <c r="XEO102" s="26"/>
    </row>
    <row r="103" spans="1:7167 7169:16383" x14ac:dyDescent="0.25">
      <c r="A103" s="5"/>
      <c r="B103" s="13"/>
      <c r="C103" s="13"/>
      <c r="D103" s="5"/>
      <c r="E103" s="26"/>
      <c r="F103" s="26"/>
      <c r="G103" s="26"/>
      <c r="H103" s="39"/>
      <c r="I103" s="5"/>
      <c r="J103" s="5"/>
      <c r="K103" s="5"/>
      <c r="L103" s="39"/>
      <c r="N103" s="39"/>
      <c r="O103" s="39"/>
      <c r="U103" s="18"/>
      <c r="V103" s="18"/>
      <c r="W103" s="23"/>
      <c r="X103" s="23"/>
      <c r="Y103" s="29"/>
      <c r="AO103" s="26"/>
      <c r="AP103" s="26"/>
      <c r="AQ103" s="26"/>
      <c r="BG103" s="26"/>
      <c r="BH103" s="26"/>
      <c r="BI103" s="26"/>
      <c r="BY103" s="26"/>
      <c r="BZ103" s="26"/>
      <c r="CA103" s="26"/>
      <c r="CQ103" s="26"/>
      <c r="CR103" s="26"/>
      <c r="CS103" s="26"/>
      <c r="DI103" s="26"/>
      <c r="DJ103" s="26"/>
      <c r="DK103" s="26"/>
      <c r="EA103" s="26"/>
      <c r="EB103" s="26"/>
      <c r="EC103" s="26"/>
      <c r="ES103" s="26"/>
      <c r="ET103" s="26"/>
      <c r="EU103" s="26"/>
      <c r="FK103" s="26"/>
      <c r="FL103" s="26"/>
      <c r="FM103" s="26"/>
      <c r="GC103" s="26"/>
      <c r="GD103" s="26"/>
      <c r="GE103" s="26"/>
      <c r="GU103" s="26"/>
      <c r="GV103" s="26"/>
      <c r="GW103" s="26"/>
      <c r="HM103" s="26"/>
      <c r="HN103" s="26"/>
      <c r="HO103" s="26"/>
      <c r="IE103" s="26"/>
      <c r="IF103" s="26"/>
      <c r="IG103" s="26"/>
      <c r="IW103" s="26"/>
      <c r="IX103" s="26"/>
      <c r="IY103" s="26"/>
      <c r="JO103" s="26"/>
      <c r="JP103" s="26"/>
      <c r="JQ103" s="26"/>
      <c r="KG103" s="26"/>
      <c r="KH103" s="26"/>
      <c r="KI103" s="26"/>
      <c r="KY103" s="26"/>
      <c r="KZ103" s="26"/>
      <c r="LA103" s="26"/>
      <c r="LQ103" s="26"/>
      <c r="LR103" s="26"/>
      <c r="LS103" s="26"/>
      <c r="MI103" s="26"/>
      <c r="MJ103" s="26"/>
      <c r="MK103" s="26"/>
      <c r="NA103" s="26"/>
      <c r="NB103" s="26"/>
      <c r="NC103" s="26"/>
      <c r="NS103" s="26"/>
      <c r="NT103" s="26"/>
      <c r="NU103" s="26"/>
      <c r="OK103" s="26"/>
      <c r="OL103" s="26"/>
      <c r="OM103" s="26"/>
      <c r="PC103" s="26"/>
      <c r="PD103" s="26"/>
      <c r="PE103" s="26"/>
      <c r="PU103" s="26"/>
      <c r="PV103" s="26"/>
      <c r="PW103" s="26"/>
      <c r="QM103" s="26"/>
      <c r="QN103" s="26"/>
      <c r="QO103" s="26"/>
      <c r="RE103" s="26"/>
      <c r="RF103" s="26"/>
      <c r="RG103" s="26"/>
      <c r="RW103" s="26"/>
      <c r="RX103" s="26"/>
      <c r="RY103" s="26"/>
      <c r="SO103" s="26"/>
      <c r="SP103" s="26"/>
      <c r="SQ103" s="26"/>
      <c r="TG103" s="26"/>
      <c r="TH103" s="26"/>
      <c r="TI103" s="26"/>
      <c r="TY103" s="26"/>
      <c r="TZ103" s="26"/>
      <c r="UA103" s="26"/>
      <c r="UQ103" s="26"/>
      <c r="UR103" s="26"/>
      <c r="US103" s="26"/>
      <c r="VI103" s="26"/>
      <c r="VJ103" s="26"/>
      <c r="VK103" s="26"/>
      <c r="WA103" s="26"/>
      <c r="WB103" s="26"/>
      <c r="WC103" s="26"/>
      <c r="WS103" s="26"/>
      <c r="WT103" s="26"/>
      <c r="WU103" s="26"/>
      <c r="XK103" s="26"/>
      <c r="XL103" s="26"/>
      <c r="XM103" s="26"/>
      <c r="YC103" s="26"/>
      <c r="YD103" s="26"/>
      <c r="YE103" s="26"/>
      <c r="YU103" s="26"/>
      <c r="YV103" s="26"/>
      <c r="YW103" s="26"/>
      <c r="ZM103" s="26"/>
      <c r="ZN103" s="26"/>
      <c r="ZO103" s="26"/>
      <c r="AAE103" s="26"/>
      <c r="AAF103" s="26"/>
      <c r="AAG103" s="26"/>
      <c r="AAW103" s="26"/>
      <c r="AAX103" s="26"/>
      <c r="AAY103" s="26"/>
      <c r="ABO103" s="26"/>
      <c r="ABP103" s="26"/>
      <c r="ABQ103" s="26"/>
      <c r="ACG103" s="26"/>
      <c r="ACH103" s="26"/>
      <c r="ACI103" s="26"/>
      <c r="ACY103" s="26"/>
      <c r="ACZ103" s="26"/>
      <c r="ADA103" s="26"/>
      <c r="ADQ103" s="26"/>
      <c r="ADR103" s="26"/>
      <c r="ADS103" s="26"/>
      <c r="AEI103" s="26"/>
      <c r="AEJ103" s="26"/>
      <c r="AEK103" s="26"/>
      <c r="AFA103" s="26"/>
      <c r="AFB103" s="26"/>
      <c r="AFC103" s="26"/>
      <c r="AFS103" s="26"/>
      <c r="AFT103" s="26"/>
      <c r="AFU103" s="26"/>
      <c r="AGK103" s="26"/>
      <c r="AGL103" s="26"/>
      <c r="AGM103" s="26"/>
      <c r="AHC103" s="26"/>
      <c r="AHD103" s="26"/>
      <c r="AHE103" s="26"/>
      <c r="AHU103" s="26"/>
      <c r="AHV103" s="26"/>
      <c r="AHW103" s="26"/>
      <c r="AIM103" s="26"/>
      <c r="AIN103" s="26"/>
      <c r="AIO103" s="26"/>
      <c r="AJE103" s="26"/>
      <c r="AJF103" s="26"/>
      <c r="AJG103" s="26"/>
      <c r="AJW103" s="26"/>
      <c r="AJX103" s="26"/>
      <c r="AJY103" s="26"/>
      <c r="AKO103" s="26"/>
      <c r="AKP103" s="26"/>
      <c r="AKQ103" s="26"/>
      <c r="ALG103" s="26"/>
      <c r="ALH103" s="26"/>
      <c r="ALI103" s="26"/>
      <c r="ALY103" s="26"/>
      <c r="ALZ103" s="26"/>
      <c r="AMA103" s="26"/>
      <c r="AMQ103" s="26"/>
      <c r="AMR103" s="26"/>
      <c r="AMS103" s="26"/>
      <c r="ANI103" s="26"/>
      <c r="ANJ103" s="26"/>
      <c r="ANK103" s="26"/>
      <c r="AOA103" s="26"/>
      <c r="AOB103" s="26"/>
      <c r="AOC103" s="26"/>
      <c r="AOS103" s="26"/>
      <c r="AOT103" s="26"/>
      <c r="AOU103" s="26"/>
      <c r="APK103" s="26"/>
      <c r="APL103" s="26"/>
      <c r="APM103" s="26"/>
      <c r="AQC103" s="26"/>
      <c r="AQD103" s="26"/>
      <c r="AQE103" s="26"/>
      <c r="AQU103" s="26"/>
      <c r="AQV103" s="26"/>
      <c r="AQW103" s="26"/>
      <c r="ARM103" s="26"/>
      <c r="ARN103" s="26"/>
      <c r="ARO103" s="26"/>
      <c r="ASE103" s="26"/>
      <c r="ASF103" s="26"/>
      <c r="ASG103" s="26"/>
      <c r="ASW103" s="26"/>
      <c r="ASX103" s="26"/>
      <c r="ASY103" s="26"/>
      <c r="ATO103" s="26"/>
      <c r="ATP103" s="26"/>
      <c r="ATQ103" s="26"/>
      <c r="AUG103" s="26"/>
      <c r="AUH103" s="26"/>
      <c r="AUI103" s="26"/>
      <c r="AUY103" s="26"/>
      <c r="AUZ103" s="26"/>
      <c r="AVA103" s="26"/>
      <c r="AVQ103" s="26"/>
      <c r="AVR103" s="26"/>
      <c r="AVS103" s="26"/>
      <c r="AWI103" s="26"/>
      <c r="AWJ103" s="26"/>
      <c r="AWK103" s="26"/>
      <c r="AXA103" s="26"/>
      <c r="AXB103" s="26"/>
      <c r="AXC103" s="26"/>
      <c r="AXS103" s="26"/>
      <c r="AXT103" s="26"/>
      <c r="AXU103" s="26"/>
      <c r="AYK103" s="26"/>
      <c r="AYL103" s="26"/>
      <c r="AYM103" s="26"/>
      <c r="AZC103" s="26"/>
      <c r="AZD103" s="26"/>
      <c r="AZE103" s="26"/>
      <c r="AZU103" s="26"/>
      <c r="AZV103" s="26"/>
      <c r="AZW103" s="26"/>
      <c r="BAM103" s="26"/>
      <c r="BAN103" s="26"/>
      <c r="BAO103" s="26"/>
      <c r="BBE103" s="26"/>
      <c r="BBF103" s="26"/>
      <c r="BBG103" s="26"/>
      <c r="BBW103" s="26"/>
      <c r="BBX103" s="26"/>
      <c r="BBY103" s="26"/>
      <c r="BCO103" s="26"/>
      <c r="BCP103" s="26"/>
      <c r="BCQ103" s="26"/>
      <c r="BDG103" s="26"/>
      <c r="BDH103" s="26"/>
      <c r="BDI103" s="26"/>
      <c r="BDY103" s="26"/>
      <c r="BDZ103" s="26"/>
      <c r="BEA103" s="26"/>
      <c r="BEQ103" s="26"/>
      <c r="BER103" s="26"/>
      <c r="BES103" s="26"/>
      <c r="BFI103" s="26"/>
      <c r="BFJ103" s="26"/>
      <c r="BFK103" s="26"/>
      <c r="BGA103" s="26"/>
      <c r="BGB103" s="26"/>
      <c r="BGC103" s="26"/>
      <c r="BGS103" s="26"/>
      <c r="BGT103" s="26"/>
      <c r="BGU103" s="26"/>
      <c r="BHK103" s="26"/>
      <c r="BHL103" s="26"/>
      <c r="BHM103" s="26"/>
      <c r="BIC103" s="26"/>
      <c r="BID103" s="26"/>
      <c r="BIE103" s="26"/>
      <c r="BIU103" s="26"/>
      <c r="BIV103" s="26"/>
      <c r="BIW103" s="26"/>
      <c r="BJM103" s="26"/>
      <c r="BJN103" s="26"/>
      <c r="BJO103" s="26"/>
      <c r="BKE103" s="26"/>
      <c r="BKF103" s="26"/>
      <c r="BKG103" s="26"/>
      <c r="BKW103" s="26"/>
      <c r="BKX103" s="26"/>
      <c r="BKY103" s="26"/>
      <c r="BLO103" s="26"/>
      <c r="BLP103" s="26"/>
      <c r="BLQ103" s="26"/>
      <c r="BMG103" s="26"/>
      <c r="BMH103" s="26"/>
      <c r="BMI103" s="26"/>
      <c r="BMY103" s="26"/>
      <c r="BMZ103" s="26"/>
      <c r="BNA103" s="26"/>
      <c r="BNQ103" s="26"/>
      <c r="BNR103" s="26"/>
      <c r="BNS103" s="26"/>
      <c r="BOI103" s="26"/>
      <c r="BOJ103" s="26"/>
      <c r="BOK103" s="26"/>
      <c r="BPA103" s="26"/>
      <c r="BPB103" s="26"/>
      <c r="BPC103" s="26"/>
      <c r="BPS103" s="26"/>
      <c r="BPT103" s="26"/>
      <c r="BPU103" s="26"/>
      <c r="BQK103" s="26"/>
      <c r="BQL103" s="26"/>
      <c r="BQM103" s="26"/>
      <c r="BRC103" s="26"/>
      <c r="BRD103" s="26"/>
      <c r="BRE103" s="26"/>
      <c r="BRU103" s="26"/>
      <c r="BRV103" s="26"/>
      <c r="BRW103" s="26"/>
      <c r="BSM103" s="26"/>
      <c r="BSN103" s="26"/>
      <c r="BSO103" s="26"/>
      <c r="BTE103" s="26"/>
      <c r="BTF103" s="26"/>
      <c r="BTG103" s="26"/>
      <c r="BTW103" s="26"/>
      <c r="BTX103" s="26"/>
      <c r="BTY103" s="26"/>
      <c r="BUO103" s="26"/>
      <c r="BUP103" s="26"/>
      <c r="BUQ103" s="26"/>
      <c r="BVG103" s="26"/>
      <c r="BVH103" s="26"/>
      <c r="BVI103" s="26"/>
      <c r="BVY103" s="26"/>
      <c r="BVZ103" s="26"/>
      <c r="BWA103" s="26"/>
      <c r="BWQ103" s="26"/>
      <c r="BWR103" s="26"/>
      <c r="BWS103" s="26"/>
      <c r="BXI103" s="26"/>
      <c r="BXJ103" s="26"/>
      <c r="BXK103" s="26"/>
      <c r="BYA103" s="26"/>
      <c r="BYB103" s="26"/>
      <c r="BYC103" s="26"/>
      <c r="BYS103" s="26"/>
      <c r="BYT103" s="26"/>
      <c r="BYU103" s="26"/>
      <c r="BZK103" s="26"/>
      <c r="BZL103" s="26"/>
      <c r="BZM103" s="26"/>
      <c r="CAC103" s="26"/>
      <c r="CAD103" s="26"/>
      <c r="CAE103" s="26"/>
      <c r="CAU103" s="26"/>
      <c r="CAV103" s="26"/>
      <c r="CAW103" s="26"/>
      <c r="CBM103" s="26"/>
      <c r="CBN103" s="26"/>
      <c r="CBO103" s="26"/>
      <c r="CCE103" s="26"/>
      <c r="CCF103" s="26"/>
      <c r="CCG103" s="26"/>
      <c r="CCW103" s="26"/>
      <c r="CCX103" s="26"/>
      <c r="CCY103" s="26"/>
      <c r="CDO103" s="26"/>
      <c r="CDP103" s="26"/>
      <c r="CDQ103" s="26"/>
      <c r="CEG103" s="26"/>
      <c r="CEH103" s="26"/>
      <c r="CEI103" s="26"/>
      <c r="CEY103" s="26"/>
      <c r="CEZ103" s="26"/>
      <c r="CFA103" s="26"/>
      <c r="CFQ103" s="26"/>
      <c r="CFR103" s="26"/>
      <c r="CFS103" s="26"/>
      <c r="CGI103" s="26"/>
      <c r="CGJ103" s="26"/>
      <c r="CGK103" s="26"/>
      <c r="CHA103" s="26"/>
      <c r="CHB103" s="26"/>
      <c r="CHC103" s="26"/>
      <c r="CHS103" s="26"/>
      <c r="CHT103" s="26"/>
      <c r="CHU103" s="26"/>
      <c r="CIK103" s="26"/>
      <c r="CIL103" s="26"/>
      <c r="CIM103" s="26"/>
      <c r="CJC103" s="26"/>
      <c r="CJD103" s="26"/>
      <c r="CJE103" s="26"/>
      <c r="CJU103" s="26"/>
      <c r="CJV103" s="26"/>
      <c r="CJW103" s="26"/>
      <c r="CKM103" s="26"/>
      <c r="CKN103" s="26"/>
      <c r="CKO103" s="26"/>
      <c r="CLE103" s="26"/>
      <c r="CLF103" s="26"/>
      <c r="CLG103" s="26"/>
      <c r="CLW103" s="26"/>
      <c r="CLX103" s="26"/>
      <c r="CLY103" s="26"/>
      <c r="CMO103" s="26"/>
      <c r="CMP103" s="26"/>
      <c r="CMQ103" s="26"/>
      <c r="CNG103" s="26"/>
      <c r="CNH103" s="26"/>
      <c r="CNI103" s="26"/>
      <c r="CNY103" s="26"/>
      <c r="CNZ103" s="26"/>
      <c r="COA103" s="26"/>
      <c r="COQ103" s="26"/>
      <c r="COR103" s="26"/>
      <c r="COS103" s="26"/>
      <c r="CPI103" s="26"/>
      <c r="CPJ103" s="26"/>
      <c r="CPK103" s="26"/>
      <c r="CQA103" s="26"/>
      <c r="CQB103" s="26"/>
      <c r="CQC103" s="26"/>
      <c r="CQS103" s="26"/>
      <c r="CQT103" s="26"/>
      <c r="CQU103" s="26"/>
      <c r="CRK103" s="26"/>
      <c r="CRL103" s="26"/>
      <c r="CRM103" s="26"/>
      <c r="CSC103" s="26"/>
      <c r="CSD103" s="26"/>
      <c r="CSE103" s="26"/>
      <c r="CSU103" s="26"/>
      <c r="CSV103" s="26"/>
      <c r="CSW103" s="26"/>
      <c r="CTM103" s="26"/>
      <c r="CTN103" s="26"/>
      <c r="CTO103" s="26"/>
      <c r="CUE103" s="26"/>
      <c r="CUF103" s="26"/>
      <c r="CUG103" s="26"/>
      <c r="CUW103" s="26"/>
      <c r="CUX103" s="26"/>
      <c r="CUY103" s="26"/>
      <c r="CVO103" s="26"/>
      <c r="CVP103" s="26"/>
      <c r="CVQ103" s="26"/>
      <c r="CWG103" s="26"/>
      <c r="CWH103" s="26"/>
      <c r="CWI103" s="26"/>
      <c r="CWY103" s="26"/>
      <c r="CWZ103" s="26"/>
      <c r="CXA103" s="26"/>
      <c r="CXQ103" s="26"/>
      <c r="CXR103" s="26"/>
      <c r="CXS103" s="26"/>
      <c r="CYI103" s="26"/>
      <c r="CYJ103" s="26"/>
      <c r="CYK103" s="26"/>
      <c r="CZA103" s="26"/>
      <c r="CZB103" s="26"/>
      <c r="CZC103" s="26"/>
      <c r="CZS103" s="26"/>
      <c r="CZT103" s="26"/>
      <c r="CZU103" s="26"/>
      <c r="DAK103" s="26"/>
      <c r="DAL103" s="26"/>
      <c r="DAM103" s="26"/>
      <c r="DBC103" s="26"/>
      <c r="DBD103" s="26"/>
      <c r="DBE103" s="26"/>
      <c r="DBU103" s="26"/>
      <c r="DBV103" s="26"/>
      <c r="DBW103" s="26"/>
      <c r="DCM103" s="26"/>
      <c r="DCN103" s="26"/>
      <c r="DCO103" s="26"/>
      <c r="DDE103" s="26"/>
      <c r="DDF103" s="26"/>
      <c r="DDG103" s="26"/>
      <c r="DDW103" s="26"/>
      <c r="DDX103" s="26"/>
      <c r="DDY103" s="26"/>
      <c r="DEO103" s="26"/>
      <c r="DEP103" s="26"/>
      <c r="DEQ103" s="26"/>
      <c r="DFG103" s="26"/>
      <c r="DFH103" s="26"/>
      <c r="DFI103" s="26"/>
      <c r="DFY103" s="26"/>
      <c r="DFZ103" s="26"/>
      <c r="DGA103" s="26"/>
      <c r="DGQ103" s="26"/>
      <c r="DGR103" s="26"/>
      <c r="DGS103" s="26"/>
      <c r="DHI103" s="26"/>
      <c r="DHJ103" s="26"/>
      <c r="DHK103" s="26"/>
      <c r="DIA103" s="26"/>
      <c r="DIB103" s="26"/>
      <c r="DIC103" s="26"/>
      <c r="DIS103" s="26"/>
      <c r="DIT103" s="26"/>
      <c r="DIU103" s="26"/>
      <c r="DJK103" s="26"/>
      <c r="DJL103" s="26"/>
      <c r="DJM103" s="26"/>
      <c r="DKC103" s="26"/>
      <c r="DKD103" s="26"/>
      <c r="DKE103" s="26"/>
      <c r="DKU103" s="26"/>
      <c r="DKV103" s="26"/>
      <c r="DKW103" s="26"/>
      <c r="DLM103" s="26"/>
      <c r="DLN103" s="26"/>
      <c r="DLO103" s="26"/>
      <c r="DME103" s="26"/>
      <c r="DMF103" s="26"/>
      <c r="DMG103" s="26"/>
      <c r="DMW103" s="26"/>
      <c r="DMX103" s="26"/>
      <c r="DMY103" s="26"/>
      <c r="DNO103" s="26"/>
      <c r="DNP103" s="26"/>
      <c r="DNQ103" s="26"/>
      <c r="DOG103" s="26"/>
      <c r="DOH103" s="26"/>
      <c r="DOI103" s="26"/>
      <c r="DOY103" s="26"/>
      <c r="DOZ103" s="26"/>
      <c r="DPA103" s="26"/>
      <c r="DPQ103" s="26"/>
      <c r="DPR103" s="26"/>
      <c r="DPS103" s="26"/>
      <c r="DQI103" s="26"/>
      <c r="DQJ103" s="26"/>
      <c r="DQK103" s="26"/>
      <c r="DRA103" s="26"/>
      <c r="DRB103" s="26"/>
      <c r="DRC103" s="26"/>
      <c r="DRS103" s="26"/>
      <c r="DRT103" s="26"/>
      <c r="DRU103" s="26"/>
      <c r="DSK103" s="26"/>
      <c r="DSL103" s="26"/>
      <c r="DSM103" s="26"/>
      <c r="DTC103" s="26"/>
      <c r="DTD103" s="26"/>
      <c r="DTE103" s="26"/>
      <c r="DTU103" s="26"/>
      <c r="DTV103" s="26"/>
      <c r="DTW103" s="26"/>
      <c r="DUM103" s="26"/>
      <c r="DUN103" s="26"/>
      <c r="DUO103" s="26"/>
      <c r="DVE103" s="26"/>
      <c r="DVF103" s="26"/>
      <c r="DVG103" s="26"/>
      <c r="DVW103" s="26"/>
      <c r="DVX103" s="26"/>
      <c r="DVY103" s="26"/>
      <c r="DWO103" s="26"/>
      <c r="DWP103" s="26"/>
      <c r="DWQ103" s="26"/>
      <c r="DXG103" s="26"/>
      <c r="DXH103" s="26"/>
      <c r="DXI103" s="26"/>
      <c r="DXY103" s="26"/>
      <c r="DXZ103" s="26"/>
      <c r="DYA103" s="26"/>
      <c r="DYQ103" s="26"/>
      <c r="DYR103" s="26"/>
      <c r="DYS103" s="26"/>
      <c r="DZI103" s="26"/>
      <c r="DZJ103" s="26"/>
      <c r="DZK103" s="26"/>
      <c r="EAA103" s="26"/>
      <c r="EAB103" s="26"/>
      <c r="EAC103" s="26"/>
      <c r="EAS103" s="26"/>
      <c r="EAT103" s="26"/>
      <c r="EAU103" s="26"/>
      <c r="EBK103" s="26"/>
      <c r="EBL103" s="26"/>
      <c r="EBM103" s="26"/>
      <c r="ECC103" s="26"/>
      <c r="ECD103" s="26"/>
      <c r="ECE103" s="26"/>
      <c r="ECU103" s="26"/>
      <c r="ECV103" s="26"/>
      <c r="ECW103" s="26"/>
      <c r="EDM103" s="26"/>
      <c r="EDN103" s="26"/>
      <c r="EDO103" s="26"/>
      <c r="EEE103" s="26"/>
      <c r="EEF103" s="26"/>
      <c r="EEG103" s="26"/>
      <c r="EEW103" s="26"/>
      <c r="EEX103" s="26"/>
      <c r="EEY103" s="26"/>
      <c r="EFO103" s="26"/>
      <c r="EFP103" s="26"/>
      <c r="EFQ103" s="26"/>
      <c r="EGG103" s="26"/>
      <c r="EGH103" s="26"/>
      <c r="EGI103" s="26"/>
      <c r="EGY103" s="26"/>
      <c r="EGZ103" s="26"/>
      <c r="EHA103" s="26"/>
      <c r="EHQ103" s="26"/>
      <c r="EHR103" s="26"/>
      <c r="EHS103" s="26"/>
      <c r="EII103" s="26"/>
      <c r="EIJ103" s="26"/>
      <c r="EIK103" s="26"/>
      <c r="EJA103" s="26"/>
      <c r="EJB103" s="26"/>
      <c r="EJC103" s="26"/>
      <c r="EJS103" s="26"/>
      <c r="EJT103" s="26"/>
      <c r="EJU103" s="26"/>
      <c r="EKK103" s="26"/>
      <c r="EKL103" s="26"/>
      <c r="EKM103" s="26"/>
      <c r="ELC103" s="26"/>
      <c r="ELD103" s="26"/>
      <c r="ELE103" s="26"/>
      <c r="ELU103" s="26"/>
      <c r="ELV103" s="26"/>
      <c r="ELW103" s="26"/>
      <c r="EMM103" s="26"/>
      <c r="EMN103" s="26"/>
      <c r="EMO103" s="26"/>
      <c r="ENE103" s="26"/>
      <c r="ENF103" s="26"/>
      <c r="ENG103" s="26"/>
      <c r="ENW103" s="26"/>
      <c r="ENX103" s="26"/>
      <c r="ENY103" s="26"/>
      <c r="EOO103" s="26"/>
      <c r="EOP103" s="26"/>
      <c r="EOQ103" s="26"/>
      <c r="EPG103" s="26"/>
      <c r="EPH103" s="26"/>
      <c r="EPI103" s="26"/>
      <c r="EPY103" s="26"/>
      <c r="EPZ103" s="26"/>
      <c r="EQA103" s="26"/>
      <c r="EQQ103" s="26"/>
      <c r="EQR103" s="26"/>
      <c r="EQS103" s="26"/>
      <c r="ERI103" s="26"/>
      <c r="ERJ103" s="26"/>
      <c r="ERK103" s="26"/>
      <c r="ESA103" s="26"/>
      <c r="ESB103" s="26"/>
      <c r="ESC103" s="26"/>
      <c r="ESS103" s="26"/>
      <c r="EST103" s="26"/>
      <c r="ESU103" s="26"/>
      <c r="ETK103" s="26"/>
      <c r="ETL103" s="26"/>
      <c r="ETM103" s="26"/>
      <c r="EUC103" s="26"/>
      <c r="EUD103" s="26"/>
      <c r="EUE103" s="26"/>
      <c r="EUU103" s="26"/>
      <c r="EUV103" s="26"/>
      <c r="EUW103" s="26"/>
      <c r="EVM103" s="26"/>
      <c r="EVN103" s="26"/>
      <c r="EVO103" s="26"/>
      <c r="EWE103" s="26"/>
      <c r="EWF103" s="26"/>
      <c r="EWG103" s="26"/>
      <c r="EWW103" s="26"/>
      <c r="EWX103" s="26"/>
      <c r="EWY103" s="26"/>
      <c r="EXO103" s="26"/>
      <c r="EXP103" s="26"/>
      <c r="EXQ103" s="26"/>
      <c r="EYG103" s="26"/>
      <c r="EYH103" s="26"/>
      <c r="EYI103" s="26"/>
      <c r="EYY103" s="26"/>
      <c r="EYZ103" s="26"/>
      <c r="EZA103" s="26"/>
      <c r="EZQ103" s="26"/>
      <c r="EZR103" s="26"/>
      <c r="EZS103" s="26"/>
      <c r="FAI103" s="26"/>
      <c r="FAJ103" s="26"/>
      <c r="FAK103" s="26"/>
      <c r="FBA103" s="26"/>
      <c r="FBB103" s="26"/>
      <c r="FBC103" s="26"/>
      <c r="FBS103" s="26"/>
      <c r="FBT103" s="26"/>
      <c r="FBU103" s="26"/>
      <c r="FCK103" s="26"/>
      <c r="FCL103" s="26"/>
      <c r="FCM103" s="26"/>
      <c r="FDC103" s="26"/>
      <c r="FDD103" s="26"/>
      <c r="FDE103" s="26"/>
      <c r="FDU103" s="26"/>
      <c r="FDV103" s="26"/>
      <c r="FDW103" s="26"/>
      <c r="FEM103" s="26"/>
      <c r="FEN103" s="26"/>
      <c r="FEO103" s="26"/>
      <c r="FFE103" s="26"/>
      <c r="FFF103" s="26"/>
      <c r="FFG103" s="26"/>
      <c r="FFW103" s="26"/>
      <c r="FFX103" s="26"/>
      <c r="FFY103" s="26"/>
      <c r="FGO103" s="26"/>
      <c r="FGP103" s="26"/>
      <c r="FGQ103" s="26"/>
      <c r="FHG103" s="26"/>
      <c r="FHH103" s="26"/>
      <c r="FHI103" s="26"/>
      <c r="FHY103" s="26"/>
      <c r="FHZ103" s="26"/>
      <c r="FIA103" s="26"/>
      <c r="FIQ103" s="26"/>
      <c r="FIR103" s="26"/>
      <c r="FIS103" s="26"/>
      <c r="FJI103" s="26"/>
      <c r="FJJ103" s="26"/>
      <c r="FJK103" s="26"/>
      <c r="FKA103" s="26"/>
      <c r="FKB103" s="26"/>
      <c r="FKC103" s="26"/>
      <c r="FKS103" s="26"/>
      <c r="FKT103" s="26"/>
      <c r="FKU103" s="26"/>
      <c r="FLK103" s="26"/>
      <c r="FLL103" s="26"/>
      <c r="FLM103" s="26"/>
      <c r="FMC103" s="26"/>
      <c r="FMD103" s="26"/>
      <c r="FME103" s="26"/>
      <c r="FMU103" s="26"/>
      <c r="FMV103" s="26"/>
      <c r="FMW103" s="26"/>
      <c r="FNM103" s="26"/>
      <c r="FNN103" s="26"/>
      <c r="FNO103" s="26"/>
      <c r="FOE103" s="26"/>
      <c r="FOF103" s="26"/>
      <c r="FOG103" s="26"/>
      <c r="FOW103" s="26"/>
      <c r="FOX103" s="26"/>
      <c r="FOY103" s="26"/>
      <c r="FPO103" s="26"/>
      <c r="FPP103" s="26"/>
      <c r="FPQ103" s="26"/>
      <c r="FQG103" s="26"/>
      <c r="FQH103" s="26"/>
      <c r="FQI103" s="26"/>
      <c r="FQY103" s="26"/>
      <c r="FQZ103" s="26"/>
      <c r="FRA103" s="26"/>
      <c r="FRQ103" s="26"/>
      <c r="FRR103" s="26"/>
      <c r="FRS103" s="26"/>
      <c r="FSI103" s="26"/>
      <c r="FSJ103" s="26"/>
      <c r="FSK103" s="26"/>
      <c r="FTA103" s="26"/>
      <c r="FTB103" s="26"/>
      <c r="FTC103" s="26"/>
      <c r="FTS103" s="26"/>
      <c r="FTT103" s="26"/>
      <c r="FTU103" s="26"/>
      <c r="FUK103" s="26"/>
      <c r="FUL103" s="26"/>
      <c r="FUM103" s="26"/>
      <c r="FVC103" s="26"/>
      <c r="FVD103" s="26"/>
      <c r="FVE103" s="26"/>
      <c r="FVU103" s="26"/>
      <c r="FVV103" s="26"/>
      <c r="FVW103" s="26"/>
      <c r="FWM103" s="26"/>
      <c r="FWN103" s="26"/>
      <c r="FWO103" s="26"/>
      <c r="FXE103" s="26"/>
      <c r="FXF103" s="26"/>
      <c r="FXG103" s="26"/>
      <c r="FXW103" s="26"/>
      <c r="FXX103" s="26"/>
      <c r="FXY103" s="26"/>
      <c r="FYO103" s="26"/>
      <c r="FYP103" s="26"/>
      <c r="FYQ103" s="26"/>
      <c r="FZG103" s="26"/>
      <c r="FZH103" s="26"/>
      <c r="FZI103" s="26"/>
      <c r="FZY103" s="26"/>
      <c r="FZZ103" s="26"/>
      <c r="GAA103" s="26"/>
      <c r="GAQ103" s="26"/>
      <c r="GAR103" s="26"/>
      <c r="GAS103" s="26"/>
      <c r="GBI103" s="26"/>
      <c r="GBJ103" s="26"/>
      <c r="GBK103" s="26"/>
      <c r="GCA103" s="26"/>
      <c r="GCB103" s="26"/>
      <c r="GCC103" s="26"/>
      <c r="GCS103" s="26"/>
      <c r="GCT103" s="26"/>
      <c r="GCU103" s="26"/>
      <c r="GDK103" s="26"/>
      <c r="GDL103" s="26"/>
      <c r="GDM103" s="26"/>
      <c r="GEC103" s="26"/>
      <c r="GED103" s="26"/>
      <c r="GEE103" s="26"/>
      <c r="GEU103" s="26"/>
      <c r="GEV103" s="26"/>
      <c r="GEW103" s="26"/>
      <c r="GFM103" s="26"/>
      <c r="GFN103" s="26"/>
      <c r="GFO103" s="26"/>
      <c r="GGE103" s="26"/>
      <c r="GGF103" s="26"/>
      <c r="GGG103" s="26"/>
      <c r="GGW103" s="26"/>
      <c r="GGX103" s="26"/>
      <c r="GGY103" s="26"/>
      <c r="GHO103" s="26"/>
      <c r="GHP103" s="26"/>
      <c r="GHQ103" s="26"/>
      <c r="GIG103" s="26"/>
      <c r="GIH103" s="26"/>
      <c r="GII103" s="26"/>
      <c r="GIY103" s="26"/>
      <c r="GIZ103" s="26"/>
      <c r="GJA103" s="26"/>
      <c r="GJQ103" s="26"/>
      <c r="GJR103" s="26"/>
      <c r="GJS103" s="26"/>
      <c r="GKI103" s="26"/>
      <c r="GKJ103" s="26"/>
      <c r="GKK103" s="26"/>
      <c r="GLA103" s="26"/>
      <c r="GLB103" s="26"/>
      <c r="GLC103" s="26"/>
      <c r="GLS103" s="26"/>
      <c r="GLT103" s="26"/>
      <c r="GLU103" s="26"/>
      <c r="GMK103" s="26"/>
      <c r="GML103" s="26"/>
      <c r="GMM103" s="26"/>
      <c r="GNC103" s="26"/>
      <c r="GND103" s="26"/>
      <c r="GNE103" s="26"/>
      <c r="GNU103" s="26"/>
      <c r="GNV103" s="26"/>
      <c r="GNW103" s="26"/>
      <c r="GOM103" s="26"/>
      <c r="GON103" s="26"/>
      <c r="GOO103" s="26"/>
      <c r="GPE103" s="26"/>
      <c r="GPF103" s="26"/>
      <c r="GPG103" s="26"/>
      <c r="GPW103" s="26"/>
      <c r="GPX103" s="26"/>
      <c r="GPY103" s="26"/>
      <c r="GQO103" s="26"/>
      <c r="GQP103" s="26"/>
      <c r="GQQ103" s="26"/>
      <c r="GRG103" s="26"/>
      <c r="GRH103" s="26"/>
      <c r="GRI103" s="26"/>
      <c r="GRY103" s="26"/>
      <c r="GRZ103" s="26"/>
      <c r="GSA103" s="26"/>
      <c r="GSQ103" s="26"/>
      <c r="GSR103" s="26"/>
      <c r="GSS103" s="26"/>
      <c r="GTI103" s="26"/>
      <c r="GTJ103" s="26"/>
      <c r="GTK103" s="26"/>
      <c r="GUA103" s="26"/>
      <c r="GUB103" s="26"/>
      <c r="GUC103" s="26"/>
      <c r="GUS103" s="26"/>
      <c r="GUT103" s="26"/>
      <c r="GUU103" s="26"/>
      <c r="GVK103" s="26"/>
      <c r="GVL103" s="26"/>
      <c r="GVM103" s="26"/>
      <c r="GWC103" s="26"/>
      <c r="GWD103" s="26"/>
      <c r="GWE103" s="26"/>
      <c r="GWU103" s="26"/>
      <c r="GWV103" s="26"/>
      <c r="GWW103" s="26"/>
      <c r="GXM103" s="26"/>
      <c r="GXN103" s="26"/>
      <c r="GXO103" s="26"/>
      <c r="GYE103" s="26"/>
      <c r="GYF103" s="26"/>
      <c r="GYG103" s="26"/>
      <c r="GYW103" s="26"/>
      <c r="GYX103" s="26"/>
      <c r="GYY103" s="26"/>
      <c r="GZO103" s="26"/>
      <c r="GZP103" s="26"/>
      <c r="GZQ103" s="26"/>
      <c r="HAG103" s="26"/>
      <c r="HAH103" s="26"/>
      <c r="HAI103" s="26"/>
      <c r="HAY103" s="26"/>
      <c r="HAZ103" s="26"/>
      <c r="HBA103" s="26"/>
      <c r="HBQ103" s="26"/>
      <c r="HBR103" s="26"/>
      <c r="HBS103" s="26"/>
      <c r="HCI103" s="26"/>
      <c r="HCJ103" s="26"/>
      <c r="HCK103" s="26"/>
      <c r="HDA103" s="26"/>
      <c r="HDB103" s="26"/>
      <c r="HDC103" s="26"/>
      <c r="HDS103" s="26"/>
      <c r="HDT103" s="26"/>
      <c r="HDU103" s="26"/>
      <c r="HEK103" s="26"/>
      <c r="HEL103" s="26"/>
      <c r="HEM103" s="26"/>
      <c r="HFC103" s="26"/>
      <c r="HFD103" s="26"/>
      <c r="HFE103" s="26"/>
      <c r="HFU103" s="26"/>
      <c r="HFV103" s="26"/>
      <c r="HFW103" s="26"/>
      <c r="HGM103" s="26"/>
      <c r="HGN103" s="26"/>
      <c r="HGO103" s="26"/>
      <c r="HHE103" s="26"/>
      <c r="HHF103" s="26"/>
      <c r="HHG103" s="26"/>
      <c r="HHW103" s="26"/>
      <c r="HHX103" s="26"/>
      <c r="HHY103" s="26"/>
      <c r="HIO103" s="26"/>
      <c r="HIP103" s="26"/>
      <c r="HIQ103" s="26"/>
      <c r="HJG103" s="26"/>
      <c r="HJH103" s="26"/>
      <c r="HJI103" s="26"/>
      <c r="HJY103" s="26"/>
      <c r="HJZ103" s="26"/>
      <c r="HKA103" s="26"/>
      <c r="HKQ103" s="26"/>
      <c r="HKR103" s="26"/>
      <c r="HKS103" s="26"/>
      <c r="HLI103" s="26"/>
      <c r="HLJ103" s="26"/>
      <c r="HLK103" s="26"/>
      <c r="HMA103" s="26"/>
      <c r="HMB103" s="26"/>
      <c r="HMC103" s="26"/>
      <c r="HMS103" s="26"/>
      <c r="HMT103" s="26"/>
      <c r="HMU103" s="26"/>
      <c r="HNK103" s="26"/>
      <c r="HNL103" s="26"/>
      <c r="HNM103" s="26"/>
      <c r="HOC103" s="26"/>
      <c r="HOD103" s="26"/>
      <c r="HOE103" s="26"/>
      <c r="HOU103" s="26"/>
      <c r="HOV103" s="26"/>
      <c r="HOW103" s="26"/>
      <c r="HPM103" s="26"/>
      <c r="HPN103" s="26"/>
      <c r="HPO103" s="26"/>
      <c r="HQE103" s="26"/>
      <c r="HQF103" s="26"/>
      <c r="HQG103" s="26"/>
      <c r="HQW103" s="26"/>
      <c r="HQX103" s="26"/>
      <c r="HQY103" s="26"/>
      <c r="HRO103" s="26"/>
      <c r="HRP103" s="26"/>
      <c r="HRQ103" s="26"/>
      <c r="HSG103" s="26"/>
      <c r="HSH103" s="26"/>
      <c r="HSI103" s="26"/>
      <c r="HSY103" s="26"/>
      <c r="HSZ103" s="26"/>
      <c r="HTA103" s="26"/>
      <c r="HTQ103" s="26"/>
      <c r="HTR103" s="26"/>
      <c r="HTS103" s="26"/>
      <c r="HUI103" s="26"/>
      <c r="HUJ103" s="26"/>
      <c r="HUK103" s="26"/>
      <c r="HVA103" s="26"/>
      <c r="HVB103" s="26"/>
      <c r="HVC103" s="26"/>
      <c r="HVS103" s="26"/>
      <c r="HVT103" s="26"/>
      <c r="HVU103" s="26"/>
      <c r="HWK103" s="26"/>
      <c r="HWL103" s="26"/>
      <c r="HWM103" s="26"/>
      <c r="HXC103" s="26"/>
      <c r="HXD103" s="26"/>
      <c r="HXE103" s="26"/>
      <c r="HXU103" s="26"/>
      <c r="HXV103" s="26"/>
      <c r="HXW103" s="26"/>
      <c r="HYM103" s="26"/>
      <c r="HYN103" s="26"/>
      <c r="HYO103" s="26"/>
      <c r="HZE103" s="26"/>
      <c r="HZF103" s="26"/>
      <c r="HZG103" s="26"/>
      <c r="HZW103" s="26"/>
      <c r="HZX103" s="26"/>
      <c r="HZY103" s="26"/>
      <c r="IAO103" s="26"/>
      <c r="IAP103" s="26"/>
      <c r="IAQ103" s="26"/>
      <c r="IBG103" s="26"/>
      <c r="IBH103" s="26"/>
      <c r="IBI103" s="26"/>
      <c r="IBY103" s="26"/>
      <c r="IBZ103" s="26"/>
      <c r="ICA103" s="26"/>
      <c r="ICQ103" s="26"/>
      <c r="ICR103" s="26"/>
      <c r="ICS103" s="26"/>
      <c r="IDI103" s="26"/>
      <c r="IDJ103" s="26"/>
      <c r="IDK103" s="26"/>
      <c r="IEA103" s="26"/>
      <c r="IEB103" s="26"/>
      <c r="IEC103" s="26"/>
      <c r="IES103" s="26"/>
      <c r="IET103" s="26"/>
      <c r="IEU103" s="26"/>
      <c r="IFK103" s="26"/>
      <c r="IFL103" s="26"/>
      <c r="IFM103" s="26"/>
      <c r="IGC103" s="26"/>
      <c r="IGD103" s="26"/>
      <c r="IGE103" s="26"/>
      <c r="IGU103" s="26"/>
      <c r="IGV103" s="26"/>
      <c r="IGW103" s="26"/>
      <c r="IHM103" s="26"/>
      <c r="IHN103" s="26"/>
      <c r="IHO103" s="26"/>
      <c r="IIE103" s="26"/>
      <c r="IIF103" s="26"/>
      <c r="IIG103" s="26"/>
      <c r="IIW103" s="26"/>
      <c r="IIX103" s="26"/>
      <c r="IIY103" s="26"/>
      <c r="IJO103" s="26"/>
      <c r="IJP103" s="26"/>
      <c r="IJQ103" s="26"/>
      <c r="IKG103" s="26"/>
      <c r="IKH103" s="26"/>
      <c r="IKI103" s="26"/>
      <c r="IKY103" s="26"/>
      <c r="IKZ103" s="26"/>
      <c r="ILA103" s="26"/>
      <c r="ILQ103" s="26"/>
      <c r="ILR103" s="26"/>
      <c r="ILS103" s="26"/>
      <c r="IMI103" s="26"/>
      <c r="IMJ103" s="26"/>
      <c r="IMK103" s="26"/>
      <c r="INA103" s="26"/>
      <c r="INB103" s="26"/>
      <c r="INC103" s="26"/>
      <c r="INS103" s="26"/>
      <c r="INT103" s="26"/>
      <c r="INU103" s="26"/>
      <c r="IOK103" s="26"/>
      <c r="IOL103" s="26"/>
      <c r="IOM103" s="26"/>
      <c r="IPC103" s="26"/>
      <c r="IPD103" s="26"/>
      <c r="IPE103" s="26"/>
      <c r="IPU103" s="26"/>
      <c r="IPV103" s="26"/>
      <c r="IPW103" s="26"/>
      <c r="IQM103" s="26"/>
      <c r="IQN103" s="26"/>
      <c r="IQO103" s="26"/>
      <c r="IRE103" s="26"/>
      <c r="IRF103" s="26"/>
      <c r="IRG103" s="26"/>
      <c r="IRW103" s="26"/>
      <c r="IRX103" s="26"/>
      <c r="IRY103" s="26"/>
      <c r="ISO103" s="26"/>
      <c r="ISP103" s="26"/>
      <c r="ISQ103" s="26"/>
      <c r="ITG103" s="26"/>
      <c r="ITH103" s="26"/>
      <c r="ITI103" s="26"/>
      <c r="ITY103" s="26"/>
      <c r="ITZ103" s="26"/>
      <c r="IUA103" s="26"/>
      <c r="IUQ103" s="26"/>
      <c r="IUR103" s="26"/>
      <c r="IUS103" s="26"/>
      <c r="IVI103" s="26"/>
      <c r="IVJ103" s="26"/>
      <c r="IVK103" s="26"/>
      <c r="IWA103" s="26"/>
      <c r="IWB103" s="26"/>
      <c r="IWC103" s="26"/>
      <c r="IWS103" s="26"/>
      <c r="IWT103" s="26"/>
      <c r="IWU103" s="26"/>
      <c r="IXK103" s="26"/>
      <c r="IXL103" s="26"/>
      <c r="IXM103" s="26"/>
      <c r="IYC103" s="26"/>
      <c r="IYD103" s="26"/>
      <c r="IYE103" s="26"/>
      <c r="IYU103" s="26"/>
      <c r="IYV103" s="26"/>
      <c r="IYW103" s="26"/>
      <c r="IZM103" s="26"/>
      <c r="IZN103" s="26"/>
      <c r="IZO103" s="26"/>
      <c r="JAE103" s="26"/>
      <c r="JAF103" s="26"/>
      <c r="JAG103" s="26"/>
      <c r="JAW103" s="26"/>
      <c r="JAX103" s="26"/>
      <c r="JAY103" s="26"/>
      <c r="JBO103" s="26"/>
      <c r="JBP103" s="26"/>
      <c r="JBQ103" s="26"/>
      <c r="JCG103" s="26"/>
      <c r="JCH103" s="26"/>
      <c r="JCI103" s="26"/>
      <c r="JCY103" s="26"/>
      <c r="JCZ103" s="26"/>
      <c r="JDA103" s="26"/>
      <c r="JDQ103" s="26"/>
      <c r="JDR103" s="26"/>
      <c r="JDS103" s="26"/>
      <c r="JEI103" s="26"/>
      <c r="JEJ103" s="26"/>
      <c r="JEK103" s="26"/>
      <c r="JFA103" s="26"/>
      <c r="JFB103" s="26"/>
      <c r="JFC103" s="26"/>
      <c r="JFS103" s="26"/>
      <c r="JFT103" s="26"/>
      <c r="JFU103" s="26"/>
      <c r="JGK103" s="26"/>
      <c r="JGL103" s="26"/>
      <c r="JGM103" s="26"/>
      <c r="JHC103" s="26"/>
      <c r="JHD103" s="26"/>
      <c r="JHE103" s="26"/>
      <c r="JHU103" s="26"/>
      <c r="JHV103" s="26"/>
      <c r="JHW103" s="26"/>
      <c r="JIM103" s="26"/>
      <c r="JIN103" s="26"/>
      <c r="JIO103" s="26"/>
      <c r="JJE103" s="26"/>
      <c r="JJF103" s="26"/>
      <c r="JJG103" s="26"/>
      <c r="JJW103" s="26"/>
      <c r="JJX103" s="26"/>
      <c r="JJY103" s="26"/>
      <c r="JKO103" s="26"/>
      <c r="JKP103" s="26"/>
      <c r="JKQ103" s="26"/>
      <c r="JLG103" s="26"/>
      <c r="JLH103" s="26"/>
      <c r="JLI103" s="26"/>
      <c r="JLY103" s="26"/>
      <c r="JLZ103" s="26"/>
      <c r="JMA103" s="26"/>
      <c r="JMQ103" s="26"/>
      <c r="JMR103" s="26"/>
      <c r="JMS103" s="26"/>
      <c r="JNI103" s="26"/>
      <c r="JNJ103" s="26"/>
      <c r="JNK103" s="26"/>
      <c r="JOA103" s="26"/>
      <c r="JOB103" s="26"/>
      <c r="JOC103" s="26"/>
      <c r="JOS103" s="26"/>
      <c r="JOT103" s="26"/>
      <c r="JOU103" s="26"/>
      <c r="JPK103" s="26"/>
      <c r="JPL103" s="26"/>
      <c r="JPM103" s="26"/>
      <c r="JQC103" s="26"/>
      <c r="JQD103" s="26"/>
      <c r="JQE103" s="26"/>
      <c r="JQU103" s="26"/>
      <c r="JQV103" s="26"/>
      <c r="JQW103" s="26"/>
      <c r="JRM103" s="26"/>
      <c r="JRN103" s="26"/>
      <c r="JRO103" s="26"/>
      <c r="JSE103" s="26"/>
      <c r="JSF103" s="26"/>
      <c r="JSG103" s="26"/>
      <c r="JSW103" s="26"/>
      <c r="JSX103" s="26"/>
      <c r="JSY103" s="26"/>
      <c r="JTO103" s="26"/>
      <c r="JTP103" s="26"/>
      <c r="JTQ103" s="26"/>
      <c r="JUG103" s="26"/>
      <c r="JUH103" s="26"/>
      <c r="JUI103" s="26"/>
      <c r="JUY103" s="26"/>
      <c r="JUZ103" s="26"/>
      <c r="JVA103" s="26"/>
      <c r="JVQ103" s="26"/>
      <c r="JVR103" s="26"/>
      <c r="JVS103" s="26"/>
      <c r="JWI103" s="26"/>
      <c r="JWJ103" s="26"/>
      <c r="JWK103" s="26"/>
      <c r="JXA103" s="26"/>
      <c r="JXB103" s="26"/>
      <c r="JXC103" s="26"/>
      <c r="JXS103" s="26"/>
      <c r="JXT103" s="26"/>
      <c r="JXU103" s="26"/>
      <c r="JYK103" s="26"/>
      <c r="JYL103" s="26"/>
      <c r="JYM103" s="26"/>
      <c r="JZC103" s="26"/>
      <c r="JZD103" s="26"/>
      <c r="JZE103" s="26"/>
      <c r="JZU103" s="26"/>
      <c r="JZV103" s="26"/>
      <c r="JZW103" s="26"/>
      <c r="KAM103" s="26"/>
      <c r="KAN103" s="26"/>
      <c r="KAO103" s="26"/>
      <c r="KBE103" s="26"/>
      <c r="KBF103" s="26"/>
      <c r="KBG103" s="26"/>
      <c r="KBW103" s="26"/>
      <c r="KBX103" s="26"/>
      <c r="KBY103" s="26"/>
      <c r="KCO103" s="26"/>
      <c r="KCP103" s="26"/>
      <c r="KCQ103" s="26"/>
      <c r="KDG103" s="26"/>
      <c r="KDH103" s="26"/>
      <c r="KDI103" s="26"/>
      <c r="KDY103" s="26"/>
      <c r="KDZ103" s="26"/>
      <c r="KEA103" s="26"/>
      <c r="KEQ103" s="26"/>
      <c r="KER103" s="26"/>
      <c r="KES103" s="26"/>
      <c r="KFI103" s="26"/>
      <c r="KFJ103" s="26"/>
      <c r="KFK103" s="26"/>
      <c r="KGA103" s="26"/>
      <c r="KGB103" s="26"/>
      <c r="KGC103" s="26"/>
      <c r="KGS103" s="26"/>
      <c r="KGT103" s="26"/>
      <c r="KGU103" s="26"/>
      <c r="KHK103" s="26"/>
      <c r="KHL103" s="26"/>
      <c r="KHM103" s="26"/>
      <c r="KIC103" s="26"/>
      <c r="KID103" s="26"/>
      <c r="KIE103" s="26"/>
      <c r="KIU103" s="26"/>
      <c r="KIV103" s="26"/>
      <c r="KIW103" s="26"/>
      <c r="KJM103" s="26"/>
      <c r="KJN103" s="26"/>
      <c r="KJO103" s="26"/>
      <c r="KKE103" s="26"/>
      <c r="KKF103" s="26"/>
      <c r="KKG103" s="26"/>
      <c r="KKW103" s="26"/>
      <c r="KKX103" s="26"/>
      <c r="KKY103" s="26"/>
      <c r="KLO103" s="26"/>
      <c r="KLP103" s="26"/>
      <c r="KLQ103" s="26"/>
      <c r="KMG103" s="26"/>
      <c r="KMH103" s="26"/>
      <c r="KMI103" s="26"/>
      <c r="KMY103" s="26"/>
      <c r="KMZ103" s="26"/>
      <c r="KNA103" s="26"/>
      <c r="KNQ103" s="26"/>
      <c r="KNR103" s="26"/>
      <c r="KNS103" s="26"/>
      <c r="KOI103" s="26"/>
      <c r="KOJ103" s="26"/>
      <c r="KOK103" s="26"/>
      <c r="KPA103" s="26"/>
      <c r="KPB103" s="26"/>
      <c r="KPC103" s="26"/>
      <c r="KPS103" s="26"/>
      <c r="KPT103" s="26"/>
      <c r="KPU103" s="26"/>
      <c r="KQK103" s="26"/>
      <c r="KQL103" s="26"/>
      <c r="KQM103" s="26"/>
      <c r="KRC103" s="26"/>
      <c r="KRD103" s="26"/>
      <c r="KRE103" s="26"/>
      <c r="KRU103" s="26"/>
      <c r="KRV103" s="26"/>
      <c r="KRW103" s="26"/>
      <c r="KSM103" s="26"/>
      <c r="KSN103" s="26"/>
      <c r="KSO103" s="26"/>
      <c r="KTE103" s="26"/>
      <c r="KTF103" s="26"/>
      <c r="KTG103" s="26"/>
      <c r="KTW103" s="26"/>
      <c r="KTX103" s="26"/>
      <c r="KTY103" s="26"/>
      <c r="KUO103" s="26"/>
      <c r="KUP103" s="26"/>
      <c r="KUQ103" s="26"/>
      <c r="KVG103" s="26"/>
      <c r="KVH103" s="26"/>
      <c r="KVI103" s="26"/>
      <c r="KVY103" s="26"/>
      <c r="KVZ103" s="26"/>
      <c r="KWA103" s="26"/>
      <c r="KWQ103" s="26"/>
      <c r="KWR103" s="26"/>
      <c r="KWS103" s="26"/>
      <c r="KXI103" s="26"/>
      <c r="KXJ103" s="26"/>
      <c r="KXK103" s="26"/>
      <c r="KYA103" s="26"/>
      <c r="KYB103" s="26"/>
      <c r="KYC103" s="26"/>
      <c r="KYS103" s="26"/>
      <c r="KYT103" s="26"/>
      <c r="KYU103" s="26"/>
      <c r="KZK103" s="26"/>
      <c r="KZL103" s="26"/>
      <c r="KZM103" s="26"/>
      <c r="LAC103" s="26"/>
      <c r="LAD103" s="26"/>
      <c r="LAE103" s="26"/>
      <c r="LAU103" s="26"/>
      <c r="LAV103" s="26"/>
      <c r="LAW103" s="26"/>
      <c r="LBM103" s="26"/>
      <c r="LBN103" s="26"/>
      <c r="LBO103" s="26"/>
      <c r="LCE103" s="26"/>
      <c r="LCF103" s="26"/>
      <c r="LCG103" s="26"/>
      <c r="LCW103" s="26"/>
      <c r="LCX103" s="26"/>
      <c r="LCY103" s="26"/>
      <c r="LDO103" s="26"/>
      <c r="LDP103" s="26"/>
      <c r="LDQ103" s="26"/>
      <c r="LEG103" s="26"/>
      <c r="LEH103" s="26"/>
      <c r="LEI103" s="26"/>
      <c r="LEY103" s="26"/>
      <c r="LEZ103" s="26"/>
      <c r="LFA103" s="26"/>
      <c r="LFQ103" s="26"/>
      <c r="LFR103" s="26"/>
      <c r="LFS103" s="26"/>
      <c r="LGI103" s="26"/>
      <c r="LGJ103" s="26"/>
      <c r="LGK103" s="26"/>
      <c r="LHA103" s="26"/>
      <c r="LHB103" s="26"/>
      <c r="LHC103" s="26"/>
      <c r="LHS103" s="26"/>
      <c r="LHT103" s="26"/>
      <c r="LHU103" s="26"/>
      <c r="LIK103" s="26"/>
      <c r="LIL103" s="26"/>
      <c r="LIM103" s="26"/>
      <c r="LJC103" s="26"/>
      <c r="LJD103" s="26"/>
      <c r="LJE103" s="26"/>
      <c r="LJU103" s="26"/>
      <c r="LJV103" s="26"/>
      <c r="LJW103" s="26"/>
      <c r="LKM103" s="26"/>
      <c r="LKN103" s="26"/>
      <c r="LKO103" s="26"/>
      <c r="LLE103" s="26"/>
      <c r="LLF103" s="26"/>
      <c r="LLG103" s="26"/>
      <c r="LLW103" s="26"/>
      <c r="LLX103" s="26"/>
      <c r="LLY103" s="26"/>
      <c r="LMO103" s="26"/>
      <c r="LMP103" s="26"/>
      <c r="LMQ103" s="26"/>
      <c r="LNG103" s="26"/>
      <c r="LNH103" s="26"/>
      <c r="LNI103" s="26"/>
      <c r="LNY103" s="26"/>
      <c r="LNZ103" s="26"/>
      <c r="LOA103" s="26"/>
      <c r="LOQ103" s="26"/>
      <c r="LOR103" s="26"/>
      <c r="LOS103" s="26"/>
      <c r="LPI103" s="26"/>
      <c r="LPJ103" s="26"/>
      <c r="LPK103" s="26"/>
      <c r="LQA103" s="26"/>
      <c r="LQB103" s="26"/>
      <c r="LQC103" s="26"/>
      <c r="LQS103" s="26"/>
      <c r="LQT103" s="26"/>
      <c r="LQU103" s="26"/>
      <c r="LRK103" s="26"/>
      <c r="LRL103" s="26"/>
      <c r="LRM103" s="26"/>
      <c r="LSC103" s="26"/>
      <c r="LSD103" s="26"/>
      <c r="LSE103" s="26"/>
      <c r="LSU103" s="26"/>
      <c r="LSV103" s="26"/>
      <c r="LSW103" s="26"/>
      <c r="LTM103" s="26"/>
      <c r="LTN103" s="26"/>
      <c r="LTO103" s="26"/>
      <c r="LUE103" s="26"/>
      <c r="LUF103" s="26"/>
      <c r="LUG103" s="26"/>
      <c r="LUW103" s="26"/>
      <c r="LUX103" s="26"/>
      <c r="LUY103" s="26"/>
      <c r="LVO103" s="26"/>
      <c r="LVP103" s="26"/>
      <c r="LVQ103" s="26"/>
      <c r="LWG103" s="26"/>
      <c r="LWH103" s="26"/>
      <c r="LWI103" s="26"/>
      <c r="LWY103" s="26"/>
      <c r="LWZ103" s="26"/>
      <c r="LXA103" s="26"/>
      <c r="LXQ103" s="26"/>
      <c r="LXR103" s="26"/>
      <c r="LXS103" s="26"/>
      <c r="LYI103" s="26"/>
      <c r="LYJ103" s="26"/>
      <c r="LYK103" s="26"/>
      <c r="LZA103" s="26"/>
      <c r="LZB103" s="26"/>
      <c r="LZC103" s="26"/>
      <c r="LZS103" s="26"/>
      <c r="LZT103" s="26"/>
      <c r="LZU103" s="26"/>
      <c r="MAK103" s="26"/>
      <c r="MAL103" s="26"/>
      <c r="MAM103" s="26"/>
      <c r="MBC103" s="26"/>
      <c r="MBD103" s="26"/>
      <c r="MBE103" s="26"/>
      <c r="MBU103" s="26"/>
      <c r="MBV103" s="26"/>
      <c r="MBW103" s="26"/>
      <c r="MCM103" s="26"/>
      <c r="MCN103" s="26"/>
      <c r="MCO103" s="26"/>
      <c r="MDE103" s="26"/>
      <c r="MDF103" s="26"/>
      <c r="MDG103" s="26"/>
      <c r="MDW103" s="26"/>
      <c r="MDX103" s="26"/>
      <c r="MDY103" s="26"/>
      <c r="MEO103" s="26"/>
      <c r="MEP103" s="26"/>
      <c r="MEQ103" s="26"/>
      <c r="MFG103" s="26"/>
      <c r="MFH103" s="26"/>
      <c r="MFI103" s="26"/>
      <c r="MFY103" s="26"/>
      <c r="MFZ103" s="26"/>
      <c r="MGA103" s="26"/>
      <c r="MGQ103" s="26"/>
      <c r="MGR103" s="26"/>
      <c r="MGS103" s="26"/>
      <c r="MHI103" s="26"/>
      <c r="MHJ103" s="26"/>
      <c r="MHK103" s="26"/>
      <c r="MIA103" s="26"/>
      <c r="MIB103" s="26"/>
      <c r="MIC103" s="26"/>
      <c r="MIS103" s="26"/>
      <c r="MIT103" s="26"/>
      <c r="MIU103" s="26"/>
      <c r="MJK103" s="26"/>
      <c r="MJL103" s="26"/>
      <c r="MJM103" s="26"/>
      <c r="MKC103" s="26"/>
      <c r="MKD103" s="26"/>
      <c r="MKE103" s="26"/>
      <c r="MKU103" s="26"/>
      <c r="MKV103" s="26"/>
      <c r="MKW103" s="26"/>
      <c r="MLM103" s="26"/>
      <c r="MLN103" s="26"/>
      <c r="MLO103" s="26"/>
      <c r="MME103" s="26"/>
      <c r="MMF103" s="26"/>
      <c r="MMG103" s="26"/>
      <c r="MMW103" s="26"/>
      <c r="MMX103" s="26"/>
      <c r="MMY103" s="26"/>
      <c r="MNO103" s="26"/>
      <c r="MNP103" s="26"/>
      <c r="MNQ103" s="26"/>
      <c r="MOG103" s="26"/>
      <c r="MOH103" s="26"/>
      <c r="MOI103" s="26"/>
      <c r="MOY103" s="26"/>
      <c r="MOZ103" s="26"/>
      <c r="MPA103" s="26"/>
      <c r="MPQ103" s="26"/>
      <c r="MPR103" s="26"/>
      <c r="MPS103" s="26"/>
      <c r="MQI103" s="26"/>
      <c r="MQJ103" s="26"/>
      <c r="MQK103" s="26"/>
      <c r="MRA103" s="26"/>
      <c r="MRB103" s="26"/>
      <c r="MRC103" s="26"/>
      <c r="MRS103" s="26"/>
      <c r="MRT103" s="26"/>
      <c r="MRU103" s="26"/>
      <c r="MSK103" s="26"/>
      <c r="MSL103" s="26"/>
      <c r="MSM103" s="26"/>
      <c r="MTC103" s="26"/>
      <c r="MTD103" s="26"/>
      <c r="MTE103" s="26"/>
      <c r="MTU103" s="26"/>
      <c r="MTV103" s="26"/>
      <c r="MTW103" s="26"/>
      <c r="MUM103" s="26"/>
      <c r="MUN103" s="26"/>
      <c r="MUO103" s="26"/>
      <c r="MVE103" s="26"/>
      <c r="MVF103" s="26"/>
      <c r="MVG103" s="26"/>
      <c r="MVW103" s="26"/>
      <c r="MVX103" s="26"/>
      <c r="MVY103" s="26"/>
      <c r="MWO103" s="26"/>
      <c r="MWP103" s="26"/>
      <c r="MWQ103" s="26"/>
      <c r="MXG103" s="26"/>
      <c r="MXH103" s="26"/>
      <c r="MXI103" s="26"/>
      <c r="MXY103" s="26"/>
      <c r="MXZ103" s="26"/>
      <c r="MYA103" s="26"/>
      <c r="MYQ103" s="26"/>
      <c r="MYR103" s="26"/>
      <c r="MYS103" s="26"/>
      <c r="MZI103" s="26"/>
      <c r="MZJ103" s="26"/>
      <c r="MZK103" s="26"/>
      <c r="NAA103" s="26"/>
      <c r="NAB103" s="26"/>
      <c r="NAC103" s="26"/>
      <c r="NAS103" s="26"/>
      <c r="NAT103" s="26"/>
      <c r="NAU103" s="26"/>
      <c r="NBK103" s="26"/>
      <c r="NBL103" s="26"/>
      <c r="NBM103" s="26"/>
      <c r="NCC103" s="26"/>
      <c r="NCD103" s="26"/>
      <c r="NCE103" s="26"/>
      <c r="NCU103" s="26"/>
      <c r="NCV103" s="26"/>
      <c r="NCW103" s="26"/>
      <c r="NDM103" s="26"/>
      <c r="NDN103" s="26"/>
      <c r="NDO103" s="26"/>
      <c r="NEE103" s="26"/>
      <c r="NEF103" s="26"/>
      <c r="NEG103" s="26"/>
      <c r="NEW103" s="26"/>
      <c r="NEX103" s="26"/>
      <c r="NEY103" s="26"/>
      <c r="NFO103" s="26"/>
      <c r="NFP103" s="26"/>
      <c r="NFQ103" s="26"/>
      <c r="NGG103" s="26"/>
      <c r="NGH103" s="26"/>
      <c r="NGI103" s="26"/>
      <c r="NGY103" s="26"/>
      <c r="NGZ103" s="26"/>
      <c r="NHA103" s="26"/>
      <c r="NHQ103" s="26"/>
      <c r="NHR103" s="26"/>
      <c r="NHS103" s="26"/>
      <c r="NII103" s="26"/>
      <c r="NIJ103" s="26"/>
      <c r="NIK103" s="26"/>
      <c r="NJA103" s="26"/>
      <c r="NJB103" s="26"/>
      <c r="NJC103" s="26"/>
      <c r="NJS103" s="26"/>
      <c r="NJT103" s="26"/>
      <c r="NJU103" s="26"/>
      <c r="NKK103" s="26"/>
      <c r="NKL103" s="26"/>
      <c r="NKM103" s="26"/>
      <c r="NLC103" s="26"/>
      <c r="NLD103" s="26"/>
      <c r="NLE103" s="26"/>
      <c r="NLU103" s="26"/>
      <c r="NLV103" s="26"/>
      <c r="NLW103" s="26"/>
      <c r="NMM103" s="26"/>
      <c r="NMN103" s="26"/>
      <c r="NMO103" s="26"/>
      <c r="NNE103" s="26"/>
      <c r="NNF103" s="26"/>
      <c r="NNG103" s="26"/>
      <c r="NNW103" s="26"/>
      <c r="NNX103" s="26"/>
      <c r="NNY103" s="26"/>
      <c r="NOO103" s="26"/>
      <c r="NOP103" s="26"/>
      <c r="NOQ103" s="26"/>
      <c r="NPG103" s="26"/>
      <c r="NPH103" s="26"/>
      <c r="NPI103" s="26"/>
      <c r="NPY103" s="26"/>
      <c r="NPZ103" s="26"/>
      <c r="NQA103" s="26"/>
      <c r="NQQ103" s="26"/>
      <c r="NQR103" s="26"/>
      <c r="NQS103" s="26"/>
      <c r="NRI103" s="26"/>
      <c r="NRJ103" s="26"/>
      <c r="NRK103" s="26"/>
      <c r="NSA103" s="26"/>
      <c r="NSB103" s="26"/>
      <c r="NSC103" s="26"/>
      <c r="NSS103" s="26"/>
      <c r="NST103" s="26"/>
      <c r="NSU103" s="26"/>
      <c r="NTK103" s="26"/>
      <c r="NTL103" s="26"/>
      <c r="NTM103" s="26"/>
      <c r="NUC103" s="26"/>
      <c r="NUD103" s="26"/>
      <c r="NUE103" s="26"/>
      <c r="NUU103" s="26"/>
      <c r="NUV103" s="26"/>
      <c r="NUW103" s="26"/>
      <c r="NVM103" s="26"/>
      <c r="NVN103" s="26"/>
      <c r="NVO103" s="26"/>
      <c r="NWE103" s="26"/>
      <c r="NWF103" s="26"/>
      <c r="NWG103" s="26"/>
      <c r="NWW103" s="26"/>
      <c r="NWX103" s="26"/>
      <c r="NWY103" s="26"/>
      <c r="NXO103" s="26"/>
      <c r="NXP103" s="26"/>
      <c r="NXQ103" s="26"/>
      <c r="NYG103" s="26"/>
      <c r="NYH103" s="26"/>
      <c r="NYI103" s="26"/>
      <c r="NYY103" s="26"/>
      <c r="NYZ103" s="26"/>
      <c r="NZA103" s="26"/>
      <c r="NZQ103" s="26"/>
      <c r="NZR103" s="26"/>
      <c r="NZS103" s="26"/>
      <c r="OAI103" s="26"/>
      <c r="OAJ103" s="26"/>
      <c r="OAK103" s="26"/>
      <c r="OBA103" s="26"/>
      <c r="OBB103" s="26"/>
      <c r="OBC103" s="26"/>
      <c r="OBS103" s="26"/>
      <c r="OBT103" s="26"/>
      <c r="OBU103" s="26"/>
      <c r="OCK103" s="26"/>
      <c r="OCL103" s="26"/>
      <c r="OCM103" s="26"/>
      <c r="ODC103" s="26"/>
      <c r="ODD103" s="26"/>
      <c r="ODE103" s="26"/>
      <c r="ODU103" s="26"/>
      <c r="ODV103" s="26"/>
      <c r="ODW103" s="26"/>
      <c r="OEM103" s="26"/>
      <c r="OEN103" s="26"/>
      <c r="OEO103" s="26"/>
      <c r="OFE103" s="26"/>
      <c r="OFF103" s="26"/>
      <c r="OFG103" s="26"/>
      <c r="OFW103" s="26"/>
      <c r="OFX103" s="26"/>
      <c r="OFY103" s="26"/>
      <c r="OGO103" s="26"/>
      <c r="OGP103" s="26"/>
      <c r="OGQ103" s="26"/>
      <c r="OHG103" s="26"/>
      <c r="OHH103" s="26"/>
      <c r="OHI103" s="26"/>
      <c r="OHY103" s="26"/>
      <c r="OHZ103" s="26"/>
      <c r="OIA103" s="26"/>
      <c r="OIQ103" s="26"/>
      <c r="OIR103" s="26"/>
      <c r="OIS103" s="26"/>
      <c r="OJI103" s="26"/>
      <c r="OJJ103" s="26"/>
      <c r="OJK103" s="26"/>
      <c r="OKA103" s="26"/>
      <c r="OKB103" s="26"/>
      <c r="OKC103" s="26"/>
      <c r="OKS103" s="26"/>
      <c r="OKT103" s="26"/>
      <c r="OKU103" s="26"/>
      <c r="OLK103" s="26"/>
      <c r="OLL103" s="26"/>
      <c r="OLM103" s="26"/>
      <c r="OMC103" s="26"/>
      <c r="OMD103" s="26"/>
      <c r="OME103" s="26"/>
      <c r="OMU103" s="26"/>
      <c r="OMV103" s="26"/>
      <c r="OMW103" s="26"/>
      <c r="ONM103" s="26"/>
      <c r="ONN103" s="26"/>
      <c r="ONO103" s="26"/>
      <c r="OOE103" s="26"/>
      <c r="OOF103" s="26"/>
      <c r="OOG103" s="26"/>
      <c r="OOW103" s="26"/>
      <c r="OOX103" s="26"/>
      <c r="OOY103" s="26"/>
      <c r="OPO103" s="26"/>
      <c r="OPP103" s="26"/>
      <c r="OPQ103" s="26"/>
      <c r="OQG103" s="26"/>
      <c r="OQH103" s="26"/>
      <c r="OQI103" s="26"/>
      <c r="OQY103" s="26"/>
      <c r="OQZ103" s="26"/>
      <c r="ORA103" s="26"/>
      <c r="ORQ103" s="26"/>
      <c r="ORR103" s="26"/>
      <c r="ORS103" s="26"/>
      <c r="OSI103" s="26"/>
      <c r="OSJ103" s="26"/>
      <c r="OSK103" s="26"/>
      <c r="OTA103" s="26"/>
      <c r="OTB103" s="26"/>
      <c r="OTC103" s="26"/>
      <c r="OTS103" s="26"/>
      <c r="OTT103" s="26"/>
      <c r="OTU103" s="26"/>
      <c r="OUK103" s="26"/>
      <c r="OUL103" s="26"/>
      <c r="OUM103" s="26"/>
      <c r="OVC103" s="26"/>
      <c r="OVD103" s="26"/>
      <c r="OVE103" s="26"/>
      <c r="OVU103" s="26"/>
      <c r="OVV103" s="26"/>
      <c r="OVW103" s="26"/>
      <c r="OWM103" s="26"/>
      <c r="OWN103" s="26"/>
      <c r="OWO103" s="26"/>
      <c r="OXE103" s="26"/>
      <c r="OXF103" s="26"/>
      <c r="OXG103" s="26"/>
      <c r="OXW103" s="26"/>
      <c r="OXX103" s="26"/>
      <c r="OXY103" s="26"/>
      <c r="OYO103" s="26"/>
      <c r="OYP103" s="26"/>
      <c r="OYQ103" s="26"/>
      <c r="OZG103" s="26"/>
      <c r="OZH103" s="26"/>
      <c r="OZI103" s="26"/>
      <c r="OZY103" s="26"/>
      <c r="OZZ103" s="26"/>
      <c r="PAA103" s="26"/>
      <c r="PAQ103" s="26"/>
      <c r="PAR103" s="26"/>
      <c r="PAS103" s="26"/>
      <c r="PBI103" s="26"/>
      <c r="PBJ103" s="26"/>
      <c r="PBK103" s="26"/>
      <c r="PCA103" s="26"/>
      <c r="PCB103" s="26"/>
      <c r="PCC103" s="26"/>
      <c r="PCS103" s="26"/>
      <c r="PCT103" s="26"/>
      <c r="PCU103" s="26"/>
      <c r="PDK103" s="26"/>
      <c r="PDL103" s="26"/>
      <c r="PDM103" s="26"/>
      <c r="PEC103" s="26"/>
      <c r="PED103" s="26"/>
      <c r="PEE103" s="26"/>
      <c r="PEU103" s="26"/>
      <c r="PEV103" s="26"/>
      <c r="PEW103" s="26"/>
      <c r="PFM103" s="26"/>
      <c r="PFN103" s="26"/>
      <c r="PFO103" s="26"/>
      <c r="PGE103" s="26"/>
      <c r="PGF103" s="26"/>
      <c r="PGG103" s="26"/>
      <c r="PGW103" s="26"/>
      <c r="PGX103" s="26"/>
      <c r="PGY103" s="26"/>
      <c r="PHO103" s="26"/>
      <c r="PHP103" s="26"/>
      <c r="PHQ103" s="26"/>
      <c r="PIG103" s="26"/>
      <c r="PIH103" s="26"/>
      <c r="PII103" s="26"/>
      <c r="PIY103" s="26"/>
      <c r="PIZ103" s="26"/>
      <c r="PJA103" s="26"/>
      <c r="PJQ103" s="26"/>
      <c r="PJR103" s="26"/>
      <c r="PJS103" s="26"/>
      <c r="PKI103" s="26"/>
      <c r="PKJ103" s="26"/>
      <c r="PKK103" s="26"/>
      <c r="PLA103" s="26"/>
      <c r="PLB103" s="26"/>
      <c r="PLC103" s="26"/>
      <c r="PLS103" s="26"/>
      <c r="PLT103" s="26"/>
      <c r="PLU103" s="26"/>
      <c r="PMK103" s="26"/>
      <c r="PML103" s="26"/>
      <c r="PMM103" s="26"/>
      <c r="PNC103" s="26"/>
      <c r="PND103" s="26"/>
      <c r="PNE103" s="26"/>
      <c r="PNU103" s="26"/>
      <c r="PNV103" s="26"/>
      <c r="PNW103" s="26"/>
      <c r="POM103" s="26"/>
      <c r="PON103" s="26"/>
      <c r="POO103" s="26"/>
      <c r="PPE103" s="26"/>
      <c r="PPF103" s="26"/>
      <c r="PPG103" s="26"/>
      <c r="PPW103" s="26"/>
      <c r="PPX103" s="26"/>
      <c r="PPY103" s="26"/>
      <c r="PQO103" s="26"/>
      <c r="PQP103" s="26"/>
      <c r="PQQ103" s="26"/>
      <c r="PRG103" s="26"/>
      <c r="PRH103" s="26"/>
      <c r="PRI103" s="26"/>
      <c r="PRY103" s="26"/>
      <c r="PRZ103" s="26"/>
      <c r="PSA103" s="26"/>
      <c r="PSQ103" s="26"/>
      <c r="PSR103" s="26"/>
      <c r="PSS103" s="26"/>
      <c r="PTI103" s="26"/>
      <c r="PTJ103" s="26"/>
      <c r="PTK103" s="26"/>
      <c r="PUA103" s="26"/>
      <c r="PUB103" s="26"/>
      <c r="PUC103" s="26"/>
      <c r="PUS103" s="26"/>
      <c r="PUT103" s="26"/>
      <c r="PUU103" s="26"/>
      <c r="PVK103" s="26"/>
      <c r="PVL103" s="26"/>
      <c r="PVM103" s="26"/>
      <c r="PWC103" s="26"/>
      <c r="PWD103" s="26"/>
      <c r="PWE103" s="26"/>
      <c r="PWU103" s="26"/>
      <c r="PWV103" s="26"/>
      <c r="PWW103" s="26"/>
      <c r="PXM103" s="26"/>
      <c r="PXN103" s="26"/>
      <c r="PXO103" s="26"/>
      <c r="PYE103" s="26"/>
      <c r="PYF103" s="26"/>
      <c r="PYG103" s="26"/>
      <c r="PYW103" s="26"/>
      <c r="PYX103" s="26"/>
      <c r="PYY103" s="26"/>
      <c r="PZO103" s="26"/>
      <c r="PZP103" s="26"/>
      <c r="PZQ103" s="26"/>
      <c r="QAG103" s="26"/>
      <c r="QAH103" s="26"/>
      <c r="QAI103" s="26"/>
      <c r="QAY103" s="26"/>
      <c r="QAZ103" s="26"/>
      <c r="QBA103" s="26"/>
      <c r="QBQ103" s="26"/>
      <c r="QBR103" s="26"/>
      <c r="QBS103" s="26"/>
      <c r="QCI103" s="26"/>
      <c r="QCJ103" s="26"/>
      <c r="QCK103" s="26"/>
      <c r="QDA103" s="26"/>
      <c r="QDB103" s="26"/>
      <c r="QDC103" s="26"/>
      <c r="QDS103" s="26"/>
      <c r="QDT103" s="26"/>
      <c r="QDU103" s="26"/>
      <c r="QEK103" s="26"/>
      <c r="QEL103" s="26"/>
      <c r="QEM103" s="26"/>
      <c r="QFC103" s="26"/>
      <c r="QFD103" s="26"/>
      <c r="QFE103" s="26"/>
      <c r="QFU103" s="26"/>
      <c r="QFV103" s="26"/>
      <c r="QFW103" s="26"/>
      <c r="QGM103" s="26"/>
      <c r="QGN103" s="26"/>
      <c r="QGO103" s="26"/>
      <c r="QHE103" s="26"/>
      <c r="QHF103" s="26"/>
      <c r="QHG103" s="26"/>
      <c r="QHW103" s="26"/>
      <c r="QHX103" s="26"/>
      <c r="QHY103" s="26"/>
      <c r="QIO103" s="26"/>
      <c r="QIP103" s="26"/>
      <c r="QIQ103" s="26"/>
      <c r="QJG103" s="26"/>
      <c r="QJH103" s="26"/>
      <c r="QJI103" s="26"/>
      <c r="QJY103" s="26"/>
      <c r="QJZ103" s="26"/>
      <c r="QKA103" s="26"/>
      <c r="QKQ103" s="26"/>
      <c r="QKR103" s="26"/>
      <c r="QKS103" s="26"/>
      <c r="QLI103" s="26"/>
      <c r="QLJ103" s="26"/>
      <c r="QLK103" s="26"/>
      <c r="QMA103" s="26"/>
      <c r="QMB103" s="26"/>
      <c r="QMC103" s="26"/>
      <c r="QMS103" s="26"/>
      <c r="QMT103" s="26"/>
      <c r="QMU103" s="26"/>
      <c r="QNK103" s="26"/>
      <c r="QNL103" s="26"/>
      <c r="QNM103" s="26"/>
      <c r="QOC103" s="26"/>
      <c r="QOD103" s="26"/>
      <c r="QOE103" s="26"/>
      <c r="QOU103" s="26"/>
      <c r="QOV103" s="26"/>
      <c r="QOW103" s="26"/>
      <c r="QPM103" s="26"/>
      <c r="QPN103" s="26"/>
      <c r="QPO103" s="26"/>
      <c r="QQE103" s="26"/>
      <c r="QQF103" s="26"/>
      <c r="QQG103" s="26"/>
      <c r="QQW103" s="26"/>
      <c r="QQX103" s="26"/>
      <c r="QQY103" s="26"/>
      <c r="QRO103" s="26"/>
      <c r="QRP103" s="26"/>
      <c r="QRQ103" s="26"/>
      <c r="QSG103" s="26"/>
      <c r="QSH103" s="26"/>
      <c r="QSI103" s="26"/>
      <c r="QSY103" s="26"/>
      <c r="QSZ103" s="26"/>
      <c r="QTA103" s="26"/>
      <c r="QTQ103" s="26"/>
      <c r="QTR103" s="26"/>
      <c r="QTS103" s="26"/>
      <c r="QUI103" s="26"/>
      <c r="QUJ103" s="26"/>
      <c r="QUK103" s="26"/>
      <c r="QVA103" s="26"/>
      <c r="QVB103" s="26"/>
      <c r="QVC103" s="26"/>
      <c r="QVS103" s="26"/>
      <c r="QVT103" s="26"/>
      <c r="QVU103" s="26"/>
      <c r="QWK103" s="26"/>
      <c r="QWL103" s="26"/>
      <c r="QWM103" s="26"/>
      <c r="QXC103" s="26"/>
      <c r="QXD103" s="26"/>
      <c r="QXE103" s="26"/>
      <c r="QXU103" s="26"/>
      <c r="QXV103" s="26"/>
      <c r="QXW103" s="26"/>
      <c r="QYM103" s="26"/>
      <c r="QYN103" s="26"/>
      <c r="QYO103" s="26"/>
      <c r="QZE103" s="26"/>
      <c r="QZF103" s="26"/>
      <c r="QZG103" s="26"/>
      <c r="QZW103" s="26"/>
      <c r="QZX103" s="26"/>
      <c r="QZY103" s="26"/>
      <c r="RAO103" s="26"/>
      <c r="RAP103" s="26"/>
      <c r="RAQ103" s="26"/>
      <c r="RBG103" s="26"/>
      <c r="RBH103" s="26"/>
      <c r="RBI103" s="26"/>
      <c r="RBY103" s="26"/>
      <c r="RBZ103" s="26"/>
      <c r="RCA103" s="26"/>
      <c r="RCQ103" s="26"/>
      <c r="RCR103" s="26"/>
      <c r="RCS103" s="26"/>
      <c r="RDI103" s="26"/>
      <c r="RDJ103" s="26"/>
      <c r="RDK103" s="26"/>
      <c r="REA103" s="26"/>
      <c r="REB103" s="26"/>
      <c r="REC103" s="26"/>
      <c r="RES103" s="26"/>
      <c r="RET103" s="26"/>
      <c r="REU103" s="26"/>
      <c r="RFK103" s="26"/>
      <c r="RFL103" s="26"/>
      <c r="RFM103" s="26"/>
      <c r="RGC103" s="26"/>
      <c r="RGD103" s="26"/>
      <c r="RGE103" s="26"/>
      <c r="RGU103" s="26"/>
      <c r="RGV103" s="26"/>
      <c r="RGW103" s="26"/>
      <c r="RHM103" s="26"/>
      <c r="RHN103" s="26"/>
      <c r="RHO103" s="26"/>
      <c r="RIE103" s="26"/>
      <c r="RIF103" s="26"/>
      <c r="RIG103" s="26"/>
      <c r="RIW103" s="26"/>
      <c r="RIX103" s="26"/>
      <c r="RIY103" s="26"/>
      <c r="RJO103" s="26"/>
      <c r="RJP103" s="26"/>
      <c r="RJQ103" s="26"/>
      <c r="RKG103" s="26"/>
      <c r="RKH103" s="26"/>
      <c r="RKI103" s="26"/>
      <c r="RKY103" s="26"/>
      <c r="RKZ103" s="26"/>
      <c r="RLA103" s="26"/>
      <c r="RLQ103" s="26"/>
      <c r="RLR103" s="26"/>
      <c r="RLS103" s="26"/>
      <c r="RMI103" s="26"/>
      <c r="RMJ103" s="26"/>
      <c r="RMK103" s="26"/>
      <c r="RNA103" s="26"/>
      <c r="RNB103" s="26"/>
      <c r="RNC103" s="26"/>
      <c r="RNS103" s="26"/>
      <c r="RNT103" s="26"/>
      <c r="RNU103" s="26"/>
      <c r="ROK103" s="26"/>
      <c r="ROL103" s="26"/>
      <c r="ROM103" s="26"/>
      <c r="RPC103" s="26"/>
      <c r="RPD103" s="26"/>
      <c r="RPE103" s="26"/>
      <c r="RPU103" s="26"/>
      <c r="RPV103" s="26"/>
      <c r="RPW103" s="26"/>
      <c r="RQM103" s="26"/>
      <c r="RQN103" s="26"/>
      <c r="RQO103" s="26"/>
      <c r="RRE103" s="26"/>
      <c r="RRF103" s="26"/>
      <c r="RRG103" s="26"/>
      <c r="RRW103" s="26"/>
      <c r="RRX103" s="26"/>
      <c r="RRY103" s="26"/>
      <c r="RSO103" s="26"/>
      <c r="RSP103" s="26"/>
      <c r="RSQ103" s="26"/>
      <c r="RTG103" s="26"/>
      <c r="RTH103" s="26"/>
      <c r="RTI103" s="26"/>
      <c r="RTY103" s="26"/>
      <c r="RTZ103" s="26"/>
      <c r="RUA103" s="26"/>
      <c r="RUQ103" s="26"/>
      <c r="RUR103" s="26"/>
      <c r="RUS103" s="26"/>
      <c r="RVI103" s="26"/>
      <c r="RVJ103" s="26"/>
      <c r="RVK103" s="26"/>
      <c r="RWA103" s="26"/>
      <c r="RWB103" s="26"/>
      <c r="RWC103" s="26"/>
      <c r="RWS103" s="26"/>
      <c r="RWT103" s="26"/>
      <c r="RWU103" s="26"/>
      <c r="RXK103" s="26"/>
      <c r="RXL103" s="26"/>
      <c r="RXM103" s="26"/>
      <c r="RYC103" s="26"/>
      <c r="RYD103" s="26"/>
      <c r="RYE103" s="26"/>
      <c r="RYU103" s="26"/>
      <c r="RYV103" s="26"/>
      <c r="RYW103" s="26"/>
      <c r="RZM103" s="26"/>
      <c r="RZN103" s="26"/>
      <c r="RZO103" s="26"/>
      <c r="SAE103" s="26"/>
      <c r="SAF103" s="26"/>
      <c r="SAG103" s="26"/>
      <c r="SAW103" s="26"/>
      <c r="SAX103" s="26"/>
      <c r="SAY103" s="26"/>
      <c r="SBO103" s="26"/>
      <c r="SBP103" s="26"/>
      <c r="SBQ103" s="26"/>
      <c r="SCG103" s="26"/>
      <c r="SCH103" s="26"/>
      <c r="SCI103" s="26"/>
      <c r="SCY103" s="26"/>
      <c r="SCZ103" s="26"/>
      <c r="SDA103" s="26"/>
      <c r="SDQ103" s="26"/>
      <c r="SDR103" s="26"/>
      <c r="SDS103" s="26"/>
      <c r="SEI103" s="26"/>
      <c r="SEJ103" s="26"/>
      <c r="SEK103" s="26"/>
      <c r="SFA103" s="26"/>
      <c r="SFB103" s="26"/>
      <c r="SFC103" s="26"/>
      <c r="SFS103" s="26"/>
      <c r="SFT103" s="26"/>
      <c r="SFU103" s="26"/>
      <c r="SGK103" s="26"/>
      <c r="SGL103" s="26"/>
      <c r="SGM103" s="26"/>
      <c r="SHC103" s="26"/>
      <c r="SHD103" s="26"/>
      <c r="SHE103" s="26"/>
      <c r="SHU103" s="26"/>
      <c r="SHV103" s="26"/>
      <c r="SHW103" s="26"/>
      <c r="SIM103" s="26"/>
      <c r="SIN103" s="26"/>
      <c r="SIO103" s="26"/>
      <c r="SJE103" s="26"/>
      <c r="SJF103" s="26"/>
      <c r="SJG103" s="26"/>
      <c r="SJW103" s="26"/>
      <c r="SJX103" s="26"/>
      <c r="SJY103" s="26"/>
      <c r="SKO103" s="26"/>
      <c r="SKP103" s="26"/>
      <c r="SKQ103" s="26"/>
      <c r="SLG103" s="26"/>
      <c r="SLH103" s="26"/>
      <c r="SLI103" s="26"/>
      <c r="SLY103" s="26"/>
      <c r="SLZ103" s="26"/>
      <c r="SMA103" s="26"/>
      <c r="SMQ103" s="26"/>
      <c r="SMR103" s="26"/>
      <c r="SMS103" s="26"/>
      <c r="SNI103" s="26"/>
      <c r="SNJ103" s="26"/>
      <c r="SNK103" s="26"/>
      <c r="SOA103" s="26"/>
      <c r="SOB103" s="26"/>
      <c r="SOC103" s="26"/>
      <c r="SOS103" s="26"/>
      <c r="SOT103" s="26"/>
      <c r="SOU103" s="26"/>
      <c r="SPK103" s="26"/>
      <c r="SPL103" s="26"/>
      <c r="SPM103" s="26"/>
      <c r="SQC103" s="26"/>
      <c r="SQD103" s="26"/>
      <c r="SQE103" s="26"/>
      <c r="SQU103" s="26"/>
      <c r="SQV103" s="26"/>
      <c r="SQW103" s="26"/>
      <c r="SRM103" s="26"/>
      <c r="SRN103" s="26"/>
      <c r="SRO103" s="26"/>
      <c r="SSE103" s="26"/>
      <c r="SSF103" s="26"/>
      <c r="SSG103" s="26"/>
      <c r="SSW103" s="26"/>
      <c r="SSX103" s="26"/>
      <c r="SSY103" s="26"/>
      <c r="STO103" s="26"/>
      <c r="STP103" s="26"/>
      <c r="STQ103" s="26"/>
      <c r="SUG103" s="26"/>
      <c r="SUH103" s="26"/>
      <c r="SUI103" s="26"/>
      <c r="SUY103" s="26"/>
      <c r="SUZ103" s="26"/>
      <c r="SVA103" s="26"/>
      <c r="SVQ103" s="26"/>
      <c r="SVR103" s="26"/>
      <c r="SVS103" s="26"/>
      <c r="SWI103" s="26"/>
      <c r="SWJ103" s="26"/>
      <c r="SWK103" s="26"/>
      <c r="SXA103" s="26"/>
      <c r="SXB103" s="26"/>
      <c r="SXC103" s="26"/>
      <c r="SXS103" s="26"/>
      <c r="SXT103" s="26"/>
      <c r="SXU103" s="26"/>
      <c r="SYK103" s="26"/>
      <c r="SYL103" s="26"/>
      <c r="SYM103" s="26"/>
      <c r="SZC103" s="26"/>
      <c r="SZD103" s="26"/>
      <c r="SZE103" s="26"/>
      <c r="SZU103" s="26"/>
      <c r="SZV103" s="26"/>
      <c r="SZW103" s="26"/>
      <c r="TAM103" s="26"/>
      <c r="TAN103" s="26"/>
      <c r="TAO103" s="26"/>
      <c r="TBE103" s="26"/>
      <c r="TBF103" s="26"/>
      <c r="TBG103" s="26"/>
      <c r="TBW103" s="26"/>
      <c r="TBX103" s="26"/>
      <c r="TBY103" s="26"/>
      <c r="TCO103" s="26"/>
      <c r="TCP103" s="26"/>
      <c r="TCQ103" s="26"/>
      <c r="TDG103" s="26"/>
      <c r="TDH103" s="26"/>
      <c r="TDI103" s="26"/>
      <c r="TDY103" s="26"/>
      <c r="TDZ103" s="26"/>
      <c r="TEA103" s="26"/>
      <c r="TEQ103" s="26"/>
      <c r="TER103" s="26"/>
      <c r="TES103" s="26"/>
      <c r="TFI103" s="26"/>
      <c r="TFJ103" s="26"/>
      <c r="TFK103" s="26"/>
      <c r="TGA103" s="26"/>
      <c r="TGB103" s="26"/>
      <c r="TGC103" s="26"/>
      <c r="TGS103" s="26"/>
      <c r="TGT103" s="26"/>
      <c r="TGU103" s="26"/>
      <c r="THK103" s="26"/>
      <c r="THL103" s="26"/>
      <c r="THM103" s="26"/>
      <c r="TIC103" s="26"/>
      <c r="TID103" s="26"/>
      <c r="TIE103" s="26"/>
      <c r="TIU103" s="26"/>
      <c r="TIV103" s="26"/>
      <c r="TIW103" s="26"/>
      <c r="TJM103" s="26"/>
      <c r="TJN103" s="26"/>
      <c r="TJO103" s="26"/>
      <c r="TKE103" s="26"/>
      <c r="TKF103" s="26"/>
      <c r="TKG103" s="26"/>
      <c r="TKW103" s="26"/>
      <c r="TKX103" s="26"/>
      <c r="TKY103" s="26"/>
      <c r="TLO103" s="26"/>
      <c r="TLP103" s="26"/>
      <c r="TLQ103" s="26"/>
      <c r="TMG103" s="26"/>
      <c r="TMH103" s="26"/>
      <c r="TMI103" s="26"/>
      <c r="TMY103" s="26"/>
      <c r="TMZ103" s="26"/>
      <c r="TNA103" s="26"/>
      <c r="TNQ103" s="26"/>
      <c r="TNR103" s="26"/>
      <c r="TNS103" s="26"/>
      <c r="TOI103" s="26"/>
      <c r="TOJ103" s="26"/>
      <c r="TOK103" s="26"/>
      <c r="TPA103" s="26"/>
      <c r="TPB103" s="26"/>
      <c r="TPC103" s="26"/>
      <c r="TPS103" s="26"/>
      <c r="TPT103" s="26"/>
      <c r="TPU103" s="26"/>
      <c r="TQK103" s="26"/>
      <c r="TQL103" s="26"/>
      <c r="TQM103" s="26"/>
      <c r="TRC103" s="26"/>
      <c r="TRD103" s="26"/>
      <c r="TRE103" s="26"/>
      <c r="TRU103" s="26"/>
      <c r="TRV103" s="26"/>
      <c r="TRW103" s="26"/>
      <c r="TSM103" s="26"/>
      <c r="TSN103" s="26"/>
      <c r="TSO103" s="26"/>
      <c r="TTE103" s="26"/>
      <c r="TTF103" s="26"/>
      <c r="TTG103" s="26"/>
      <c r="TTW103" s="26"/>
      <c r="TTX103" s="26"/>
      <c r="TTY103" s="26"/>
      <c r="TUO103" s="26"/>
      <c r="TUP103" s="26"/>
      <c r="TUQ103" s="26"/>
      <c r="TVG103" s="26"/>
      <c r="TVH103" s="26"/>
      <c r="TVI103" s="26"/>
      <c r="TVY103" s="26"/>
      <c r="TVZ103" s="26"/>
      <c r="TWA103" s="26"/>
      <c r="TWQ103" s="26"/>
      <c r="TWR103" s="26"/>
      <c r="TWS103" s="26"/>
      <c r="TXI103" s="26"/>
      <c r="TXJ103" s="26"/>
      <c r="TXK103" s="26"/>
      <c r="TYA103" s="26"/>
      <c r="TYB103" s="26"/>
      <c r="TYC103" s="26"/>
      <c r="TYS103" s="26"/>
      <c r="TYT103" s="26"/>
      <c r="TYU103" s="26"/>
      <c r="TZK103" s="26"/>
      <c r="TZL103" s="26"/>
      <c r="TZM103" s="26"/>
      <c r="UAC103" s="26"/>
      <c r="UAD103" s="26"/>
      <c r="UAE103" s="26"/>
      <c r="UAU103" s="26"/>
      <c r="UAV103" s="26"/>
      <c r="UAW103" s="26"/>
      <c r="UBM103" s="26"/>
      <c r="UBN103" s="26"/>
      <c r="UBO103" s="26"/>
      <c r="UCE103" s="26"/>
      <c r="UCF103" s="26"/>
      <c r="UCG103" s="26"/>
      <c r="UCW103" s="26"/>
      <c r="UCX103" s="26"/>
      <c r="UCY103" s="26"/>
      <c r="UDO103" s="26"/>
      <c r="UDP103" s="26"/>
      <c r="UDQ103" s="26"/>
      <c r="UEG103" s="26"/>
      <c r="UEH103" s="26"/>
      <c r="UEI103" s="26"/>
      <c r="UEY103" s="26"/>
      <c r="UEZ103" s="26"/>
      <c r="UFA103" s="26"/>
      <c r="UFQ103" s="26"/>
      <c r="UFR103" s="26"/>
      <c r="UFS103" s="26"/>
      <c r="UGI103" s="26"/>
      <c r="UGJ103" s="26"/>
      <c r="UGK103" s="26"/>
      <c r="UHA103" s="26"/>
      <c r="UHB103" s="26"/>
      <c r="UHC103" s="26"/>
      <c r="UHS103" s="26"/>
      <c r="UHT103" s="26"/>
      <c r="UHU103" s="26"/>
      <c r="UIK103" s="26"/>
      <c r="UIL103" s="26"/>
      <c r="UIM103" s="26"/>
      <c r="UJC103" s="26"/>
      <c r="UJD103" s="26"/>
      <c r="UJE103" s="26"/>
      <c r="UJU103" s="26"/>
      <c r="UJV103" s="26"/>
      <c r="UJW103" s="26"/>
      <c r="UKM103" s="26"/>
      <c r="UKN103" s="26"/>
      <c r="UKO103" s="26"/>
      <c r="ULE103" s="26"/>
      <c r="ULF103" s="26"/>
      <c r="ULG103" s="26"/>
      <c r="ULW103" s="26"/>
      <c r="ULX103" s="26"/>
      <c r="ULY103" s="26"/>
      <c r="UMO103" s="26"/>
      <c r="UMP103" s="26"/>
      <c r="UMQ103" s="26"/>
      <c r="UNG103" s="26"/>
      <c r="UNH103" s="26"/>
      <c r="UNI103" s="26"/>
      <c r="UNY103" s="26"/>
      <c r="UNZ103" s="26"/>
      <c r="UOA103" s="26"/>
      <c r="UOQ103" s="26"/>
      <c r="UOR103" s="26"/>
      <c r="UOS103" s="26"/>
      <c r="UPI103" s="26"/>
      <c r="UPJ103" s="26"/>
      <c r="UPK103" s="26"/>
      <c r="UQA103" s="26"/>
      <c r="UQB103" s="26"/>
      <c r="UQC103" s="26"/>
      <c r="UQS103" s="26"/>
      <c r="UQT103" s="26"/>
      <c r="UQU103" s="26"/>
      <c r="URK103" s="26"/>
      <c r="URL103" s="26"/>
      <c r="URM103" s="26"/>
      <c r="USC103" s="26"/>
      <c r="USD103" s="26"/>
      <c r="USE103" s="26"/>
      <c r="USU103" s="26"/>
      <c r="USV103" s="26"/>
      <c r="USW103" s="26"/>
      <c r="UTM103" s="26"/>
      <c r="UTN103" s="26"/>
      <c r="UTO103" s="26"/>
      <c r="UUE103" s="26"/>
      <c r="UUF103" s="26"/>
      <c r="UUG103" s="26"/>
      <c r="UUW103" s="26"/>
      <c r="UUX103" s="26"/>
      <c r="UUY103" s="26"/>
      <c r="UVO103" s="26"/>
      <c r="UVP103" s="26"/>
      <c r="UVQ103" s="26"/>
      <c r="UWG103" s="26"/>
      <c r="UWH103" s="26"/>
      <c r="UWI103" s="26"/>
      <c r="UWY103" s="26"/>
      <c r="UWZ103" s="26"/>
      <c r="UXA103" s="26"/>
      <c r="UXQ103" s="26"/>
      <c r="UXR103" s="26"/>
      <c r="UXS103" s="26"/>
      <c r="UYI103" s="26"/>
      <c r="UYJ103" s="26"/>
      <c r="UYK103" s="26"/>
      <c r="UZA103" s="26"/>
      <c r="UZB103" s="26"/>
      <c r="UZC103" s="26"/>
      <c r="UZS103" s="26"/>
      <c r="UZT103" s="26"/>
      <c r="UZU103" s="26"/>
      <c r="VAK103" s="26"/>
      <c r="VAL103" s="26"/>
      <c r="VAM103" s="26"/>
      <c r="VBC103" s="26"/>
      <c r="VBD103" s="26"/>
      <c r="VBE103" s="26"/>
      <c r="VBU103" s="26"/>
      <c r="VBV103" s="26"/>
      <c r="VBW103" s="26"/>
      <c r="VCM103" s="26"/>
      <c r="VCN103" s="26"/>
      <c r="VCO103" s="26"/>
      <c r="VDE103" s="26"/>
      <c r="VDF103" s="26"/>
      <c r="VDG103" s="26"/>
      <c r="VDW103" s="26"/>
      <c r="VDX103" s="26"/>
      <c r="VDY103" s="26"/>
      <c r="VEO103" s="26"/>
      <c r="VEP103" s="26"/>
      <c r="VEQ103" s="26"/>
      <c r="VFG103" s="26"/>
      <c r="VFH103" s="26"/>
      <c r="VFI103" s="26"/>
      <c r="VFY103" s="26"/>
      <c r="VFZ103" s="26"/>
      <c r="VGA103" s="26"/>
      <c r="VGQ103" s="26"/>
      <c r="VGR103" s="26"/>
      <c r="VGS103" s="26"/>
      <c r="VHI103" s="26"/>
      <c r="VHJ103" s="26"/>
      <c r="VHK103" s="26"/>
      <c r="VIA103" s="26"/>
      <c r="VIB103" s="26"/>
      <c r="VIC103" s="26"/>
      <c r="VIS103" s="26"/>
      <c r="VIT103" s="26"/>
      <c r="VIU103" s="26"/>
      <c r="VJK103" s="26"/>
      <c r="VJL103" s="26"/>
      <c r="VJM103" s="26"/>
      <c r="VKC103" s="26"/>
      <c r="VKD103" s="26"/>
      <c r="VKE103" s="26"/>
      <c r="VKU103" s="26"/>
      <c r="VKV103" s="26"/>
      <c r="VKW103" s="26"/>
      <c r="VLM103" s="26"/>
      <c r="VLN103" s="26"/>
      <c r="VLO103" s="26"/>
      <c r="VME103" s="26"/>
      <c r="VMF103" s="26"/>
      <c r="VMG103" s="26"/>
      <c r="VMW103" s="26"/>
      <c r="VMX103" s="26"/>
      <c r="VMY103" s="26"/>
      <c r="VNO103" s="26"/>
      <c r="VNP103" s="26"/>
      <c r="VNQ103" s="26"/>
      <c r="VOG103" s="26"/>
      <c r="VOH103" s="26"/>
      <c r="VOI103" s="26"/>
      <c r="VOY103" s="26"/>
      <c r="VOZ103" s="26"/>
      <c r="VPA103" s="26"/>
      <c r="VPQ103" s="26"/>
      <c r="VPR103" s="26"/>
      <c r="VPS103" s="26"/>
      <c r="VQI103" s="26"/>
      <c r="VQJ103" s="26"/>
      <c r="VQK103" s="26"/>
      <c r="VRA103" s="26"/>
      <c r="VRB103" s="26"/>
      <c r="VRC103" s="26"/>
      <c r="VRS103" s="26"/>
      <c r="VRT103" s="26"/>
      <c r="VRU103" s="26"/>
      <c r="VSK103" s="26"/>
      <c r="VSL103" s="26"/>
      <c r="VSM103" s="26"/>
      <c r="VTC103" s="26"/>
      <c r="VTD103" s="26"/>
      <c r="VTE103" s="26"/>
      <c r="VTU103" s="26"/>
      <c r="VTV103" s="26"/>
      <c r="VTW103" s="26"/>
      <c r="VUM103" s="26"/>
      <c r="VUN103" s="26"/>
      <c r="VUO103" s="26"/>
      <c r="VVE103" s="26"/>
      <c r="VVF103" s="26"/>
      <c r="VVG103" s="26"/>
      <c r="VVW103" s="26"/>
      <c r="VVX103" s="26"/>
      <c r="VVY103" s="26"/>
      <c r="VWO103" s="26"/>
      <c r="VWP103" s="26"/>
      <c r="VWQ103" s="26"/>
      <c r="VXG103" s="26"/>
      <c r="VXH103" s="26"/>
      <c r="VXI103" s="26"/>
      <c r="VXY103" s="26"/>
      <c r="VXZ103" s="26"/>
      <c r="VYA103" s="26"/>
      <c r="VYQ103" s="26"/>
      <c r="VYR103" s="26"/>
      <c r="VYS103" s="26"/>
      <c r="VZI103" s="26"/>
      <c r="VZJ103" s="26"/>
      <c r="VZK103" s="26"/>
      <c r="WAA103" s="26"/>
      <c r="WAB103" s="26"/>
      <c r="WAC103" s="26"/>
      <c r="WAS103" s="26"/>
      <c r="WAT103" s="26"/>
      <c r="WAU103" s="26"/>
      <c r="WBK103" s="26"/>
      <c r="WBL103" s="26"/>
      <c r="WBM103" s="26"/>
      <c r="WCC103" s="26"/>
      <c r="WCD103" s="26"/>
      <c r="WCE103" s="26"/>
      <c r="WCU103" s="26"/>
      <c r="WCV103" s="26"/>
      <c r="WCW103" s="26"/>
      <c r="WDM103" s="26"/>
      <c r="WDN103" s="26"/>
      <c r="WDO103" s="26"/>
      <c r="WEE103" s="26"/>
      <c r="WEF103" s="26"/>
      <c r="WEG103" s="26"/>
      <c r="WEW103" s="26"/>
      <c r="WEX103" s="26"/>
      <c r="WEY103" s="26"/>
      <c r="WFO103" s="26"/>
      <c r="WFP103" s="26"/>
      <c r="WFQ103" s="26"/>
      <c r="WGG103" s="26"/>
      <c r="WGH103" s="26"/>
      <c r="WGI103" s="26"/>
      <c r="WGY103" s="26"/>
      <c r="WGZ103" s="26"/>
      <c r="WHA103" s="26"/>
      <c r="WHQ103" s="26"/>
      <c r="WHR103" s="26"/>
      <c r="WHS103" s="26"/>
      <c r="WII103" s="26"/>
      <c r="WIJ103" s="26"/>
      <c r="WIK103" s="26"/>
      <c r="WJA103" s="26"/>
      <c r="WJB103" s="26"/>
      <c r="WJC103" s="26"/>
      <c r="WJS103" s="26"/>
      <c r="WJT103" s="26"/>
      <c r="WJU103" s="26"/>
      <c r="WKK103" s="26"/>
      <c r="WKL103" s="26"/>
      <c r="WKM103" s="26"/>
      <c r="WLC103" s="26"/>
      <c r="WLD103" s="26"/>
      <c r="WLE103" s="26"/>
      <c r="WLU103" s="26"/>
      <c r="WLV103" s="26"/>
      <c r="WLW103" s="26"/>
      <c r="WMM103" s="26"/>
      <c r="WMN103" s="26"/>
      <c r="WMO103" s="26"/>
      <c r="WNE103" s="26"/>
      <c r="WNF103" s="26"/>
      <c r="WNG103" s="26"/>
      <c r="WNW103" s="26"/>
      <c r="WNX103" s="26"/>
      <c r="WNY103" s="26"/>
      <c r="WOO103" s="26"/>
      <c r="WOP103" s="26"/>
      <c r="WOQ103" s="26"/>
      <c r="WPG103" s="26"/>
      <c r="WPH103" s="26"/>
      <c r="WPI103" s="26"/>
      <c r="WPY103" s="26"/>
      <c r="WPZ103" s="26"/>
      <c r="WQA103" s="26"/>
      <c r="WQQ103" s="26"/>
      <c r="WQR103" s="26"/>
      <c r="WQS103" s="26"/>
      <c r="WRI103" s="26"/>
      <c r="WRJ103" s="26"/>
      <c r="WRK103" s="26"/>
      <c r="WSA103" s="26"/>
      <c r="WSB103" s="26"/>
      <c r="WSC103" s="26"/>
      <c r="WSS103" s="26"/>
      <c r="WST103" s="26"/>
      <c r="WSU103" s="26"/>
      <c r="WTK103" s="26"/>
      <c r="WTL103" s="26"/>
      <c r="WTM103" s="26"/>
      <c r="WUC103" s="26"/>
      <c r="WUD103" s="26"/>
      <c r="WUE103" s="26"/>
      <c r="WUU103" s="26"/>
      <c r="WUV103" s="26"/>
      <c r="WUW103" s="26"/>
      <c r="WVM103" s="26"/>
      <c r="WVN103" s="26"/>
      <c r="WVO103" s="26"/>
      <c r="WWE103" s="26"/>
      <c r="WWF103" s="26"/>
      <c r="WWG103" s="26"/>
      <c r="WWW103" s="26"/>
      <c r="WWX103" s="26"/>
      <c r="WWY103" s="26"/>
      <c r="WXO103" s="26"/>
      <c r="WXP103" s="26"/>
      <c r="WXQ103" s="26"/>
      <c r="WYG103" s="26"/>
      <c r="WYH103" s="26"/>
      <c r="WYI103" s="26"/>
      <c r="WYY103" s="26"/>
      <c r="WYZ103" s="26"/>
      <c r="WZA103" s="26"/>
      <c r="WZQ103" s="26"/>
      <c r="WZR103" s="26"/>
      <c r="WZS103" s="26"/>
      <c r="XAI103" s="26"/>
      <c r="XAJ103" s="26"/>
      <c r="XAK103" s="26"/>
      <c r="XBA103" s="26"/>
      <c r="XBB103" s="26"/>
      <c r="XBC103" s="26"/>
      <c r="XBS103" s="26"/>
      <c r="XBT103" s="26"/>
      <c r="XBU103" s="26"/>
      <c r="XCK103" s="26"/>
      <c r="XCL103" s="26"/>
      <c r="XCM103" s="26"/>
      <c r="XDC103" s="26"/>
      <c r="XDD103" s="26"/>
      <c r="XDE103" s="26"/>
      <c r="XDU103" s="26"/>
      <c r="XDV103" s="26"/>
      <c r="XDW103" s="26"/>
      <c r="XEM103" s="26"/>
      <c r="XEN103" s="26"/>
      <c r="XEO103" s="26"/>
    </row>
    <row r="104" spans="1:7167 7169:16383" x14ac:dyDescent="0.25">
      <c r="A104" s="5"/>
      <c r="B104" s="13"/>
      <c r="C104" s="13"/>
      <c r="D104" s="44"/>
      <c r="E104" s="26"/>
      <c r="F104" s="26"/>
      <c r="G104" s="26"/>
      <c r="H104" s="39"/>
      <c r="M104" s="39"/>
      <c r="N104" s="39"/>
      <c r="W104" s="23"/>
      <c r="X104" s="23"/>
      <c r="Y104" s="29"/>
      <c r="AO104" s="26"/>
      <c r="AP104" s="26"/>
      <c r="AQ104" s="26"/>
      <c r="BG104" s="26"/>
      <c r="BH104" s="26"/>
      <c r="BI104" s="26"/>
      <c r="BY104" s="26"/>
      <c r="BZ104" s="26"/>
      <c r="CA104" s="26"/>
      <c r="CQ104" s="26"/>
      <c r="CR104" s="26"/>
      <c r="CS104" s="26"/>
      <c r="DI104" s="26"/>
      <c r="DJ104" s="26"/>
      <c r="DK104" s="26"/>
      <c r="EA104" s="26"/>
      <c r="EB104" s="26"/>
      <c r="EC104" s="26"/>
      <c r="ES104" s="26"/>
      <c r="ET104" s="26"/>
      <c r="EU104" s="26"/>
      <c r="FK104" s="26"/>
      <c r="FL104" s="26"/>
      <c r="FM104" s="26"/>
      <c r="GC104" s="26"/>
      <c r="GD104" s="26"/>
      <c r="GE104" s="26"/>
      <c r="GU104" s="26"/>
      <c r="GV104" s="26"/>
      <c r="GW104" s="26"/>
      <c r="HM104" s="26"/>
      <c r="HN104" s="26"/>
      <c r="HO104" s="26"/>
      <c r="IE104" s="26"/>
      <c r="IF104" s="26"/>
      <c r="IG104" s="26"/>
      <c r="IW104" s="26"/>
      <c r="IX104" s="26"/>
      <c r="IY104" s="26"/>
      <c r="JO104" s="26"/>
      <c r="JP104" s="26"/>
      <c r="JQ104" s="26"/>
      <c r="KG104" s="26"/>
      <c r="KH104" s="26"/>
      <c r="KI104" s="26"/>
      <c r="KY104" s="26"/>
      <c r="KZ104" s="26"/>
      <c r="LA104" s="26"/>
      <c r="LQ104" s="26"/>
      <c r="LR104" s="26"/>
      <c r="LS104" s="26"/>
      <c r="MI104" s="26"/>
      <c r="MJ104" s="26"/>
      <c r="MK104" s="26"/>
      <c r="NA104" s="26"/>
      <c r="NB104" s="26"/>
      <c r="NC104" s="26"/>
      <c r="NS104" s="26"/>
      <c r="NT104" s="26"/>
      <c r="NU104" s="26"/>
      <c r="OK104" s="26"/>
      <c r="OL104" s="26"/>
      <c r="OM104" s="26"/>
      <c r="PC104" s="26"/>
      <c r="PD104" s="26"/>
      <c r="PE104" s="26"/>
      <c r="PU104" s="26"/>
      <c r="PV104" s="26"/>
      <c r="PW104" s="26"/>
      <c r="QM104" s="26"/>
      <c r="QN104" s="26"/>
      <c r="QO104" s="26"/>
      <c r="RE104" s="26"/>
      <c r="RF104" s="26"/>
      <c r="RG104" s="26"/>
      <c r="RW104" s="26"/>
      <c r="RX104" s="26"/>
      <c r="RY104" s="26"/>
      <c r="SO104" s="26"/>
      <c r="SP104" s="26"/>
      <c r="SQ104" s="26"/>
      <c r="TG104" s="26"/>
      <c r="TH104" s="26"/>
      <c r="TI104" s="26"/>
      <c r="TY104" s="26"/>
      <c r="TZ104" s="26"/>
      <c r="UA104" s="26"/>
      <c r="UQ104" s="26"/>
      <c r="UR104" s="26"/>
      <c r="US104" s="26"/>
      <c r="VI104" s="26"/>
      <c r="VJ104" s="26"/>
      <c r="VK104" s="26"/>
      <c r="WA104" s="26"/>
      <c r="WB104" s="26"/>
      <c r="WC104" s="26"/>
      <c r="WS104" s="26"/>
      <c r="WT104" s="26"/>
      <c r="WU104" s="26"/>
      <c r="XK104" s="26"/>
      <c r="XL104" s="26"/>
      <c r="XM104" s="26"/>
      <c r="YC104" s="26"/>
      <c r="YD104" s="26"/>
      <c r="YE104" s="26"/>
      <c r="YU104" s="26"/>
      <c r="YV104" s="26"/>
      <c r="YW104" s="26"/>
      <c r="ZM104" s="26"/>
      <c r="ZN104" s="26"/>
      <c r="ZO104" s="26"/>
      <c r="AAE104" s="26"/>
      <c r="AAF104" s="26"/>
      <c r="AAG104" s="26"/>
      <c r="AAW104" s="26"/>
      <c r="AAX104" s="26"/>
      <c r="AAY104" s="26"/>
      <c r="ABO104" s="26"/>
      <c r="ABP104" s="26"/>
      <c r="ABQ104" s="26"/>
      <c r="ACG104" s="26"/>
      <c r="ACH104" s="26"/>
      <c r="ACI104" s="26"/>
      <c r="ACY104" s="26"/>
      <c r="ACZ104" s="26"/>
      <c r="ADA104" s="26"/>
      <c r="ADQ104" s="26"/>
      <c r="ADR104" s="26"/>
      <c r="ADS104" s="26"/>
      <c r="AEI104" s="26"/>
      <c r="AEJ104" s="26"/>
      <c r="AEK104" s="26"/>
      <c r="AFA104" s="26"/>
      <c r="AFB104" s="26"/>
      <c r="AFC104" s="26"/>
      <c r="AFS104" s="26"/>
      <c r="AFT104" s="26"/>
      <c r="AFU104" s="26"/>
      <c r="AGK104" s="26"/>
      <c r="AGL104" s="26"/>
      <c r="AGM104" s="26"/>
      <c r="AHC104" s="26"/>
      <c r="AHD104" s="26"/>
      <c r="AHE104" s="26"/>
      <c r="AHU104" s="26"/>
      <c r="AHV104" s="26"/>
      <c r="AHW104" s="26"/>
      <c r="AIM104" s="26"/>
      <c r="AIN104" s="26"/>
      <c r="AIO104" s="26"/>
      <c r="AJE104" s="26"/>
      <c r="AJF104" s="26"/>
      <c r="AJG104" s="26"/>
      <c r="AJW104" s="26"/>
      <c r="AJX104" s="26"/>
      <c r="AJY104" s="26"/>
      <c r="AKO104" s="26"/>
      <c r="AKP104" s="26"/>
      <c r="AKQ104" s="26"/>
      <c r="ALG104" s="26"/>
      <c r="ALH104" s="26"/>
      <c r="ALI104" s="26"/>
      <c r="ALY104" s="26"/>
      <c r="ALZ104" s="26"/>
      <c r="AMA104" s="26"/>
      <c r="AMQ104" s="26"/>
      <c r="AMR104" s="26"/>
      <c r="AMS104" s="26"/>
      <c r="ANI104" s="26"/>
      <c r="ANJ104" s="26"/>
      <c r="ANK104" s="26"/>
      <c r="AOA104" s="26"/>
      <c r="AOB104" s="26"/>
      <c r="AOC104" s="26"/>
      <c r="AOS104" s="26"/>
      <c r="AOT104" s="26"/>
      <c r="AOU104" s="26"/>
      <c r="APK104" s="26"/>
      <c r="APL104" s="26"/>
      <c r="APM104" s="26"/>
      <c r="AQC104" s="26"/>
      <c r="AQD104" s="26"/>
      <c r="AQE104" s="26"/>
      <c r="AQU104" s="26"/>
      <c r="AQV104" s="26"/>
      <c r="AQW104" s="26"/>
      <c r="ARM104" s="26"/>
      <c r="ARN104" s="26"/>
      <c r="ARO104" s="26"/>
      <c r="ASE104" s="26"/>
      <c r="ASF104" s="26"/>
      <c r="ASG104" s="26"/>
      <c r="ASW104" s="26"/>
      <c r="ASX104" s="26"/>
      <c r="ASY104" s="26"/>
      <c r="ATO104" s="26"/>
      <c r="ATP104" s="26"/>
      <c r="ATQ104" s="26"/>
      <c r="AUG104" s="26"/>
      <c r="AUH104" s="26"/>
      <c r="AUI104" s="26"/>
      <c r="AUY104" s="26"/>
      <c r="AUZ104" s="26"/>
      <c r="AVA104" s="26"/>
      <c r="AVQ104" s="26"/>
      <c r="AVR104" s="26"/>
      <c r="AVS104" s="26"/>
      <c r="AWI104" s="26"/>
      <c r="AWJ104" s="26"/>
      <c r="AWK104" s="26"/>
      <c r="AXA104" s="26"/>
      <c r="AXB104" s="26"/>
      <c r="AXC104" s="26"/>
      <c r="AXS104" s="26"/>
      <c r="AXT104" s="26"/>
      <c r="AXU104" s="26"/>
      <c r="AYK104" s="26"/>
      <c r="AYL104" s="26"/>
      <c r="AYM104" s="26"/>
      <c r="AZC104" s="26"/>
      <c r="AZD104" s="26"/>
      <c r="AZE104" s="26"/>
      <c r="AZU104" s="26"/>
      <c r="AZV104" s="26"/>
      <c r="AZW104" s="26"/>
      <c r="BAM104" s="26"/>
      <c r="BAN104" s="26"/>
      <c r="BAO104" s="26"/>
      <c r="BBE104" s="26"/>
      <c r="BBF104" s="26"/>
      <c r="BBG104" s="26"/>
      <c r="BBW104" s="26"/>
      <c r="BBX104" s="26"/>
      <c r="BBY104" s="26"/>
      <c r="BCO104" s="26"/>
      <c r="BCP104" s="26"/>
      <c r="BCQ104" s="26"/>
      <c r="BDG104" s="26"/>
      <c r="BDH104" s="26"/>
      <c r="BDI104" s="26"/>
      <c r="BDY104" s="26"/>
      <c r="BDZ104" s="26"/>
      <c r="BEA104" s="26"/>
      <c r="BEQ104" s="26"/>
      <c r="BER104" s="26"/>
      <c r="BES104" s="26"/>
      <c r="BFI104" s="26"/>
      <c r="BFJ104" s="26"/>
      <c r="BFK104" s="26"/>
      <c r="BGA104" s="26"/>
      <c r="BGB104" s="26"/>
      <c r="BGC104" s="26"/>
      <c r="BGS104" s="26"/>
      <c r="BGT104" s="26"/>
      <c r="BGU104" s="26"/>
      <c r="BHK104" s="26"/>
      <c r="BHL104" s="26"/>
      <c r="BHM104" s="26"/>
      <c r="BIC104" s="26"/>
      <c r="BID104" s="26"/>
      <c r="BIE104" s="26"/>
      <c r="BIU104" s="26"/>
      <c r="BIV104" s="26"/>
      <c r="BIW104" s="26"/>
      <c r="BJM104" s="26"/>
      <c r="BJN104" s="26"/>
      <c r="BJO104" s="26"/>
      <c r="BKE104" s="26"/>
      <c r="BKF104" s="26"/>
      <c r="BKG104" s="26"/>
      <c r="BKW104" s="26"/>
      <c r="BKX104" s="26"/>
      <c r="BKY104" s="26"/>
      <c r="BLO104" s="26"/>
      <c r="BLP104" s="26"/>
      <c r="BLQ104" s="26"/>
      <c r="BMG104" s="26"/>
      <c r="BMH104" s="26"/>
      <c r="BMI104" s="26"/>
      <c r="BMY104" s="26"/>
      <c r="BMZ104" s="26"/>
      <c r="BNA104" s="26"/>
      <c r="BNQ104" s="26"/>
      <c r="BNR104" s="26"/>
      <c r="BNS104" s="26"/>
      <c r="BOI104" s="26"/>
      <c r="BOJ104" s="26"/>
      <c r="BOK104" s="26"/>
      <c r="BPA104" s="26"/>
      <c r="BPB104" s="26"/>
      <c r="BPC104" s="26"/>
      <c r="BPS104" s="26"/>
      <c r="BPT104" s="26"/>
      <c r="BPU104" s="26"/>
      <c r="BQK104" s="26"/>
      <c r="BQL104" s="26"/>
      <c r="BQM104" s="26"/>
      <c r="BRC104" s="26"/>
      <c r="BRD104" s="26"/>
      <c r="BRE104" s="26"/>
      <c r="BRU104" s="26"/>
      <c r="BRV104" s="26"/>
      <c r="BRW104" s="26"/>
      <c r="BSM104" s="26"/>
      <c r="BSN104" s="26"/>
      <c r="BSO104" s="26"/>
      <c r="BTE104" s="26"/>
      <c r="BTF104" s="26"/>
      <c r="BTG104" s="26"/>
      <c r="BTW104" s="26"/>
      <c r="BTX104" s="26"/>
      <c r="BTY104" s="26"/>
      <c r="BUO104" s="26"/>
      <c r="BUP104" s="26"/>
      <c r="BUQ104" s="26"/>
      <c r="BVG104" s="26"/>
      <c r="BVH104" s="26"/>
      <c r="BVI104" s="26"/>
      <c r="BVY104" s="26"/>
      <c r="BVZ104" s="26"/>
      <c r="BWA104" s="26"/>
      <c r="BWQ104" s="26"/>
      <c r="BWR104" s="26"/>
      <c r="BWS104" s="26"/>
      <c r="BXI104" s="26"/>
      <c r="BXJ104" s="26"/>
      <c r="BXK104" s="26"/>
      <c r="BYA104" s="26"/>
      <c r="BYB104" s="26"/>
      <c r="BYC104" s="26"/>
      <c r="BYS104" s="26"/>
      <c r="BYT104" s="26"/>
      <c r="BYU104" s="26"/>
      <c r="BZK104" s="26"/>
      <c r="BZL104" s="26"/>
      <c r="BZM104" s="26"/>
      <c r="CAC104" s="26"/>
      <c r="CAD104" s="26"/>
      <c r="CAE104" s="26"/>
      <c r="CAU104" s="26"/>
      <c r="CAV104" s="26"/>
      <c r="CAW104" s="26"/>
      <c r="CBM104" s="26"/>
      <c r="CBN104" s="26"/>
      <c r="CBO104" s="26"/>
      <c r="CCE104" s="26"/>
      <c r="CCF104" s="26"/>
      <c r="CCG104" s="26"/>
      <c r="CCW104" s="26"/>
      <c r="CCX104" s="26"/>
      <c r="CCY104" s="26"/>
      <c r="CDO104" s="26"/>
      <c r="CDP104" s="26"/>
      <c r="CDQ104" s="26"/>
      <c r="CEG104" s="26"/>
      <c r="CEH104" s="26"/>
      <c r="CEI104" s="26"/>
      <c r="CEY104" s="26"/>
      <c r="CEZ104" s="26"/>
      <c r="CFA104" s="26"/>
      <c r="CFQ104" s="26"/>
      <c r="CFR104" s="26"/>
      <c r="CFS104" s="26"/>
      <c r="CGI104" s="26"/>
      <c r="CGJ104" s="26"/>
      <c r="CGK104" s="26"/>
      <c r="CHA104" s="26"/>
      <c r="CHB104" s="26"/>
      <c r="CHC104" s="26"/>
      <c r="CHS104" s="26"/>
      <c r="CHT104" s="26"/>
      <c r="CHU104" s="26"/>
      <c r="CIK104" s="26"/>
      <c r="CIL104" s="26"/>
      <c r="CIM104" s="26"/>
      <c r="CJC104" s="26"/>
      <c r="CJD104" s="26"/>
      <c r="CJE104" s="26"/>
      <c r="CJU104" s="26"/>
      <c r="CJV104" s="26"/>
      <c r="CJW104" s="26"/>
      <c r="CKM104" s="26"/>
      <c r="CKN104" s="26"/>
      <c r="CKO104" s="26"/>
      <c r="CLE104" s="26"/>
      <c r="CLF104" s="26"/>
      <c r="CLG104" s="26"/>
      <c r="CLW104" s="26"/>
      <c r="CLX104" s="26"/>
      <c r="CLY104" s="26"/>
      <c r="CMO104" s="26"/>
      <c r="CMP104" s="26"/>
      <c r="CMQ104" s="26"/>
      <c r="CNG104" s="26"/>
      <c r="CNH104" s="26"/>
      <c r="CNI104" s="26"/>
      <c r="CNY104" s="26"/>
      <c r="CNZ104" s="26"/>
      <c r="COA104" s="26"/>
      <c r="COQ104" s="26"/>
      <c r="COR104" s="26"/>
      <c r="COS104" s="26"/>
      <c r="CPI104" s="26"/>
      <c r="CPJ104" s="26"/>
      <c r="CPK104" s="26"/>
      <c r="CQA104" s="26"/>
      <c r="CQB104" s="26"/>
      <c r="CQC104" s="26"/>
      <c r="CQS104" s="26"/>
      <c r="CQT104" s="26"/>
      <c r="CQU104" s="26"/>
      <c r="CRK104" s="26"/>
      <c r="CRL104" s="26"/>
      <c r="CRM104" s="26"/>
      <c r="CSC104" s="26"/>
      <c r="CSD104" s="26"/>
      <c r="CSE104" s="26"/>
      <c r="CSU104" s="26"/>
      <c r="CSV104" s="26"/>
      <c r="CSW104" s="26"/>
      <c r="CTM104" s="26"/>
      <c r="CTN104" s="26"/>
      <c r="CTO104" s="26"/>
      <c r="CUE104" s="26"/>
      <c r="CUF104" s="26"/>
      <c r="CUG104" s="26"/>
      <c r="CUW104" s="26"/>
      <c r="CUX104" s="26"/>
      <c r="CUY104" s="26"/>
      <c r="CVO104" s="26"/>
      <c r="CVP104" s="26"/>
      <c r="CVQ104" s="26"/>
      <c r="CWG104" s="26"/>
      <c r="CWH104" s="26"/>
      <c r="CWI104" s="26"/>
      <c r="CWY104" s="26"/>
      <c r="CWZ104" s="26"/>
      <c r="CXA104" s="26"/>
      <c r="CXQ104" s="26"/>
      <c r="CXR104" s="26"/>
      <c r="CXS104" s="26"/>
      <c r="CYI104" s="26"/>
      <c r="CYJ104" s="26"/>
      <c r="CYK104" s="26"/>
      <c r="CZA104" s="26"/>
      <c r="CZB104" s="26"/>
      <c r="CZC104" s="26"/>
      <c r="CZS104" s="26"/>
      <c r="CZT104" s="26"/>
      <c r="CZU104" s="26"/>
      <c r="DAK104" s="26"/>
      <c r="DAL104" s="26"/>
      <c r="DAM104" s="26"/>
      <c r="DBC104" s="26"/>
      <c r="DBD104" s="26"/>
      <c r="DBE104" s="26"/>
      <c r="DBU104" s="26"/>
      <c r="DBV104" s="26"/>
      <c r="DBW104" s="26"/>
      <c r="DCM104" s="26"/>
      <c r="DCN104" s="26"/>
      <c r="DCO104" s="26"/>
      <c r="DDE104" s="26"/>
      <c r="DDF104" s="26"/>
      <c r="DDG104" s="26"/>
      <c r="DDW104" s="26"/>
      <c r="DDX104" s="26"/>
      <c r="DDY104" s="26"/>
      <c r="DEO104" s="26"/>
      <c r="DEP104" s="26"/>
      <c r="DEQ104" s="26"/>
      <c r="DFG104" s="26"/>
      <c r="DFH104" s="26"/>
      <c r="DFI104" s="26"/>
      <c r="DFY104" s="26"/>
      <c r="DFZ104" s="26"/>
      <c r="DGA104" s="26"/>
      <c r="DGQ104" s="26"/>
      <c r="DGR104" s="26"/>
      <c r="DGS104" s="26"/>
      <c r="DHI104" s="26"/>
      <c r="DHJ104" s="26"/>
      <c r="DHK104" s="26"/>
      <c r="DIA104" s="26"/>
      <c r="DIB104" s="26"/>
      <c r="DIC104" s="26"/>
      <c r="DIS104" s="26"/>
      <c r="DIT104" s="26"/>
      <c r="DIU104" s="26"/>
      <c r="DJK104" s="26"/>
      <c r="DJL104" s="26"/>
      <c r="DJM104" s="26"/>
      <c r="DKC104" s="26"/>
      <c r="DKD104" s="26"/>
      <c r="DKE104" s="26"/>
      <c r="DKU104" s="26"/>
      <c r="DKV104" s="26"/>
      <c r="DKW104" s="26"/>
      <c r="DLM104" s="26"/>
      <c r="DLN104" s="26"/>
      <c r="DLO104" s="26"/>
      <c r="DME104" s="26"/>
      <c r="DMF104" s="26"/>
      <c r="DMG104" s="26"/>
      <c r="DMW104" s="26"/>
      <c r="DMX104" s="26"/>
      <c r="DMY104" s="26"/>
      <c r="DNO104" s="26"/>
      <c r="DNP104" s="26"/>
      <c r="DNQ104" s="26"/>
      <c r="DOG104" s="26"/>
      <c r="DOH104" s="26"/>
      <c r="DOI104" s="26"/>
      <c r="DOY104" s="26"/>
      <c r="DOZ104" s="26"/>
      <c r="DPA104" s="26"/>
      <c r="DPQ104" s="26"/>
      <c r="DPR104" s="26"/>
      <c r="DPS104" s="26"/>
      <c r="DQI104" s="26"/>
      <c r="DQJ104" s="26"/>
      <c r="DQK104" s="26"/>
      <c r="DRA104" s="26"/>
      <c r="DRB104" s="26"/>
      <c r="DRC104" s="26"/>
      <c r="DRS104" s="26"/>
      <c r="DRT104" s="26"/>
      <c r="DRU104" s="26"/>
      <c r="DSK104" s="26"/>
      <c r="DSL104" s="26"/>
      <c r="DSM104" s="26"/>
      <c r="DTC104" s="26"/>
      <c r="DTD104" s="26"/>
      <c r="DTE104" s="26"/>
      <c r="DTU104" s="26"/>
      <c r="DTV104" s="26"/>
      <c r="DTW104" s="26"/>
      <c r="DUM104" s="26"/>
      <c r="DUN104" s="26"/>
      <c r="DUO104" s="26"/>
      <c r="DVE104" s="26"/>
      <c r="DVF104" s="26"/>
      <c r="DVG104" s="26"/>
      <c r="DVW104" s="26"/>
      <c r="DVX104" s="26"/>
      <c r="DVY104" s="26"/>
      <c r="DWO104" s="26"/>
      <c r="DWP104" s="26"/>
      <c r="DWQ104" s="26"/>
      <c r="DXG104" s="26"/>
      <c r="DXH104" s="26"/>
      <c r="DXI104" s="26"/>
      <c r="DXY104" s="26"/>
      <c r="DXZ104" s="26"/>
      <c r="DYA104" s="26"/>
      <c r="DYQ104" s="26"/>
      <c r="DYR104" s="26"/>
      <c r="DYS104" s="26"/>
      <c r="DZI104" s="26"/>
      <c r="DZJ104" s="26"/>
      <c r="DZK104" s="26"/>
      <c r="EAA104" s="26"/>
      <c r="EAB104" s="26"/>
      <c r="EAC104" s="26"/>
      <c r="EAS104" s="26"/>
      <c r="EAT104" s="26"/>
      <c r="EAU104" s="26"/>
      <c r="EBK104" s="26"/>
      <c r="EBL104" s="26"/>
      <c r="EBM104" s="26"/>
      <c r="ECC104" s="26"/>
      <c r="ECD104" s="26"/>
      <c r="ECE104" s="26"/>
      <c r="ECU104" s="26"/>
      <c r="ECV104" s="26"/>
      <c r="ECW104" s="26"/>
      <c r="EDM104" s="26"/>
      <c r="EDN104" s="26"/>
      <c r="EDO104" s="26"/>
      <c r="EEE104" s="26"/>
      <c r="EEF104" s="26"/>
      <c r="EEG104" s="26"/>
      <c r="EEW104" s="26"/>
      <c r="EEX104" s="26"/>
      <c r="EEY104" s="26"/>
      <c r="EFO104" s="26"/>
      <c r="EFP104" s="26"/>
      <c r="EFQ104" s="26"/>
      <c r="EGG104" s="26"/>
      <c r="EGH104" s="26"/>
      <c r="EGI104" s="26"/>
      <c r="EGY104" s="26"/>
      <c r="EGZ104" s="26"/>
      <c r="EHA104" s="26"/>
      <c r="EHQ104" s="26"/>
      <c r="EHR104" s="26"/>
      <c r="EHS104" s="26"/>
      <c r="EII104" s="26"/>
      <c r="EIJ104" s="26"/>
      <c r="EIK104" s="26"/>
      <c r="EJA104" s="26"/>
      <c r="EJB104" s="26"/>
      <c r="EJC104" s="26"/>
      <c r="EJS104" s="26"/>
      <c r="EJT104" s="26"/>
      <c r="EJU104" s="26"/>
      <c r="EKK104" s="26"/>
      <c r="EKL104" s="26"/>
      <c r="EKM104" s="26"/>
      <c r="ELC104" s="26"/>
      <c r="ELD104" s="26"/>
      <c r="ELE104" s="26"/>
      <c r="ELU104" s="26"/>
      <c r="ELV104" s="26"/>
      <c r="ELW104" s="26"/>
      <c r="EMM104" s="26"/>
      <c r="EMN104" s="26"/>
      <c r="EMO104" s="26"/>
      <c r="ENE104" s="26"/>
      <c r="ENF104" s="26"/>
      <c r="ENG104" s="26"/>
      <c r="ENW104" s="26"/>
      <c r="ENX104" s="26"/>
      <c r="ENY104" s="26"/>
      <c r="EOO104" s="26"/>
      <c r="EOP104" s="26"/>
      <c r="EOQ104" s="26"/>
      <c r="EPG104" s="26"/>
      <c r="EPH104" s="26"/>
      <c r="EPI104" s="26"/>
      <c r="EPY104" s="26"/>
      <c r="EPZ104" s="26"/>
      <c r="EQA104" s="26"/>
      <c r="EQQ104" s="26"/>
      <c r="EQR104" s="26"/>
      <c r="EQS104" s="26"/>
      <c r="ERI104" s="26"/>
      <c r="ERJ104" s="26"/>
      <c r="ERK104" s="26"/>
      <c r="ESA104" s="26"/>
      <c r="ESB104" s="26"/>
      <c r="ESC104" s="26"/>
      <c r="ESS104" s="26"/>
      <c r="EST104" s="26"/>
      <c r="ESU104" s="26"/>
      <c r="ETK104" s="26"/>
      <c r="ETL104" s="26"/>
      <c r="ETM104" s="26"/>
      <c r="EUC104" s="26"/>
      <c r="EUD104" s="26"/>
      <c r="EUE104" s="26"/>
      <c r="EUU104" s="26"/>
      <c r="EUV104" s="26"/>
      <c r="EUW104" s="26"/>
      <c r="EVM104" s="26"/>
      <c r="EVN104" s="26"/>
      <c r="EVO104" s="26"/>
      <c r="EWE104" s="26"/>
      <c r="EWF104" s="26"/>
      <c r="EWG104" s="26"/>
      <c r="EWW104" s="26"/>
      <c r="EWX104" s="26"/>
      <c r="EWY104" s="26"/>
      <c r="EXO104" s="26"/>
      <c r="EXP104" s="26"/>
      <c r="EXQ104" s="26"/>
      <c r="EYG104" s="26"/>
      <c r="EYH104" s="26"/>
      <c r="EYI104" s="26"/>
      <c r="EYY104" s="26"/>
      <c r="EYZ104" s="26"/>
      <c r="EZA104" s="26"/>
      <c r="EZQ104" s="26"/>
      <c r="EZR104" s="26"/>
      <c r="EZS104" s="26"/>
      <c r="FAI104" s="26"/>
      <c r="FAJ104" s="26"/>
      <c r="FAK104" s="26"/>
      <c r="FBA104" s="26"/>
      <c r="FBB104" s="26"/>
      <c r="FBC104" s="26"/>
      <c r="FBS104" s="26"/>
      <c r="FBT104" s="26"/>
      <c r="FBU104" s="26"/>
      <c r="FCK104" s="26"/>
      <c r="FCL104" s="26"/>
      <c r="FCM104" s="26"/>
      <c r="FDC104" s="26"/>
      <c r="FDD104" s="26"/>
      <c r="FDE104" s="26"/>
      <c r="FDU104" s="26"/>
      <c r="FDV104" s="26"/>
      <c r="FDW104" s="26"/>
      <c r="FEM104" s="26"/>
      <c r="FEN104" s="26"/>
      <c r="FEO104" s="26"/>
      <c r="FFE104" s="26"/>
      <c r="FFF104" s="26"/>
      <c r="FFG104" s="26"/>
      <c r="FFW104" s="26"/>
      <c r="FFX104" s="26"/>
      <c r="FFY104" s="26"/>
      <c r="FGO104" s="26"/>
      <c r="FGP104" s="26"/>
      <c r="FGQ104" s="26"/>
      <c r="FHG104" s="26"/>
      <c r="FHH104" s="26"/>
      <c r="FHI104" s="26"/>
      <c r="FHY104" s="26"/>
      <c r="FHZ104" s="26"/>
      <c r="FIA104" s="26"/>
      <c r="FIQ104" s="26"/>
      <c r="FIR104" s="26"/>
      <c r="FIS104" s="26"/>
      <c r="FJI104" s="26"/>
      <c r="FJJ104" s="26"/>
      <c r="FJK104" s="26"/>
      <c r="FKA104" s="26"/>
      <c r="FKB104" s="26"/>
      <c r="FKC104" s="26"/>
      <c r="FKS104" s="26"/>
      <c r="FKT104" s="26"/>
      <c r="FKU104" s="26"/>
      <c r="FLK104" s="26"/>
      <c r="FLL104" s="26"/>
      <c r="FLM104" s="26"/>
      <c r="FMC104" s="26"/>
      <c r="FMD104" s="26"/>
      <c r="FME104" s="26"/>
      <c r="FMU104" s="26"/>
      <c r="FMV104" s="26"/>
      <c r="FMW104" s="26"/>
      <c r="FNM104" s="26"/>
      <c r="FNN104" s="26"/>
      <c r="FNO104" s="26"/>
      <c r="FOE104" s="26"/>
      <c r="FOF104" s="26"/>
      <c r="FOG104" s="26"/>
      <c r="FOW104" s="26"/>
      <c r="FOX104" s="26"/>
      <c r="FOY104" s="26"/>
      <c r="FPO104" s="26"/>
      <c r="FPP104" s="26"/>
      <c r="FPQ104" s="26"/>
      <c r="FQG104" s="26"/>
      <c r="FQH104" s="26"/>
      <c r="FQI104" s="26"/>
      <c r="FQY104" s="26"/>
      <c r="FQZ104" s="26"/>
      <c r="FRA104" s="26"/>
      <c r="FRQ104" s="26"/>
      <c r="FRR104" s="26"/>
      <c r="FRS104" s="26"/>
      <c r="FSI104" s="26"/>
      <c r="FSJ104" s="26"/>
      <c r="FSK104" s="26"/>
      <c r="FTA104" s="26"/>
      <c r="FTB104" s="26"/>
      <c r="FTC104" s="26"/>
      <c r="FTS104" s="26"/>
      <c r="FTT104" s="26"/>
      <c r="FTU104" s="26"/>
      <c r="FUK104" s="26"/>
      <c r="FUL104" s="26"/>
      <c r="FUM104" s="26"/>
      <c r="FVC104" s="26"/>
      <c r="FVD104" s="26"/>
      <c r="FVE104" s="26"/>
      <c r="FVU104" s="26"/>
      <c r="FVV104" s="26"/>
      <c r="FVW104" s="26"/>
      <c r="FWM104" s="26"/>
      <c r="FWN104" s="26"/>
      <c r="FWO104" s="26"/>
      <c r="FXE104" s="26"/>
      <c r="FXF104" s="26"/>
      <c r="FXG104" s="26"/>
      <c r="FXW104" s="26"/>
      <c r="FXX104" s="26"/>
      <c r="FXY104" s="26"/>
      <c r="FYO104" s="26"/>
      <c r="FYP104" s="26"/>
      <c r="FYQ104" s="26"/>
      <c r="FZG104" s="26"/>
      <c r="FZH104" s="26"/>
      <c r="FZI104" s="26"/>
      <c r="FZY104" s="26"/>
      <c r="FZZ104" s="26"/>
      <c r="GAA104" s="26"/>
      <c r="GAQ104" s="26"/>
      <c r="GAR104" s="26"/>
      <c r="GAS104" s="26"/>
      <c r="GBI104" s="26"/>
      <c r="GBJ104" s="26"/>
      <c r="GBK104" s="26"/>
      <c r="GCA104" s="26"/>
      <c r="GCB104" s="26"/>
      <c r="GCC104" s="26"/>
      <c r="GCS104" s="26"/>
      <c r="GCT104" s="26"/>
      <c r="GCU104" s="26"/>
      <c r="GDK104" s="26"/>
      <c r="GDL104" s="26"/>
      <c r="GDM104" s="26"/>
      <c r="GEC104" s="26"/>
      <c r="GED104" s="26"/>
      <c r="GEE104" s="26"/>
      <c r="GEU104" s="26"/>
      <c r="GEV104" s="26"/>
      <c r="GEW104" s="26"/>
      <c r="GFM104" s="26"/>
      <c r="GFN104" s="26"/>
      <c r="GFO104" s="26"/>
      <c r="GGE104" s="26"/>
      <c r="GGF104" s="26"/>
      <c r="GGG104" s="26"/>
      <c r="GGW104" s="26"/>
      <c r="GGX104" s="26"/>
      <c r="GGY104" s="26"/>
      <c r="GHO104" s="26"/>
      <c r="GHP104" s="26"/>
      <c r="GHQ104" s="26"/>
      <c r="GIG104" s="26"/>
      <c r="GIH104" s="26"/>
      <c r="GII104" s="26"/>
      <c r="GIY104" s="26"/>
      <c r="GIZ104" s="26"/>
      <c r="GJA104" s="26"/>
      <c r="GJQ104" s="26"/>
      <c r="GJR104" s="26"/>
      <c r="GJS104" s="26"/>
      <c r="GKI104" s="26"/>
      <c r="GKJ104" s="26"/>
      <c r="GKK104" s="26"/>
      <c r="GLA104" s="26"/>
      <c r="GLB104" s="26"/>
      <c r="GLC104" s="26"/>
      <c r="GLS104" s="26"/>
      <c r="GLT104" s="26"/>
      <c r="GLU104" s="26"/>
      <c r="GMK104" s="26"/>
      <c r="GML104" s="26"/>
      <c r="GMM104" s="26"/>
      <c r="GNC104" s="26"/>
      <c r="GND104" s="26"/>
      <c r="GNE104" s="26"/>
      <c r="GNU104" s="26"/>
      <c r="GNV104" s="26"/>
      <c r="GNW104" s="26"/>
      <c r="GOM104" s="26"/>
      <c r="GON104" s="26"/>
      <c r="GOO104" s="26"/>
      <c r="GPE104" s="26"/>
      <c r="GPF104" s="26"/>
      <c r="GPG104" s="26"/>
      <c r="GPW104" s="26"/>
      <c r="GPX104" s="26"/>
      <c r="GPY104" s="26"/>
      <c r="GQO104" s="26"/>
      <c r="GQP104" s="26"/>
      <c r="GQQ104" s="26"/>
      <c r="GRG104" s="26"/>
      <c r="GRH104" s="26"/>
      <c r="GRI104" s="26"/>
      <c r="GRY104" s="26"/>
      <c r="GRZ104" s="26"/>
      <c r="GSA104" s="26"/>
      <c r="GSQ104" s="26"/>
      <c r="GSR104" s="26"/>
      <c r="GSS104" s="26"/>
      <c r="GTI104" s="26"/>
      <c r="GTJ104" s="26"/>
      <c r="GTK104" s="26"/>
      <c r="GUA104" s="26"/>
      <c r="GUB104" s="26"/>
      <c r="GUC104" s="26"/>
      <c r="GUS104" s="26"/>
      <c r="GUT104" s="26"/>
      <c r="GUU104" s="26"/>
      <c r="GVK104" s="26"/>
      <c r="GVL104" s="26"/>
      <c r="GVM104" s="26"/>
      <c r="GWC104" s="26"/>
      <c r="GWD104" s="26"/>
      <c r="GWE104" s="26"/>
      <c r="GWU104" s="26"/>
      <c r="GWV104" s="26"/>
      <c r="GWW104" s="26"/>
      <c r="GXM104" s="26"/>
      <c r="GXN104" s="26"/>
      <c r="GXO104" s="26"/>
      <c r="GYE104" s="26"/>
      <c r="GYF104" s="26"/>
      <c r="GYG104" s="26"/>
      <c r="GYW104" s="26"/>
      <c r="GYX104" s="26"/>
      <c r="GYY104" s="26"/>
      <c r="GZO104" s="26"/>
      <c r="GZP104" s="26"/>
      <c r="GZQ104" s="26"/>
      <c r="HAG104" s="26"/>
      <c r="HAH104" s="26"/>
      <c r="HAI104" s="26"/>
      <c r="HAY104" s="26"/>
      <c r="HAZ104" s="26"/>
      <c r="HBA104" s="26"/>
      <c r="HBQ104" s="26"/>
      <c r="HBR104" s="26"/>
      <c r="HBS104" s="26"/>
      <c r="HCI104" s="26"/>
      <c r="HCJ104" s="26"/>
      <c r="HCK104" s="26"/>
      <c r="HDA104" s="26"/>
      <c r="HDB104" s="26"/>
      <c r="HDC104" s="26"/>
      <c r="HDS104" s="26"/>
      <c r="HDT104" s="26"/>
      <c r="HDU104" s="26"/>
      <c r="HEK104" s="26"/>
      <c r="HEL104" s="26"/>
      <c r="HEM104" s="26"/>
      <c r="HFC104" s="26"/>
      <c r="HFD104" s="26"/>
      <c r="HFE104" s="26"/>
      <c r="HFU104" s="26"/>
      <c r="HFV104" s="26"/>
      <c r="HFW104" s="26"/>
      <c r="HGM104" s="26"/>
      <c r="HGN104" s="26"/>
      <c r="HGO104" s="26"/>
      <c r="HHE104" s="26"/>
      <c r="HHF104" s="26"/>
      <c r="HHG104" s="26"/>
      <c r="HHW104" s="26"/>
      <c r="HHX104" s="26"/>
      <c r="HHY104" s="26"/>
      <c r="HIO104" s="26"/>
      <c r="HIP104" s="26"/>
      <c r="HIQ104" s="26"/>
      <c r="HJG104" s="26"/>
      <c r="HJH104" s="26"/>
      <c r="HJI104" s="26"/>
      <c r="HJY104" s="26"/>
      <c r="HJZ104" s="26"/>
      <c r="HKA104" s="26"/>
      <c r="HKQ104" s="26"/>
      <c r="HKR104" s="26"/>
      <c r="HKS104" s="26"/>
      <c r="HLI104" s="26"/>
      <c r="HLJ104" s="26"/>
      <c r="HLK104" s="26"/>
      <c r="HMA104" s="26"/>
      <c r="HMB104" s="26"/>
      <c r="HMC104" s="26"/>
      <c r="HMS104" s="26"/>
      <c r="HMT104" s="26"/>
      <c r="HMU104" s="26"/>
      <c r="HNK104" s="26"/>
      <c r="HNL104" s="26"/>
      <c r="HNM104" s="26"/>
      <c r="HOC104" s="26"/>
      <c r="HOD104" s="26"/>
      <c r="HOE104" s="26"/>
      <c r="HOU104" s="26"/>
      <c r="HOV104" s="26"/>
      <c r="HOW104" s="26"/>
      <c r="HPM104" s="26"/>
      <c r="HPN104" s="26"/>
      <c r="HPO104" s="26"/>
      <c r="HQE104" s="26"/>
      <c r="HQF104" s="26"/>
      <c r="HQG104" s="26"/>
      <c r="HQW104" s="26"/>
      <c r="HQX104" s="26"/>
      <c r="HQY104" s="26"/>
      <c r="HRO104" s="26"/>
      <c r="HRP104" s="26"/>
      <c r="HRQ104" s="26"/>
      <c r="HSG104" s="26"/>
      <c r="HSH104" s="26"/>
      <c r="HSI104" s="26"/>
      <c r="HSY104" s="26"/>
      <c r="HSZ104" s="26"/>
      <c r="HTA104" s="26"/>
      <c r="HTQ104" s="26"/>
      <c r="HTR104" s="26"/>
      <c r="HTS104" s="26"/>
      <c r="HUI104" s="26"/>
      <c r="HUJ104" s="26"/>
      <c r="HUK104" s="26"/>
      <c r="HVA104" s="26"/>
      <c r="HVB104" s="26"/>
      <c r="HVC104" s="26"/>
      <c r="HVS104" s="26"/>
      <c r="HVT104" s="26"/>
      <c r="HVU104" s="26"/>
      <c r="HWK104" s="26"/>
      <c r="HWL104" s="26"/>
      <c r="HWM104" s="26"/>
      <c r="HXC104" s="26"/>
      <c r="HXD104" s="26"/>
      <c r="HXE104" s="26"/>
      <c r="HXU104" s="26"/>
      <c r="HXV104" s="26"/>
      <c r="HXW104" s="26"/>
      <c r="HYM104" s="26"/>
      <c r="HYN104" s="26"/>
      <c r="HYO104" s="26"/>
      <c r="HZE104" s="26"/>
      <c r="HZF104" s="26"/>
      <c r="HZG104" s="26"/>
      <c r="HZW104" s="26"/>
      <c r="HZX104" s="26"/>
      <c r="HZY104" s="26"/>
      <c r="IAO104" s="26"/>
      <c r="IAP104" s="26"/>
      <c r="IAQ104" s="26"/>
      <c r="IBG104" s="26"/>
      <c r="IBH104" s="26"/>
      <c r="IBI104" s="26"/>
      <c r="IBY104" s="26"/>
      <c r="IBZ104" s="26"/>
      <c r="ICA104" s="26"/>
      <c r="ICQ104" s="26"/>
      <c r="ICR104" s="26"/>
      <c r="ICS104" s="26"/>
      <c r="IDI104" s="26"/>
      <c r="IDJ104" s="26"/>
      <c r="IDK104" s="26"/>
      <c r="IEA104" s="26"/>
      <c r="IEB104" s="26"/>
      <c r="IEC104" s="26"/>
      <c r="IES104" s="26"/>
      <c r="IET104" s="26"/>
      <c r="IEU104" s="26"/>
      <c r="IFK104" s="26"/>
      <c r="IFL104" s="26"/>
      <c r="IFM104" s="26"/>
      <c r="IGC104" s="26"/>
      <c r="IGD104" s="26"/>
      <c r="IGE104" s="26"/>
      <c r="IGU104" s="26"/>
      <c r="IGV104" s="26"/>
      <c r="IGW104" s="26"/>
      <c r="IHM104" s="26"/>
      <c r="IHN104" s="26"/>
      <c r="IHO104" s="26"/>
      <c r="IIE104" s="26"/>
      <c r="IIF104" s="26"/>
      <c r="IIG104" s="26"/>
      <c r="IIW104" s="26"/>
      <c r="IIX104" s="26"/>
      <c r="IIY104" s="26"/>
      <c r="IJO104" s="26"/>
      <c r="IJP104" s="26"/>
      <c r="IJQ104" s="26"/>
      <c r="IKG104" s="26"/>
      <c r="IKH104" s="26"/>
      <c r="IKI104" s="26"/>
      <c r="IKY104" s="26"/>
      <c r="IKZ104" s="26"/>
      <c r="ILA104" s="26"/>
      <c r="ILQ104" s="26"/>
      <c r="ILR104" s="26"/>
      <c r="ILS104" s="26"/>
      <c r="IMI104" s="26"/>
      <c r="IMJ104" s="26"/>
      <c r="IMK104" s="26"/>
      <c r="INA104" s="26"/>
      <c r="INB104" s="26"/>
      <c r="INC104" s="26"/>
      <c r="INS104" s="26"/>
      <c r="INT104" s="26"/>
      <c r="INU104" s="26"/>
      <c r="IOK104" s="26"/>
      <c r="IOL104" s="26"/>
      <c r="IOM104" s="26"/>
      <c r="IPC104" s="26"/>
      <c r="IPD104" s="26"/>
      <c r="IPE104" s="26"/>
      <c r="IPU104" s="26"/>
      <c r="IPV104" s="26"/>
      <c r="IPW104" s="26"/>
      <c r="IQM104" s="26"/>
      <c r="IQN104" s="26"/>
      <c r="IQO104" s="26"/>
      <c r="IRE104" s="26"/>
      <c r="IRF104" s="26"/>
      <c r="IRG104" s="26"/>
      <c r="IRW104" s="26"/>
      <c r="IRX104" s="26"/>
      <c r="IRY104" s="26"/>
      <c r="ISO104" s="26"/>
      <c r="ISP104" s="26"/>
      <c r="ISQ104" s="26"/>
      <c r="ITG104" s="26"/>
      <c r="ITH104" s="26"/>
      <c r="ITI104" s="26"/>
      <c r="ITY104" s="26"/>
      <c r="ITZ104" s="26"/>
      <c r="IUA104" s="26"/>
      <c r="IUQ104" s="26"/>
      <c r="IUR104" s="26"/>
      <c r="IUS104" s="26"/>
      <c r="IVI104" s="26"/>
      <c r="IVJ104" s="26"/>
      <c r="IVK104" s="26"/>
      <c r="IWA104" s="26"/>
      <c r="IWB104" s="26"/>
      <c r="IWC104" s="26"/>
      <c r="IWS104" s="26"/>
      <c r="IWT104" s="26"/>
      <c r="IWU104" s="26"/>
      <c r="IXK104" s="26"/>
      <c r="IXL104" s="26"/>
      <c r="IXM104" s="26"/>
      <c r="IYC104" s="26"/>
      <c r="IYD104" s="26"/>
      <c r="IYE104" s="26"/>
      <c r="IYU104" s="26"/>
      <c r="IYV104" s="26"/>
      <c r="IYW104" s="26"/>
      <c r="IZM104" s="26"/>
      <c r="IZN104" s="26"/>
      <c r="IZO104" s="26"/>
      <c r="JAE104" s="26"/>
      <c r="JAF104" s="26"/>
      <c r="JAG104" s="26"/>
      <c r="JAW104" s="26"/>
      <c r="JAX104" s="26"/>
      <c r="JAY104" s="26"/>
      <c r="JBO104" s="26"/>
      <c r="JBP104" s="26"/>
      <c r="JBQ104" s="26"/>
      <c r="JCG104" s="26"/>
      <c r="JCH104" s="26"/>
      <c r="JCI104" s="26"/>
      <c r="JCY104" s="26"/>
      <c r="JCZ104" s="26"/>
      <c r="JDA104" s="26"/>
      <c r="JDQ104" s="26"/>
      <c r="JDR104" s="26"/>
      <c r="JDS104" s="26"/>
      <c r="JEI104" s="26"/>
      <c r="JEJ104" s="26"/>
      <c r="JEK104" s="26"/>
      <c r="JFA104" s="26"/>
      <c r="JFB104" s="26"/>
      <c r="JFC104" s="26"/>
      <c r="JFS104" s="26"/>
      <c r="JFT104" s="26"/>
      <c r="JFU104" s="26"/>
      <c r="JGK104" s="26"/>
      <c r="JGL104" s="26"/>
      <c r="JGM104" s="26"/>
      <c r="JHC104" s="26"/>
      <c r="JHD104" s="26"/>
      <c r="JHE104" s="26"/>
      <c r="JHU104" s="26"/>
      <c r="JHV104" s="26"/>
      <c r="JHW104" s="26"/>
      <c r="JIM104" s="26"/>
      <c r="JIN104" s="26"/>
      <c r="JIO104" s="26"/>
      <c r="JJE104" s="26"/>
      <c r="JJF104" s="26"/>
      <c r="JJG104" s="26"/>
      <c r="JJW104" s="26"/>
      <c r="JJX104" s="26"/>
      <c r="JJY104" s="26"/>
      <c r="JKO104" s="26"/>
      <c r="JKP104" s="26"/>
      <c r="JKQ104" s="26"/>
      <c r="JLG104" s="26"/>
      <c r="JLH104" s="26"/>
      <c r="JLI104" s="26"/>
      <c r="JLY104" s="26"/>
      <c r="JLZ104" s="26"/>
      <c r="JMA104" s="26"/>
      <c r="JMQ104" s="26"/>
      <c r="JMR104" s="26"/>
      <c r="JMS104" s="26"/>
      <c r="JNI104" s="26"/>
      <c r="JNJ104" s="26"/>
      <c r="JNK104" s="26"/>
      <c r="JOA104" s="26"/>
      <c r="JOB104" s="26"/>
      <c r="JOC104" s="26"/>
      <c r="JOS104" s="26"/>
      <c r="JOT104" s="26"/>
      <c r="JOU104" s="26"/>
      <c r="JPK104" s="26"/>
      <c r="JPL104" s="26"/>
      <c r="JPM104" s="26"/>
      <c r="JQC104" s="26"/>
      <c r="JQD104" s="26"/>
      <c r="JQE104" s="26"/>
      <c r="JQU104" s="26"/>
      <c r="JQV104" s="26"/>
      <c r="JQW104" s="26"/>
      <c r="JRM104" s="26"/>
      <c r="JRN104" s="26"/>
      <c r="JRO104" s="26"/>
      <c r="JSE104" s="26"/>
      <c r="JSF104" s="26"/>
      <c r="JSG104" s="26"/>
      <c r="JSW104" s="26"/>
      <c r="JSX104" s="26"/>
      <c r="JSY104" s="26"/>
      <c r="JTO104" s="26"/>
      <c r="JTP104" s="26"/>
      <c r="JTQ104" s="26"/>
      <c r="JUG104" s="26"/>
      <c r="JUH104" s="26"/>
      <c r="JUI104" s="26"/>
      <c r="JUY104" s="26"/>
      <c r="JUZ104" s="26"/>
      <c r="JVA104" s="26"/>
      <c r="JVQ104" s="26"/>
      <c r="JVR104" s="26"/>
      <c r="JVS104" s="26"/>
      <c r="JWI104" s="26"/>
      <c r="JWJ104" s="26"/>
      <c r="JWK104" s="26"/>
      <c r="JXA104" s="26"/>
      <c r="JXB104" s="26"/>
      <c r="JXC104" s="26"/>
      <c r="JXS104" s="26"/>
      <c r="JXT104" s="26"/>
      <c r="JXU104" s="26"/>
      <c r="JYK104" s="26"/>
      <c r="JYL104" s="26"/>
      <c r="JYM104" s="26"/>
      <c r="JZC104" s="26"/>
      <c r="JZD104" s="26"/>
      <c r="JZE104" s="26"/>
      <c r="JZU104" s="26"/>
      <c r="JZV104" s="26"/>
      <c r="JZW104" s="26"/>
      <c r="KAM104" s="26"/>
      <c r="KAN104" s="26"/>
      <c r="KAO104" s="26"/>
      <c r="KBE104" s="26"/>
      <c r="KBF104" s="26"/>
      <c r="KBG104" s="26"/>
      <c r="KBW104" s="26"/>
      <c r="KBX104" s="26"/>
      <c r="KBY104" s="26"/>
      <c r="KCO104" s="26"/>
      <c r="KCP104" s="26"/>
      <c r="KCQ104" s="26"/>
      <c r="KDG104" s="26"/>
      <c r="KDH104" s="26"/>
      <c r="KDI104" s="26"/>
      <c r="KDY104" s="26"/>
      <c r="KDZ104" s="26"/>
      <c r="KEA104" s="26"/>
      <c r="KEQ104" s="26"/>
      <c r="KER104" s="26"/>
      <c r="KES104" s="26"/>
      <c r="KFI104" s="26"/>
      <c r="KFJ104" s="26"/>
      <c r="KFK104" s="26"/>
      <c r="KGA104" s="26"/>
      <c r="KGB104" s="26"/>
      <c r="KGC104" s="26"/>
      <c r="KGS104" s="26"/>
      <c r="KGT104" s="26"/>
      <c r="KGU104" s="26"/>
      <c r="KHK104" s="26"/>
      <c r="KHL104" s="26"/>
      <c r="KHM104" s="26"/>
      <c r="KIC104" s="26"/>
      <c r="KID104" s="26"/>
      <c r="KIE104" s="26"/>
      <c r="KIU104" s="26"/>
      <c r="KIV104" s="26"/>
      <c r="KIW104" s="26"/>
      <c r="KJM104" s="26"/>
      <c r="KJN104" s="26"/>
      <c r="KJO104" s="26"/>
      <c r="KKE104" s="26"/>
      <c r="KKF104" s="26"/>
      <c r="KKG104" s="26"/>
      <c r="KKW104" s="26"/>
      <c r="KKX104" s="26"/>
      <c r="KKY104" s="26"/>
      <c r="KLO104" s="26"/>
      <c r="KLP104" s="26"/>
      <c r="KLQ104" s="26"/>
      <c r="KMG104" s="26"/>
      <c r="KMH104" s="26"/>
      <c r="KMI104" s="26"/>
      <c r="KMY104" s="26"/>
      <c r="KMZ104" s="26"/>
      <c r="KNA104" s="26"/>
      <c r="KNQ104" s="26"/>
      <c r="KNR104" s="26"/>
      <c r="KNS104" s="26"/>
      <c r="KOI104" s="26"/>
      <c r="KOJ104" s="26"/>
      <c r="KOK104" s="26"/>
      <c r="KPA104" s="26"/>
      <c r="KPB104" s="26"/>
      <c r="KPC104" s="26"/>
      <c r="KPS104" s="26"/>
      <c r="KPT104" s="26"/>
      <c r="KPU104" s="26"/>
      <c r="KQK104" s="26"/>
      <c r="KQL104" s="26"/>
      <c r="KQM104" s="26"/>
      <c r="KRC104" s="26"/>
      <c r="KRD104" s="26"/>
      <c r="KRE104" s="26"/>
      <c r="KRU104" s="26"/>
      <c r="KRV104" s="26"/>
      <c r="KRW104" s="26"/>
      <c r="KSM104" s="26"/>
      <c r="KSN104" s="26"/>
      <c r="KSO104" s="26"/>
      <c r="KTE104" s="26"/>
      <c r="KTF104" s="26"/>
      <c r="KTG104" s="26"/>
      <c r="KTW104" s="26"/>
      <c r="KTX104" s="26"/>
      <c r="KTY104" s="26"/>
      <c r="KUO104" s="26"/>
      <c r="KUP104" s="26"/>
      <c r="KUQ104" s="26"/>
      <c r="KVG104" s="26"/>
      <c r="KVH104" s="26"/>
      <c r="KVI104" s="26"/>
      <c r="KVY104" s="26"/>
      <c r="KVZ104" s="26"/>
      <c r="KWA104" s="26"/>
      <c r="KWQ104" s="26"/>
      <c r="KWR104" s="26"/>
      <c r="KWS104" s="26"/>
      <c r="KXI104" s="26"/>
      <c r="KXJ104" s="26"/>
      <c r="KXK104" s="26"/>
      <c r="KYA104" s="26"/>
      <c r="KYB104" s="26"/>
      <c r="KYC104" s="26"/>
      <c r="KYS104" s="26"/>
      <c r="KYT104" s="26"/>
      <c r="KYU104" s="26"/>
      <c r="KZK104" s="26"/>
      <c r="KZL104" s="26"/>
      <c r="KZM104" s="26"/>
      <c r="LAC104" s="26"/>
      <c r="LAD104" s="26"/>
      <c r="LAE104" s="26"/>
      <c r="LAU104" s="26"/>
      <c r="LAV104" s="26"/>
      <c r="LAW104" s="26"/>
      <c r="LBM104" s="26"/>
      <c r="LBN104" s="26"/>
      <c r="LBO104" s="26"/>
      <c r="LCE104" s="26"/>
      <c r="LCF104" s="26"/>
      <c r="LCG104" s="26"/>
      <c r="LCW104" s="26"/>
      <c r="LCX104" s="26"/>
      <c r="LCY104" s="26"/>
      <c r="LDO104" s="26"/>
      <c r="LDP104" s="26"/>
      <c r="LDQ104" s="26"/>
      <c r="LEG104" s="26"/>
      <c r="LEH104" s="26"/>
      <c r="LEI104" s="26"/>
      <c r="LEY104" s="26"/>
      <c r="LEZ104" s="26"/>
      <c r="LFA104" s="26"/>
      <c r="LFQ104" s="26"/>
      <c r="LFR104" s="26"/>
      <c r="LFS104" s="26"/>
      <c r="LGI104" s="26"/>
      <c r="LGJ104" s="26"/>
      <c r="LGK104" s="26"/>
      <c r="LHA104" s="26"/>
      <c r="LHB104" s="26"/>
      <c r="LHC104" s="26"/>
      <c r="LHS104" s="26"/>
      <c r="LHT104" s="26"/>
      <c r="LHU104" s="26"/>
      <c r="LIK104" s="26"/>
      <c r="LIL104" s="26"/>
      <c r="LIM104" s="26"/>
      <c r="LJC104" s="26"/>
      <c r="LJD104" s="26"/>
      <c r="LJE104" s="26"/>
      <c r="LJU104" s="26"/>
      <c r="LJV104" s="26"/>
      <c r="LJW104" s="26"/>
      <c r="LKM104" s="26"/>
      <c r="LKN104" s="26"/>
      <c r="LKO104" s="26"/>
      <c r="LLE104" s="26"/>
      <c r="LLF104" s="26"/>
      <c r="LLG104" s="26"/>
      <c r="LLW104" s="26"/>
      <c r="LLX104" s="26"/>
      <c r="LLY104" s="26"/>
      <c r="LMO104" s="26"/>
      <c r="LMP104" s="26"/>
      <c r="LMQ104" s="26"/>
      <c r="LNG104" s="26"/>
      <c r="LNH104" s="26"/>
      <c r="LNI104" s="26"/>
      <c r="LNY104" s="26"/>
      <c r="LNZ104" s="26"/>
      <c r="LOA104" s="26"/>
      <c r="LOQ104" s="26"/>
      <c r="LOR104" s="26"/>
      <c r="LOS104" s="26"/>
      <c r="LPI104" s="26"/>
      <c r="LPJ104" s="26"/>
      <c r="LPK104" s="26"/>
      <c r="LQA104" s="26"/>
      <c r="LQB104" s="26"/>
      <c r="LQC104" s="26"/>
      <c r="LQS104" s="26"/>
      <c r="LQT104" s="26"/>
      <c r="LQU104" s="26"/>
      <c r="LRK104" s="26"/>
      <c r="LRL104" s="26"/>
      <c r="LRM104" s="26"/>
      <c r="LSC104" s="26"/>
      <c r="LSD104" s="26"/>
      <c r="LSE104" s="26"/>
      <c r="LSU104" s="26"/>
      <c r="LSV104" s="26"/>
      <c r="LSW104" s="26"/>
      <c r="LTM104" s="26"/>
      <c r="LTN104" s="26"/>
      <c r="LTO104" s="26"/>
      <c r="LUE104" s="26"/>
      <c r="LUF104" s="26"/>
      <c r="LUG104" s="26"/>
      <c r="LUW104" s="26"/>
      <c r="LUX104" s="26"/>
      <c r="LUY104" s="26"/>
      <c r="LVO104" s="26"/>
      <c r="LVP104" s="26"/>
      <c r="LVQ104" s="26"/>
      <c r="LWG104" s="26"/>
      <c r="LWH104" s="26"/>
      <c r="LWI104" s="26"/>
      <c r="LWY104" s="26"/>
      <c r="LWZ104" s="26"/>
      <c r="LXA104" s="26"/>
      <c r="LXQ104" s="26"/>
      <c r="LXR104" s="26"/>
      <c r="LXS104" s="26"/>
      <c r="LYI104" s="26"/>
      <c r="LYJ104" s="26"/>
      <c r="LYK104" s="26"/>
      <c r="LZA104" s="26"/>
      <c r="LZB104" s="26"/>
      <c r="LZC104" s="26"/>
      <c r="LZS104" s="26"/>
      <c r="LZT104" s="26"/>
      <c r="LZU104" s="26"/>
      <c r="MAK104" s="26"/>
      <c r="MAL104" s="26"/>
      <c r="MAM104" s="26"/>
      <c r="MBC104" s="26"/>
      <c r="MBD104" s="26"/>
      <c r="MBE104" s="26"/>
      <c r="MBU104" s="26"/>
      <c r="MBV104" s="26"/>
      <c r="MBW104" s="26"/>
      <c r="MCM104" s="26"/>
      <c r="MCN104" s="26"/>
      <c r="MCO104" s="26"/>
      <c r="MDE104" s="26"/>
      <c r="MDF104" s="26"/>
      <c r="MDG104" s="26"/>
      <c r="MDW104" s="26"/>
      <c r="MDX104" s="26"/>
      <c r="MDY104" s="26"/>
      <c r="MEO104" s="26"/>
      <c r="MEP104" s="26"/>
      <c r="MEQ104" s="26"/>
      <c r="MFG104" s="26"/>
      <c r="MFH104" s="26"/>
      <c r="MFI104" s="26"/>
      <c r="MFY104" s="26"/>
      <c r="MFZ104" s="26"/>
      <c r="MGA104" s="26"/>
      <c r="MGQ104" s="26"/>
      <c r="MGR104" s="26"/>
      <c r="MGS104" s="26"/>
      <c r="MHI104" s="26"/>
      <c r="MHJ104" s="26"/>
      <c r="MHK104" s="26"/>
      <c r="MIA104" s="26"/>
      <c r="MIB104" s="26"/>
      <c r="MIC104" s="26"/>
      <c r="MIS104" s="26"/>
      <c r="MIT104" s="26"/>
      <c r="MIU104" s="26"/>
      <c r="MJK104" s="26"/>
      <c r="MJL104" s="26"/>
      <c r="MJM104" s="26"/>
      <c r="MKC104" s="26"/>
      <c r="MKD104" s="26"/>
      <c r="MKE104" s="26"/>
      <c r="MKU104" s="26"/>
      <c r="MKV104" s="26"/>
      <c r="MKW104" s="26"/>
      <c r="MLM104" s="26"/>
      <c r="MLN104" s="26"/>
      <c r="MLO104" s="26"/>
      <c r="MME104" s="26"/>
      <c r="MMF104" s="26"/>
      <c r="MMG104" s="26"/>
      <c r="MMW104" s="26"/>
      <c r="MMX104" s="26"/>
      <c r="MMY104" s="26"/>
      <c r="MNO104" s="26"/>
      <c r="MNP104" s="26"/>
      <c r="MNQ104" s="26"/>
      <c r="MOG104" s="26"/>
      <c r="MOH104" s="26"/>
      <c r="MOI104" s="26"/>
      <c r="MOY104" s="26"/>
      <c r="MOZ104" s="26"/>
      <c r="MPA104" s="26"/>
      <c r="MPQ104" s="26"/>
      <c r="MPR104" s="26"/>
      <c r="MPS104" s="26"/>
      <c r="MQI104" s="26"/>
      <c r="MQJ104" s="26"/>
      <c r="MQK104" s="26"/>
      <c r="MRA104" s="26"/>
      <c r="MRB104" s="26"/>
      <c r="MRC104" s="26"/>
      <c r="MRS104" s="26"/>
      <c r="MRT104" s="26"/>
      <c r="MRU104" s="26"/>
      <c r="MSK104" s="26"/>
      <c r="MSL104" s="26"/>
      <c r="MSM104" s="26"/>
      <c r="MTC104" s="26"/>
      <c r="MTD104" s="26"/>
      <c r="MTE104" s="26"/>
      <c r="MTU104" s="26"/>
      <c r="MTV104" s="26"/>
      <c r="MTW104" s="26"/>
      <c r="MUM104" s="26"/>
      <c r="MUN104" s="26"/>
      <c r="MUO104" s="26"/>
      <c r="MVE104" s="26"/>
      <c r="MVF104" s="26"/>
      <c r="MVG104" s="26"/>
      <c r="MVW104" s="26"/>
      <c r="MVX104" s="26"/>
      <c r="MVY104" s="26"/>
      <c r="MWO104" s="26"/>
      <c r="MWP104" s="26"/>
      <c r="MWQ104" s="26"/>
      <c r="MXG104" s="26"/>
      <c r="MXH104" s="26"/>
      <c r="MXI104" s="26"/>
      <c r="MXY104" s="26"/>
      <c r="MXZ104" s="26"/>
      <c r="MYA104" s="26"/>
      <c r="MYQ104" s="26"/>
      <c r="MYR104" s="26"/>
      <c r="MYS104" s="26"/>
      <c r="MZI104" s="26"/>
      <c r="MZJ104" s="26"/>
      <c r="MZK104" s="26"/>
      <c r="NAA104" s="26"/>
      <c r="NAB104" s="26"/>
      <c r="NAC104" s="26"/>
      <c r="NAS104" s="26"/>
      <c r="NAT104" s="26"/>
      <c r="NAU104" s="26"/>
      <c r="NBK104" s="26"/>
      <c r="NBL104" s="26"/>
      <c r="NBM104" s="26"/>
      <c r="NCC104" s="26"/>
      <c r="NCD104" s="26"/>
      <c r="NCE104" s="26"/>
      <c r="NCU104" s="26"/>
      <c r="NCV104" s="26"/>
      <c r="NCW104" s="26"/>
      <c r="NDM104" s="26"/>
      <c r="NDN104" s="26"/>
      <c r="NDO104" s="26"/>
      <c r="NEE104" s="26"/>
      <c r="NEF104" s="26"/>
      <c r="NEG104" s="26"/>
      <c r="NEW104" s="26"/>
      <c r="NEX104" s="26"/>
      <c r="NEY104" s="26"/>
      <c r="NFO104" s="26"/>
      <c r="NFP104" s="26"/>
      <c r="NFQ104" s="26"/>
      <c r="NGG104" s="26"/>
      <c r="NGH104" s="26"/>
      <c r="NGI104" s="26"/>
      <c r="NGY104" s="26"/>
      <c r="NGZ104" s="26"/>
      <c r="NHA104" s="26"/>
      <c r="NHQ104" s="26"/>
      <c r="NHR104" s="26"/>
      <c r="NHS104" s="26"/>
      <c r="NII104" s="26"/>
      <c r="NIJ104" s="26"/>
      <c r="NIK104" s="26"/>
      <c r="NJA104" s="26"/>
      <c r="NJB104" s="26"/>
      <c r="NJC104" s="26"/>
      <c r="NJS104" s="26"/>
      <c r="NJT104" s="26"/>
      <c r="NJU104" s="26"/>
      <c r="NKK104" s="26"/>
      <c r="NKL104" s="26"/>
      <c r="NKM104" s="26"/>
      <c r="NLC104" s="26"/>
      <c r="NLD104" s="26"/>
      <c r="NLE104" s="26"/>
      <c r="NLU104" s="26"/>
      <c r="NLV104" s="26"/>
      <c r="NLW104" s="26"/>
      <c r="NMM104" s="26"/>
      <c r="NMN104" s="26"/>
      <c r="NMO104" s="26"/>
      <c r="NNE104" s="26"/>
      <c r="NNF104" s="26"/>
      <c r="NNG104" s="26"/>
      <c r="NNW104" s="26"/>
      <c r="NNX104" s="26"/>
      <c r="NNY104" s="26"/>
      <c r="NOO104" s="26"/>
      <c r="NOP104" s="26"/>
      <c r="NOQ104" s="26"/>
      <c r="NPG104" s="26"/>
      <c r="NPH104" s="26"/>
      <c r="NPI104" s="26"/>
      <c r="NPY104" s="26"/>
      <c r="NPZ104" s="26"/>
      <c r="NQA104" s="26"/>
      <c r="NQQ104" s="26"/>
      <c r="NQR104" s="26"/>
      <c r="NQS104" s="26"/>
      <c r="NRI104" s="26"/>
      <c r="NRJ104" s="26"/>
      <c r="NRK104" s="26"/>
      <c r="NSA104" s="26"/>
      <c r="NSB104" s="26"/>
      <c r="NSC104" s="26"/>
      <c r="NSS104" s="26"/>
      <c r="NST104" s="26"/>
      <c r="NSU104" s="26"/>
      <c r="NTK104" s="26"/>
      <c r="NTL104" s="26"/>
      <c r="NTM104" s="26"/>
      <c r="NUC104" s="26"/>
      <c r="NUD104" s="26"/>
      <c r="NUE104" s="26"/>
      <c r="NUU104" s="26"/>
      <c r="NUV104" s="26"/>
      <c r="NUW104" s="26"/>
      <c r="NVM104" s="26"/>
      <c r="NVN104" s="26"/>
      <c r="NVO104" s="26"/>
      <c r="NWE104" s="26"/>
      <c r="NWF104" s="26"/>
      <c r="NWG104" s="26"/>
      <c r="NWW104" s="26"/>
      <c r="NWX104" s="26"/>
      <c r="NWY104" s="26"/>
      <c r="NXO104" s="26"/>
      <c r="NXP104" s="26"/>
      <c r="NXQ104" s="26"/>
      <c r="NYG104" s="26"/>
      <c r="NYH104" s="26"/>
      <c r="NYI104" s="26"/>
      <c r="NYY104" s="26"/>
      <c r="NYZ104" s="26"/>
      <c r="NZA104" s="26"/>
      <c r="NZQ104" s="26"/>
      <c r="NZR104" s="26"/>
      <c r="NZS104" s="26"/>
      <c r="OAI104" s="26"/>
      <c r="OAJ104" s="26"/>
      <c r="OAK104" s="26"/>
      <c r="OBA104" s="26"/>
      <c r="OBB104" s="26"/>
      <c r="OBC104" s="26"/>
      <c r="OBS104" s="26"/>
      <c r="OBT104" s="26"/>
      <c r="OBU104" s="26"/>
      <c r="OCK104" s="26"/>
      <c r="OCL104" s="26"/>
      <c r="OCM104" s="26"/>
      <c r="ODC104" s="26"/>
      <c r="ODD104" s="26"/>
      <c r="ODE104" s="26"/>
      <c r="ODU104" s="26"/>
      <c r="ODV104" s="26"/>
      <c r="ODW104" s="26"/>
      <c r="OEM104" s="26"/>
      <c r="OEN104" s="26"/>
      <c r="OEO104" s="26"/>
      <c r="OFE104" s="26"/>
      <c r="OFF104" s="26"/>
      <c r="OFG104" s="26"/>
      <c r="OFW104" s="26"/>
      <c r="OFX104" s="26"/>
      <c r="OFY104" s="26"/>
      <c r="OGO104" s="26"/>
      <c r="OGP104" s="26"/>
      <c r="OGQ104" s="26"/>
      <c r="OHG104" s="26"/>
      <c r="OHH104" s="26"/>
      <c r="OHI104" s="26"/>
      <c r="OHY104" s="26"/>
      <c r="OHZ104" s="26"/>
      <c r="OIA104" s="26"/>
      <c r="OIQ104" s="26"/>
      <c r="OIR104" s="26"/>
      <c r="OIS104" s="26"/>
      <c r="OJI104" s="26"/>
      <c r="OJJ104" s="26"/>
      <c r="OJK104" s="26"/>
      <c r="OKA104" s="26"/>
      <c r="OKB104" s="26"/>
      <c r="OKC104" s="26"/>
      <c r="OKS104" s="26"/>
      <c r="OKT104" s="26"/>
      <c r="OKU104" s="26"/>
      <c r="OLK104" s="26"/>
      <c r="OLL104" s="26"/>
      <c r="OLM104" s="26"/>
      <c r="OMC104" s="26"/>
      <c r="OMD104" s="26"/>
      <c r="OME104" s="26"/>
      <c r="OMU104" s="26"/>
      <c r="OMV104" s="26"/>
      <c r="OMW104" s="26"/>
      <c r="ONM104" s="26"/>
      <c r="ONN104" s="26"/>
      <c r="ONO104" s="26"/>
      <c r="OOE104" s="26"/>
      <c r="OOF104" s="26"/>
      <c r="OOG104" s="26"/>
      <c r="OOW104" s="26"/>
      <c r="OOX104" s="26"/>
      <c r="OOY104" s="26"/>
      <c r="OPO104" s="26"/>
      <c r="OPP104" s="26"/>
      <c r="OPQ104" s="26"/>
      <c r="OQG104" s="26"/>
      <c r="OQH104" s="26"/>
      <c r="OQI104" s="26"/>
      <c r="OQY104" s="26"/>
      <c r="OQZ104" s="26"/>
      <c r="ORA104" s="26"/>
      <c r="ORQ104" s="26"/>
      <c r="ORR104" s="26"/>
      <c r="ORS104" s="26"/>
      <c r="OSI104" s="26"/>
      <c r="OSJ104" s="26"/>
      <c r="OSK104" s="26"/>
      <c r="OTA104" s="26"/>
      <c r="OTB104" s="26"/>
      <c r="OTC104" s="26"/>
      <c r="OTS104" s="26"/>
      <c r="OTT104" s="26"/>
      <c r="OTU104" s="26"/>
      <c r="OUK104" s="26"/>
      <c r="OUL104" s="26"/>
      <c r="OUM104" s="26"/>
      <c r="OVC104" s="26"/>
      <c r="OVD104" s="26"/>
      <c r="OVE104" s="26"/>
      <c r="OVU104" s="26"/>
      <c r="OVV104" s="26"/>
      <c r="OVW104" s="26"/>
      <c r="OWM104" s="26"/>
      <c r="OWN104" s="26"/>
      <c r="OWO104" s="26"/>
      <c r="OXE104" s="26"/>
      <c r="OXF104" s="26"/>
      <c r="OXG104" s="26"/>
      <c r="OXW104" s="26"/>
      <c r="OXX104" s="26"/>
      <c r="OXY104" s="26"/>
      <c r="OYO104" s="26"/>
      <c r="OYP104" s="26"/>
      <c r="OYQ104" s="26"/>
      <c r="OZG104" s="26"/>
      <c r="OZH104" s="26"/>
      <c r="OZI104" s="26"/>
      <c r="OZY104" s="26"/>
      <c r="OZZ104" s="26"/>
      <c r="PAA104" s="26"/>
      <c r="PAQ104" s="26"/>
      <c r="PAR104" s="26"/>
      <c r="PAS104" s="26"/>
      <c r="PBI104" s="26"/>
      <c r="PBJ104" s="26"/>
      <c r="PBK104" s="26"/>
      <c r="PCA104" s="26"/>
      <c r="PCB104" s="26"/>
      <c r="PCC104" s="26"/>
      <c r="PCS104" s="26"/>
      <c r="PCT104" s="26"/>
      <c r="PCU104" s="26"/>
      <c r="PDK104" s="26"/>
      <c r="PDL104" s="26"/>
      <c r="PDM104" s="26"/>
      <c r="PEC104" s="26"/>
      <c r="PED104" s="26"/>
      <c r="PEE104" s="26"/>
      <c r="PEU104" s="26"/>
      <c r="PEV104" s="26"/>
      <c r="PEW104" s="26"/>
      <c r="PFM104" s="26"/>
      <c r="PFN104" s="26"/>
      <c r="PFO104" s="26"/>
      <c r="PGE104" s="26"/>
      <c r="PGF104" s="26"/>
      <c r="PGG104" s="26"/>
      <c r="PGW104" s="26"/>
      <c r="PGX104" s="26"/>
      <c r="PGY104" s="26"/>
      <c r="PHO104" s="26"/>
      <c r="PHP104" s="26"/>
      <c r="PHQ104" s="26"/>
      <c r="PIG104" s="26"/>
      <c r="PIH104" s="26"/>
      <c r="PII104" s="26"/>
      <c r="PIY104" s="26"/>
      <c r="PIZ104" s="26"/>
      <c r="PJA104" s="26"/>
      <c r="PJQ104" s="26"/>
      <c r="PJR104" s="26"/>
      <c r="PJS104" s="26"/>
      <c r="PKI104" s="26"/>
      <c r="PKJ104" s="26"/>
      <c r="PKK104" s="26"/>
      <c r="PLA104" s="26"/>
      <c r="PLB104" s="26"/>
      <c r="PLC104" s="26"/>
      <c r="PLS104" s="26"/>
      <c r="PLT104" s="26"/>
      <c r="PLU104" s="26"/>
      <c r="PMK104" s="26"/>
      <c r="PML104" s="26"/>
      <c r="PMM104" s="26"/>
      <c r="PNC104" s="26"/>
      <c r="PND104" s="26"/>
      <c r="PNE104" s="26"/>
      <c r="PNU104" s="26"/>
      <c r="PNV104" s="26"/>
      <c r="PNW104" s="26"/>
      <c r="POM104" s="26"/>
      <c r="PON104" s="26"/>
      <c r="POO104" s="26"/>
      <c r="PPE104" s="26"/>
      <c r="PPF104" s="26"/>
      <c r="PPG104" s="26"/>
      <c r="PPW104" s="26"/>
      <c r="PPX104" s="26"/>
      <c r="PPY104" s="26"/>
      <c r="PQO104" s="26"/>
      <c r="PQP104" s="26"/>
      <c r="PQQ104" s="26"/>
      <c r="PRG104" s="26"/>
      <c r="PRH104" s="26"/>
      <c r="PRI104" s="26"/>
      <c r="PRY104" s="26"/>
      <c r="PRZ104" s="26"/>
      <c r="PSA104" s="26"/>
      <c r="PSQ104" s="26"/>
      <c r="PSR104" s="26"/>
      <c r="PSS104" s="26"/>
      <c r="PTI104" s="26"/>
      <c r="PTJ104" s="26"/>
      <c r="PTK104" s="26"/>
      <c r="PUA104" s="26"/>
      <c r="PUB104" s="26"/>
      <c r="PUC104" s="26"/>
      <c r="PUS104" s="26"/>
      <c r="PUT104" s="26"/>
      <c r="PUU104" s="26"/>
      <c r="PVK104" s="26"/>
      <c r="PVL104" s="26"/>
      <c r="PVM104" s="26"/>
      <c r="PWC104" s="26"/>
      <c r="PWD104" s="26"/>
      <c r="PWE104" s="26"/>
      <c r="PWU104" s="26"/>
      <c r="PWV104" s="26"/>
      <c r="PWW104" s="26"/>
      <c r="PXM104" s="26"/>
      <c r="PXN104" s="26"/>
      <c r="PXO104" s="26"/>
      <c r="PYE104" s="26"/>
      <c r="PYF104" s="26"/>
      <c r="PYG104" s="26"/>
      <c r="PYW104" s="26"/>
      <c r="PYX104" s="26"/>
      <c r="PYY104" s="26"/>
      <c r="PZO104" s="26"/>
      <c r="PZP104" s="26"/>
      <c r="PZQ104" s="26"/>
      <c r="QAG104" s="26"/>
      <c r="QAH104" s="26"/>
      <c r="QAI104" s="26"/>
      <c r="QAY104" s="26"/>
      <c r="QAZ104" s="26"/>
      <c r="QBA104" s="26"/>
      <c r="QBQ104" s="26"/>
      <c r="QBR104" s="26"/>
      <c r="QBS104" s="26"/>
      <c r="QCI104" s="26"/>
      <c r="QCJ104" s="26"/>
      <c r="QCK104" s="26"/>
      <c r="QDA104" s="26"/>
      <c r="QDB104" s="26"/>
      <c r="QDC104" s="26"/>
      <c r="QDS104" s="26"/>
      <c r="QDT104" s="26"/>
      <c r="QDU104" s="26"/>
      <c r="QEK104" s="26"/>
      <c r="QEL104" s="26"/>
      <c r="QEM104" s="26"/>
      <c r="QFC104" s="26"/>
      <c r="QFD104" s="26"/>
      <c r="QFE104" s="26"/>
      <c r="QFU104" s="26"/>
      <c r="QFV104" s="26"/>
      <c r="QFW104" s="26"/>
      <c r="QGM104" s="26"/>
      <c r="QGN104" s="26"/>
      <c r="QGO104" s="26"/>
      <c r="QHE104" s="26"/>
      <c r="QHF104" s="26"/>
      <c r="QHG104" s="26"/>
      <c r="QHW104" s="26"/>
      <c r="QHX104" s="26"/>
      <c r="QHY104" s="26"/>
      <c r="QIO104" s="26"/>
      <c r="QIP104" s="26"/>
      <c r="QIQ104" s="26"/>
      <c r="QJG104" s="26"/>
      <c r="QJH104" s="26"/>
      <c r="QJI104" s="26"/>
      <c r="QJY104" s="26"/>
      <c r="QJZ104" s="26"/>
      <c r="QKA104" s="26"/>
      <c r="QKQ104" s="26"/>
      <c r="QKR104" s="26"/>
      <c r="QKS104" s="26"/>
      <c r="QLI104" s="26"/>
      <c r="QLJ104" s="26"/>
      <c r="QLK104" s="26"/>
      <c r="QMA104" s="26"/>
      <c r="QMB104" s="26"/>
      <c r="QMC104" s="26"/>
      <c r="QMS104" s="26"/>
      <c r="QMT104" s="26"/>
      <c r="QMU104" s="26"/>
      <c r="QNK104" s="26"/>
      <c r="QNL104" s="26"/>
      <c r="QNM104" s="26"/>
      <c r="QOC104" s="26"/>
      <c r="QOD104" s="26"/>
      <c r="QOE104" s="26"/>
      <c r="QOU104" s="26"/>
      <c r="QOV104" s="26"/>
      <c r="QOW104" s="26"/>
      <c r="QPM104" s="26"/>
      <c r="QPN104" s="26"/>
      <c r="QPO104" s="26"/>
      <c r="QQE104" s="26"/>
      <c r="QQF104" s="26"/>
      <c r="QQG104" s="26"/>
      <c r="QQW104" s="26"/>
      <c r="QQX104" s="26"/>
      <c r="QQY104" s="26"/>
      <c r="QRO104" s="26"/>
      <c r="QRP104" s="26"/>
      <c r="QRQ104" s="26"/>
      <c r="QSG104" s="26"/>
      <c r="QSH104" s="26"/>
      <c r="QSI104" s="26"/>
      <c r="QSY104" s="26"/>
      <c r="QSZ104" s="26"/>
      <c r="QTA104" s="26"/>
      <c r="QTQ104" s="26"/>
      <c r="QTR104" s="26"/>
      <c r="QTS104" s="26"/>
      <c r="QUI104" s="26"/>
      <c r="QUJ104" s="26"/>
      <c r="QUK104" s="26"/>
      <c r="QVA104" s="26"/>
      <c r="QVB104" s="26"/>
      <c r="QVC104" s="26"/>
      <c r="QVS104" s="26"/>
      <c r="QVT104" s="26"/>
      <c r="QVU104" s="26"/>
      <c r="QWK104" s="26"/>
      <c r="QWL104" s="26"/>
      <c r="QWM104" s="26"/>
      <c r="QXC104" s="26"/>
      <c r="QXD104" s="26"/>
      <c r="QXE104" s="26"/>
      <c r="QXU104" s="26"/>
      <c r="QXV104" s="26"/>
      <c r="QXW104" s="26"/>
      <c r="QYM104" s="26"/>
      <c r="QYN104" s="26"/>
      <c r="QYO104" s="26"/>
      <c r="QZE104" s="26"/>
      <c r="QZF104" s="26"/>
      <c r="QZG104" s="26"/>
      <c r="QZW104" s="26"/>
      <c r="QZX104" s="26"/>
      <c r="QZY104" s="26"/>
      <c r="RAO104" s="26"/>
      <c r="RAP104" s="26"/>
      <c r="RAQ104" s="26"/>
      <c r="RBG104" s="26"/>
      <c r="RBH104" s="26"/>
      <c r="RBI104" s="26"/>
      <c r="RBY104" s="26"/>
      <c r="RBZ104" s="26"/>
      <c r="RCA104" s="26"/>
      <c r="RCQ104" s="26"/>
      <c r="RCR104" s="26"/>
      <c r="RCS104" s="26"/>
      <c r="RDI104" s="26"/>
      <c r="RDJ104" s="26"/>
      <c r="RDK104" s="26"/>
      <c r="REA104" s="26"/>
      <c r="REB104" s="26"/>
      <c r="REC104" s="26"/>
      <c r="RES104" s="26"/>
      <c r="RET104" s="26"/>
      <c r="REU104" s="26"/>
      <c r="RFK104" s="26"/>
      <c r="RFL104" s="26"/>
      <c r="RFM104" s="26"/>
      <c r="RGC104" s="26"/>
      <c r="RGD104" s="26"/>
      <c r="RGE104" s="26"/>
      <c r="RGU104" s="26"/>
      <c r="RGV104" s="26"/>
      <c r="RGW104" s="26"/>
      <c r="RHM104" s="26"/>
      <c r="RHN104" s="26"/>
      <c r="RHO104" s="26"/>
      <c r="RIE104" s="26"/>
      <c r="RIF104" s="26"/>
      <c r="RIG104" s="26"/>
      <c r="RIW104" s="26"/>
      <c r="RIX104" s="26"/>
      <c r="RIY104" s="26"/>
      <c r="RJO104" s="26"/>
      <c r="RJP104" s="26"/>
      <c r="RJQ104" s="26"/>
      <c r="RKG104" s="26"/>
      <c r="RKH104" s="26"/>
      <c r="RKI104" s="26"/>
      <c r="RKY104" s="26"/>
      <c r="RKZ104" s="26"/>
      <c r="RLA104" s="26"/>
      <c r="RLQ104" s="26"/>
      <c r="RLR104" s="26"/>
      <c r="RLS104" s="26"/>
      <c r="RMI104" s="26"/>
      <c r="RMJ104" s="26"/>
      <c r="RMK104" s="26"/>
      <c r="RNA104" s="26"/>
      <c r="RNB104" s="26"/>
      <c r="RNC104" s="26"/>
      <c r="RNS104" s="26"/>
      <c r="RNT104" s="26"/>
      <c r="RNU104" s="26"/>
      <c r="ROK104" s="26"/>
      <c r="ROL104" s="26"/>
      <c r="ROM104" s="26"/>
      <c r="RPC104" s="26"/>
      <c r="RPD104" s="26"/>
      <c r="RPE104" s="26"/>
      <c r="RPU104" s="26"/>
      <c r="RPV104" s="26"/>
      <c r="RPW104" s="26"/>
      <c r="RQM104" s="26"/>
      <c r="RQN104" s="26"/>
      <c r="RQO104" s="26"/>
      <c r="RRE104" s="26"/>
      <c r="RRF104" s="26"/>
      <c r="RRG104" s="26"/>
      <c r="RRW104" s="26"/>
      <c r="RRX104" s="26"/>
      <c r="RRY104" s="26"/>
      <c r="RSO104" s="26"/>
      <c r="RSP104" s="26"/>
      <c r="RSQ104" s="26"/>
      <c r="RTG104" s="26"/>
      <c r="RTH104" s="26"/>
      <c r="RTI104" s="26"/>
      <c r="RTY104" s="26"/>
      <c r="RTZ104" s="26"/>
      <c r="RUA104" s="26"/>
      <c r="RUQ104" s="26"/>
      <c r="RUR104" s="26"/>
      <c r="RUS104" s="26"/>
      <c r="RVI104" s="26"/>
      <c r="RVJ104" s="26"/>
      <c r="RVK104" s="26"/>
      <c r="RWA104" s="26"/>
      <c r="RWB104" s="26"/>
      <c r="RWC104" s="26"/>
      <c r="RWS104" s="26"/>
      <c r="RWT104" s="26"/>
      <c r="RWU104" s="26"/>
      <c r="RXK104" s="26"/>
      <c r="RXL104" s="26"/>
      <c r="RXM104" s="26"/>
      <c r="RYC104" s="26"/>
      <c r="RYD104" s="26"/>
      <c r="RYE104" s="26"/>
      <c r="RYU104" s="26"/>
      <c r="RYV104" s="26"/>
      <c r="RYW104" s="26"/>
      <c r="RZM104" s="26"/>
      <c r="RZN104" s="26"/>
      <c r="RZO104" s="26"/>
      <c r="SAE104" s="26"/>
      <c r="SAF104" s="26"/>
      <c r="SAG104" s="26"/>
      <c r="SAW104" s="26"/>
      <c r="SAX104" s="26"/>
      <c r="SAY104" s="26"/>
      <c r="SBO104" s="26"/>
      <c r="SBP104" s="26"/>
      <c r="SBQ104" s="26"/>
      <c r="SCG104" s="26"/>
      <c r="SCH104" s="26"/>
      <c r="SCI104" s="26"/>
      <c r="SCY104" s="26"/>
      <c r="SCZ104" s="26"/>
      <c r="SDA104" s="26"/>
      <c r="SDQ104" s="26"/>
      <c r="SDR104" s="26"/>
      <c r="SDS104" s="26"/>
      <c r="SEI104" s="26"/>
      <c r="SEJ104" s="26"/>
      <c r="SEK104" s="26"/>
      <c r="SFA104" s="26"/>
      <c r="SFB104" s="26"/>
      <c r="SFC104" s="26"/>
      <c r="SFS104" s="26"/>
      <c r="SFT104" s="26"/>
      <c r="SFU104" s="26"/>
      <c r="SGK104" s="26"/>
      <c r="SGL104" s="26"/>
      <c r="SGM104" s="26"/>
      <c r="SHC104" s="26"/>
      <c r="SHD104" s="26"/>
      <c r="SHE104" s="26"/>
      <c r="SHU104" s="26"/>
      <c r="SHV104" s="26"/>
      <c r="SHW104" s="26"/>
      <c r="SIM104" s="26"/>
      <c r="SIN104" s="26"/>
      <c r="SIO104" s="26"/>
      <c r="SJE104" s="26"/>
      <c r="SJF104" s="26"/>
      <c r="SJG104" s="26"/>
      <c r="SJW104" s="26"/>
      <c r="SJX104" s="26"/>
      <c r="SJY104" s="26"/>
      <c r="SKO104" s="26"/>
      <c r="SKP104" s="26"/>
      <c r="SKQ104" s="26"/>
      <c r="SLG104" s="26"/>
      <c r="SLH104" s="26"/>
      <c r="SLI104" s="26"/>
      <c r="SLY104" s="26"/>
      <c r="SLZ104" s="26"/>
      <c r="SMA104" s="26"/>
      <c r="SMQ104" s="26"/>
      <c r="SMR104" s="26"/>
      <c r="SMS104" s="26"/>
      <c r="SNI104" s="26"/>
      <c r="SNJ104" s="26"/>
      <c r="SNK104" s="26"/>
      <c r="SOA104" s="26"/>
      <c r="SOB104" s="26"/>
      <c r="SOC104" s="26"/>
      <c r="SOS104" s="26"/>
      <c r="SOT104" s="26"/>
      <c r="SOU104" s="26"/>
      <c r="SPK104" s="26"/>
      <c r="SPL104" s="26"/>
      <c r="SPM104" s="26"/>
      <c r="SQC104" s="26"/>
      <c r="SQD104" s="26"/>
      <c r="SQE104" s="26"/>
      <c r="SQU104" s="26"/>
      <c r="SQV104" s="26"/>
      <c r="SQW104" s="26"/>
      <c r="SRM104" s="26"/>
      <c r="SRN104" s="26"/>
      <c r="SRO104" s="26"/>
      <c r="SSE104" s="26"/>
      <c r="SSF104" s="26"/>
      <c r="SSG104" s="26"/>
      <c r="SSW104" s="26"/>
      <c r="SSX104" s="26"/>
      <c r="SSY104" s="26"/>
      <c r="STO104" s="26"/>
      <c r="STP104" s="26"/>
      <c r="STQ104" s="26"/>
      <c r="SUG104" s="26"/>
      <c r="SUH104" s="26"/>
      <c r="SUI104" s="26"/>
      <c r="SUY104" s="26"/>
      <c r="SUZ104" s="26"/>
      <c r="SVA104" s="26"/>
      <c r="SVQ104" s="26"/>
      <c r="SVR104" s="26"/>
      <c r="SVS104" s="26"/>
      <c r="SWI104" s="26"/>
      <c r="SWJ104" s="26"/>
      <c r="SWK104" s="26"/>
      <c r="SXA104" s="26"/>
      <c r="SXB104" s="26"/>
      <c r="SXC104" s="26"/>
      <c r="SXS104" s="26"/>
      <c r="SXT104" s="26"/>
      <c r="SXU104" s="26"/>
      <c r="SYK104" s="26"/>
      <c r="SYL104" s="26"/>
      <c r="SYM104" s="26"/>
      <c r="SZC104" s="26"/>
      <c r="SZD104" s="26"/>
      <c r="SZE104" s="26"/>
      <c r="SZU104" s="26"/>
      <c r="SZV104" s="26"/>
      <c r="SZW104" s="26"/>
      <c r="TAM104" s="26"/>
      <c r="TAN104" s="26"/>
      <c r="TAO104" s="26"/>
      <c r="TBE104" s="26"/>
      <c r="TBF104" s="26"/>
      <c r="TBG104" s="26"/>
      <c r="TBW104" s="26"/>
      <c r="TBX104" s="26"/>
      <c r="TBY104" s="26"/>
      <c r="TCO104" s="26"/>
      <c r="TCP104" s="26"/>
      <c r="TCQ104" s="26"/>
      <c r="TDG104" s="26"/>
      <c r="TDH104" s="26"/>
      <c r="TDI104" s="26"/>
      <c r="TDY104" s="26"/>
      <c r="TDZ104" s="26"/>
      <c r="TEA104" s="26"/>
      <c r="TEQ104" s="26"/>
      <c r="TER104" s="26"/>
      <c r="TES104" s="26"/>
      <c r="TFI104" s="26"/>
      <c r="TFJ104" s="26"/>
      <c r="TFK104" s="26"/>
      <c r="TGA104" s="26"/>
      <c r="TGB104" s="26"/>
      <c r="TGC104" s="26"/>
      <c r="TGS104" s="26"/>
      <c r="TGT104" s="26"/>
      <c r="TGU104" s="26"/>
      <c r="THK104" s="26"/>
      <c r="THL104" s="26"/>
      <c r="THM104" s="26"/>
      <c r="TIC104" s="26"/>
      <c r="TID104" s="26"/>
      <c r="TIE104" s="26"/>
      <c r="TIU104" s="26"/>
      <c r="TIV104" s="26"/>
      <c r="TIW104" s="26"/>
      <c r="TJM104" s="26"/>
      <c r="TJN104" s="26"/>
      <c r="TJO104" s="26"/>
      <c r="TKE104" s="26"/>
      <c r="TKF104" s="26"/>
      <c r="TKG104" s="26"/>
      <c r="TKW104" s="26"/>
      <c r="TKX104" s="26"/>
      <c r="TKY104" s="26"/>
      <c r="TLO104" s="26"/>
      <c r="TLP104" s="26"/>
      <c r="TLQ104" s="26"/>
      <c r="TMG104" s="26"/>
      <c r="TMH104" s="26"/>
      <c r="TMI104" s="26"/>
      <c r="TMY104" s="26"/>
      <c r="TMZ104" s="26"/>
      <c r="TNA104" s="26"/>
      <c r="TNQ104" s="26"/>
      <c r="TNR104" s="26"/>
      <c r="TNS104" s="26"/>
      <c r="TOI104" s="26"/>
      <c r="TOJ104" s="26"/>
      <c r="TOK104" s="26"/>
      <c r="TPA104" s="26"/>
      <c r="TPB104" s="26"/>
      <c r="TPC104" s="26"/>
      <c r="TPS104" s="26"/>
      <c r="TPT104" s="26"/>
      <c r="TPU104" s="26"/>
      <c r="TQK104" s="26"/>
      <c r="TQL104" s="26"/>
      <c r="TQM104" s="26"/>
      <c r="TRC104" s="26"/>
      <c r="TRD104" s="26"/>
      <c r="TRE104" s="26"/>
      <c r="TRU104" s="26"/>
      <c r="TRV104" s="26"/>
      <c r="TRW104" s="26"/>
      <c r="TSM104" s="26"/>
      <c r="TSN104" s="26"/>
      <c r="TSO104" s="26"/>
      <c r="TTE104" s="26"/>
      <c r="TTF104" s="26"/>
      <c r="TTG104" s="26"/>
      <c r="TTW104" s="26"/>
      <c r="TTX104" s="26"/>
      <c r="TTY104" s="26"/>
      <c r="TUO104" s="26"/>
      <c r="TUP104" s="26"/>
      <c r="TUQ104" s="26"/>
      <c r="TVG104" s="26"/>
      <c r="TVH104" s="26"/>
      <c r="TVI104" s="26"/>
      <c r="TVY104" s="26"/>
      <c r="TVZ104" s="26"/>
      <c r="TWA104" s="26"/>
      <c r="TWQ104" s="26"/>
      <c r="TWR104" s="26"/>
      <c r="TWS104" s="26"/>
      <c r="TXI104" s="26"/>
      <c r="TXJ104" s="26"/>
      <c r="TXK104" s="26"/>
      <c r="TYA104" s="26"/>
      <c r="TYB104" s="26"/>
      <c r="TYC104" s="26"/>
      <c r="TYS104" s="26"/>
      <c r="TYT104" s="26"/>
      <c r="TYU104" s="26"/>
      <c r="TZK104" s="26"/>
      <c r="TZL104" s="26"/>
      <c r="TZM104" s="26"/>
      <c r="UAC104" s="26"/>
      <c r="UAD104" s="26"/>
      <c r="UAE104" s="26"/>
      <c r="UAU104" s="26"/>
      <c r="UAV104" s="26"/>
      <c r="UAW104" s="26"/>
      <c r="UBM104" s="26"/>
      <c r="UBN104" s="26"/>
      <c r="UBO104" s="26"/>
      <c r="UCE104" s="26"/>
      <c r="UCF104" s="26"/>
      <c r="UCG104" s="26"/>
      <c r="UCW104" s="26"/>
      <c r="UCX104" s="26"/>
      <c r="UCY104" s="26"/>
      <c r="UDO104" s="26"/>
      <c r="UDP104" s="26"/>
      <c r="UDQ104" s="26"/>
      <c r="UEG104" s="26"/>
      <c r="UEH104" s="26"/>
      <c r="UEI104" s="26"/>
      <c r="UEY104" s="26"/>
      <c r="UEZ104" s="26"/>
      <c r="UFA104" s="26"/>
      <c r="UFQ104" s="26"/>
      <c r="UFR104" s="26"/>
      <c r="UFS104" s="26"/>
      <c r="UGI104" s="26"/>
      <c r="UGJ104" s="26"/>
      <c r="UGK104" s="26"/>
      <c r="UHA104" s="26"/>
      <c r="UHB104" s="26"/>
      <c r="UHC104" s="26"/>
      <c r="UHS104" s="26"/>
      <c r="UHT104" s="26"/>
      <c r="UHU104" s="26"/>
      <c r="UIK104" s="26"/>
      <c r="UIL104" s="26"/>
      <c r="UIM104" s="26"/>
      <c r="UJC104" s="26"/>
      <c r="UJD104" s="26"/>
      <c r="UJE104" s="26"/>
      <c r="UJU104" s="26"/>
      <c r="UJV104" s="26"/>
      <c r="UJW104" s="26"/>
      <c r="UKM104" s="26"/>
      <c r="UKN104" s="26"/>
      <c r="UKO104" s="26"/>
      <c r="ULE104" s="26"/>
      <c r="ULF104" s="26"/>
      <c r="ULG104" s="26"/>
      <c r="ULW104" s="26"/>
      <c r="ULX104" s="26"/>
      <c r="ULY104" s="26"/>
      <c r="UMO104" s="26"/>
      <c r="UMP104" s="26"/>
      <c r="UMQ104" s="26"/>
      <c r="UNG104" s="26"/>
      <c r="UNH104" s="26"/>
      <c r="UNI104" s="26"/>
      <c r="UNY104" s="26"/>
      <c r="UNZ104" s="26"/>
      <c r="UOA104" s="26"/>
      <c r="UOQ104" s="26"/>
      <c r="UOR104" s="26"/>
      <c r="UOS104" s="26"/>
      <c r="UPI104" s="26"/>
      <c r="UPJ104" s="26"/>
      <c r="UPK104" s="26"/>
      <c r="UQA104" s="26"/>
      <c r="UQB104" s="26"/>
      <c r="UQC104" s="26"/>
      <c r="UQS104" s="26"/>
      <c r="UQT104" s="26"/>
      <c r="UQU104" s="26"/>
      <c r="URK104" s="26"/>
      <c r="URL104" s="26"/>
      <c r="URM104" s="26"/>
      <c r="USC104" s="26"/>
      <c r="USD104" s="26"/>
      <c r="USE104" s="26"/>
      <c r="USU104" s="26"/>
      <c r="USV104" s="26"/>
      <c r="USW104" s="26"/>
      <c r="UTM104" s="26"/>
      <c r="UTN104" s="26"/>
      <c r="UTO104" s="26"/>
      <c r="UUE104" s="26"/>
      <c r="UUF104" s="26"/>
      <c r="UUG104" s="26"/>
      <c r="UUW104" s="26"/>
      <c r="UUX104" s="26"/>
      <c r="UUY104" s="26"/>
      <c r="UVO104" s="26"/>
      <c r="UVP104" s="26"/>
      <c r="UVQ104" s="26"/>
      <c r="UWG104" s="26"/>
      <c r="UWH104" s="26"/>
      <c r="UWI104" s="26"/>
      <c r="UWY104" s="26"/>
      <c r="UWZ104" s="26"/>
      <c r="UXA104" s="26"/>
      <c r="UXQ104" s="26"/>
      <c r="UXR104" s="26"/>
      <c r="UXS104" s="26"/>
      <c r="UYI104" s="26"/>
      <c r="UYJ104" s="26"/>
      <c r="UYK104" s="26"/>
      <c r="UZA104" s="26"/>
      <c r="UZB104" s="26"/>
      <c r="UZC104" s="26"/>
      <c r="UZS104" s="26"/>
      <c r="UZT104" s="26"/>
      <c r="UZU104" s="26"/>
      <c r="VAK104" s="26"/>
      <c r="VAL104" s="26"/>
      <c r="VAM104" s="26"/>
      <c r="VBC104" s="26"/>
      <c r="VBD104" s="26"/>
      <c r="VBE104" s="26"/>
      <c r="VBU104" s="26"/>
      <c r="VBV104" s="26"/>
      <c r="VBW104" s="26"/>
      <c r="VCM104" s="26"/>
      <c r="VCN104" s="26"/>
      <c r="VCO104" s="26"/>
      <c r="VDE104" s="26"/>
      <c r="VDF104" s="26"/>
      <c r="VDG104" s="26"/>
      <c r="VDW104" s="26"/>
      <c r="VDX104" s="26"/>
      <c r="VDY104" s="26"/>
      <c r="VEO104" s="26"/>
      <c r="VEP104" s="26"/>
      <c r="VEQ104" s="26"/>
      <c r="VFG104" s="26"/>
      <c r="VFH104" s="26"/>
      <c r="VFI104" s="26"/>
      <c r="VFY104" s="26"/>
      <c r="VFZ104" s="26"/>
      <c r="VGA104" s="26"/>
      <c r="VGQ104" s="26"/>
      <c r="VGR104" s="26"/>
      <c r="VGS104" s="26"/>
      <c r="VHI104" s="26"/>
      <c r="VHJ104" s="26"/>
      <c r="VHK104" s="26"/>
      <c r="VIA104" s="26"/>
      <c r="VIB104" s="26"/>
      <c r="VIC104" s="26"/>
      <c r="VIS104" s="26"/>
      <c r="VIT104" s="26"/>
      <c r="VIU104" s="26"/>
      <c r="VJK104" s="26"/>
      <c r="VJL104" s="26"/>
      <c r="VJM104" s="26"/>
      <c r="VKC104" s="26"/>
      <c r="VKD104" s="26"/>
      <c r="VKE104" s="26"/>
      <c r="VKU104" s="26"/>
      <c r="VKV104" s="26"/>
      <c r="VKW104" s="26"/>
      <c r="VLM104" s="26"/>
      <c r="VLN104" s="26"/>
      <c r="VLO104" s="26"/>
      <c r="VME104" s="26"/>
      <c r="VMF104" s="26"/>
      <c r="VMG104" s="26"/>
      <c r="VMW104" s="26"/>
      <c r="VMX104" s="26"/>
      <c r="VMY104" s="26"/>
      <c r="VNO104" s="26"/>
      <c r="VNP104" s="26"/>
      <c r="VNQ104" s="26"/>
      <c r="VOG104" s="26"/>
      <c r="VOH104" s="26"/>
      <c r="VOI104" s="26"/>
      <c r="VOY104" s="26"/>
      <c r="VOZ104" s="26"/>
      <c r="VPA104" s="26"/>
      <c r="VPQ104" s="26"/>
      <c r="VPR104" s="26"/>
      <c r="VPS104" s="26"/>
      <c r="VQI104" s="26"/>
      <c r="VQJ104" s="26"/>
      <c r="VQK104" s="26"/>
      <c r="VRA104" s="26"/>
      <c r="VRB104" s="26"/>
      <c r="VRC104" s="26"/>
      <c r="VRS104" s="26"/>
      <c r="VRT104" s="26"/>
      <c r="VRU104" s="26"/>
      <c r="VSK104" s="26"/>
      <c r="VSL104" s="26"/>
      <c r="VSM104" s="26"/>
      <c r="VTC104" s="26"/>
      <c r="VTD104" s="26"/>
      <c r="VTE104" s="26"/>
      <c r="VTU104" s="26"/>
      <c r="VTV104" s="26"/>
      <c r="VTW104" s="26"/>
      <c r="VUM104" s="26"/>
      <c r="VUN104" s="26"/>
      <c r="VUO104" s="26"/>
      <c r="VVE104" s="26"/>
      <c r="VVF104" s="26"/>
      <c r="VVG104" s="26"/>
      <c r="VVW104" s="26"/>
      <c r="VVX104" s="26"/>
      <c r="VVY104" s="26"/>
      <c r="VWO104" s="26"/>
      <c r="VWP104" s="26"/>
      <c r="VWQ104" s="26"/>
      <c r="VXG104" s="26"/>
      <c r="VXH104" s="26"/>
      <c r="VXI104" s="26"/>
      <c r="VXY104" s="26"/>
      <c r="VXZ104" s="26"/>
      <c r="VYA104" s="26"/>
      <c r="VYQ104" s="26"/>
      <c r="VYR104" s="26"/>
      <c r="VYS104" s="26"/>
      <c r="VZI104" s="26"/>
      <c r="VZJ104" s="26"/>
      <c r="VZK104" s="26"/>
      <c r="WAA104" s="26"/>
      <c r="WAB104" s="26"/>
      <c r="WAC104" s="26"/>
      <c r="WAS104" s="26"/>
      <c r="WAT104" s="26"/>
      <c r="WAU104" s="26"/>
      <c r="WBK104" s="26"/>
      <c r="WBL104" s="26"/>
      <c r="WBM104" s="26"/>
      <c r="WCC104" s="26"/>
      <c r="WCD104" s="26"/>
      <c r="WCE104" s="26"/>
      <c r="WCU104" s="26"/>
      <c r="WCV104" s="26"/>
      <c r="WCW104" s="26"/>
      <c r="WDM104" s="26"/>
      <c r="WDN104" s="26"/>
      <c r="WDO104" s="26"/>
      <c r="WEE104" s="26"/>
      <c r="WEF104" s="26"/>
      <c r="WEG104" s="26"/>
      <c r="WEW104" s="26"/>
      <c r="WEX104" s="26"/>
      <c r="WEY104" s="26"/>
      <c r="WFO104" s="26"/>
      <c r="WFP104" s="26"/>
      <c r="WFQ104" s="26"/>
      <c r="WGG104" s="26"/>
      <c r="WGH104" s="26"/>
      <c r="WGI104" s="26"/>
      <c r="WGY104" s="26"/>
      <c r="WGZ104" s="26"/>
      <c r="WHA104" s="26"/>
      <c r="WHQ104" s="26"/>
      <c r="WHR104" s="26"/>
      <c r="WHS104" s="26"/>
      <c r="WII104" s="26"/>
      <c r="WIJ104" s="26"/>
      <c r="WIK104" s="26"/>
      <c r="WJA104" s="26"/>
      <c r="WJB104" s="26"/>
      <c r="WJC104" s="26"/>
      <c r="WJS104" s="26"/>
      <c r="WJT104" s="26"/>
      <c r="WJU104" s="26"/>
      <c r="WKK104" s="26"/>
      <c r="WKL104" s="26"/>
      <c r="WKM104" s="26"/>
      <c r="WLC104" s="26"/>
      <c r="WLD104" s="26"/>
      <c r="WLE104" s="26"/>
      <c r="WLU104" s="26"/>
      <c r="WLV104" s="26"/>
      <c r="WLW104" s="26"/>
      <c r="WMM104" s="26"/>
      <c r="WMN104" s="26"/>
      <c r="WMO104" s="26"/>
      <c r="WNE104" s="26"/>
      <c r="WNF104" s="26"/>
      <c r="WNG104" s="26"/>
      <c r="WNW104" s="26"/>
      <c r="WNX104" s="26"/>
      <c r="WNY104" s="26"/>
      <c r="WOO104" s="26"/>
      <c r="WOP104" s="26"/>
      <c r="WOQ104" s="26"/>
      <c r="WPG104" s="26"/>
      <c r="WPH104" s="26"/>
      <c r="WPI104" s="26"/>
      <c r="WPY104" s="26"/>
      <c r="WPZ104" s="26"/>
      <c r="WQA104" s="26"/>
      <c r="WQQ104" s="26"/>
      <c r="WQR104" s="26"/>
      <c r="WQS104" s="26"/>
      <c r="WRI104" s="26"/>
      <c r="WRJ104" s="26"/>
      <c r="WRK104" s="26"/>
      <c r="WSA104" s="26"/>
      <c r="WSB104" s="26"/>
      <c r="WSC104" s="26"/>
      <c r="WSS104" s="26"/>
      <c r="WST104" s="26"/>
      <c r="WSU104" s="26"/>
      <c r="WTK104" s="26"/>
      <c r="WTL104" s="26"/>
      <c r="WTM104" s="26"/>
      <c r="WUC104" s="26"/>
      <c r="WUD104" s="26"/>
      <c r="WUE104" s="26"/>
      <c r="WUU104" s="26"/>
      <c r="WUV104" s="26"/>
      <c r="WUW104" s="26"/>
      <c r="WVM104" s="26"/>
      <c r="WVN104" s="26"/>
      <c r="WVO104" s="26"/>
      <c r="WWE104" s="26"/>
      <c r="WWF104" s="26"/>
      <c r="WWG104" s="26"/>
      <c r="WWW104" s="26"/>
      <c r="WWX104" s="26"/>
      <c r="WWY104" s="26"/>
      <c r="WXO104" s="26"/>
      <c r="WXP104" s="26"/>
      <c r="WXQ104" s="26"/>
      <c r="WYG104" s="26"/>
      <c r="WYH104" s="26"/>
      <c r="WYI104" s="26"/>
      <c r="WYY104" s="26"/>
      <c r="WYZ104" s="26"/>
      <c r="WZA104" s="26"/>
      <c r="WZQ104" s="26"/>
      <c r="WZR104" s="26"/>
      <c r="WZS104" s="26"/>
      <c r="XAI104" s="26"/>
      <c r="XAJ104" s="26"/>
      <c r="XAK104" s="26"/>
      <c r="XBA104" s="26"/>
      <c r="XBB104" s="26"/>
      <c r="XBC104" s="26"/>
      <c r="XBS104" s="26"/>
      <c r="XBT104" s="26"/>
      <c r="XBU104" s="26"/>
      <c r="XCK104" s="26"/>
      <c r="XCL104" s="26"/>
      <c r="XCM104" s="26"/>
      <c r="XDC104" s="26"/>
      <c r="XDD104" s="26"/>
      <c r="XDE104" s="26"/>
      <c r="XDU104" s="26"/>
      <c r="XDV104" s="26"/>
      <c r="XDW104" s="26"/>
      <c r="XEM104" s="26"/>
      <c r="XEN104" s="26"/>
      <c r="XEO104" s="26"/>
    </row>
    <row r="105" spans="1:7167 7169:16383" x14ac:dyDescent="0.25">
      <c r="A105" s="5"/>
      <c r="B105" s="13"/>
      <c r="C105" s="13"/>
      <c r="D105" s="5"/>
      <c r="E105" s="26"/>
      <c r="F105" s="26"/>
      <c r="G105" s="26"/>
      <c r="H105" s="18"/>
      <c r="I105" s="39"/>
      <c r="J105" s="39"/>
      <c r="K105" s="18"/>
      <c r="L105" s="18"/>
      <c r="M105" s="18"/>
      <c r="N105" s="39"/>
      <c r="O105" s="18"/>
      <c r="P105" s="39"/>
      <c r="Q105" s="18"/>
      <c r="S105" s="18"/>
      <c r="T105" s="18"/>
      <c r="U105" s="18"/>
      <c r="W105" s="26"/>
      <c r="X105" s="26"/>
      <c r="Y105" s="26"/>
      <c r="Z105" s="18"/>
      <c r="AA105" s="18"/>
      <c r="AB105" s="18"/>
      <c r="AC105" s="39"/>
      <c r="AD105" s="18"/>
      <c r="AE105" s="18"/>
      <c r="AF105" s="39"/>
      <c r="AG105" s="18"/>
      <c r="AH105" s="39"/>
      <c r="AI105" s="13"/>
      <c r="AJ105" s="13"/>
      <c r="AK105" s="4"/>
      <c r="AL105" s="13"/>
      <c r="AM105" s="13"/>
      <c r="AO105" s="26"/>
      <c r="AP105" s="26"/>
      <c r="AQ105" s="26"/>
      <c r="AR105" s="18"/>
      <c r="AS105" s="18"/>
      <c r="AT105" s="18"/>
      <c r="AU105" s="39"/>
      <c r="AV105" s="18"/>
      <c r="AW105" s="18"/>
      <c r="AX105" s="39"/>
      <c r="AY105" s="18"/>
      <c r="AZ105" s="39"/>
      <c r="BA105" s="13"/>
      <c r="BB105" s="13"/>
      <c r="BC105" s="4"/>
      <c r="BD105" s="13"/>
      <c r="BE105" s="13"/>
      <c r="BG105" s="26"/>
      <c r="BH105" s="26"/>
      <c r="BI105" s="26"/>
      <c r="BJ105" s="18"/>
      <c r="BK105" s="18"/>
      <c r="BL105" s="18"/>
      <c r="BM105" s="39"/>
      <c r="BN105" s="18"/>
      <c r="BO105" s="18"/>
      <c r="BP105" s="39"/>
      <c r="BQ105" s="18"/>
      <c r="BR105" s="39"/>
      <c r="BS105" s="13"/>
      <c r="BT105" s="13"/>
      <c r="BU105" s="4"/>
      <c r="BV105" s="13"/>
      <c r="BW105" s="13"/>
      <c r="BY105" s="26"/>
      <c r="BZ105" s="26"/>
      <c r="CA105" s="26"/>
      <c r="CB105" s="18"/>
      <c r="CC105" s="18"/>
      <c r="CD105" s="18"/>
      <c r="CE105" s="39"/>
      <c r="CF105" s="18"/>
      <c r="CG105" s="18"/>
      <c r="CH105" s="39"/>
      <c r="CI105" s="18"/>
      <c r="CJ105" s="39"/>
      <c r="CK105" s="13"/>
      <c r="CL105" s="13"/>
      <c r="CM105" s="4"/>
      <c r="CN105" s="13"/>
      <c r="CO105" s="13"/>
      <c r="CQ105" s="26"/>
      <c r="CR105" s="26"/>
      <c r="CS105" s="26"/>
      <c r="CT105" s="18"/>
      <c r="CU105" s="18"/>
      <c r="CV105" s="18"/>
      <c r="CW105" s="39"/>
      <c r="CX105" s="18"/>
      <c r="CY105" s="18"/>
      <c r="CZ105" s="39"/>
      <c r="DA105" s="18"/>
      <c r="DB105" s="39"/>
      <c r="DC105" s="13"/>
      <c r="DD105" s="13"/>
      <c r="DE105" s="4"/>
      <c r="DF105" s="13"/>
      <c r="DG105" s="13"/>
      <c r="DI105" s="26"/>
      <c r="DJ105" s="26"/>
      <c r="DK105" s="26"/>
      <c r="DL105" s="18"/>
      <c r="DM105" s="18"/>
      <c r="DN105" s="18"/>
      <c r="DO105" s="39"/>
      <c r="DP105" s="18"/>
      <c r="DQ105" s="18"/>
      <c r="DR105" s="39"/>
      <c r="DS105" s="18"/>
      <c r="DT105" s="39"/>
      <c r="DU105" s="13"/>
      <c r="DV105" s="13"/>
      <c r="DW105" s="4"/>
      <c r="DX105" s="13"/>
      <c r="DY105" s="13"/>
      <c r="EA105" s="26"/>
      <c r="EB105" s="26"/>
      <c r="EC105" s="26"/>
      <c r="ED105" s="18"/>
      <c r="EE105" s="18"/>
      <c r="EF105" s="18"/>
      <c r="EG105" s="39"/>
      <c r="EH105" s="18"/>
      <c r="EI105" s="18"/>
      <c r="EJ105" s="39"/>
      <c r="EK105" s="18"/>
      <c r="EL105" s="39"/>
      <c r="EM105" s="13"/>
      <c r="EN105" s="13"/>
      <c r="EO105" s="4"/>
      <c r="EP105" s="13"/>
      <c r="EQ105" s="13"/>
      <c r="ES105" s="26"/>
      <c r="ET105" s="26"/>
      <c r="EU105" s="26"/>
      <c r="EV105" s="18"/>
      <c r="EW105" s="18"/>
      <c r="EX105" s="18"/>
      <c r="EY105" s="39"/>
      <c r="EZ105" s="18"/>
      <c r="FA105" s="18"/>
      <c r="FB105" s="39"/>
      <c r="FC105" s="18"/>
      <c r="FD105" s="39"/>
      <c r="FE105" s="13"/>
      <c r="FF105" s="13"/>
      <c r="FG105" s="4"/>
      <c r="FH105" s="13"/>
      <c r="FI105" s="13"/>
      <c r="FK105" s="26"/>
      <c r="FL105" s="26"/>
      <c r="FM105" s="26"/>
      <c r="FN105" s="18"/>
      <c r="FO105" s="18"/>
      <c r="FP105" s="18"/>
      <c r="FQ105" s="39"/>
      <c r="FR105" s="18"/>
      <c r="FS105" s="18"/>
      <c r="FT105" s="39"/>
      <c r="FU105" s="18"/>
      <c r="FV105" s="39"/>
      <c r="FW105" s="13"/>
      <c r="FX105" s="13"/>
      <c r="FY105" s="4"/>
      <c r="FZ105" s="13"/>
      <c r="GA105" s="13"/>
      <c r="GC105" s="26"/>
      <c r="GD105" s="26"/>
      <c r="GE105" s="26"/>
      <c r="GF105" s="18"/>
      <c r="GG105" s="18"/>
      <c r="GH105" s="18"/>
      <c r="GI105" s="39"/>
      <c r="GJ105" s="18"/>
      <c r="GK105" s="18"/>
      <c r="GL105" s="39"/>
      <c r="GM105" s="18"/>
      <c r="GN105" s="39"/>
      <c r="GO105" s="13"/>
      <c r="GP105" s="13"/>
      <c r="GQ105" s="4"/>
      <c r="GR105" s="13"/>
      <c r="GS105" s="13"/>
      <c r="GU105" s="26"/>
      <c r="GV105" s="26"/>
      <c r="GW105" s="26"/>
      <c r="GX105" s="18"/>
      <c r="GY105" s="18"/>
      <c r="GZ105" s="18"/>
      <c r="HA105" s="39"/>
      <c r="HB105" s="18"/>
      <c r="HC105" s="18"/>
      <c r="HD105" s="39"/>
      <c r="HE105" s="18"/>
      <c r="HF105" s="39"/>
      <c r="HG105" s="13"/>
      <c r="HH105" s="13"/>
      <c r="HI105" s="4"/>
      <c r="HJ105" s="13"/>
      <c r="HK105" s="13"/>
      <c r="HM105" s="26"/>
      <c r="HN105" s="26"/>
      <c r="HO105" s="26"/>
      <c r="HP105" s="18"/>
      <c r="HQ105" s="18"/>
      <c r="HR105" s="18"/>
      <c r="HS105" s="39"/>
      <c r="HT105" s="18"/>
      <c r="HU105" s="18"/>
      <c r="HV105" s="39"/>
      <c r="HW105" s="18"/>
      <c r="HX105" s="39"/>
      <c r="HY105" s="13"/>
      <c r="HZ105" s="13"/>
      <c r="IA105" s="4"/>
      <c r="IB105" s="13"/>
      <c r="IC105" s="13"/>
      <c r="IE105" s="26"/>
      <c r="IF105" s="26"/>
      <c r="IG105" s="26"/>
      <c r="IH105" s="18"/>
      <c r="II105" s="18"/>
      <c r="IJ105" s="18"/>
      <c r="IK105" s="39"/>
      <c r="IL105" s="18"/>
      <c r="IM105" s="18"/>
      <c r="IN105" s="39"/>
      <c r="IO105" s="18"/>
      <c r="IP105" s="39"/>
      <c r="IQ105" s="13"/>
      <c r="IR105" s="13"/>
      <c r="IS105" s="4"/>
      <c r="IT105" s="13"/>
      <c r="IU105" s="13"/>
      <c r="IW105" s="26"/>
      <c r="IX105" s="26"/>
      <c r="IY105" s="26"/>
      <c r="IZ105" s="18"/>
      <c r="JA105" s="18"/>
      <c r="JB105" s="18"/>
      <c r="JC105" s="39"/>
      <c r="JD105" s="18"/>
      <c r="JE105" s="18"/>
      <c r="JF105" s="39"/>
      <c r="JG105" s="18"/>
      <c r="JH105" s="39"/>
      <c r="JI105" s="13"/>
      <c r="JJ105" s="13"/>
      <c r="JK105" s="4"/>
      <c r="JL105" s="13"/>
      <c r="JM105" s="13"/>
      <c r="JO105" s="26"/>
      <c r="JP105" s="26"/>
      <c r="JQ105" s="26"/>
      <c r="JR105" s="18"/>
      <c r="JS105" s="18"/>
      <c r="JT105" s="18"/>
      <c r="JU105" s="39"/>
      <c r="JV105" s="18"/>
      <c r="JW105" s="18"/>
      <c r="JX105" s="39"/>
      <c r="JY105" s="18"/>
      <c r="JZ105" s="39"/>
      <c r="KA105" s="13"/>
      <c r="KB105" s="13"/>
      <c r="KC105" s="4"/>
      <c r="KD105" s="13"/>
      <c r="KE105" s="13"/>
      <c r="KG105" s="26"/>
      <c r="KH105" s="26"/>
      <c r="KI105" s="26"/>
      <c r="KJ105" s="18"/>
      <c r="KK105" s="18"/>
      <c r="KL105" s="18"/>
      <c r="KM105" s="39"/>
      <c r="KN105" s="18"/>
      <c r="KO105" s="18"/>
      <c r="KP105" s="39"/>
      <c r="KQ105" s="18"/>
      <c r="KR105" s="39"/>
      <c r="KS105" s="13"/>
      <c r="KT105" s="13"/>
      <c r="KU105" s="4"/>
      <c r="KV105" s="13"/>
      <c r="KW105" s="13"/>
      <c r="KY105" s="26"/>
      <c r="KZ105" s="26"/>
      <c r="LA105" s="26"/>
      <c r="LB105" s="18"/>
      <c r="LC105" s="18"/>
      <c r="LD105" s="18"/>
      <c r="LE105" s="39"/>
      <c r="LF105" s="18"/>
      <c r="LG105" s="18"/>
      <c r="LH105" s="39"/>
      <c r="LI105" s="18"/>
      <c r="LJ105" s="39"/>
      <c r="LK105" s="13"/>
      <c r="LL105" s="13"/>
      <c r="LM105" s="4"/>
      <c r="LN105" s="13"/>
      <c r="LO105" s="13"/>
      <c r="LQ105" s="26"/>
      <c r="LR105" s="26"/>
      <c r="LS105" s="26"/>
      <c r="LT105" s="18"/>
      <c r="LU105" s="18"/>
      <c r="LV105" s="18"/>
      <c r="LW105" s="39"/>
      <c r="LX105" s="18"/>
      <c r="LY105" s="18"/>
      <c r="LZ105" s="39"/>
      <c r="MA105" s="18"/>
      <c r="MB105" s="39"/>
      <c r="MC105" s="13"/>
      <c r="MD105" s="13"/>
      <c r="ME105" s="4"/>
      <c r="MF105" s="13"/>
      <c r="MG105" s="13"/>
      <c r="MI105" s="26"/>
      <c r="MJ105" s="26"/>
      <c r="MK105" s="26"/>
      <c r="ML105" s="18"/>
      <c r="MM105" s="18"/>
      <c r="MN105" s="18"/>
      <c r="MO105" s="39"/>
      <c r="MP105" s="18"/>
      <c r="MQ105" s="18"/>
      <c r="MR105" s="39"/>
      <c r="MS105" s="18"/>
      <c r="MT105" s="39"/>
      <c r="MU105" s="13"/>
      <c r="MV105" s="13"/>
      <c r="MW105" s="4"/>
      <c r="MX105" s="13"/>
      <c r="MY105" s="13"/>
      <c r="NA105" s="26"/>
      <c r="NB105" s="26"/>
      <c r="NC105" s="26"/>
      <c r="ND105" s="18"/>
      <c r="NE105" s="18"/>
      <c r="NF105" s="18"/>
      <c r="NG105" s="39"/>
      <c r="NH105" s="18"/>
      <c r="NI105" s="18"/>
      <c r="NJ105" s="39"/>
      <c r="NK105" s="18"/>
      <c r="NL105" s="39"/>
      <c r="NM105" s="13"/>
      <c r="NN105" s="13"/>
      <c r="NO105" s="4"/>
      <c r="NP105" s="13"/>
      <c r="NQ105" s="13"/>
      <c r="NS105" s="26"/>
      <c r="NT105" s="26"/>
      <c r="NU105" s="26"/>
      <c r="NV105" s="18"/>
      <c r="NW105" s="18"/>
      <c r="NX105" s="18"/>
      <c r="NY105" s="39"/>
      <c r="NZ105" s="18"/>
      <c r="OA105" s="18"/>
      <c r="OB105" s="39"/>
      <c r="OC105" s="18"/>
      <c r="OD105" s="39"/>
      <c r="OE105" s="13"/>
      <c r="OF105" s="13"/>
      <c r="OG105" s="4"/>
      <c r="OH105" s="13"/>
      <c r="OI105" s="13"/>
      <c r="OK105" s="26"/>
      <c r="OL105" s="26"/>
      <c r="OM105" s="26"/>
      <c r="ON105" s="18"/>
      <c r="OO105" s="18"/>
      <c r="OP105" s="18"/>
      <c r="OQ105" s="39"/>
      <c r="OR105" s="18"/>
      <c r="OS105" s="18"/>
      <c r="OT105" s="39"/>
      <c r="OU105" s="18"/>
      <c r="OV105" s="39"/>
      <c r="OW105" s="13"/>
      <c r="OX105" s="13"/>
      <c r="OY105" s="4"/>
      <c r="OZ105" s="13"/>
      <c r="PA105" s="13"/>
      <c r="PC105" s="26"/>
      <c r="PD105" s="26"/>
      <c r="PE105" s="26"/>
      <c r="PF105" s="18"/>
      <c r="PG105" s="18"/>
      <c r="PH105" s="18"/>
      <c r="PI105" s="39"/>
      <c r="PJ105" s="18"/>
      <c r="PK105" s="18"/>
      <c r="PL105" s="39"/>
      <c r="PM105" s="18"/>
      <c r="PN105" s="39"/>
      <c r="PO105" s="13"/>
      <c r="PP105" s="13"/>
      <c r="PQ105" s="4"/>
      <c r="PR105" s="13"/>
      <c r="PS105" s="13"/>
      <c r="PU105" s="26"/>
      <c r="PV105" s="26"/>
      <c r="PW105" s="26"/>
      <c r="PX105" s="18"/>
      <c r="PY105" s="18"/>
      <c r="PZ105" s="18"/>
      <c r="QA105" s="39"/>
      <c r="QB105" s="18"/>
      <c r="QC105" s="18"/>
      <c r="QD105" s="39"/>
      <c r="QE105" s="18"/>
      <c r="QF105" s="39"/>
      <c r="QG105" s="13"/>
      <c r="QH105" s="13"/>
      <c r="QI105" s="4"/>
      <c r="QJ105" s="13"/>
      <c r="QK105" s="13"/>
      <c r="QM105" s="26"/>
      <c r="QN105" s="26"/>
      <c r="QO105" s="26"/>
      <c r="QP105" s="18"/>
      <c r="QQ105" s="18"/>
      <c r="QR105" s="18"/>
      <c r="QS105" s="39"/>
      <c r="QT105" s="18"/>
      <c r="QU105" s="18"/>
      <c r="QV105" s="39"/>
      <c r="QW105" s="18"/>
      <c r="QX105" s="39"/>
      <c r="QY105" s="13"/>
      <c r="QZ105" s="13"/>
      <c r="RA105" s="4"/>
      <c r="RB105" s="13"/>
      <c r="RC105" s="13"/>
      <c r="RE105" s="26"/>
      <c r="RF105" s="26"/>
      <c r="RG105" s="26"/>
      <c r="RH105" s="18"/>
      <c r="RI105" s="18"/>
      <c r="RJ105" s="18"/>
      <c r="RK105" s="39"/>
      <c r="RL105" s="18"/>
      <c r="RM105" s="18"/>
      <c r="RN105" s="39"/>
      <c r="RO105" s="18"/>
      <c r="RP105" s="39"/>
      <c r="RQ105" s="13"/>
      <c r="RR105" s="13"/>
      <c r="RS105" s="4"/>
      <c r="RT105" s="13"/>
      <c r="RU105" s="13"/>
      <c r="RW105" s="26"/>
      <c r="RX105" s="26"/>
      <c r="RY105" s="26"/>
      <c r="RZ105" s="18"/>
      <c r="SA105" s="18"/>
      <c r="SB105" s="18"/>
      <c r="SC105" s="39"/>
      <c r="SD105" s="18"/>
      <c r="SE105" s="18"/>
      <c r="SF105" s="39"/>
      <c r="SG105" s="18"/>
      <c r="SH105" s="39"/>
      <c r="SI105" s="13"/>
      <c r="SJ105" s="13"/>
      <c r="SK105" s="4"/>
      <c r="SL105" s="13"/>
      <c r="SM105" s="13"/>
      <c r="SO105" s="26"/>
      <c r="SP105" s="26"/>
      <c r="SQ105" s="26"/>
      <c r="SR105" s="18"/>
      <c r="SS105" s="18"/>
      <c r="ST105" s="18"/>
      <c r="SU105" s="39"/>
      <c r="SV105" s="18"/>
      <c r="SW105" s="18"/>
      <c r="SX105" s="39"/>
      <c r="SY105" s="18"/>
      <c r="SZ105" s="39"/>
      <c r="TA105" s="13"/>
      <c r="TB105" s="13"/>
      <c r="TC105" s="4"/>
      <c r="TD105" s="13"/>
      <c r="TE105" s="13"/>
      <c r="TG105" s="26"/>
      <c r="TH105" s="26"/>
      <c r="TI105" s="26"/>
      <c r="TJ105" s="18"/>
      <c r="TK105" s="18"/>
      <c r="TL105" s="18"/>
      <c r="TM105" s="39"/>
      <c r="TN105" s="18"/>
      <c r="TO105" s="18"/>
      <c r="TP105" s="39"/>
      <c r="TQ105" s="18"/>
      <c r="TR105" s="39"/>
      <c r="TS105" s="13"/>
      <c r="TT105" s="13"/>
      <c r="TU105" s="4"/>
      <c r="TV105" s="13"/>
      <c r="TW105" s="13"/>
      <c r="TY105" s="26"/>
      <c r="TZ105" s="26"/>
      <c r="UA105" s="26"/>
      <c r="UB105" s="18"/>
      <c r="UC105" s="18"/>
      <c r="UD105" s="18"/>
      <c r="UE105" s="39"/>
      <c r="UF105" s="18"/>
      <c r="UG105" s="18"/>
      <c r="UH105" s="39"/>
      <c r="UI105" s="18"/>
      <c r="UJ105" s="39"/>
      <c r="UK105" s="13"/>
      <c r="UL105" s="13"/>
      <c r="UM105" s="4"/>
      <c r="UN105" s="13"/>
      <c r="UO105" s="13"/>
      <c r="UQ105" s="26"/>
      <c r="UR105" s="26"/>
      <c r="US105" s="26"/>
      <c r="UT105" s="18"/>
      <c r="UU105" s="18"/>
      <c r="UV105" s="18"/>
      <c r="UW105" s="39"/>
      <c r="UX105" s="18"/>
      <c r="UY105" s="18"/>
      <c r="UZ105" s="39"/>
      <c r="VA105" s="18"/>
      <c r="VB105" s="39"/>
      <c r="VC105" s="13"/>
      <c r="VD105" s="13"/>
      <c r="VE105" s="4"/>
      <c r="VF105" s="13"/>
      <c r="VG105" s="13"/>
      <c r="VI105" s="26"/>
      <c r="VJ105" s="26"/>
      <c r="VK105" s="26"/>
      <c r="VL105" s="18"/>
      <c r="VM105" s="18"/>
      <c r="VN105" s="18"/>
      <c r="VO105" s="39"/>
      <c r="VP105" s="18"/>
      <c r="VQ105" s="18"/>
      <c r="VR105" s="39"/>
      <c r="VS105" s="18"/>
      <c r="VT105" s="39"/>
      <c r="VU105" s="13"/>
      <c r="VV105" s="13"/>
      <c r="VW105" s="4"/>
      <c r="VX105" s="13"/>
      <c r="VY105" s="13"/>
      <c r="WA105" s="26"/>
      <c r="WB105" s="26"/>
      <c r="WC105" s="26"/>
      <c r="WD105" s="18"/>
      <c r="WE105" s="18"/>
      <c r="WF105" s="18"/>
      <c r="WG105" s="39"/>
      <c r="WH105" s="18"/>
      <c r="WI105" s="18"/>
      <c r="WJ105" s="39"/>
      <c r="WK105" s="18"/>
      <c r="WL105" s="39"/>
      <c r="WM105" s="13"/>
      <c r="WN105" s="13"/>
      <c r="WO105" s="4"/>
      <c r="WP105" s="13"/>
      <c r="WQ105" s="13"/>
      <c r="WS105" s="26"/>
      <c r="WT105" s="26"/>
      <c r="WU105" s="26"/>
      <c r="WV105" s="18"/>
      <c r="WW105" s="18"/>
      <c r="WX105" s="18"/>
      <c r="WY105" s="39"/>
      <c r="WZ105" s="18"/>
      <c r="XA105" s="18"/>
      <c r="XB105" s="39"/>
      <c r="XC105" s="18"/>
      <c r="XD105" s="39"/>
      <c r="XE105" s="13"/>
      <c r="XF105" s="13"/>
      <c r="XG105" s="4"/>
      <c r="XH105" s="13"/>
      <c r="XI105" s="13"/>
      <c r="XK105" s="26"/>
      <c r="XL105" s="26"/>
      <c r="XM105" s="26"/>
      <c r="XN105" s="18"/>
      <c r="XO105" s="18"/>
      <c r="XP105" s="18"/>
      <c r="XQ105" s="39"/>
      <c r="XR105" s="18"/>
      <c r="XS105" s="18"/>
      <c r="XT105" s="39"/>
      <c r="XU105" s="18"/>
      <c r="XV105" s="39"/>
      <c r="XW105" s="13"/>
      <c r="XX105" s="13"/>
      <c r="XY105" s="4"/>
      <c r="XZ105" s="13"/>
      <c r="YA105" s="13"/>
      <c r="YC105" s="26"/>
      <c r="YD105" s="26"/>
      <c r="YE105" s="26"/>
      <c r="YF105" s="18"/>
      <c r="YG105" s="18"/>
      <c r="YH105" s="18"/>
      <c r="YI105" s="39"/>
      <c r="YJ105" s="18"/>
      <c r="YK105" s="18"/>
      <c r="YL105" s="39"/>
      <c r="YM105" s="18"/>
      <c r="YN105" s="39"/>
      <c r="YO105" s="13"/>
      <c r="YP105" s="13"/>
      <c r="YQ105" s="4"/>
      <c r="YR105" s="13"/>
      <c r="YS105" s="13"/>
      <c r="YU105" s="26"/>
      <c r="YV105" s="26"/>
      <c r="YW105" s="26"/>
      <c r="YX105" s="18"/>
      <c r="YY105" s="18"/>
      <c r="YZ105" s="18"/>
      <c r="ZA105" s="39"/>
      <c r="ZB105" s="18"/>
      <c r="ZC105" s="18"/>
      <c r="ZD105" s="39"/>
      <c r="ZE105" s="18"/>
      <c r="ZF105" s="39"/>
      <c r="ZG105" s="13"/>
      <c r="ZH105" s="13"/>
      <c r="ZI105" s="4"/>
      <c r="ZJ105" s="13"/>
      <c r="ZK105" s="13"/>
      <c r="ZM105" s="26"/>
      <c r="ZN105" s="26"/>
      <c r="ZO105" s="26"/>
      <c r="ZP105" s="18"/>
      <c r="ZQ105" s="18"/>
      <c r="ZR105" s="18"/>
      <c r="ZS105" s="39"/>
      <c r="ZT105" s="18"/>
      <c r="ZU105" s="18"/>
      <c r="ZV105" s="39"/>
      <c r="ZW105" s="18"/>
      <c r="ZX105" s="39"/>
      <c r="ZY105" s="13"/>
      <c r="ZZ105" s="13"/>
      <c r="AAA105" s="4"/>
      <c r="AAB105" s="13"/>
      <c r="AAC105" s="13"/>
      <c r="AAE105" s="26"/>
      <c r="AAF105" s="26"/>
      <c r="AAG105" s="26"/>
      <c r="AAH105" s="18"/>
      <c r="AAI105" s="18"/>
      <c r="AAJ105" s="18"/>
      <c r="AAK105" s="39"/>
      <c r="AAL105" s="18"/>
      <c r="AAM105" s="18"/>
      <c r="AAN105" s="39"/>
      <c r="AAO105" s="18"/>
      <c r="AAP105" s="39"/>
      <c r="AAQ105" s="13"/>
      <c r="AAR105" s="13"/>
      <c r="AAS105" s="4"/>
      <c r="AAT105" s="13"/>
      <c r="AAU105" s="13"/>
      <c r="AAW105" s="26"/>
      <c r="AAX105" s="26"/>
      <c r="AAY105" s="26"/>
      <c r="AAZ105" s="18"/>
      <c r="ABA105" s="18"/>
      <c r="ABB105" s="18"/>
      <c r="ABC105" s="39"/>
      <c r="ABD105" s="18"/>
      <c r="ABE105" s="18"/>
      <c r="ABF105" s="39"/>
      <c r="ABG105" s="18"/>
      <c r="ABH105" s="39"/>
      <c r="ABI105" s="13"/>
      <c r="ABJ105" s="13"/>
      <c r="ABK105" s="4"/>
      <c r="ABL105" s="13"/>
      <c r="ABM105" s="13"/>
      <c r="ABO105" s="26"/>
      <c r="ABP105" s="26"/>
      <c r="ABQ105" s="26"/>
      <c r="ABR105" s="18"/>
      <c r="ABS105" s="18"/>
      <c r="ABT105" s="18"/>
      <c r="ABU105" s="39"/>
      <c r="ABV105" s="18"/>
      <c r="ABW105" s="18"/>
      <c r="ABX105" s="39"/>
      <c r="ABY105" s="18"/>
      <c r="ABZ105" s="39"/>
      <c r="ACA105" s="13"/>
      <c r="ACB105" s="13"/>
      <c r="ACC105" s="4"/>
      <c r="ACD105" s="13"/>
      <c r="ACE105" s="13"/>
      <c r="ACG105" s="26"/>
      <c r="ACH105" s="26"/>
      <c r="ACI105" s="26"/>
      <c r="ACJ105" s="18"/>
      <c r="ACK105" s="18"/>
      <c r="ACL105" s="18"/>
      <c r="ACM105" s="39"/>
      <c r="ACN105" s="18"/>
      <c r="ACO105" s="18"/>
      <c r="ACP105" s="39"/>
      <c r="ACQ105" s="18"/>
      <c r="ACR105" s="39"/>
      <c r="ACS105" s="13"/>
      <c r="ACT105" s="13"/>
      <c r="ACU105" s="4"/>
      <c r="ACV105" s="13"/>
      <c r="ACW105" s="13"/>
      <c r="ACY105" s="26"/>
      <c r="ACZ105" s="26"/>
      <c r="ADA105" s="26"/>
      <c r="ADB105" s="18"/>
      <c r="ADC105" s="18"/>
      <c r="ADD105" s="18"/>
      <c r="ADE105" s="39"/>
      <c r="ADF105" s="18"/>
      <c r="ADG105" s="18"/>
      <c r="ADH105" s="39"/>
      <c r="ADI105" s="18"/>
      <c r="ADJ105" s="39"/>
      <c r="ADK105" s="13"/>
      <c r="ADL105" s="13"/>
      <c r="ADM105" s="4"/>
      <c r="ADN105" s="13"/>
      <c r="ADO105" s="13"/>
      <c r="ADQ105" s="26"/>
      <c r="ADR105" s="26"/>
      <c r="ADS105" s="26"/>
      <c r="ADT105" s="18"/>
      <c r="ADU105" s="18"/>
      <c r="ADV105" s="18"/>
      <c r="ADW105" s="39"/>
      <c r="ADX105" s="18"/>
      <c r="ADY105" s="18"/>
      <c r="ADZ105" s="39"/>
      <c r="AEA105" s="18"/>
      <c r="AEB105" s="39"/>
      <c r="AEC105" s="13"/>
      <c r="AED105" s="13"/>
      <c r="AEE105" s="4"/>
      <c r="AEF105" s="13"/>
      <c r="AEG105" s="13"/>
      <c r="AEI105" s="26"/>
      <c r="AEJ105" s="26"/>
      <c r="AEK105" s="26"/>
      <c r="AEL105" s="18"/>
      <c r="AEM105" s="18"/>
      <c r="AEN105" s="18"/>
      <c r="AEO105" s="39"/>
      <c r="AEP105" s="18"/>
      <c r="AEQ105" s="18"/>
      <c r="AER105" s="39"/>
      <c r="AES105" s="18"/>
      <c r="AET105" s="39"/>
      <c r="AEU105" s="13"/>
      <c r="AEV105" s="13"/>
      <c r="AEW105" s="4"/>
      <c r="AEX105" s="13"/>
      <c r="AEY105" s="13"/>
      <c r="AFA105" s="26"/>
      <c r="AFB105" s="26"/>
      <c r="AFC105" s="26"/>
      <c r="AFD105" s="18"/>
      <c r="AFE105" s="18"/>
      <c r="AFF105" s="18"/>
      <c r="AFG105" s="39"/>
      <c r="AFH105" s="18"/>
      <c r="AFI105" s="18"/>
      <c r="AFJ105" s="39"/>
      <c r="AFK105" s="18"/>
      <c r="AFL105" s="39"/>
      <c r="AFM105" s="13"/>
      <c r="AFN105" s="13"/>
      <c r="AFO105" s="4"/>
      <c r="AFP105" s="13"/>
      <c r="AFQ105" s="13"/>
      <c r="AFS105" s="26"/>
      <c r="AFT105" s="26"/>
      <c r="AFU105" s="26"/>
      <c r="AFV105" s="18"/>
      <c r="AFW105" s="18"/>
      <c r="AFX105" s="18"/>
      <c r="AFY105" s="39"/>
      <c r="AFZ105" s="18"/>
      <c r="AGA105" s="18"/>
      <c r="AGB105" s="39"/>
      <c r="AGC105" s="18"/>
      <c r="AGD105" s="39"/>
      <c r="AGE105" s="13"/>
      <c r="AGF105" s="13"/>
      <c r="AGG105" s="4"/>
      <c r="AGH105" s="13"/>
      <c r="AGI105" s="13"/>
      <c r="AGK105" s="26"/>
      <c r="AGL105" s="26"/>
      <c r="AGM105" s="26"/>
      <c r="AGN105" s="18"/>
      <c r="AGO105" s="18"/>
      <c r="AGP105" s="18"/>
      <c r="AGQ105" s="39"/>
      <c r="AGR105" s="18"/>
      <c r="AGS105" s="18"/>
      <c r="AGT105" s="39"/>
      <c r="AGU105" s="18"/>
      <c r="AGV105" s="39"/>
      <c r="AGW105" s="13"/>
      <c r="AGX105" s="13"/>
      <c r="AGY105" s="4"/>
      <c r="AGZ105" s="13"/>
      <c r="AHA105" s="13"/>
      <c r="AHC105" s="26"/>
      <c r="AHD105" s="26"/>
      <c r="AHE105" s="26"/>
      <c r="AHF105" s="18"/>
      <c r="AHG105" s="18"/>
      <c r="AHH105" s="18"/>
      <c r="AHI105" s="39"/>
      <c r="AHJ105" s="18"/>
      <c r="AHK105" s="18"/>
      <c r="AHL105" s="39"/>
      <c r="AHM105" s="18"/>
      <c r="AHN105" s="39"/>
      <c r="AHO105" s="13"/>
      <c r="AHP105" s="13"/>
      <c r="AHQ105" s="4"/>
      <c r="AHR105" s="13"/>
      <c r="AHS105" s="13"/>
      <c r="AHU105" s="26"/>
      <c r="AHV105" s="26"/>
      <c r="AHW105" s="26"/>
      <c r="AHX105" s="18"/>
      <c r="AHY105" s="18"/>
      <c r="AHZ105" s="18"/>
      <c r="AIA105" s="39"/>
      <c r="AIB105" s="18"/>
      <c r="AIC105" s="18"/>
      <c r="AID105" s="39"/>
      <c r="AIE105" s="18"/>
      <c r="AIF105" s="39"/>
      <c r="AIG105" s="13"/>
      <c r="AIH105" s="13"/>
      <c r="AII105" s="4"/>
      <c r="AIJ105" s="13"/>
      <c r="AIK105" s="13"/>
      <c r="AIM105" s="26"/>
      <c r="AIN105" s="26"/>
      <c r="AIO105" s="26"/>
      <c r="AIP105" s="18"/>
      <c r="AIQ105" s="18"/>
      <c r="AIR105" s="18"/>
      <c r="AIS105" s="39"/>
      <c r="AIT105" s="18"/>
      <c r="AIU105" s="18"/>
      <c r="AIV105" s="39"/>
      <c r="AIW105" s="18"/>
      <c r="AIX105" s="39"/>
      <c r="AIY105" s="13"/>
      <c r="AIZ105" s="13"/>
      <c r="AJA105" s="4"/>
      <c r="AJB105" s="13"/>
      <c r="AJC105" s="13"/>
      <c r="AJE105" s="26"/>
      <c r="AJF105" s="26"/>
      <c r="AJG105" s="26"/>
      <c r="AJH105" s="18"/>
      <c r="AJI105" s="18"/>
      <c r="AJJ105" s="18"/>
      <c r="AJK105" s="39"/>
      <c r="AJL105" s="18"/>
      <c r="AJM105" s="18"/>
      <c r="AJN105" s="39"/>
      <c r="AJO105" s="18"/>
      <c r="AJP105" s="39"/>
      <c r="AJQ105" s="13"/>
      <c r="AJR105" s="13"/>
      <c r="AJS105" s="4"/>
      <c r="AJT105" s="13"/>
      <c r="AJU105" s="13"/>
      <c r="AJW105" s="26"/>
      <c r="AJX105" s="26"/>
      <c r="AJY105" s="26"/>
      <c r="AJZ105" s="18"/>
      <c r="AKA105" s="18"/>
      <c r="AKB105" s="18"/>
      <c r="AKC105" s="39"/>
      <c r="AKD105" s="18"/>
      <c r="AKE105" s="18"/>
      <c r="AKF105" s="39"/>
      <c r="AKG105" s="18"/>
      <c r="AKH105" s="39"/>
      <c r="AKI105" s="13"/>
      <c r="AKJ105" s="13"/>
      <c r="AKK105" s="4"/>
      <c r="AKL105" s="13"/>
      <c r="AKM105" s="13"/>
      <c r="AKO105" s="26"/>
      <c r="AKP105" s="26"/>
      <c r="AKQ105" s="26"/>
      <c r="AKR105" s="18"/>
      <c r="AKS105" s="18"/>
      <c r="AKT105" s="18"/>
      <c r="AKU105" s="39"/>
      <c r="AKV105" s="18"/>
      <c r="AKW105" s="18"/>
      <c r="AKX105" s="39"/>
      <c r="AKY105" s="18"/>
      <c r="AKZ105" s="39"/>
      <c r="ALA105" s="13"/>
      <c r="ALB105" s="13"/>
      <c r="ALC105" s="4"/>
      <c r="ALD105" s="13"/>
      <c r="ALE105" s="13"/>
      <c r="ALG105" s="26"/>
      <c r="ALH105" s="26"/>
      <c r="ALI105" s="26"/>
      <c r="ALJ105" s="18"/>
      <c r="ALK105" s="18"/>
      <c r="ALL105" s="18"/>
      <c r="ALM105" s="39"/>
      <c r="ALN105" s="18"/>
      <c r="ALO105" s="18"/>
      <c r="ALP105" s="39"/>
      <c r="ALQ105" s="18"/>
      <c r="ALR105" s="39"/>
      <c r="ALS105" s="13"/>
      <c r="ALT105" s="13"/>
      <c r="ALU105" s="4"/>
      <c r="ALV105" s="13"/>
      <c r="ALW105" s="13"/>
      <c r="ALY105" s="26"/>
      <c r="ALZ105" s="26"/>
      <c r="AMA105" s="26"/>
      <c r="AMB105" s="18"/>
      <c r="AMC105" s="18"/>
      <c r="AMD105" s="18"/>
      <c r="AME105" s="39"/>
      <c r="AMF105" s="18"/>
      <c r="AMG105" s="18"/>
      <c r="AMH105" s="39"/>
      <c r="AMI105" s="18"/>
      <c r="AMJ105" s="39"/>
      <c r="AMK105" s="13"/>
      <c r="AML105" s="13"/>
      <c r="AMM105" s="4"/>
      <c r="AMN105" s="13"/>
      <c r="AMO105" s="13"/>
      <c r="AMQ105" s="26"/>
      <c r="AMR105" s="26"/>
      <c r="AMS105" s="26"/>
      <c r="AMT105" s="18"/>
      <c r="AMU105" s="18"/>
      <c r="AMV105" s="18"/>
      <c r="AMW105" s="39"/>
      <c r="AMX105" s="18"/>
      <c r="AMY105" s="18"/>
      <c r="AMZ105" s="39"/>
      <c r="ANA105" s="18"/>
      <c r="ANB105" s="39"/>
      <c r="ANC105" s="13"/>
      <c r="AND105" s="13"/>
      <c r="ANE105" s="4"/>
      <c r="ANF105" s="13"/>
      <c r="ANG105" s="13"/>
      <c r="ANI105" s="26"/>
      <c r="ANJ105" s="26"/>
      <c r="ANK105" s="26"/>
      <c r="ANL105" s="18"/>
      <c r="ANM105" s="18"/>
      <c r="ANN105" s="18"/>
      <c r="ANO105" s="39"/>
      <c r="ANP105" s="18"/>
      <c r="ANQ105" s="18"/>
      <c r="ANR105" s="39"/>
      <c r="ANS105" s="18"/>
      <c r="ANT105" s="39"/>
      <c r="ANU105" s="13"/>
      <c r="ANV105" s="13"/>
      <c r="ANW105" s="4"/>
      <c r="ANX105" s="13"/>
      <c r="ANY105" s="13"/>
      <c r="AOA105" s="26"/>
      <c r="AOB105" s="26"/>
      <c r="AOC105" s="26"/>
      <c r="AOD105" s="18"/>
      <c r="AOE105" s="18"/>
      <c r="AOF105" s="18"/>
      <c r="AOG105" s="39"/>
      <c r="AOH105" s="18"/>
      <c r="AOI105" s="18"/>
      <c r="AOJ105" s="39"/>
      <c r="AOK105" s="18"/>
      <c r="AOL105" s="39"/>
      <c r="AOM105" s="13"/>
      <c r="AON105" s="13"/>
      <c r="AOO105" s="4"/>
      <c r="AOP105" s="13"/>
      <c r="AOQ105" s="13"/>
      <c r="AOS105" s="26"/>
      <c r="AOT105" s="26"/>
      <c r="AOU105" s="26"/>
      <c r="AOV105" s="18"/>
      <c r="AOW105" s="18"/>
      <c r="AOX105" s="18"/>
      <c r="AOY105" s="39"/>
      <c r="AOZ105" s="18"/>
      <c r="APA105" s="18"/>
      <c r="APB105" s="39"/>
      <c r="APC105" s="18"/>
      <c r="APD105" s="39"/>
      <c r="APE105" s="13"/>
      <c r="APF105" s="13"/>
      <c r="APG105" s="4"/>
      <c r="APH105" s="13"/>
      <c r="API105" s="13"/>
      <c r="APK105" s="26"/>
      <c r="APL105" s="26"/>
      <c r="APM105" s="26"/>
      <c r="APN105" s="18"/>
      <c r="APO105" s="18"/>
      <c r="APP105" s="18"/>
      <c r="APQ105" s="39"/>
      <c r="APR105" s="18"/>
      <c r="APS105" s="18"/>
      <c r="APT105" s="39"/>
      <c r="APU105" s="18"/>
      <c r="APV105" s="39"/>
      <c r="APW105" s="13"/>
      <c r="APX105" s="13"/>
      <c r="APY105" s="4"/>
      <c r="APZ105" s="13"/>
      <c r="AQA105" s="13"/>
      <c r="AQC105" s="26"/>
      <c r="AQD105" s="26"/>
      <c r="AQE105" s="26"/>
      <c r="AQF105" s="18"/>
      <c r="AQG105" s="18"/>
      <c r="AQH105" s="18"/>
      <c r="AQI105" s="39"/>
      <c r="AQJ105" s="18"/>
      <c r="AQK105" s="18"/>
      <c r="AQL105" s="39"/>
      <c r="AQM105" s="18"/>
      <c r="AQN105" s="39"/>
      <c r="AQO105" s="13"/>
      <c r="AQP105" s="13"/>
      <c r="AQQ105" s="4"/>
      <c r="AQR105" s="13"/>
      <c r="AQS105" s="13"/>
      <c r="AQU105" s="26"/>
      <c r="AQV105" s="26"/>
      <c r="AQW105" s="26"/>
      <c r="AQX105" s="18"/>
      <c r="AQY105" s="18"/>
      <c r="AQZ105" s="18"/>
      <c r="ARA105" s="39"/>
      <c r="ARB105" s="18"/>
      <c r="ARC105" s="18"/>
      <c r="ARD105" s="39"/>
      <c r="ARE105" s="18"/>
      <c r="ARF105" s="39"/>
      <c r="ARG105" s="13"/>
      <c r="ARH105" s="13"/>
      <c r="ARI105" s="4"/>
      <c r="ARJ105" s="13"/>
      <c r="ARK105" s="13"/>
      <c r="ARM105" s="26"/>
      <c r="ARN105" s="26"/>
      <c r="ARO105" s="26"/>
      <c r="ARP105" s="18"/>
      <c r="ARQ105" s="18"/>
      <c r="ARR105" s="18"/>
      <c r="ARS105" s="39"/>
      <c r="ART105" s="18"/>
      <c r="ARU105" s="18"/>
      <c r="ARV105" s="39"/>
      <c r="ARW105" s="18"/>
      <c r="ARX105" s="39"/>
      <c r="ARY105" s="13"/>
      <c r="ARZ105" s="13"/>
      <c r="ASA105" s="4"/>
      <c r="ASB105" s="13"/>
      <c r="ASC105" s="13"/>
      <c r="ASE105" s="26"/>
      <c r="ASF105" s="26"/>
      <c r="ASG105" s="26"/>
      <c r="ASH105" s="18"/>
      <c r="ASI105" s="18"/>
      <c r="ASJ105" s="18"/>
      <c r="ASK105" s="39"/>
      <c r="ASL105" s="18"/>
      <c r="ASM105" s="18"/>
      <c r="ASN105" s="39"/>
      <c r="ASO105" s="18"/>
      <c r="ASP105" s="39"/>
      <c r="ASQ105" s="13"/>
      <c r="ASR105" s="13"/>
      <c r="ASS105" s="4"/>
      <c r="AST105" s="13"/>
      <c r="ASU105" s="13"/>
      <c r="ASW105" s="26"/>
      <c r="ASX105" s="26"/>
      <c r="ASY105" s="26"/>
      <c r="ASZ105" s="18"/>
      <c r="ATA105" s="18"/>
      <c r="ATB105" s="18"/>
      <c r="ATC105" s="39"/>
      <c r="ATD105" s="18"/>
      <c r="ATE105" s="18"/>
      <c r="ATF105" s="39"/>
      <c r="ATG105" s="18"/>
      <c r="ATH105" s="39"/>
      <c r="ATI105" s="13"/>
      <c r="ATJ105" s="13"/>
      <c r="ATK105" s="4"/>
      <c r="ATL105" s="13"/>
      <c r="ATM105" s="13"/>
      <c r="ATO105" s="26"/>
      <c r="ATP105" s="26"/>
      <c r="ATQ105" s="26"/>
      <c r="ATR105" s="18"/>
      <c r="ATS105" s="18"/>
      <c r="ATT105" s="18"/>
      <c r="ATU105" s="39"/>
      <c r="ATV105" s="18"/>
      <c r="ATW105" s="18"/>
      <c r="ATX105" s="39"/>
      <c r="ATY105" s="18"/>
      <c r="ATZ105" s="39"/>
      <c r="AUA105" s="13"/>
      <c r="AUB105" s="13"/>
      <c r="AUC105" s="4"/>
      <c r="AUD105" s="13"/>
      <c r="AUE105" s="13"/>
      <c r="AUG105" s="26"/>
      <c r="AUH105" s="26"/>
      <c r="AUI105" s="26"/>
      <c r="AUJ105" s="18"/>
      <c r="AUK105" s="18"/>
      <c r="AUL105" s="18"/>
      <c r="AUM105" s="39"/>
      <c r="AUN105" s="18"/>
      <c r="AUO105" s="18"/>
      <c r="AUP105" s="39"/>
      <c r="AUQ105" s="18"/>
      <c r="AUR105" s="39"/>
      <c r="AUS105" s="13"/>
      <c r="AUT105" s="13"/>
      <c r="AUU105" s="4"/>
      <c r="AUV105" s="13"/>
      <c r="AUW105" s="13"/>
      <c r="AUY105" s="26"/>
      <c r="AUZ105" s="26"/>
      <c r="AVA105" s="26"/>
      <c r="AVB105" s="18"/>
      <c r="AVC105" s="18"/>
      <c r="AVD105" s="18"/>
      <c r="AVE105" s="39"/>
      <c r="AVF105" s="18"/>
      <c r="AVG105" s="18"/>
      <c r="AVH105" s="39"/>
      <c r="AVI105" s="18"/>
      <c r="AVJ105" s="39"/>
      <c r="AVK105" s="13"/>
      <c r="AVL105" s="13"/>
      <c r="AVM105" s="4"/>
      <c r="AVN105" s="13"/>
      <c r="AVO105" s="13"/>
      <c r="AVQ105" s="26"/>
      <c r="AVR105" s="26"/>
      <c r="AVS105" s="26"/>
      <c r="AVT105" s="18"/>
      <c r="AVU105" s="18"/>
      <c r="AVV105" s="18"/>
      <c r="AVW105" s="39"/>
      <c r="AVX105" s="18"/>
      <c r="AVY105" s="18"/>
      <c r="AVZ105" s="39"/>
      <c r="AWA105" s="18"/>
      <c r="AWB105" s="39"/>
      <c r="AWC105" s="13"/>
      <c r="AWD105" s="13"/>
      <c r="AWE105" s="4"/>
      <c r="AWF105" s="13"/>
      <c r="AWG105" s="13"/>
      <c r="AWI105" s="26"/>
      <c r="AWJ105" s="26"/>
      <c r="AWK105" s="26"/>
      <c r="AWL105" s="18"/>
      <c r="AWM105" s="18"/>
      <c r="AWN105" s="18"/>
      <c r="AWO105" s="39"/>
      <c r="AWP105" s="18"/>
      <c r="AWQ105" s="18"/>
      <c r="AWR105" s="39"/>
      <c r="AWS105" s="18"/>
      <c r="AWT105" s="39"/>
      <c r="AWU105" s="13"/>
      <c r="AWV105" s="13"/>
      <c r="AWW105" s="4"/>
      <c r="AWX105" s="13"/>
      <c r="AWY105" s="13"/>
      <c r="AXA105" s="26"/>
      <c r="AXB105" s="26"/>
      <c r="AXC105" s="26"/>
      <c r="AXD105" s="18"/>
      <c r="AXE105" s="18"/>
      <c r="AXF105" s="18"/>
      <c r="AXG105" s="39"/>
      <c r="AXH105" s="18"/>
      <c r="AXI105" s="18"/>
      <c r="AXJ105" s="39"/>
      <c r="AXK105" s="18"/>
      <c r="AXL105" s="39"/>
      <c r="AXM105" s="13"/>
      <c r="AXN105" s="13"/>
      <c r="AXO105" s="4"/>
      <c r="AXP105" s="13"/>
      <c r="AXQ105" s="13"/>
      <c r="AXS105" s="26"/>
      <c r="AXT105" s="26"/>
      <c r="AXU105" s="26"/>
      <c r="AXV105" s="18"/>
      <c r="AXW105" s="18"/>
      <c r="AXX105" s="18"/>
      <c r="AXY105" s="39"/>
      <c r="AXZ105" s="18"/>
      <c r="AYA105" s="18"/>
      <c r="AYB105" s="39"/>
      <c r="AYC105" s="18"/>
      <c r="AYD105" s="39"/>
      <c r="AYE105" s="13"/>
      <c r="AYF105" s="13"/>
      <c r="AYG105" s="4"/>
      <c r="AYH105" s="13"/>
      <c r="AYI105" s="13"/>
      <c r="AYK105" s="26"/>
      <c r="AYL105" s="26"/>
      <c r="AYM105" s="26"/>
      <c r="AYN105" s="18"/>
      <c r="AYO105" s="18"/>
      <c r="AYP105" s="18"/>
      <c r="AYQ105" s="39"/>
      <c r="AYR105" s="18"/>
      <c r="AYS105" s="18"/>
      <c r="AYT105" s="39"/>
      <c r="AYU105" s="18"/>
      <c r="AYV105" s="39"/>
      <c r="AYW105" s="13"/>
      <c r="AYX105" s="13"/>
      <c r="AYY105" s="4"/>
      <c r="AYZ105" s="13"/>
      <c r="AZA105" s="13"/>
      <c r="AZC105" s="26"/>
      <c r="AZD105" s="26"/>
      <c r="AZE105" s="26"/>
      <c r="AZF105" s="18"/>
      <c r="AZG105" s="18"/>
      <c r="AZH105" s="18"/>
      <c r="AZI105" s="39"/>
      <c r="AZJ105" s="18"/>
      <c r="AZK105" s="18"/>
      <c r="AZL105" s="39"/>
      <c r="AZM105" s="18"/>
      <c r="AZN105" s="39"/>
      <c r="AZO105" s="13"/>
      <c r="AZP105" s="13"/>
      <c r="AZQ105" s="4"/>
      <c r="AZR105" s="13"/>
      <c r="AZS105" s="13"/>
      <c r="AZU105" s="26"/>
      <c r="AZV105" s="26"/>
      <c r="AZW105" s="26"/>
      <c r="AZX105" s="18"/>
      <c r="AZY105" s="18"/>
      <c r="AZZ105" s="18"/>
      <c r="BAA105" s="39"/>
      <c r="BAB105" s="18"/>
      <c r="BAC105" s="18"/>
      <c r="BAD105" s="39"/>
      <c r="BAE105" s="18"/>
      <c r="BAF105" s="39"/>
      <c r="BAG105" s="13"/>
      <c r="BAH105" s="13"/>
      <c r="BAI105" s="4"/>
      <c r="BAJ105" s="13"/>
      <c r="BAK105" s="13"/>
      <c r="BAM105" s="26"/>
      <c r="BAN105" s="26"/>
      <c r="BAO105" s="26"/>
      <c r="BAP105" s="18"/>
      <c r="BAQ105" s="18"/>
      <c r="BAR105" s="18"/>
      <c r="BAS105" s="39"/>
      <c r="BAT105" s="18"/>
      <c r="BAU105" s="18"/>
      <c r="BAV105" s="39"/>
      <c r="BAW105" s="18"/>
      <c r="BAX105" s="39"/>
      <c r="BAY105" s="13"/>
      <c r="BAZ105" s="13"/>
      <c r="BBA105" s="4"/>
      <c r="BBB105" s="13"/>
      <c r="BBC105" s="13"/>
      <c r="BBE105" s="26"/>
      <c r="BBF105" s="26"/>
      <c r="BBG105" s="26"/>
      <c r="BBH105" s="18"/>
      <c r="BBI105" s="18"/>
      <c r="BBJ105" s="18"/>
      <c r="BBK105" s="39"/>
      <c r="BBL105" s="18"/>
      <c r="BBM105" s="18"/>
      <c r="BBN105" s="39"/>
      <c r="BBO105" s="18"/>
      <c r="BBP105" s="39"/>
      <c r="BBQ105" s="13"/>
      <c r="BBR105" s="13"/>
      <c r="BBS105" s="4"/>
      <c r="BBT105" s="13"/>
      <c r="BBU105" s="13"/>
      <c r="BBW105" s="26"/>
      <c r="BBX105" s="26"/>
      <c r="BBY105" s="26"/>
      <c r="BBZ105" s="18"/>
      <c r="BCA105" s="18"/>
      <c r="BCB105" s="18"/>
      <c r="BCC105" s="39"/>
      <c r="BCD105" s="18"/>
      <c r="BCE105" s="18"/>
      <c r="BCF105" s="39"/>
      <c r="BCG105" s="18"/>
      <c r="BCH105" s="39"/>
      <c r="BCI105" s="13"/>
      <c r="BCJ105" s="13"/>
      <c r="BCK105" s="4"/>
      <c r="BCL105" s="13"/>
      <c r="BCM105" s="13"/>
      <c r="BCO105" s="26"/>
      <c r="BCP105" s="26"/>
      <c r="BCQ105" s="26"/>
      <c r="BCR105" s="18"/>
      <c r="BCS105" s="18"/>
      <c r="BCT105" s="18"/>
      <c r="BCU105" s="39"/>
      <c r="BCV105" s="18"/>
      <c r="BCW105" s="18"/>
      <c r="BCX105" s="39"/>
      <c r="BCY105" s="18"/>
      <c r="BCZ105" s="39"/>
      <c r="BDA105" s="13"/>
      <c r="BDB105" s="13"/>
      <c r="BDC105" s="4"/>
      <c r="BDD105" s="13"/>
      <c r="BDE105" s="13"/>
      <c r="BDG105" s="26"/>
      <c r="BDH105" s="26"/>
      <c r="BDI105" s="26"/>
      <c r="BDJ105" s="18"/>
      <c r="BDK105" s="18"/>
      <c r="BDL105" s="18"/>
      <c r="BDM105" s="39"/>
      <c r="BDN105" s="18"/>
      <c r="BDO105" s="18"/>
      <c r="BDP105" s="39"/>
      <c r="BDQ105" s="18"/>
      <c r="BDR105" s="39"/>
      <c r="BDS105" s="13"/>
      <c r="BDT105" s="13"/>
      <c r="BDU105" s="4"/>
      <c r="BDV105" s="13"/>
      <c r="BDW105" s="13"/>
      <c r="BDY105" s="26"/>
      <c r="BDZ105" s="26"/>
      <c r="BEA105" s="26"/>
      <c r="BEB105" s="18"/>
      <c r="BEC105" s="18"/>
      <c r="BED105" s="18"/>
      <c r="BEE105" s="39"/>
      <c r="BEF105" s="18"/>
      <c r="BEG105" s="18"/>
      <c r="BEH105" s="39"/>
      <c r="BEI105" s="18"/>
      <c r="BEJ105" s="39"/>
      <c r="BEK105" s="13"/>
      <c r="BEL105" s="13"/>
      <c r="BEM105" s="4"/>
      <c r="BEN105" s="13"/>
      <c r="BEO105" s="13"/>
      <c r="BEQ105" s="26"/>
      <c r="BER105" s="26"/>
      <c r="BES105" s="26"/>
      <c r="BET105" s="18"/>
      <c r="BEU105" s="18"/>
      <c r="BEV105" s="18"/>
      <c r="BEW105" s="39"/>
      <c r="BEX105" s="18"/>
      <c r="BEY105" s="18"/>
      <c r="BEZ105" s="39"/>
      <c r="BFA105" s="18"/>
      <c r="BFB105" s="39"/>
      <c r="BFC105" s="13"/>
      <c r="BFD105" s="13"/>
      <c r="BFE105" s="4"/>
      <c r="BFF105" s="13"/>
      <c r="BFG105" s="13"/>
      <c r="BFI105" s="26"/>
      <c r="BFJ105" s="26"/>
      <c r="BFK105" s="26"/>
      <c r="BFL105" s="18"/>
      <c r="BFM105" s="18"/>
      <c r="BFN105" s="18"/>
      <c r="BFO105" s="39"/>
      <c r="BFP105" s="18"/>
      <c r="BFQ105" s="18"/>
      <c r="BFR105" s="39"/>
      <c r="BFS105" s="18"/>
      <c r="BFT105" s="39"/>
      <c r="BFU105" s="13"/>
      <c r="BFV105" s="13"/>
      <c r="BFW105" s="4"/>
      <c r="BFX105" s="13"/>
      <c r="BFY105" s="13"/>
      <c r="BGA105" s="26"/>
      <c r="BGB105" s="26"/>
      <c r="BGC105" s="26"/>
      <c r="BGD105" s="18"/>
      <c r="BGE105" s="18"/>
      <c r="BGF105" s="18"/>
      <c r="BGG105" s="39"/>
      <c r="BGH105" s="18"/>
      <c r="BGI105" s="18"/>
      <c r="BGJ105" s="39"/>
      <c r="BGK105" s="18"/>
      <c r="BGL105" s="39"/>
      <c r="BGM105" s="13"/>
      <c r="BGN105" s="13"/>
      <c r="BGO105" s="4"/>
      <c r="BGP105" s="13"/>
      <c r="BGQ105" s="13"/>
      <c r="BGS105" s="26"/>
      <c r="BGT105" s="26"/>
      <c r="BGU105" s="26"/>
      <c r="BGV105" s="18"/>
      <c r="BGW105" s="18"/>
      <c r="BGX105" s="18"/>
      <c r="BGY105" s="39"/>
      <c r="BGZ105" s="18"/>
      <c r="BHA105" s="18"/>
      <c r="BHB105" s="39"/>
      <c r="BHC105" s="18"/>
      <c r="BHD105" s="39"/>
      <c r="BHE105" s="13"/>
      <c r="BHF105" s="13"/>
      <c r="BHG105" s="4"/>
      <c r="BHH105" s="13"/>
      <c r="BHI105" s="13"/>
      <c r="BHK105" s="26"/>
      <c r="BHL105" s="26"/>
      <c r="BHM105" s="26"/>
      <c r="BHN105" s="18"/>
      <c r="BHO105" s="18"/>
      <c r="BHP105" s="18"/>
      <c r="BHQ105" s="39"/>
      <c r="BHR105" s="18"/>
      <c r="BHS105" s="18"/>
      <c r="BHT105" s="39"/>
      <c r="BHU105" s="18"/>
      <c r="BHV105" s="39"/>
      <c r="BHW105" s="13"/>
      <c r="BHX105" s="13"/>
      <c r="BHY105" s="4"/>
      <c r="BHZ105" s="13"/>
      <c r="BIA105" s="13"/>
      <c r="BIC105" s="26"/>
      <c r="BID105" s="26"/>
      <c r="BIE105" s="26"/>
      <c r="BIF105" s="18"/>
      <c r="BIG105" s="18"/>
      <c r="BIH105" s="18"/>
      <c r="BII105" s="39"/>
      <c r="BIJ105" s="18"/>
      <c r="BIK105" s="18"/>
      <c r="BIL105" s="39"/>
      <c r="BIM105" s="18"/>
      <c r="BIN105" s="39"/>
      <c r="BIO105" s="13"/>
      <c r="BIP105" s="13"/>
      <c r="BIQ105" s="4"/>
      <c r="BIR105" s="13"/>
      <c r="BIS105" s="13"/>
      <c r="BIU105" s="26"/>
      <c r="BIV105" s="26"/>
      <c r="BIW105" s="26"/>
      <c r="BIX105" s="18"/>
      <c r="BIY105" s="18"/>
      <c r="BIZ105" s="18"/>
      <c r="BJA105" s="39"/>
      <c r="BJB105" s="18"/>
      <c r="BJC105" s="18"/>
      <c r="BJD105" s="39"/>
      <c r="BJE105" s="18"/>
      <c r="BJF105" s="39"/>
      <c r="BJG105" s="13"/>
      <c r="BJH105" s="13"/>
      <c r="BJI105" s="4"/>
      <c r="BJJ105" s="13"/>
      <c r="BJK105" s="13"/>
      <c r="BJM105" s="26"/>
      <c r="BJN105" s="26"/>
      <c r="BJO105" s="26"/>
      <c r="BJP105" s="18"/>
      <c r="BJQ105" s="18"/>
      <c r="BJR105" s="18"/>
      <c r="BJS105" s="39"/>
      <c r="BJT105" s="18"/>
      <c r="BJU105" s="18"/>
      <c r="BJV105" s="39"/>
      <c r="BJW105" s="18"/>
      <c r="BJX105" s="39"/>
      <c r="BJY105" s="13"/>
      <c r="BJZ105" s="13"/>
      <c r="BKA105" s="4"/>
      <c r="BKB105" s="13"/>
      <c r="BKC105" s="13"/>
      <c r="BKE105" s="26"/>
      <c r="BKF105" s="26"/>
      <c r="BKG105" s="26"/>
      <c r="BKH105" s="18"/>
      <c r="BKI105" s="18"/>
      <c r="BKJ105" s="18"/>
      <c r="BKK105" s="39"/>
      <c r="BKL105" s="18"/>
      <c r="BKM105" s="18"/>
      <c r="BKN105" s="39"/>
      <c r="BKO105" s="18"/>
      <c r="BKP105" s="39"/>
      <c r="BKQ105" s="13"/>
      <c r="BKR105" s="13"/>
      <c r="BKS105" s="4"/>
      <c r="BKT105" s="13"/>
      <c r="BKU105" s="13"/>
      <c r="BKW105" s="26"/>
      <c r="BKX105" s="26"/>
      <c r="BKY105" s="26"/>
      <c r="BKZ105" s="18"/>
      <c r="BLA105" s="18"/>
      <c r="BLB105" s="18"/>
      <c r="BLC105" s="39"/>
      <c r="BLD105" s="18"/>
      <c r="BLE105" s="18"/>
      <c r="BLF105" s="39"/>
      <c r="BLG105" s="18"/>
      <c r="BLH105" s="39"/>
      <c r="BLI105" s="13"/>
      <c r="BLJ105" s="13"/>
      <c r="BLK105" s="4"/>
      <c r="BLL105" s="13"/>
      <c r="BLM105" s="13"/>
      <c r="BLO105" s="26"/>
      <c r="BLP105" s="26"/>
      <c r="BLQ105" s="26"/>
      <c r="BLR105" s="18"/>
      <c r="BLS105" s="18"/>
      <c r="BLT105" s="18"/>
      <c r="BLU105" s="39"/>
      <c r="BLV105" s="18"/>
      <c r="BLW105" s="18"/>
      <c r="BLX105" s="39"/>
      <c r="BLY105" s="18"/>
      <c r="BLZ105" s="39"/>
      <c r="BMA105" s="13"/>
      <c r="BMB105" s="13"/>
      <c r="BMC105" s="4"/>
      <c r="BMD105" s="13"/>
      <c r="BME105" s="13"/>
      <c r="BMG105" s="26"/>
      <c r="BMH105" s="26"/>
      <c r="BMI105" s="26"/>
      <c r="BMJ105" s="18"/>
      <c r="BMK105" s="18"/>
      <c r="BML105" s="18"/>
      <c r="BMM105" s="39"/>
      <c r="BMN105" s="18"/>
      <c r="BMO105" s="18"/>
      <c r="BMP105" s="39"/>
      <c r="BMQ105" s="18"/>
      <c r="BMR105" s="39"/>
      <c r="BMS105" s="13"/>
      <c r="BMT105" s="13"/>
      <c r="BMU105" s="4"/>
      <c r="BMV105" s="13"/>
      <c r="BMW105" s="13"/>
      <c r="BMY105" s="26"/>
      <c r="BMZ105" s="26"/>
      <c r="BNA105" s="26"/>
      <c r="BNB105" s="18"/>
      <c r="BNC105" s="18"/>
      <c r="BND105" s="18"/>
      <c r="BNE105" s="39"/>
      <c r="BNF105" s="18"/>
      <c r="BNG105" s="18"/>
      <c r="BNH105" s="39"/>
      <c r="BNI105" s="18"/>
      <c r="BNJ105" s="39"/>
      <c r="BNK105" s="13"/>
      <c r="BNL105" s="13"/>
      <c r="BNM105" s="4"/>
      <c r="BNN105" s="13"/>
      <c r="BNO105" s="13"/>
      <c r="BNQ105" s="26"/>
      <c r="BNR105" s="26"/>
      <c r="BNS105" s="26"/>
      <c r="BNT105" s="18"/>
      <c r="BNU105" s="18"/>
      <c r="BNV105" s="18"/>
      <c r="BNW105" s="39"/>
      <c r="BNX105" s="18"/>
      <c r="BNY105" s="18"/>
      <c r="BNZ105" s="39"/>
      <c r="BOA105" s="18"/>
      <c r="BOB105" s="39"/>
      <c r="BOC105" s="13"/>
      <c r="BOD105" s="13"/>
      <c r="BOE105" s="4"/>
      <c r="BOF105" s="13"/>
      <c r="BOG105" s="13"/>
      <c r="BOI105" s="26"/>
      <c r="BOJ105" s="26"/>
      <c r="BOK105" s="26"/>
      <c r="BOL105" s="18"/>
      <c r="BOM105" s="18"/>
      <c r="BON105" s="18"/>
      <c r="BOO105" s="39"/>
      <c r="BOP105" s="18"/>
      <c r="BOQ105" s="18"/>
      <c r="BOR105" s="39"/>
      <c r="BOS105" s="18"/>
      <c r="BOT105" s="39"/>
      <c r="BOU105" s="13"/>
      <c r="BOV105" s="13"/>
      <c r="BOW105" s="4"/>
      <c r="BOX105" s="13"/>
      <c r="BOY105" s="13"/>
      <c r="BPA105" s="26"/>
      <c r="BPB105" s="26"/>
      <c r="BPC105" s="26"/>
      <c r="BPD105" s="18"/>
      <c r="BPE105" s="18"/>
      <c r="BPF105" s="18"/>
      <c r="BPG105" s="39"/>
      <c r="BPH105" s="18"/>
      <c r="BPI105" s="18"/>
      <c r="BPJ105" s="39"/>
      <c r="BPK105" s="18"/>
      <c r="BPL105" s="39"/>
      <c r="BPM105" s="13"/>
      <c r="BPN105" s="13"/>
      <c r="BPO105" s="4"/>
      <c r="BPP105" s="13"/>
      <c r="BPQ105" s="13"/>
      <c r="BPS105" s="26"/>
      <c r="BPT105" s="26"/>
      <c r="BPU105" s="26"/>
      <c r="BPV105" s="18"/>
      <c r="BPW105" s="18"/>
      <c r="BPX105" s="18"/>
      <c r="BPY105" s="39"/>
      <c r="BPZ105" s="18"/>
      <c r="BQA105" s="18"/>
      <c r="BQB105" s="39"/>
      <c r="BQC105" s="18"/>
      <c r="BQD105" s="39"/>
      <c r="BQE105" s="13"/>
      <c r="BQF105" s="13"/>
      <c r="BQG105" s="4"/>
      <c r="BQH105" s="13"/>
      <c r="BQI105" s="13"/>
      <c r="BQK105" s="26"/>
      <c r="BQL105" s="26"/>
      <c r="BQM105" s="26"/>
      <c r="BQN105" s="18"/>
      <c r="BQO105" s="18"/>
      <c r="BQP105" s="18"/>
      <c r="BQQ105" s="39"/>
      <c r="BQR105" s="18"/>
      <c r="BQS105" s="18"/>
      <c r="BQT105" s="39"/>
      <c r="BQU105" s="18"/>
      <c r="BQV105" s="39"/>
      <c r="BQW105" s="13"/>
      <c r="BQX105" s="13"/>
      <c r="BQY105" s="4"/>
      <c r="BQZ105" s="13"/>
      <c r="BRA105" s="13"/>
      <c r="BRC105" s="26"/>
      <c r="BRD105" s="26"/>
      <c r="BRE105" s="26"/>
      <c r="BRF105" s="18"/>
      <c r="BRG105" s="18"/>
      <c r="BRH105" s="18"/>
      <c r="BRI105" s="39"/>
      <c r="BRJ105" s="18"/>
      <c r="BRK105" s="18"/>
      <c r="BRL105" s="39"/>
      <c r="BRM105" s="18"/>
      <c r="BRN105" s="39"/>
      <c r="BRO105" s="13"/>
      <c r="BRP105" s="13"/>
      <c r="BRQ105" s="4"/>
      <c r="BRR105" s="13"/>
      <c r="BRS105" s="13"/>
      <c r="BRU105" s="26"/>
      <c r="BRV105" s="26"/>
      <c r="BRW105" s="26"/>
      <c r="BRX105" s="18"/>
      <c r="BRY105" s="18"/>
      <c r="BRZ105" s="18"/>
      <c r="BSA105" s="39"/>
      <c r="BSB105" s="18"/>
      <c r="BSC105" s="18"/>
      <c r="BSD105" s="39"/>
      <c r="BSE105" s="18"/>
      <c r="BSF105" s="39"/>
      <c r="BSG105" s="13"/>
      <c r="BSH105" s="13"/>
      <c r="BSI105" s="4"/>
      <c r="BSJ105" s="13"/>
      <c r="BSK105" s="13"/>
      <c r="BSM105" s="26"/>
      <c r="BSN105" s="26"/>
      <c r="BSO105" s="26"/>
      <c r="BSP105" s="18"/>
      <c r="BSQ105" s="18"/>
      <c r="BSR105" s="18"/>
      <c r="BSS105" s="39"/>
      <c r="BST105" s="18"/>
      <c r="BSU105" s="18"/>
      <c r="BSV105" s="39"/>
      <c r="BSW105" s="18"/>
      <c r="BSX105" s="39"/>
      <c r="BSY105" s="13"/>
      <c r="BSZ105" s="13"/>
      <c r="BTA105" s="4"/>
      <c r="BTB105" s="13"/>
      <c r="BTC105" s="13"/>
      <c r="BTE105" s="26"/>
      <c r="BTF105" s="26"/>
      <c r="BTG105" s="26"/>
      <c r="BTH105" s="18"/>
      <c r="BTI105" s="18"/>
      <c r="BTJ105" s="18"/>
      <c r="BTK105" s="39"/>
      <c r="BTL105" s="18"/>
      <c r="BTM105" s="18"/>
      <c r="BTN105" s="39"/>
      <c r="BTO105" s="18"/>
      <c r="BTP105" s="39"/>
      <c r="BTQ105" s="13"/>
      <c r="BTR105" s="13"/>
      <c r="BTS105" s="4"/>
      <c r="BTT105" s="13"/>
      <c r="BTU105" s="13"/>
      <c r="BTW105" s="26"/>
      <c r="BTX105" s="26"/>
      <c r="BTY105" s="26"/>
      <c r="BTZ105" s="18"/>
      <c r="BUA105" s="18"/>
      <c r="BUB105" s="18"/>
      <c r="BUC105" s="39"/>
      <c r="BUD105" s="18"/>
      <c r="BUE105" s="18"/>
      <c r="BUF105" s="39"/>
      <c r="BUG105" s="18"/>
      <c r="BUH105" s="39"/>
      <c r="BUI105" s="13"/>
      <c r="BUJ105" s="13"/>
      <c r="BUK105" s="4"/>
      <c r="BUL105" s="13"/>
      <c r="BUM105" s="13"/>
      <c r="BUO105" s="26"/>
      <c r="BUP105" s="26"/>
      <c r="BUQ105" s="26"/>
      <c r="BUR105" s="18"/>
      <c r="BUS105" s="18"/>
      <c r="BUT105" s="18"/>
      <c r="BUU105" s="39"/>
      <c r="BUV105" s="18"/>
      <c r="BUW105" s="18"/>
      <c r="BUX105" s="39"/>
      <c r="BUY105" s="18"/>
      <c r="BUZ105" s="39"/>
      <c r="BVA105" s="13"/>
      <c r="BVB105" s="13"/>
      <c r="BVC105" s="4"/>
      <c r="BVD105" s="13"/>
      <c r="BVE105" s="13"/>
      <c r="BVG105" s="26"/>
      <c r="BVH105" s="26"/>
      <c r="BVI105" s="26"/>
      <c r="BVJ105" s="18"/>
      <c r="BVK105" s="18"/>
      <c r="BVL105" s="18"/>
      <c r="BVM105" s="39"/>
      <c r="BVN105" s="18"/>
      <c r="BVO105" s="18"/>
      <c r="BVP105" s="39"/>
      <c r="BVQ105" s="18"/>
      <c r="BVR105" s="39"/>
      <c r="BVS105" s="13"/>
      <c r="BVT105" s="13"/>
      <c r="BVU105" s="4"/>
      <c r="BVV105" s="13"/>
      <c r="BVW105" s="13"/>
      <c r="BVY105" s="26"/>
      <c r="BVZ105" s="26"/>
      <c r="BWA105" s="26"/>
      <c r="BWB105" s="18"/>
      <c r="BWC105" s="18"/>
      <c r="BWD105" s="18"/>
      <c r="BWE105" s="39"/>
      <c r="BWF105" s="18"/>
      <c r="BWG105" s="18"/>
      <c r="BWH105" s="39"/>
      <c r="BWI105" s="18"/>
      <c r="BWJ105" s="39"/>
      <c r="BWK105" s="13"/>
      <c r="BWL105" s="13"/>
      <c r="BWM105" s="4"/>
      <c r="BWN105" s="13"/>
      <c r="BWO105" s="13"/>
      <c r="BWQ105" s="26"/>
      <c r="BWR105" s="26"/>
      <c r="BWS105" s="26"/>
      <c r="BWT105" s="18"/>
      <c r="BWU105" s="18"/>
      <c r="BWV105" s="18"/>
      <c r="BWW105" s="39"/>
      <c r="BWX105" s="18"/>
      <c r="BWY105" s="18"/>
      <c r="BWZ105" s="39"/>
      <c r="BXA105" s="18"/>
      <c r="BXB105" s="39"/>
      <c r="BXC105" s="13"/>
      <c r="BXD105" s="13"/>
      <c r="BXE105" s="4"/>
      <c r="BXF105" s="13"/>
      <c r="BXG105" s="13"/>
      <c r="BXI105" s="26"/>
      <c r="BXJ105" s="26"/>
      <c r="BXK105" s="26"/>
      <c r="BXL105" s="18"/>
      <c r="BXM105" s="18"/>
      <c r="BXN105" s="18"/>
      <c r="BXO105" s="39"/>
      <c r="BXP105" s="18"/>
      <c r="BXQ105" s="18"/>
      <c r="BXR105" s="39"/>
      <c r="BXS105" s="18"/>
      <c r="BXT105" s="39"/>
      <c r="BXU105" s="13"/>
      <c r="BXV105" s="13"/>
      <c r="BXW105" s="4"/>
      <c r="BXX105" s="13"/>
      <c r="BXY105" s="13"/>
      <c r="BYA105" s="26"/>
      <c r="BYB105" s="26"/>
      <c r="BYC105" s="26"/>
      <c r="BYD105" s="18"/>
      <c r="BYE105" s="18"/>
      <c r="BYF105" s="18"/>
      <c r="BYG105" s="39"/>
      <c r="BYH105" s="18"/>
      <c r="BYI105" s="18"/>
      <c r="BYJ105" s="39"/>
      <c r="BYK105" s="18"/>
      <c r="BYL105" s="39"/>
      <c r="BYM105" s="13"/>
      <c r="BYN105" s="13"/>
      <c r="BYO105" s="4"/>
      <c r="BYP105" s="13"/>
      <c r="BYQ105" s="13"/>
      <c r="BYS105" s="26"/>
      <c r="BYT105" s="26"/>
      <c r="BYU105" s="26"/>
      <c r="BYV105" s="18"/>
      <c r="BYW105" s="18"/>
      <c r="BYX105" s="18"/>
      <c r="BYY105" s="39"/>
      <c r="BYZ105" s="18"/>
      <c r="BZA105" s="18"/>
      <c r="BZB105" s="39"/>
      <c r="BZC105" s="18"/>
      <c r="BZD105" s="39"/>
      <c r="BZE105" s="13"/>
      <c r="BZF105" s="13"/>
      <c r="BZG105" s="4"/>
      <c r="BZH105" s="13"/>
      <c r="BZI105" s="13"/>
      <c r="BZK105" s="26"/>
      <c r="BZL105" s="26"/>
      <c r="BZM105" s="26"/>
      <c r="BZN105" s="18"/>
      <c r="BZO105" s="18"/>
      <c r="BZP105" s="18"/>
      <c r="BZQ105" s="39"/>
      <c r="BZR105" s="18"/>
      <c r="BZS105" s="18"/>
      <c r="BZT105" s="39"/>
      <c r="BZU105" s="18"/>
      <c r="BZV105" s="39"/>
      <c r="BZW105" s="13"/>
      <c r="BZX105" s="13"/>
      <c r="BZY105" s="4"/>
      <c r="BZZ105" s="13"/>
      <c r="CAA105" s="13"/>
      <c r="CAC105" s="26"/>
      <c r="CAD105" s="26"/>
      <c r="CAE105" s="26"/>
      <c r="CAF105" s="18"/>
      <c r="CAG105" s="18"/>
      <c r="CAH105" s="18"/>
      <c r="CAI105" s="39"/>
      <c r="CAJ105" s="18"/>
      <c r="CAK105" s="18"/>
      <c r="CAL105" s="39"/>
      <c r="CAM105" s="18"/>
      <c r="CAN105" s="39"/>
      <c r="CAO105" s="13"/>
      <c r="CAP105" s="13"/>
      <c r="CAQ105" s="4"/>
      <c r="CAR105" s="13"/>
      <c r="CAS105" s="13"/>
      <c r="CAU105" s="26"/>
      <c r="CAV105" s="26"/>
      <c r="CAW105" s="26"/>
      <c r="CAX105" s="18"/>
      <c r="CAY105" s="18"/>
      <c r="CAZ105" s="18"/>
      <c r="CBA105" s="39"/>
      <c r="CBB105" s="18"/>
      <c r="CBC105" s="18"/>
      <c r="CBD105" s="39"/>
      <c r="CBE105" s="18"/>
      <c r="CBF105" s="39"/>
      <c r="CBG105" s="13"/>
      <c r="CBH105" s="13"/>
      <c r="CBI105" s="4"/>
      <c r="CBJ105" s="13"/>
      <c r="CBK105" s="13"/>
      <c r="CBM105" s="26"/>
      <c r="CBN105" s="26"/>
      <c r="CBO105" s="26"/>
      <c r="CBP105" s="18"/>
      <c r="CBQ105" s="18"/>
      <c r="CBR105" s="18"/>
      <c r="CBS105" s="39"/>
      <c r="CBT105" s="18"/>
      <c r="CBU105" s="18"/>
      <c r="CBV105" s="39"/>
      <c r="CBW105" s="18"/>
      <c r="CBX105" s="39"/>
      <c r="CBY105" s="13"/>
      <c r="CBZ105" s="13"/>
      <c r="CCA105" s="4"/>
      <c r="CCB105" s="13"/>
      <c r="CCC105" s="13"/>
      <c r="CCE105" s="26"/>
      <c r="CCF105" s="26"/>
      <c r="CCG105" s="26"/>
      <c r="CCH105" s="18"/>
      <c r="CCI105" s="18"/>
      <c r="CCJ105" s="18"/>
      <c r="CCK105" s="39"/>
      <c r="CCL105" s="18"/>
      <c r="CCM105" s="18"/>
      <c r="CCN105" s="39"/>
      <c r="CCO105" s="18"/>
      <c r="CCP105" s="39"/>
      <c r="CCQ105" s="13"/>
      <c r="CCR105" s="13"/>
      <c r="CCS105" s="4"/>
      <c r="CCT105" s="13"/>
      <c r="CCU105" s="13"/>
      <c r="CCW105" s="26"/>
      <c r="CCX105" s="26"/>
      <c r="CCY105" s="26"/>
      <c r="CCZ105" s="18"/>
      <c r="CDA105" s="18"/>
      <c r="CDB105" s="18"/>
      <c r="CDC105" s="39"/>
      <c r="CDD105" s="18"/>
      <c r="CDE105" s="18"/>
      <c r="CDF105" s="39"/>
      <c r="CDG105" s="18"/>
      <c r="CDH105" s="39"/>
      <c r="CDI105" s="13"/>
      <c r="CDJ105" s="13"/>
      <c r="CDK105" s="4"/>
      <c r="CDL105" s="13"/>
      <c r="CDM105" s="13"/>
      <c r="CDO105" s="26"/>
      <c r="CDP105" s="26"/>
      <c r="CDQ105" s="26"/>
      <c r="CDR105" s="18"/>
      <c r="CDS105" s="18"/>
      <c r="CDT105" s="18"/>
      <c r="CDU105" s="39"/>
      <c r="CDV105" s="18"/>
      <c r="CDW105" s="18"/>
      <c r="CDX105" s="39"/>
      <c r="CDY105" s="18"/>
      <c r="CDZ105" s="39"/>
      <c r="CEA105" s="13"/>
      <c r="CEB105" s="13"/>
      <c r="CEC105" s="4"/>
      <c r="CED105" s="13"/>
      <c r="CEE105" s="13"/>
      <c r="CEG105" s="26"/>
      <c r="CEH105" s="26"/>
      <c r="CEI105" s="26"/>
      <c r="CEJ105" s="18"/>
      <c r="CEK105" s="18"/>
      <c r="CEL105" s="18"/>
      <c r="CEM105" s="39"/>
      <c r="CEN105" s="18"/>
      <c r="CEO105" s="18"/>
      <c r="CEP105" s="39"/>
      <c r="CEQ105" s="18"/>
      <c r="CER105" s="39"/>
      <c r="CES105" s="13"/>
      <c r="CET105" s="13"/>
      <c r="CEU105" s="4"/>
      <c r="CEV105" s="13"/>
      <c r="CEW105" s="13"/>
      <c r="CEY105" s="26"/>
      <c r="CEZ105" s="26"/>
      <c r="CFA105" s="26"/>
      <c r="CFB105" s="18"/>
      <c r="CFC105" s="18"/>
      <c r="CFD105" s="18"/>
      <c r="CFE105" s="39"/>
      <c r="CFF105" s="18"/>
      <c r="CFG105" s="18"/>
      <c r="CFH105" s="39"/>
      <c r="CFI105" s="18"/>
      <c r="CFJ105" s="39"/>
      <c r="CFK105" s="13"/>
      <c r="CFL105" s="13"/>
      <c r="CFM105" s="4"/>
      <c r="CFN105" s="13"/>
      <c r="CFO105" s="13"/>
      <c r="CFQ105" s="26"/>
      <c r="CFR105" s="26"/>
      <c r="CFS105" s="26"/>
      <c r="CFT105" s="18"/>
      <c r="CFU105" s="18"/>
      <c r="CFV105" s="18"/>
      <c r="CFW105" s="39"/>
      <c r="CFX105" s="18"/>
      <c r="CFY105" s="18"/>
      <c r="CFZ105" s="39"/>
      <c r="CGA105" s="18"/>
      <c r="CGB105" s="39"/>
      <c r="CGC105" s="13"/>
      <c r="CGD105" s="13"/>
      <c r="CGE105" s="4"/>
      <c r="CGF105" s="13"/>
      <c r="CGG105" s="13"/>
      <c r="CGI105" s="26"/>
      <c r="CGJ105" s="26"/>
      <c r="CGK105" s="26"/>
      <c r="CGL105" s="18"/>
      <c r="CGM105" s="18"/>
      <c r="CGN105" s="18"/>
      <c r="CGO105" s="39"/>
      <c r="CGP105" s="18"/>
      <c r="CGQ105" s="18"/>
      <c r="CGR105" s="39"/>
      <c r="CGS105" s="18"/>
      <c r="CGT105" s="39"/>
      <c r="CGU105" s="13"/>
      <c r="CGV105" s="13"/>
      <c r="CGW105" s="4"/>
      <c r="CGX105" s="13"/>
      <c r="CGY105" s="13"/>
      <c r="CHA105" s="26"/>
      <c r="CHB105" s="26"/>
      <c r="CHC105" s="26"/>
      <c r="CHD105" s="18"/>
      <c r="CHE105" s="18"/>
      <c r="CHF105" s="18"/>
      <c r="CHG105" s="39"/>
      <c r="CHH105" s="18"/>
      <c r="CHI105" s="18"/>
      <c r="CHJ105" s="39"/>
      <c r="CHK105" s="18"/>
      <c r="CHL105" s="39"/>
      <c r="CHM105" s="13"/>
      <c r="CHN105" s="13"/>
      <c r="CHO105" s="4"/>
      <c r="CHP105" s="13"/>
      <c r="CHQ105" s="13"/>
      <c r="CHS105" s="26"/>
      <c r="CHT105" s="26"/>
      <c r="CHU105" s="26"/>
      <c r="CHV105" s="18"/>
      <c r="CHW105" s="18"/>
      <c r="CHX105" s="18"/>
      <c r="CHY105" s="39"/>
      <c r="CHZ105" s="18"/>
      <c r="CIA105" s="18"/>
      <c r="CIB105" s="39"/>
      <c r="CIC105" s="18"/>
      <c r="CID105" s="39"/>
      <c r="CIE105" s="13"/>
      <c r="CIF105" s="13"/>
      <c r="CIG105" s="4"/>
      <c r="CIH105" s="13"/>
      <c r="CII105" s="13"/>
      <c r="CIK105" s="26"/>
      <c r="CIL105" s="26"/>
      <c r="CIM105" s="26"/>
      <c r="CIN105" s="18"/>
      <c r="CIO105" s="18"/>
      <c r="CIP105" s="18"/>
      <c r="CIQ105" s="39"/>
      <c r="CIR105" s="18"/>
      <c r="CIS105" s="18"/>
      <c r="CIT105" s="39"/>
      <c r="CIU105" s="18"/>
      <c r="CIV105" s="39"/>
      <c r="CIW105" s="13"/>
      <c r="CIX105" s="13"/>
      <c r="CIY105" s="4"/>
      <c r="CIZ105" s="13"/>
      <c r="CJA105" s="13"/>
      <c r="CJC105" s="26"/>
      <c r="CJD105" s="26"/>
      <c r="CJE105" s="26"/>
      <c r="CJF105" s="18"/>
      <c r="CJG105" s="18"/>
      <c r="CJH105" s="18"/>
      <c r="CJI105" s="39"/>
      <c r="CJJ105" s="18"/>
      <c r="CJK105" s="18"/>
      <c r="CJL105" s="39"/>
      <c r="CJM105" s="18"/>
      <c r="CJN105" s="39"/>
      <c r="CJO105" s="13"/>
      <c r="CJP105" s="13"/>
      <c r="CJQ105" s="4"/>
      <c r="CJR105" s="13"/>
      <c r="CJS105" s="13"/>
      <c r="CJU105" s="26"/>
      <c r="CJV105" s="26"/>
      <c r="CJW105" s="26"/>
      <c r="CJX105" s="18"/>
      <c r="CJY105" s="18"/>
      <c r="CJZ105" s="18"/>
      <c r="CKA105" s="39"/>
      <c r="CKB105" s="18"/>
      <c r="CKC105" s="18"/>
      <c r="CKD105" s="39"/>
      <c r="CKE105" s="18"/>
      <c r="CKF105" s="39"/>
      <c r="CKG105" s="13"/>
      <c r="CKH105" s="13"/>
      <c r="CKI105" s="4"/>
      <c r="CKJ105" s="13"/>
      <c r="CKK105" s="13"/>
      <c r="CKM105" s="26"/>
      <c r="CKN105" s="26"/>
      <c r="CKO105" s="26"/>
      <c r="CKP105" s="18"/>
      <c r="CKQ105" s="18"/>
      <c r="CKR105" s="18"/>
      <c r="CKS105" s="39"/>
      <c r="CKT105" s="18"/>
      <c r="CKU105" s="18"/>
      <c r="CKV105" s="39"/>
      <c r="CKW105" s="18"/>
      <c r="CKX105" s="39"/>
      <c r="CKY105" s="13"/>
      <c r="CKZ105" s="13"/>
      <c r="CLA105" s="4"/>
      <c r="CLB105" s="13"/>
      <c r="CLC105" s="13"/>
      <c r="CLE105" s="26"/>
      <c r="CLF105" s="26"/>
      <c r="CLG105" s="26"/>
      <c r="CLH105" s="18"/>
      <c r="CLI105" s="18"/>
      <c r="CLJ105" s="18"/>
      <c r="CLK105" s="39"/>
      <c r="CLL105" s="18"/>
      <c r="CLM105" s="18"/>
      <c r="CLN105" s="39"/>
      <c r="CLO105" s="18"/>
      <c r="CLP105" s="39"/>
      <c r="CLQ105" s="13"/>
      <c r="CLR105" s="13"/>
      <c r="CLS105" s="4"/>
      <c r="CLT105" s="13"/>
      <c r="CLU105" s="13"/>
      <c r="CLW105" s="26"/>
      <c r="CLX105" s="26"/>
      <c r="CLY105" s="26"/>
      <c r="CLZ105" s="18"/>
      <c r="CMA105" s="18"/>
      <c r="CMB105" s="18"/>
      <c r="CMC105" s="39"/>
      <c r="CMD105" s="18"/>
      <c r="CME105" s="18"/>
      <c r="CMF105" s="39"/>
      <c r="CMG105" s="18"/>
      <c r="CMH105" s="39"/>
      <c r="CMI105" s="13"/>
      <c r="CMJ105" s="13"/>
      <c r="CMK105" s="4"/>
      <c r="CML105" s="13"/>
      <c r="CMM105" s="13"/>
      <c r="CMO105" s="26"/>
      <c r="CMP105" s="26"/>
      <c r="CMQ105" s="26"/>
      <c r="CMR105" s="18"/>
      <c r="CMS105" s="18"/>
      <c r="CMT105" s="18"/>
      <c r="CMU105" s="39"/>
      <c r="CMV105" s="18"/>
      <c r="CMW105" s="18"/>
      <c r="CMX105" s="39"/>
      <c r="CMY105" s="18"/>
      <c r="CMZ105" s="39"/>
      <c r="CNA105" s="13"/>
      <c r="CNB105" s="13"/>
      <c r="CNC105" s="4"/>
      <c r="CND105" s="13"/>
      <c r="CNE105" s="13"/>
      <c r="CNG105" s="26"/>
      <c r="CNH105" s="26"/>
      <c r="CNI105" s="26"/>
      <c r="CNJ105" s="18"/>
      <c r="CNK105" s="18"/>
      <c r="CNL105" s="18"/>
      <c r="CNM105" s="39"/>
      <c r="CNN105" s="18"/>
      <c r="CNO105" s="18"/>
      <c r="CNP105" s="39"/>
      <c r="CNQ105" s="18"/>
      <c r="CNR105" s="39"/>
      <c r="CNS105" s="13"/>
      <c r="CNT105" s="13"/>
      <c r="CNU105" s="4"/>
      <c r="CNV105" s="13"/>
      <c r="CNW105" s="13"/>
      <c r="CNY105" s="26"/>
      <c r="CNZ105" s="26"/>
      <c r="COA105" s="26"/>
      <c r="COB105" s="18"/>
      <c r="COC105" s="18"/>
      <c r="COD105" s="18"/>
      <c r="COE105" s="39"/>
      <c r="COF105" s="18"/>
      <c r="COG105" s="18"/>
      <c r="COH105" s="39"/>
      <c r="COI105" s="18"/>
      <c r="COJ105" s="39"/>
      <c r="COK105" s="13"/>
      <c r="COL105" s="13"/>
      <c r="COM105" s="4"/>
      <c r="CON105" s="13"/>
      <c r="COO105" s="13"/>
      <c r="COQ105" s="26"/>
      <c r="COR105" s="26"/>
      <c r="COS105" s="26"/>
      <c r="COT105" s="18"/>
      <c r="COU105" s="18"/>
      <c r="COV105" s="18"/>
      <c r="COW105" s="39"/>
      <c r="COX105" s="18"/>
      <c r="COY105" s="18"/>
      <c r="COZ105" s="39"/>
      <c r="CPA105" s="18"/>
      <c r="CPB105" s="39"/>
      <c r="CPC105" s="13"/>
      <c r="CPD105" s="13"/>
      <c r="CPE105" s="4"/>
      <c r="CPF105" s="13"/>
      <c r="CPG105" s="13"/>
      <c r="CPI105" s="26"/>
      <c r="CPJ105" s="26"/>
      <c r="CPK105" s="26"/>
      <c r="CPL105" s="18"/>
      <c r="CPM105" s="18"/>
      <c r="CPN105" s="18"/>
      <c r="CPO105" s="39"/>
      <c r="CPP105" s="18"/>
      <c r="CPQ105" s="18"/>
      <c r="CPR105" s="39"/>
      <c r="CPS105" s="18"/>
      <c r="CPT105" s="39"/>
      <c r="CPU105" s="13"/>
      <c r="CPV105" s="13"/>
      <c r="CPW105" s="4"/>
      <c r="CPX105" s="13"/>
      <c r="CPY105" s="13"/>
      <c r="CQA105" s="26"/>
      <c r="CQB105" s="26"/>
      <c r="CQC105" s="26"/>
      <c r="CQD105" s="18"/>
      <c r="CQE105" s="18"/>
      <c r="CQF105" s="18"/>
      <c r="CQG105" s="39"/>
      <c r="CQH105" s="18"/>
      <c r="CQI105" s="18"/>
      <c r="CQJ105" s="39"/>
      <c r="CQK105" s="18"/>
      <c r="CQL105" s="39"/>
      <c r="CQM105" s="13"/>
      <c r="CQN105" s="13"/>
      <c r="CQO105" s="4"/>
      <c r="CQP105" s="13"/>
      <c r="CQQ105" s="13"/>
      <c r="CQS105" s="26"/>
      <c r="CQT105" s="26"/>
      <c r="CQU105" s="26"/>
      <c r="CQV105" s="18"/>
      <c r="CQW105" s="18"/>
      <c r="CQX105" s="18"/>
      <c r="CQY105" s="39"/>
      <c r="CQZ105" s="18"/>
      <c r="CRA105" s="18"/>
      <c r="CRB105" s="39"/>
      <c r="CRC105" s="18"/>
      <c r="CRD105" s="39"/>
      <c r="CRE105" s="13"/>
      <c r="CRF105" s="13"/>
      <c r="CRG105" s="4"/>
      <c r="CRH105" s="13"/>
      <c r="CRI105" s="13"/>
      <c r="CRK105" s="26"/>
      <c r="CRL105" s="26"/>
      <c r="CRM105" s="26"/>
      <c r="CRN105" s="18"/>
      <c r="CRO105" s="18"/>
      <c r="CRP105" s="18"/>
      <c r="CRQ105" s="39"/>
      <c r="CRR105" s="18"/>
      <c r="CRS105" s="18"/>
      <c r="CRT105" s="39"/>
      <c r="CRU105" s="18"/>
      <c r="CRV105" s="39"/>
      <c r="CRW105" s="13"/>
      <c r="CRX105" s="13"/>
      <c r="CRY105" s="4"/>
      <c r="CRZ105" s="13"/>
      <c r="CSA105" s="13"/>
      <c r="CSC105" s="26"/>
      <c r="CSD105" s="26"/>
      <c r="CSE105" s="26"/>
      <c r="CSF105" s="18"/>
      <c r="CSG105" s="18"/>
      <c r="CSH105" s="18"/>
      <c r="CSI105" s="39"/>
      <c r="CSJ105" s="18"/>
      <c r="CSK105" s="18"/>
      <c r="CSL105" s="39"/>
      <c r="CSM105" s="18"/>
      <c r="CSN105" s="39"/>
      <c r="CSO105" s="13"/>
      <c r="CSP105" s="13"/>
      <c r="CSQ105" s="4"/>
      <c r="CSR105" s="13"/>
      <c r="CSS105" s="13"/>
      <c r="CSU105" s="26"/>
      <c r="CSV105" s="26"/>
      <c r="CSW105" s="26"/>
      <c r="CSX105" s="18"/>
      <c r="CSY105" s="18"/>
      <c r="CSZ105" s="18"/>
      <c r="CTA105" s="39"/>
      <c r="CTB105" s="18"/>
      <c r="CTC105" s="18"/>
      <c r="CTD105" s="39"/>
      <c r="CTE105" s="18"/>
      <c r="CTF105" s="39"/>
      <c r="CTG105" s="13"/>
      <c r="CTH105" s="13"/>
      <c r="CTI105" s="4"/>
      <c r="CTJ105" s="13"/>
      <c r="CTK105" s="13"/>
      <c r="CTM105" s="26"/>
      <c r="CTN105" s="26"/>
      <c r="CTO105" s="26"/>
      <c r="CTP105" s="18"/>
      <c r="CTQ105" s="18"/>
      <c r="CTR105" s="18"/>
      <c r="CTS105" s="39"/>
      <c r="CTT105" s="18"/>
      <c r="CTU105" s="18"/>
      <c r="CTV105" s="39"/>
      <c r="CTW105" s="18"/>
      <c r="CTX105" s="39"/>
      <c r="CTY105" s="13"/>
      <c r="CTZ105" s="13"/>
      <c r="CUA105" s="4"/>
      <c r="CUB105" s="13"/>
      <c r="CUC105" s="13"/>
      <c r="CUE105" s="26"/>
      <c r="CUF105" s="26"/>
      <c r="CUG105" s="26"/>
      <c r="CUH105" s="18"/>
      <c r="CUI105" s="18"/>
      <c r="CUJ105" s="18"/>
      <c r="CUK105" s="39"/>
      <c r="CUL105" s="18"/>
      <c r="CUM105" s="18"/>
      <c r="CUN105" s="39"/>
      <c r="CUO105" s="18"/>
      <c r="CUP105" s="39"/>
      <c r="CUQ105" s="13"/>
      <c r="CUR105" s="13"/>
      <c r="CUS105" s="4"/>
      <c r="CUT105" s="13"/>
      <c r="CUU105" s="13"/>
      <c r="CUW105" s="26"/>
      <c r="CUX105" s="26"/>
      <c r="CUY105" s="26"/>
      <c r="CUZ105" s="18"/>
      <c r="CVA105" s="18"/>
      <c r="CVB105" s="18"/>
      <c r="CVC105" s="39"/>
      <c r="CVD105" s="18"/>
      <c r="CVE105" s="18"/>
      <c r="CVF105" s="39"/>
      <c r="CVG105" s="18"/>
      <c r="CVH105" s="39"/>
      <c r="CVI105" s="13"/>
      <c r="CVJ105" s="13"/>
      <c r="CVK105" s="4"/>
      <c r="CVL105" s="13"/>
      <c r="CVM105" s="13"/>
      <c r="CVO105" s="26"/>
      <c r="CVP105" s="26"/>
      <c r="CVQ105" s="26"/>
      <c r="CVR105" s="18"/>
      <c r="CVS105" s="18"/>
      <c r="CVT105" s="18"/>
      <c r="CVU105" s="39"/>
      <c r="CVV105" s="18"/>
      <c r="CVW105" s="18"/>
      <c r="CVX105" s="39"/>
      <c r="CVY105" s="18"/>
      <c r="CVZ105" s="39"/>
      <c r="CWA105" s="13"/>
      <c r="CWB105" s="13"/>
      <c r="CWC105" s="4"/>
      <c r="CWD105" s="13"/>
      <c r="CWE105" s="13"/>
      <c r="CWG105" s="26"/>
      <c r="CWH105" s="26"/>
      <c r="CWI105" s="26"/>
      <c r="CWJ105" s="18"/>
      <c r="CWK105" s="18"/>
      <c r="CWL105" s="18"/>
      <c r="CWM105" s="39"/>
      <c r="CWN105" s="18"/>
      <c r="CWO105" s="18"/>
      <c r="CWP105" s="39"/>
      <c r="CWQ105" s="18"/>
      <c r="CWR105" s="39"/>
      <c r="CWS105" s="13"/>
      <c r="CWT105" s="13"/>
      <c r="CWU105" s="4"/>
      <c r="CWV105" s="13"/>
      <c r="CWW105" s="13"/>
      <c r="CWY105" s="26"/>
      <c r="CWZ105" s="26"/>
      <c r="CXA105" s="26"/>
      <c r="CXB105" s="18"/>
      <c r="CXC105" s="18"/>
      <c r="CXD105" s="18"/>
      <c r="CXE105" s="39"/>
      <c r="CXF105" s="18"/>
      <c r="CXG105" s="18"/>
      <c r="CXH105" s="39"/>
      <c r="CXI105" s="18"/>
      <c r="CXJ105" s="39"/>
      <c r="CXK105" s="13"/>
      <c r="CXL105" s="13"/>
      <c r="CXM105" s="4"/>
      <c r="CXN105" s="13"/>
      <c r="CXO105" s="13"/>
      <c r="CXQ105" s="26"/>
      <c r="CXR105" s="26"/>
      <c r="CXS105" s="26"/>
      <c r="CXT105" s="18"/>
      <c r="CXU105" s="18"/>
      <c r="CXV105" s="18"/>
      <c r="CXW105" s="39"/>
      <c r="CXX105" s="18"/>
      <c r="CXY105" s="18"/>
      <c r="CXZ105" s="39"/>
      <c r="CYA105" s="18"/>
      <c r="CYB105" s="39"/>
      <c r="CYC105" s="13"/>
      <c r="CYD105" s="13"/>
      <c r="CYE105" s="4"/>
      <c r="CYF105" s="13"/>
      <c r="CYG105" s="13"/>
      <c r="CYI105" s="26"/>
      <c r="CYJ105" s="26"/>
      <c r="CYK105" s="26"/>
      <c r="CYL105" s="18"/>
      <c r="CYM105" s="18"/>
      <c r="CYN105" s="18"/>
      <c r="CYO105" s="39"/>
      <c r="CYP105" s="18"/>
      <c r="CYQ105" s="18"/>
      <c r="CYR105" s="39"/>
      <c r="CYS105" s="18"/>
      <c r="CYT105" s="39"/>
      <c r="CYU105" s="13"/>
      <c r="CYV105" s="13"/>
      <c r="CYW105" s="4"/>
      <c r="CYX105" s="13"/>
      <c r="CYY105" s="13"/>
      <c r="CZA105" s="26"/>
      <c r="CZB105" s="26"/>
      <c r="CZC105" s="26"/>
      <c r="CZD105" s="18"/>
      <c r="CZE105" s="18"/>
      <c r="CZF105" s="18"/>
      <c r="CZG105" s="39"/>
      <c r="CZH105" s="18"/>
      <c r="CZI105" s="18"/>
      <c r="CZJ105" s="39"/>
      <c r="CZK105" s="18"/>
      <c r="CZL105" s="39"/>
      <c r="CZM105" s="13"/>
      <c r="CZN105" s="13"/>
      <c r="CZO105" s="4"/>
      <c r="CZP105" s="13"/>
      <c r="CZQ105" s="13"/>
      <c r="CZS105" s="26"/>
      <c r="CZT105" s="26"/>
      <c r="CZU105" s="26"/>
      <c r="CZV105" s="18"/>
      <c r="CZW105" s="18"/>
      <c r="CZX105" s="18"/>
      <c r="CZY105" s="39"/>
      <c r="CZZ105" s="18"/>
      <c r="DAA105" s="18"/>
      <c r="DAB105" s="39"/>
      <c r="DAC105" s="18"/>
      <c r="DAD105" s="39"/>
      <c r="DAE105" s="13"/>
      <c r="DAF105" s="13"/>
      <c r="DAG105" s="4"/>
      <c r="DAH105" s="13"/>
      <c r="DAI105" s="13"/>
      <c r="DAK105" s="26"/>
      <c r="DAL105" s="26"/>
      <c r="DAM105" s="26"/>
      <c r="DAN105" s="18"/>
      <c r="DAO105" s="18"/>
      <c r="DAP105" s="18"/>
      <c r="DAQ105" s="39"/>
      <c r="DAR105" s="18"/>
      <c r="DAS105" s="18"/>
      <c r="DAT105" s="39"/>
      <c r="DAU105" s="18"/>
      <c r="DAV105" s="39"/>
      <c r="DAW105" s="13"/>
      <c r="DAX105" s="13"/>
      <c r="DAY105" s="4"/>
      <c r="DAZ105" s="13"/>
      <c r="DBA105" s="13"/>
      <c r="DBC105" s="26"/>
      <c r="DBD105" s="26"/>
      <c r="DBE105" s="26"/>
      <c r="DBF105" s="18"/>
      <c r="DBG105" s="18"/>
      <c r="DBH105" s="18"/>
      <c r="DBI105" s="39"/>
      <c r="DBJ105" s="18"/>
      <c r="DBK105" s="18"/>
      <c r="DBL105" s="39"/>
      <c r="DBM105" s="18"/>
      <c r="DBN105" s="39"/>
      <c r="DBO105" s="13"/>
      <c r="DBP105" s="13"/>
      <c r="DBQ105" s="4"/>
      <c r="DBR105" s="13"/>
      <c r="DBS105" s="13"/>
      <c r="DBU105" s="26"/>
      <c r="DBV105" s="26"/>
      <c r="DBW105" s="26"/>
      <c r="DBX105" s="18"/>
      <c r="DBY105" s="18"/>
      <c r="DBZ105" s="18"/>
      <c r="DCA105" s="39"/>
      <c r="DCB105" s="18"/>
      <c r="DCC105" s="18"/>
      <c r="DCD105" s="39"/>
      <c r="DCE105" s="18"/>
      <c r="DCF105" s="39"/>
      <c r="DCG105" s="13"/>
      <c r="DCH105" s="13"/>
      <c r="DCI105" s="4"/>
      <c r="DCJ105" s="13"/>
      <c r="DCK105" s="13"/>
      <c r="DCM105" s="26"/>
      <c r="DCN105" s="26"/>
      <c r="DCO105" s="26"/>
      <c r="DCP105" s="18"/>
      <c r="DCQ105" s="18"/>
      <c r="DCR105" s="18"/>
      <c r="DCS105" s="39"/>
      <c r="DCT105" s="18"/>
      <c r="DCU105" s="18"/>
      <c r="DCV105" s="39"/>
      <c r="DCW105" s="18"/>
      <c r="DCX105" s="39"/>
      <c r="DCY105" s="13"/>
      <c r="DCZ105" s="13"/>
      <c r="DDA105" s="4"/>
      <c r="DDB105" s="13"/>
      <c r="DDC105" s="13"/>
      <c r="DDE105" s="26"/>
      <c r="DDF105" s="26"/>
      <c r="DDG105" s="26"/>
      <c r="DDH105" s="18"/>
      <c r="DDI105" s="18"/>
      <c r="DDJ105" s="18"/>
      <c r="DDK105" s="39"/>
      <c r="DDL105" s="18"/>
      <c r="DDM105" s="18"/>
      <c r="DDN105" s="39"/>
      <c r="DDO105" s="18"/>
      <c r="DDP105" s="39"/>
      <c r="DDQ105" s="13"/>
      <c r="DDR105" s="13"/>
      <c r="DDS105" s="4"/>
      <c r="DDT105" s="13"/>
      <c r="DDU105" s="13"/>
      <c r="DDW105" s="26"/>
      <c r="DDX105" s="26"/>
      <c r="DDY105" s="26"/>
      <c r="DDZ105" s="18"/>
      <c r="DEA105" s="18"/>
      <c r="DEB105" s="18"/>
      <c r="DEC105" s="39"/>
      <c r="DED105" s="18"/>
      <c r="DEE105" s="18"/>
      <c r="DEF105" s="39"/>
      <c r="DEG105" s="18"/>
      <c r="DEH105" s="39"/>
      <c r="DEI105" s="13"/>
      <c r="DEJ105" s="13"/>
      <c r="DEK105" s="4"/>
      <c r="DEL105" s="13"/>
      <c r="DEM105" s="13"/>
      <c r="DEO105" s="26"/>
      <c r="DEP105" s="26"/>
      <c r="DEQ105" s="26"/>
      <c r="DER105" s="18"/>
      <c r="DES105" s="18"/>
      <c r="DET105" s="18"/>
      <c r="DEU105" s="39"/>
      <c r="DEV105" s="18"/>
      <c r="DEW105" s="18"/>
      <c r="DEX105" s="39"/>
      <c r="DEY105" s="18"/>
      <c r="DEZ105" s="39"/>
      <c r="DFA105" s="13"/>
      <c r="DFB105" s="13"/>
      <c r="DFC105" s="4"/>
      <c r="DFD105" s="13"/>
      <c r="DFE105" s="13"/>
      <c r="DFG105" s="26"/>
      <c r="DFH105" s="26"/>
      <c r="DFI105" s="26"/>
      <c r="DFJ105" s="18"/>
      <c r="DFK105" s="18"/>
      <c r="DFL105" s="18"/>
      <c r="DFM105" s="39"/>
      <c r="DFN105" s="18"/>
      <c r="DFO105" s="18"/>
      <c r="DFP105" s="39"/>
      <c r="DFQ105" s="18"/>
      <c r="DFR105" s="39"/>
      <c r="DFS105" s="13"/>
      <c r="DFT105" s="13"/>
      <c r="DFU105" s="4"/>
      <c r="DFV105" s="13"/>
      <c r="DFW105" s="13"/>
      <c r="DFY105" s="26"/>
      <c r="DFZ105" s="26"/>
      <c r="DGA105" s="26"/>
      <c r="DGB105" s="18"/>
      <c r="DGC105" s="18"/>
      <c r="DGD105" s="18"/>
      <c r="DGE105" s="39"/>
      <c r="DGF105" s="18"/>
      <c r="DGG105" s="18"/>
      <c r="DGH105" s="39"/>
      <c r="DGI105" s="18"/>
      <c r="DGJ105" s="39"/>
      <c r="DGK105" s="13"/>
      <c r="DGL105" s="13"/>
      <c r="DGM105" s="4"/>
      <c r="DGN105" s="13"/>
      <c r="DGO105" s="13"/>
      <c r="DGQ105" s="26"/>
      <c r="DGR105" s="26"/>
      <c r="DGS105" s="26"/>
      <c r="DGT105" s="18"/>
      <c r="DGU105" s="18"/>
      <c r="DGV105" s="18"/>
      <c r="DGW105" s="39"/>
      <c r="DGX105" s="18"/>
      <c r="DGY105" s="18"/>
      <c r="DGZ105" s="39"/>
      <c r="DHA105" s="18"/>
      <c r="DHB105" s="39"/>
      <c r="DHC105" s="13"/>
      <c r="DHD105" s="13"/>
      <c r="DHE105" s="4"/>
      <c r="DHF105" s="13"/>
      <c r="DHG105" s="13"/>
      <c r="DHI105" s="26"/>
      <c r="DHJ105" s="26"/>
      <c r="DHK105" s="26"/>
      <c r="DHL105" s="18"/>
      <c r="DHM105" s="18"/>
      <c r="DHN105" s="18"/>
      <c r="DHO105" s="39"/>
      <c r="DHP105" s="18"/>
      <c r="DHQ105" s="18"/>
      <c r="DHR105" s="39"/>
      <c r="DHS105" s="18"/>
      <c r="DHT105" s="39"/>
      <c r="DHU105" s="13"/>
      <c r="DHV105" s="13"/>
      <c r="DHW105" s="4"/>
      <c r="DHX105" s="13"/>
      <c r="DHY105" s="13"/>
      <c r="DIA105" s="26"/>
      <c r="DIB105" s="26"/>
      <c r="DIC105" s="26"/>
      <c r="DID105" s="18"/>
      <c r="DIE105" s="18"/>
      <c r="DIF105" s="18"/>
      <c r="DIG105" s="39"/>
      <c r="DIH105" s="18"/>
      <c r="DII105" s="18"/>
      <c r="DIJ105" s="39"/>
      <c r="DIK105" s="18"/>
      <c r="DIL105" s="39"/>
      <c r="DIM105" s="13"/>
      <c r="DIN105" s="13"/>
      <c r="DIO105" s="4"/>
      <c r="DIP105" s="13"/>
      <c r="DIQ105" s="13"/>
      <c r="DIS105" s="26"/>
      <c r="DIT105" s="26"/>
      <c r="DIU105" s="26"/>
      <c r="DIV105" s="18"/>
      <c r="DIW105" s="18"/>
      <c r="DIX105" s="18"/>
      <c r="DIY105" s="39"/>
      <c r="DIZ105" s="18"/>
      <c r="DJA105" s="18"/>
      <c r="DJB105" s="39"/>
      <c r="DJC105" s="18"/>
      <c r="DJD105" s="39"/>
      <c r="DJE105" s="13"/>
      <c r="DJF105" s="13"/>
      <c r="DJG105" s="4"/>
      <c r="DJH105" s="13"/>
      <c r="DJI105" s="13"/>
      <c r="DJK105" s="26"/>
      <c r="DJL105" s="26"/>
      <c r="DJM105" s="26"/>
      <c r="DJN105" s="18"/>
      <c r="DJO105" s="18"/>
      <c r="DJP105" s="18"/>
      <c r="DJQ105" s="39"/>
      <c r="DJR105" s="18"/>
      <c r="DJS105" s="18"/>
      <c r="DJT105" s="39"/>
      <c r="DJU105" s="18"/>
      <c r="DJV105" s="39"/>
      <c r="DJW105" s="13"/>
      <c r="DJX105" s="13"/>
      <c r="DJY105" s="4"/>
      <c r="DJZ105" s="13"/>
      <c r="DKA105" s="13"/>
      <c r="DKC105" s="26"/>
      <c r="DKD105" s="26"/>
      <c r="DKE105" s="26"/>
      <c r="DKF105" s="18"/>
      <c r="DKG105" s="18"/>
      <c r="DKH105" s="18"/>
      <c r="DKI105" s="39"/>
      <c r="DKJ105" s="18"/>
      <c r="DKK105" s="18"/>
      <c r="DKL105" s="39"/>
      <c r="DKM105" s="18"/>
      <c r="DKN105" s="39"/>
      <c r="DKO105" s="13"/>
      <c r="DKP105" s="13"/>
      <c r="DKQ105" s="4"/>
      <c r="DKR105" s="13"/>
      <c r="DKS105" s="13"/>
      <c r="DKU105" s="26"/>
      <c r="DKV105" s="26"/>
      <c r="DKW105" s="26"/>
      <c r="DKX105" s="18"/>
      <c r="DKY105" s="18"/>
      <c r="DKZ105" s="18"/>
      <c r="DLA105" s="39"/>
      <c r="DLB105" s="18"/>
      <c r="DLC105" s="18"/>
      <c r="DLD105" s="39"/>
      <c r="DLE105" s="18"/>
      <c r="DLF105" s="39"/>
      <c r="DLG105" s="13"/>
      <c r="DLH105" s="13"/>
      <c r="DLI105" s="4"/>
      <c r="DLJ105" s="13"/>
      <c r="DLK105" s="13"/>
      <c r="DLM105" s="26"/>
      <c r="DLN105" s="26"/>
      <c r="DLO105" s="26"/>
      <c r="DLP105" s="18"/>
      <c r="DLQ105" s="18"/>
      <c r="DLR105" s="18"/>
      <c r="DLS105" s="39"/>
      <c r="DLT105" s="18"/>
      <c r="DLU105" s="18"/>
      <c r="DLV105" s="39"/>
      <c r="DLW105" s="18"/>
      <c r="DLX105" s="39"/>
      <c r="DLY105" s="13"/>
      <c r="DLZ105" s="13"/>
      <c r="DMA105" s="4"/>
      <c r="DMB105" s="13"/>
      <c r="DMC105" s="13"/>
      <c r="DME105" s="26"/>
      <c r="DMF105" s="26"/>
      <c r="DMG105" s="26"/>
      <c r="DMH105" s="18"/>
      <c r="DMI105" s="18"/>
      <c r="DMJ105" s="18"/>
      <c r="DMK105" s="39"/>
      <c r="DML105" s="18"/>
      <c r="DMM105" s="18"/>
      <c r="DMN105" s="39"/>
      <c r="DMO105" s="18"/>
      <c r="DMP105" s="39"/>
      <c r="DMQ105" s="13"/>
      <c r="DMR105" s="13"/>
      <c r="DMS105" s="4"/>
      <c r="DMT105" s="13"/>
      <c r="DMU105" s="13"/>
      <c r="DMW105" s="26"/>
      <c r="DMX105" s="26"/>
      <c r="DMY105" s="26"/>
      <c r="DMZ105" s="18"/>
      <c r="DNA105" s="18"/>
      <c r="DNB105" s="18"/>
      <c r="DNC105" s="39"/>
      <c r="DND105" s="18"/>
      <c r="DNE105" s="18"/>
      <c r="DNF105" s="39"/>
      <c r="DNG105" s="18"/>
      <c r="DNH105" s="39"/>
      <c r="DNI105" s="13"/>
      <c r="DNJ105" s="13"/>
      <c r="DNK105" s="4"/>
      <c r="DNL105" s="13"/>
      <c r="DNM105" s="13"/>
      <c r="DNO105" s="26"/>
      <c r="DNP105" s="26"/>
      <c r="DNQ105" s="26"/>
      <c r="DNR105" s="18"/>
      <c r="DNS105" s="18"/>
      <c r="DNT105" s="18"/>
      <c r="DNU105" s="39"/>
      <c r="DNV105" s="18"/>
      <c r="DNW105" s="18"/>
      <c r="DNX105" s="39"/>
      <c r="DNY105" s="18"/>
      <c r="DNZ105" s="39"/>
      <c r="DOA105" s="13"/>
      <c r="DOB105" s="13"/>
      <c r="DOC105" s="4"/>
      <c r="DOD105" s="13"/>
      <c r="DOE105" s="13"/>
      <c r="DOG105" s="26"/>
      <c r="DOH105" s="26"/>
      <c r="DOI105" s="26"/>
      <c r="DOJ105" s="18"/>
      <c r="DOK105" s="18"/>
      <c r="DOL105" s="18"/>
      <c r="DOM105" s="39"/>
      <c r="DON105" s="18"/>
      <c r="DOO105" s="18"/>
      <c r="DOP105" s="39"/>
      <c r="DOQ105" s="18"/>
      <c r="DOR105" s="39"/>
      <c r="DOS105" s="13"/>
      <c r="DOT105" s="13"/>
      <c r="DOU105" s="4"/>
      <c r="DOV105" s="13"/>
      <c r="DOW105" s="13"/>
      <c r="DOY105" s="26"/>
      <c r="DOZ105" s="26"/>
      <c r="DPA105" s="26"/>
      <c r="DPB105" s="18"/>
      <c r="DPC105" s="18"/>
      <c r="DPD105" s="18"/>
      <c r="DPE105" s="39"/>
      <c r="DPF105" s="18"/>
      <c r="DPG105" s="18"/>
      <c r="DPH105" s="39"/>
      <c r="DPI105" s="18"/>
      <c r="DPJ105" s="39"/>
      <c r="DPK105" s="13"/>
      <c r="DPL105" s="13"/>
      <c r="DPM105" s="4"/>
      <c r="DPN105" s="13"/>
      <c r="DPO105" s="13"/>
      <c r="DPQ105" s="26"/>
      <c r="DPR105" s="26"/>
      <c r="DPS105" s="26"/>
      <c r="DPT105" s="18"/>
      <c r="DPU105" s="18"/>
      <c r="DPV105" s="18"/>
      <c r="DPW105" s="39"/>
      <c r="DPX105" s="18"/>
      <c r="DPY105" s="18"/>
      <c r="DPZ105" s="39"/>
      <c r="DQA105" s="18"/>
      <c r="DQB105" s="39"/>
      <c r="DQC105" s="13"/>
      <c r="DQD105" s="13"/>
      <c r="DQE105" s="4"/>
      <c r="DQF105" s="13"/>
      <c r="DQG105" s="13"/>
      <c r="DQI105" s="26"/>
      <c r="DQJ105" s="26"/>
      <c r="DQK105" s="26"/>
      <c r="DQL105" s="18"/>
      <c r="DQM105" s="18"/>
      <c r="DQN105" s="18"/>
      <c r="DQO105" s="39"/>
      <c r="DQP105" s="18"/>
      <c r="DQQ105" s="18"/>
      <c r="DQR105" s="39"/>
      <c r="DQS105" s="18"/>
      <c r="DQT105" s="39"/>
      <c r="DQU105" s="13"/>
      <c r="DQV105" s="13"/>
      <c r="DQW105" s="4"/>
      <c r="DQX105" s="13"/>
      <c r="DQY105" s="13"/>
      <c r="DRA105" s="26"/>
      <c r="DRB105" s="26"/>
      <c r="DRC105" s="26"/>
      <c r="DRD105" s="18"/>
      <c r="DRE105" s="18"/>
      <c r="DRF105" s="18"/>
      <c r="DRG105" s="39"/>
      <c r="DRH105" s="18"/>
      <c r="DRI105" s="18"/>
      <c r="DRJ105" s="39"/>
      <c r="DRK105" s="18"/>
      <c r="DRL105" s="39"/>
      <c r="DRM105" s="13"/>
      <c r="DRN105" s="13"/>
      <c r="DRO105" s="4"/>
      <c r="DRP105" s="13"/>
      <c r="DRQ105" s="13"/>
      <c r="DRS105" s="26"/>
      <c r="DRT105" s="26"/>
      <c r="DRU105" s="26"/>
      <c r="DRV105" s="18"/>
      <c r="DRW105" s="18"/>
      <c r="DRX105" s="18"/>
      <c r="DRY105" s="39"/>
      <c r="DRZ105" s="18"/>
      <c r="DSA105" s="18"/>
      <c r="DSB105" s="39"/>
      <c r="DSC105" s="18"/>
      <c r="DSD105" s="39"/>
      <c r="DSE105" s="13"/>
      <c r="DSF105" s="13"/>
      <c r="DSG105" s="4"/>
      <c r="DSH105" s="13"/>
      <c r="DSI105" s="13"/>
      <c r="DSK105" s="26"/>
      <c r="DSL105" s="26"/>
      <c r="DSM105" s="26"/>
      <c r="DSN105" s="18"/>
      <c r="DSO105" s="18"/>
      <c r="DSP105" s="18"/>
      <c r="DSQ105" s="39"/>
      <c r="DSR105" s="18"/>
      <c r="DSS105" s="18"/>
      <c r="DST105" s="39"/>
      <c r="DSU105" s="18"/>
      <c r="DSV105" s="39"/>
      <c r="DSW105" s="13"/>
      <c r="DSX105" s="13"/>
      <c r="DSY105" s="4"/>
      <c r="DSZ105" s="13"/>
      <c r="DTA105" s="13"/>
      <c r="DTC105" s="26"/>
      <c r="DTD105" s="26"/>
      <c r="DTE105" s="26"/>
      <c r="DTF105" s="18"/>
      <c r="DTG105" s="18"/>
      <c r="DTH105" s="18"/>
      <c r="DTI105" s="39"/>
      <c r="DTJ105" s="18"/>
      <c r="DTK105" s="18"/>
      <c r="DTL105" s="39"/>
      <c r="DTM105" s="18"/>
      <c r="DTN105" s="39"/>
      <c r="DTO105" s="13"/>
      <c r="DTP105" s="13"/>
      <c r="DTQ105" s="4"/>
      <c r="DTR105" s="13"/>
      <c r="DTS105" s="13"/>
      <c r="DTU105" s="26"/>
      <c r="DTV105" s="26"/>
      <c r="DTW105" s="26"/>
      <c r="DTX105" s="18"/>
      <c r="DTY105" s="18"/>
      <c r="DTZ105" s="18"/>
      <c r="DUA105" s="39"/>
      <c r="DUB105" s="18"/>
      <c r="DUC105" s="18"/>
      <c r="DUD105" s="39"/>
      <c r="DUE105" s="18"/>
      <c r="DUF105" s="39"/>
      <c r="DUG105" s="13"/>
      <c r="DUH105" s="13"/>
      <c r="DUI105" s="4"/>
      <c r="DUJ105" s="13"/>
      <c r="DUK105" s="13"/>
      <c r="DUM105" s="26"/>
      <c r="DUN105" s="26"/>
      <c r="DUO105" s="26"/>
      <c r="DUP105" s="18"/>
      <c r="DUQ105" s="18"/>
      <c r="DUR105" s="18"/>
      <c r="DUS105" s="39"/>
      <c r="DUT105" s="18"/>
      <c r="DUU105" s="18"/>
      <c r="DUV105" s="39"/>
      <c r="DUW105" s="18"/>
      <c r="DUX105" s="39"/>
      <c r="DUY105" s="13"/>
      <c r="DUZ105" s="13"/>
      <c r="DVA105" s="4"/>
      <c r="DVB105" s="13"/>
      <c r="DVC105" s="13"/>
      <c r="DVE105" s="26"/>
      <c r="DVF105" s="26"/>
      <c r="DVG105" s="26"/>
      <c r="DVH105" s="18"/>
      <c r="DVI105" s="18"/>
      <c r="DVJ105" s="18"/>
      <c r="DVK105" s="39"/>
      <c r="DVL105" s="18"/>
      <c r="DVM105" s="18"/>
      <c r="DVN105" s="39"/>
      <c r="DVO105" s="18"/>
      <c r="DVP105" s="39"/>
      <c r="DVQ105" s="13"/>
      <c r="DVR105" s="13"/>
      <c r="DVS105" s="4"/>
      <c r="DVT105" s="13"/>
      <c r="DVU105" s="13"/>
      <c r="DVW105" s="26"/>
      <c r="DVX105" s="26"/>
      <c r="DVY105" s="26"/>
      <c r="DVZ105" s="18"/>
      <c r="DWA105" s="18"/>
      <c r="DWB105" s="18"/>
      <c r="DWC105" s="39"/>
      <c r="DWD105" s="18"/>
      <c r="DWE105" s="18"/>
      <c r="DWF105" s="39"/>
      <c r="DWG105" s="18"/>
      <c r="DWH105" s="39"/>
      <c r="DWI105" s="13"/>
      <c r="DWJ105" s="13"/>
      <c r="DWK105" s="4"/>
      <c r="DWL105" s="13"/>
      <c r="DWM105" s="13"/>
      <c r="DWO105" s="26"/>
      <c r="DWP105" s="26"/>
      <c r="DWQ105" s="26"/>
      <c r="DWR105" s="18"/>
      <c r="DWS105" s="18"/>
      <c r="DWT105" s="18"/>
      <c r="DWU105" s="39"/>
      <c r="DWV105" s="18"/>
      <c r="DWW105" s="18"/>
      <c r="DWX105" s="39"/>
      <c r="DWY105" s="18"/>
      <c r="DWZ105" s="39"/>
      <c r="DXA105" s="13"/>
      <c r="DXB105" s="13"/>
      <c r="DXC105" s="4"/>
      <c r="DXD105" s="13"/>
      <c r="DXE105" s="13"/>
      <c r="DXG105" s="26"/>
      <c r="DXH105" s="26"/>
      <c r="DXI105" s="26"/>
      <c r="DXJ105" s="18"/>
      <c r="DXK105" s="18"/>
      <c r="DXL105" s="18"/>
      <c r="DXM105" s="39"/>
      <c r="DXN105" s="18"/>
      <c r="DXO105" s="18"/>
      <c r="DXP105" s="39"/>
      <c r="DXQ105" s="18"/>
      <c r="DXR105" s="39"/>
      <c r="DXS105" s="13"/>
      <c r="DXT105" s="13"/>
      <c r="DXU105" s="4"/>
      <c r="DXV105" s="13"/>
      <c r="DXW105" s="13"/>
      <c r="DXY105" s="26"/>
      <c r="DXZ105" s="26"/>
      <c r="DYA105" s="26"/>
      <c r="DYB105" s="18"/>
      <c r="DYC105" s="18"/>
      <c r="DYD105" s="18"/>
      <c r="DYE105" s="39"/>
      <c r="DYF105" s="18"/>
      <c r="DYG105" s="18"/>
      <c r="DYH105" s="39"/>
      <c r="DYI105" s="18"/>
      <c r="DYJ105" s="39"/>
      <c r="DYK105" s="13"/>
      <c r="DYL105" s="13"/>
      <c r="DYM105" s="4"/>
      <c r="DYN105" s="13"/>
      <c r="DYO105" s="13"/>
      <c r="DYQ105" s="26"/>
      <c r="DYR105" s="26"/>
      <c r="DYS105" s="26"/>
      <c r="DYT105" s="18"/>
      <c r="DYU105" s="18"/>
      <c r="DYV105" s="18"/>
      <c r="DYW105" s="39"/>
      <c r="DYX105" s="18"/>
      <c r="DYY105" s="18"/>
      <c r="DYZ105" s="39"/>
      <c r="DZA105" s="18"/>
      <c r="DZB105" s="39"/>
      <c r="DZC105" s="13"/>
      <c r="DZD105" s="13"/>
      <c r="DZE105" s="4"/>
      <c r="DZF105" s="13"/>
      <c r="DZG105" s="13"/>
      <c r="DZI105" s="26"/>
      <c r="DZJ105" s="26"/>
      <c r="DZK105" s="26"/>
      <c r="DZL105" s="18"/>
      <c r="DZM105" s="18"/>
      <c r="DZN105" s="18"/>
      <c r="DZO105" s="39"/>
      <c r="DZP105" s="18"/>
      <c r="DZQ105" s="18"/>
      <c r="DZR105" s="39"/>
      <c r="DZS105" s="18"/>
      <c r="DZT105" s="39"/>
      <c r="DZU105" s="13"/>
      <c r="DZV105" s="13"/>
      <c r="DZW105" s="4"/>
      <c r="DZX105" s="13"/>
      <c r="DZY105" s="13"/>
      <c r="EAA105" s="26"/>
      <c r="EAB105" s="26"/>
      <c r="EAC105" s="26"/>
      <c r="EAD105" s="18"/>
      <c r="EAE105" s="18"/>
      <c r="EAF105" s="18"/>
      <c r="EAG105" s="39"/>
      <c r="EAH105" s="18"/>
      <c r="EAI105" s="18"/>
      <c r="EAJ105" s="39"/>
      <c r="EAK105" s="18"/>
      <c r="EAL105" s="39"/>
      <c r="EAM105" s="13"/>
      <c r="EAN105" s="13"/>
      <c r="EAO105" s="4"/>
      <c r="EAP105" s="13"/>
      <c r="EAQ105" s="13"/>
      <c r="EAS105" s="26"/>
      <c r="EAT105" s="26"/>
      <c r="EAU105" s="26"/>
      <c r="EAV105" s="18"/>
      <c r="EAW105" s="18"/>
      <c r="EAX105" s="18"/>
      <c r="EAY105" s="39"/>
      <c r="EAZ105" s="18"/>
      <c r="EBA105" s="18"/>
      <c r="EBB105" s="39"/>
      <c r="EBC105" s="18"/>
      <c r="EBD105" s="39"/>
      <c r="EBE105" s="13"/>
      <c r="EBF105" s="13"/>
      <c r="EBG105" s="4"/>
      <c r="EBH105" s="13"/>
      <c r="EBI105" s="13"/>
      <c r="EBK105" s="26"/>
      <c r="EBL105" s="26"/>
      <c r="EBM105" s="26"/>
      <c r="EBN105" s="18"/>
      <c r="EBO105" s="18"/>
      <c r="EBP105" s="18"/>
      <c r="EBQ105" s="39"/>
      <c r="EBR105" s="18"/>
      <c r="EBS105" s="18"/>
      <c r="EBT105" s="39"/>
      <c r="EBU105" s="18"/>
      <c r="EBV105" s="39"/>
      <c r="EBW105" s="13"/>
      <c r="EBX105" s="13"/>
      <c r="EBY105" s="4"/>
      <c r="EBZ105" s="13"/>
      <c r="ECA105" s="13"/>
      <c r="ECC105" s="26"/>
      <c r="ECD105" s="26"/>
      <c r="ECE105" s="26"/>
      <c r="ECF105" s="18"/>
      <c r="ECG105" s="18"/>
      <c r="ECH105" s="18"/>
      <c r="ECI105" s="39"/>
      <c r="ECJ105" s="18"/>
      <c r="ECK105" s="18"/>
      <c r="ECL105" s="39"/>
      <c r="ECM105" s="18"/>
      <c r="ECN105" s="39"/>
      <c r="ECO105" s="13"/>
      <c r="ECP105" s="13"/>
      <c r="ECQ105" s="4"/>
      <c r="ECR105" s="13"/>
      <c r="ECS105" s="13"/>
      <c r="ECU105" s="26"/>
      <c r="ECV105" s="26"/>
      <c r="ECW105" s="26"/>
      <c r="ECX105" s="18"/>
      <c r="ECY105" s="18"/>
      <c r="ECZ105" s="18"/>
      <c r="EDA105" s="39"/>
      <c r="EDB105" s="18"/>
      <c r="EDC105" s="18"/>
      <c r="EDD105" s="39"/>
      <c r="EDE105" s="18"/>
      <c r="EDF105" s="39"/>
      <c r="EDG105" s="13"/>
      <c r="EDH105" s="13"/>
      <c r="EDI105" s="4"/>
      <c r="EDJ105" s="13"/>
      <c r="EDK105" s="13"/>
      <c r="EDM105" s="26"/>
      <c r="EDN105" s="26"/>
      <c r="EDO105" s="26"/>
      <c r="EDP105" s="18"/>
      <c r="EDQ105" s="18"/>
      <c r="EDR105" s="18"/>
      <c r="EDS105" s="39"/>
      <c r="EDT105" s="18"/>
      <c r="EDU105" s="18"/>
      <c r="EDV105" s="39"/>
      <c r="EDW105" s="18"/>
      <c r="EDX105" s="39"/>
      <c r="EDY105" s="13"/>
      <c r="EDZ105" s="13"/>
      <c r="EEA105" s="4"/>
      <c r="EEB105" s="13"/>
      <c r="EEC105" s="13"/>
      <c r="EEE105" s="26"/>
      <c r="EEF105" s="26"/>
      <c r="EEG105" s="26"/>
      <c r="EEH105" s="18"/>
      <c r="EEI105" s="18"/>
      <c r="EEJ105" s="18"/>
      <c r="EEK105" s="39"/>
      <c r="EEL105" s="18"/>
      <c r="EEM105" s="18"/>
      <c r="EEN105" s="39"/>
      <c r="EEO105" s="18"/>
      <c r="EEP105" s="39"/>
      <c r="EEQ105" s="13"/>
      <c r="EER105" s="13"/>
      <c r="EES105" s="4"/>
      <c r="EET105" s="13"/>
      <c r="EEU105" s="13"/>
      <c r="EEW105" s="26"/>
      <c r="EEX105" s="26"/>
      <c r="EEY105" s="26"/>
      <c r="EEZ105" s="18"/>
      <c r="EFA105" s="18"/>
      <c r="EFB105" s="18"/>
      <c r="EFC105" s="39"/>
      <c r="EFD105" s="18"/>
      <c r="EFE105" s="18"/>
      <c r="EFF105" s="39"/>
      <c r="EFG105" s="18"/>
      <c r="EFH105" s="39"/>
      <c r="EFI105" s="13"/>
      <c r="EFJ105" s="13"/>
      <c r="EFK105" s="4"/>
      <c r="EFL105" s="13"/>
      <c r="EFM105" s="13"/>
      <c r="EFO105" s="26"/>
      <c r="EFP105" s="26"/>
      <c r="EFQ105" s="26"/>
      <c r="EFR105" s="18"/>
      <c r="EFS105" s="18"/>
      <c r="EFT105" s="18"/>
      <c r="EFU105" s="39"/>
      <c r="EFV105" s="18"/>
      <c r="EFW105" s="18"/>
      <c r="EFX105" s="39"/>
      <c r="EFY105" s="18"/>
      <c r="EFZ105" s="39"/>
      <c r="EGA105" s="13"/>
      <c r="EGB105" s="13"/>
      <c r="EGC105" s="4"/>
      <c r="EGD105" s="13"/>
      <c r="EGE105" s="13"/>
      <c r="EGG105" s="26"/>
      <c r="EGH105" s="26"/>
      <c r="EGI105" s="26"/>
      <c r="EGJ105" s="18"/>
      <c r="EGK105" s="18"/>
      <c r="EGL105" s="18"/>
      <c r="EGM105" s="39"/>
      <c r="EGN105" s="18"/>
      <c r="EGO105" s="18"/>
      <c r="EGP105" s="39"/>
      <c r="EGQ105" s="18"/>
      <c r="EGR105" s="39"/>
      <c r="EGS105" s="13"/>
      <c r="EGT105" s="13"/>
      <c r="EGU105" s="4"/>
      <c r="EGV105" s="13"/>
      <c r="EGW105" s="13"/>
      <c r="EGY105" s="26"/>
      <c r="EGZ105" s="26"/>
      <c r="EHA105" s="26"/>
      <c r="EHB105" s="18"/>
      <c r="EHC105" s="18"/>
      <c r="EHD105" s="18"/>
      <c r="EHE105" s="39"/>
      <c r="EHF105" s="18"/>
      <c r="EHG105" s="18"/>
      <c r="EHH105" s="39"/>
      <c r="EHI105" s="18"/>
      <c r="EHJ105" s="39"/>
      <c r="EHK105" s="13"/>
      <c r="EHL105" s="13"/>
      <c r="EHM105" s="4"/>
      <c r="EHN105" s="13"/>
      <c r="EHO105" s="13"/>
      <c r="EHQ105" s="26"/>
      <c r="EHR105" s="26"/>
      <c r="EHS105" s="26"/>
      <c r="EHT105" s="18"/>
      <c r="EHU105" s="18"/>
      <c r="EHV105" s="18"/>
      <c r="EHW105" s="39"/>
      <c r="EHX105" s="18"/>
      <c r="EHY105" s="18"/>
      <c r="EHZ105" s="39"/>
      <c r="EIA105" s="18"/>
      <c r="EIB105" s="39"/>
      <c r="EIC105" s="13"/>
      <c r="EID105" s="13"/>
      <c r="EIE105" s="4"/>
      <c r="EIF105" s="13"/>
      <c r="EIG105" s="13"/>
      <c r="EII105" s="26"/>
      <c r="EIJ105" s="26"/>
      <c r="EIK105" s="26"/>
      <c r="EIL105" s="18"/>
      <c r="EIM105" s="18"/>
      <c r="EIN105" s="18"/>
      <c r="EIO105" s="39"/>
      <c r="EIP105" s="18"/>
      <c r="EIQ105" s="18"/>
      <c r="EIR105" s="39"/>
      <c r="EIS105" s="18"/>
      <c r="EIT105" s="39"/>
      <c r="EIU105" s="13"/>
      <c r="EIV105" s="13"/>
      <c r="EIW105" s="4"/>
      <c r="EIX105" s="13"/>
      <c r="EIY105" s="13"/>
      <c r="EJA105" s="26"/>
      <c r="EJB105" s="26"/>
      <c r="EJC105" s="26"/>
      <c r="EJD105" s="18"/>
      <c r="EJE105" s="18"/>
      <c r="EJF105" s="18"/>
      <c r="EJG105" s="39"/>
      <c r="EJH105" s="18"/>
      <c r="EJI105" s="18"/>
      <c r="EJJ105" s="39"/>
      <c r="EJK105" s="18"/>
      <c r="EJL105" s="39"/>
      <c r="EJM105" s="13"/>
      <c r="EJN105" s="13"/>
      <c r="EJO105" s="4"/>
      <c r="EJP105" s="13"/>
      <c r="EJQ105" s="13"/>
      <c r="EJS105" s="26"/>
      <c r="EJT105" s="26"/>
      <c r="EJU105" s="26"/>
      <c r="EJV105" s="18"/>
      <c r="EJW105" s="18"/>
      <c r="EJX105" s="18"/>
      <c r="EJY105" s="39"/>
      <c r="EJZ105" s="18"/>
      <c r="EKA105" s="18"/>
      <c r="EKB105" s="39"/>
      <c r="EKC105" s="18"/>
      <c r="EKD105" s="39"/>
      <c r="EKE105" s="13"/>
      <c r="EKF105" s="13"/>
      <c r="EKG105" s="4"/>
      <c r="EKH105" s="13"/>
      <c r="EKI105" s="13"/>
      <c r="EKK105" s="26"/>
      <c r="EKL105" s="26"/>
      <c r="EKM105" s="26"/>
      <c r="EKN105" s="18"/>
      <c r="EKO105" s="18"/>
      <c r="EKP105" s="18"/>
      <c r="EKQ105" s="39"/>
      <c r="EKR105" s="18"/>
      <c r="EKS105" s="18"/>
      <c r="EKT105" s="39"/>
      <c r="EKU105" s="18"/>
      <c r="EKV105" s="39"/>
      <c r="EKW105" s="13"/>
      <c r="EKX105" s="13"/>
      <c r="EKY105" s="4"/>
      <c r="EKZ105" s="13"/>
      <c r="ELA105" s="13"/>
      <c r="ELC105" s="26"/>
      <c r="ELD105" s="26"/>
      <c r="ELE105" s="26"/>
      <c r="ELF105" s="18"/>
      <c r="ELG105" s="18"/>
      <c r="ELH105" s="18"/>
      <c r="ELI105" s="39"/>
      <c r="ELJ105" s="18"/>
      <c r="ELK105" s="18"/>
      <c r="ELL105" s="39"/>
      <c r="ELM105" s="18"/>
      <c r="ELN105" s="39"/>
      <c r="ELO105" s="13"/>
      <c r="ELP105" s="13"/>
      <c r="ELQ105" s="4"/>
      <c r="ELR105" s="13"/>
      <c r="ELS105" s="13"/>
      <c r="ELU105" s="26"/>
      <c r="ELV105" s="26"/>
      <c r="ELW105" s="26"/>
      <c r="ELX105" s="18"/>
      <c r="ELY105" s="18"/>
      <c r="ELZ105" s="18"/>
      <c r="EMA105" s="39"/>
      <c r="EMB105" s="18"/>
      <c r="EMC105" s="18"/>
      <c r="EMD105" s="39"/>
      <c r="EME105" s="18"/>
      <c r="EMF105" s="39"/>
      <c r="EMG105" s="13"/>
      <c r="EMH105" s="13"/>
      <c r="EMI105" s="4"/>
      <c r="EMJ105" s="13"/>
      <c r="EMK105" s="13"/>
      <c r="EMM105" s="26"/>
      <c r="EMN105" s="26"/>
      <c r="EMO105" s="26"/>
      <c r="EMP105" s="18"/>
      <c r="EMQ105" s="18"/>
      <c r="EMR105" s="18"/>
      <c r="EMS105" s="39"/>
      <c r="EMT105" s="18"/>
      <c r="EMU105" s="18"/>
      <c r="EMV105" s="39"/>
      <c r="EMW105" s="18"/>
      <c r="EMX105" s="39"/>
      <c r="EMY105" s="13"/>
      <c r="EMZ105" s="13"/>
      <c r="ENA105" s="4"/>
      <c r="ENB105" s="13"/>
      <c r="ENC105" s="13"/>
      <c r="ENE105" s="26"/>
      <c r="ENF105" s="26"/>
      <c r="ENG105" s="26"/>
      <c r="ENH105" s="18"/>
      <c r="ENI105" s="18"/>
      <c r="ENJ105" s="18"/>
      <c r="ENK105" s="39"/>
      <c r="ENL105" s="18"/>
      <c r="ENM105" s="18"/>
      <c r="ENN105" s="39"/>
      <c r="ENO105" s="18"/>
      <c r="ENP105" s="39"/>
      <c r="ENQ105" s="13"/>
      <c r="ENR105" s="13"/>
      <c r="ENS105" s="4"/>
      <c r="ENT105" s="13"/>
      <c r="ENU105" s="13"/>
      <c r="ENW105" s="26"/>
      <c r="ENX105" s="26"/>
      <c r="ENY105" s="26"/>
      <c r="ENZ105" s="18"/>
      <c r="EOA105" s="18"/>
      <c r="EOB105" s="18"/>
      <c r="EOC105" s="39"/>
      <c r="EOD105" s="18"/>
      <c r="EOE105" s="18"/>
      <c r="EOF105" s="39"/>
      <c r="EOG105" s="18"/>
      <c r="EOH105" s="39"/>
      <c r="EOI105" s="13"/>
      <c r="EOJ105" s="13"/>
      <c r="EOK105" s="4"/>
      <c r="EOL105" s="13"/>
      <c r="EOM105" s="13"/>
      <c r="EOO105" s="26"/>
      <c r="EOP105" s="26"/>
      <c r="EOQ105" s="26"/>
      <c r="EOR105" s="18"/>
      <c r="EOS105" s="18"/>
      <c r="EOT105" s="18"/>
      <c r="EOU105" s="39"/>
      <c r="EOV105" s="18"/>
      <c r="EOW105" s="18"/>
      <c r="EOX105" s="39"/>
      <c r="EOY105" s="18"/>
      <c r="EOZ105" s="39"/>
      <c r="EPA105" s="13"/>
      <c r="EPB105" s="13"/>
      <c r="EPC105" s="4"/>
      <c r="EPD105" s="13"/>
      <c r="EPE105" s="13"/>
      <c r="EPG105" s="26"/>
      <c r="EPH105" s="26"/>
      <c r="EPI105" s="26"/>
      <c r="EPJ105" s="18"/>
      <c r="EPK105" s="18"/>
      <c r="EPL105" s="18"/>
      <c r="EPM105" s="39"/>
      <c r="EPN105" s="18"/>
      <c r="EPO105" s="18"/>
      <c r="EPP105" s="39"/>
      <c r="EPQ105" s="18"/>
      <c r="EPR105" s="39"/>
      <c r="EPS105" s="13"/>
      <c r="EPT105" s="13"/>
      <c r="EPU105" s="4"/>
      <c r="EPV105" s="13"/>
      <c r="EPW105" s="13"/>
      <c r="EPY105" s="26"/>
      <c r="EPZ105" s="26"/>
      <c r="EQA105" s="26"/>
      <c r="EQB105" s="18"/>
      <c r="EQC105" s="18"/>
      <c r="EQD105" s="18"/>
      <c r="EQE105" s="39"/>
      <c r="EQF105" s="18"/>
      <c r="EQG105" s="18"/>
      <c r="EQH105" s="39"/>
      <c r="EQI105" s="18"/>
      <c r="EQJ105" s="39"/>
      <c r="EQK105" s="13"/>
      <c r="EQL105" s="13"/>
      <c r="EQM105" s="4"/>
      <c r="EQN105" s="13"/>
      <c r="EQO105" s="13"/>
      <c r="EQQ105" s="26"/>
      <c r="EQR105" s="26"/>
      <c r="EQS105" s="26"/>
      <c r="EQT105" s="18"/>
      <c r="EQU105" s="18"/>
      <c r="EQV105" s="18"/>
      <c r="EQW105" s="39"/>
      <c r="EQX105" s="18"/>
      <c r="EQY105" s="18"/>
      <c r="EQZ105" s="39"/>
      <c r="ERA105" s="18"/>
      <c r="ERB105" s="39"/>
      <c r="ERC105" s="13"/>
      <c r="ERD105" s="13"/>
      <c r="ERE105" s="4"/>
      <c r="ERF105" s="13"/>
      <c r="ERG105" s="13"/>
      <c r="ERI105" s="26"/>
      <c r="ERJ105" s="26"/>
      <c r="ERK105" s="26"/>
      <c r="ERL105" s="18"/>
      <c r="ERM105" s="18"/>
      <c r="ERN105" s="18"/>
      <c r="ERO105" s="39"/>
      <c r="ERP105" s="18"/>
      <c r="ERQ105" s="18"/>
      <c r="ERR105" s="39"/>
      <c r="ERS105" s="18"/>
      <c r="ERT105" s="39"/>
      <c r="ERU105" s="13"/>
      <c r="ERV105" s="13"/>
      <c r="ERW105" s="4"/>
      <c r="ERX105" s="13"/>
      <c r="ERY105" s="13"/>
      <c r="ESA105" s="26"/>
      <c r="ESB105" s="26"/>
      <c r="ESC105" s="26"/>
      <c r="ESD105" s="18"/>
      <c r="ESE105" s="18"/>
      <c r="ESF105" s="18"/>
      <c r="ESG105" s="39"/>
      <c r="ESH105" s="18"/>
      <c r="ESI105" s="18"/>
      <c r="ESJ105" s="39"/>
      <c r="ESK105" s="18"/>
      <c r="ESL105" s="39"/>
      <c r="ESM105" s="13"/>
      <c r="ESN105" s="13"/>
      <c r="ESO105" s="4"/>
      <c r="ESP105" s="13"/>
      <c r="ESQ105" s="13"/>
      <c r="ESS105" s="26"/>
      <c r="EST105" s="26"/>
      <c r="ESU105" s="26"/>
      <c r="ESV105" s="18"/>
      <c r="ESW105" s="18"/>
      <c r="ESX105" s="18"/>
      <c r="ESY105" s="39"/>
      <c r="ESZ105" s="18"/>
      <c r="ETA105" s="18"/>
      <c r="ETB105" s="39"/>
      <c r="ETC105" s="18"/>
      <c r="ETD105" s="39"/>
      <c r="ETE105" s="13"/>
      <c r="ETF105" s="13"/>
      <c r="ETG105" s="4"/>
      <c r="ETH105" s="13"/>
      <c r="ETI105" s="13"/>
      <c r="ETK105" s="26"/>
      <c r="ETL105" s="26"/>
      <c r="ETM105" s="26"/>
      <c r="ETN105" s="18"/>
      <c r="ETO105" s="18"/>
      <c r="ETP105" s="18"/>
      <c r="ETQ105" s="39"/>
      <c r="ETR105" s="18"/>
      <c r="ETS105" s="18"/>
      <c r="ETT105" s="39"/>
      <c r="ETU105" s="18"/>
      <c r="ETV105" s="39"/>
      <c r="ETW105" s="13"/>
      <c r="ETX105" s="13"/>
      <c r="ETY105" s="4"/>
      <c r="ETZ105" s="13"/>
      <c r="EUA105" s="13"/>
      <c r="EUC105" s="26"/>
      <c r="EUD105" s="26"/>
      <c r="EUE105" s="26"/>
      <c r="EUF105" s="18"/>
      <c r="EUG105" s="18"/>
      <c r="EUH105" s="18"/>
      <c r="EUI105" s="39"/>
      <c r="EUJ105" s="18"/>
      <c r="EUK105" s="18"/>
      <c r="EUL105" s="39"/>
      <c r="EUM105" s="18"/>
      <c r="EUN105" s="39"/>
      <c r="EUO105" s="13"/>
      <c r="EUP105" s="13"/>
      <c r="EUQ105" s="4"/>
      <c r="EUR105" s="13"/>
      <c r="EUS105" s="13"/>
      <c r="EUU105" s="26"/>
      <c r="EUV105" s="26"/>
      <c r="EUW105" s="26"/>
      <c r="EUX105" s="18"/>
      <c r="EUY105" s="18"/>
      <c r="EUZ105" s="18"/>
      <c r="EVA105" s="39"/>
      <c r="EVB105" s="18"/>
      <c r="EVC105" s="18"/>
      <c r="EVD105" s="39"/>
      <c r="EVE105" s="18"/>
      <c r="EVF105" s="39"/>
      <c r="EVG105" s="13"/>
      <c r="EVH105" s="13"/>
      <c r="EVI105" s="4"/>
      <c r="EVJ105" s="13"/>
      <c r="EVK105" s="13"/>
      <c r="EVM105" s="26"/>
      <c r="EVN105" s="26"/>
      <c r="EVO105" s="26"/>
      <c r="EVP105" s="18"/>
      <c r="EVQ105" s="18"/>
      <c r="EVR105" s="18"/>
      <c r="EVS105" s="39"/>
      <c r="EVT105" s="18"/>
      <c r="EVU105" s="18"/>
      <c r="EVV105" s="39"/>
      <c r="EVW105" s="18"/>
      <c r="EVX105" s="39"/>
      <c r="EVY105" s="13"/>
      <c r="EVZ105" s="13"/>
      <c r="EWA105" s="4"/>
      <c r="EWB105" s="13"/>
      <c r="EWC105" s="13"/>
      <c r="EWE105" s="26"/>
      <c r="EWF105" s="26"/>
      <c r="EWG105" s="26"/>
      <c r="EWH105" s="18"/>
      <c r="EWI105" s="18"/>
      <c r="EWJ105" s="18"/>
      <c r="EWK105" s="39"/>
      <c r="EWL105" s="18"/>
      <c r="EWM105" s="18"/>
      <c r="EWN105" s="39"/>
      <c r="EWO105" s="18"/>
      <c r="EWP105" s="39"/>
      <c r="EWQ105" s="13"/>
      <c r="EWR105" s="13"/>
      <c r="EWS105" s="4"/>
      <c r="EWT105" s="13"/>
      <c r="EWU105" s="13"/>
      <c r="EWW105" s="26"/>
      <c r="EWX105" s="26"/>
      <c r="EWY105" s="26"/>
      <c r="EWZ105" s="18"/>
      <c r="EXA105" s="18"/>
      <c r="EXB105" s="18"/>
      <c r="EXC105" s="39"/>
      <c r="EXD105" s="18"/>
      <c r="EXE105" s="18"/>
      <c r="EXF105" s="39"/>
      <c r="EXG105" s="18"/>
      <c r="EXH105" s="39"/>
      <c r="EXI105" s="13"/>
      <c r="EXJ105" s="13"/>
      <c r="EXK105" s="4"/>
      <c r="EXL105" s="13"/>
      <c r="EXM105" s="13"/>
      <c r="EXO105" s="26"/>
      <c r="EXP105" s="26"/>
      <c r="EXQ105" s="26"/>
      <c r="EXR105" s="18"/>
      <c r="EXS105" s="18"/>
      <c r="EXT105" s="18"/>
      <c r="EXU105" s="39"/>
      <c r="EXV105" s="18"/>
      <c r="EXW105" s="18"/>
      <c r="EXX105" s="39"/>
      <c r="EXY105" s="18"/>
      <c r="EXZ105" s="39"/>
      <c r="EYA105" s="13"/>
      <c r="EYB105" s="13"/>
      <c r="EYC105" s="4"/>
      <c r="EYD105" s="13"/>
      <c r="EYE105" s="13"/>
      <c r="EYG105" s="26"/>
      <c r="EYH105" s="26"/>
      <c r="EYI105" s="26"/>
      <c r="EYJ105" s="18"/>
      <c r="EYK105" s="18"/>
      <c r="EYL105" s="18"/>
      <c r="EYM105" s="39"/>
      <c r="EYN105" s="18"/>
      <c r="EYO105" s="18"/>
      <c r="EYP105" s="39"/>
      <c r="EYQ105" s="18"/>
      <c r="EYR105" s="39"/>
      <c r="EYS105" s="13"/>
      <c r="EYT105" s="13"/>
      <c r="EYU105" s="4"/>
      <c r="EYV105" s="13"/>
      <c r="EYW105" s="13"/>
      <c r="EYY105" s="26"/>
      <c r="EYZ105" s="26"/>
      <c r="EZA105" s="26"/>
      <c r="EZB105" s="18"/>
      <c r="EZC105" s="18"/>
      <c r="EZD105" s="18"/>
      <c r="EZE105" s="39"/>
      <c r="EZF105" s="18"/>
      <c r="EZG105" s="18"/>
      <c r="EZH105" s="39"/>
      <c r="EZI105" s="18"/>
      <c r="EZJ105" s="39"/>
      <c r="EZK105" s="13"/>
      <c r="EZL105" s="13"/>
      <c r="EZM105" s="4"/>
      <c r="EZN105" s="13"/>
      <c r="EZO105" s="13"/>
      <c r="EZQ105" s="26"/>
      <c r="EZR105" s="26"/>
      <c r="EZS105" s="26"/>
      <c r="EZT105" s="18"/>
      <c r="EZU105" s="18"/>
      <c r="EZV105" s="18"/>
      <c r="EZW105" s="39"/>
      <c r="EZX105" s="18"/>
      <c r="EZY105" s="18"/>
      <c r="EZZ105" s="39"/>
      <c r="FAA105" s="18"/>
      <c r="FAB105" s="39"/>
      <c r="FAC105" s="13"/>
      <c r="FAD105" s="13"/>
      <c r="FAE105" s="4"/>
      <c r="FAF105" s="13"/>
      <c r="FAG105" s="13"/>
      <c r="FAI105" s="26"/>
      <c r="FAJ105" s="26"/>
      <c r="FAK105" s="26"/>
      <c r="FAL105" s="18"/>
      <c r="FAM105" s="18"/>
      <c r="FAN105" s="18"/>
      <c r="FAO105" s="39"/>
      <c r="FAP105" s="18"/>
      <c r="FAQ105" s="18"/>
      <c r="FAR105" s="39"/>
      <c r="FAS105" s="18"/>
      <c r="FAT105" s="39"/>
      <c r="FAU105" s="13"/>
      <c r="FAV105" s="13"/>
      <c r="FAW105" s="4"/>
      <c r="FAX105" s="13"/>
      <c r="FAY105" s="13"/>
      <c r="FBA105" s="26"/>
      <c r="FBB105" s="26"/>
      <c r="FBC105" s="26"/>
      <c r="FBD105" s="18"/>
      <c r="FBE105" s="18"/>
      <c r="FBF105" s="18"/>
      <c r="FBG105" s="39"/>
      <c r="FBH105" s="18"/>
      <c r="FBI105" s="18"/>
      <c r="FBJ105" s="39"/>
      <c r="FBK105" s="18"/>
      <c r="FBL105" s="39"/>
      <c r="FBM105" s="13"/>
      <c r="FBN105" s="13"/>
      <c r="FBO105" s="4"/>
      <c r="FBP105" s="13"/>
      <c r="FBQ105" s="13"/>
      <c r="FBS105" s="26"/>
      <c r="FBT105" s="26"/>
      <c r="FBU105" s="26"/>
      <c r="FBV105" s="18"/>
      <c r="FBW105" s="18"/>
      <c r="FBX105" s="18"/>
      <c r="FBY105" s="39"/>
      <c r="FBZ105" s="18"/>
      <c r="FCA105" s="18"/>
      <c r="FCB105" s="39"/>
      <c r="FCC105" s="18"/>
      <c r="FCD105" s="39"/>
      <c r="FCE105" s="13"/>
      <c r="FCF105" s="13"/>
      <c r="FCG105" s="4"/>
      <c r="FCH105" s="13"/>
      <c r="FCI105" s="13"/>
      <c r="FCK105" s="26"/>
      <c r="FCL105" s="26"/>
      <c r="FCM105" s="26"/>
      <c r="FCN105" s="18"/>
      <c r="FCO105" s="18"/>
      <c r="FCP105" s="18"/>
      <c r="FCQ105" s="39"/>
      <c r="FCR105" s="18"/>
      <c r="FCS105" s="18"/>
      <c r="FCT105" s="39"/>
      <c r="FCU105" s="18"/>
      <c r="FCV105" s="39"/>
      <c r="FCW105" s="13"/>
      <c r="FCX105" s="13"/>
      <c r="FCY105" s="4"/>
      <c r="FCZ105" s="13"/>
      <c r="FDA105" s="13"/>
      <c r="FDC105" s="26"/>
      <c r="FDD105" s="26"/>
      <c r="FDE105" s="26"/>
      <c r="FDF105" s="18"/>
      <c r="FDG105" s="18"/>
      <c r="FDH105" s="18"/>
      <c r="FDI105" s="39"/>
      <c r="FDJ105" s="18"/>
      <c r="FDK105" s="18"/>
      <c r="FDL105" s="39"/>
      <c r="FDM105" s="18"/>
      <c r="FDN105" s="39"/>
      <c r="FDO105" s="13"/>
      <c r="FDP105" s="13"/>
      <c r="FDQ105" s="4"/>
      <c r="FDR105" s="13"/>
      <c r="FDS105" s="13"/>
      <c r="FDU105" s="26"/>
      <c r="FDV105" s="26"/>
      <c r="FDW105" s="26"/>
      <c r="FDX105" s="18"/>
      <c r="FDY105" s="18"/>
      <c r="FDZ105" s="18"/>
      <c r="FEA105" s="39"/>
      <c r="FEB105" s="18"/>
      <c r="FEC105" s="18"/>
      <c r="FED105" s="39"/>
      <c r="FEE105" s="18"/>
      <c r="FEF105" s="39"/>
      <c r="FEG105" s="13"/>
      <c r="FEH105" s="13"/>
      <c r="FEI105" s="4"/>
      <c r="FEJ105" s="13"/>
      <c r="FEK105" s="13"/>
      <c r="FEM105" s="26"/>
      <c r="FEN105" s="26"/>
      <c r="FEO105" s="26"/>
      <c r="FEP105" s="18"/>
      <c r="FEQ105" s="18"/>
      <c r="FER105" s="18"/>
      <c r="FES105" s="39"/>
      <c r="FET105" s="18"/>
      <c r="FEU105" s="18"/>
      <c r="FEV105" s="39"/>
      <c r="FEW105" s="18"/>
      <c r="FEX105" s="39"/>
      <c r="FEY105" s="13"/>
      <c r="FEZ105" s="13"/>
      <c r="FFA105" s="4"/>
      <c r="FFB105" s="13"/>
      <c r="FFC105" s="13"/>
      <c r="FFE105" s="26"/>
      <c r="FFF105" s="26"/>
      <c r="FFG105" s="26"/>
      <c r="FFH105" s="18"/>
      <c r="FFI105" s="18"/>
      <c r="FFJ105" s="18"/>
      <c r="FFK105" s="39"/>
      <c r="FFL105" s="18"/>
      <c r="FFM105" s="18"/>
      <c r="FFN105" s="39"/>
      <c r="FFO105" s="18"/>
      <c r="FFP105" s="39"/>
      <c r="FFQ105" s="13"/>
      <c r="FFR105" s="13"/>
      <c r="FFS105" s="4"/>
      <c r="FFT105" s="13"/>
      <c r="FFU105" s="13"/>
      <c r="FFW105" s="26"/>
      <c r="FFX105" s="26"/>
      <c r="FFY105" s="26"/>
      <c r="FFZ105" s="18"/>
      <c r="FGA105" s="18"/>
      <c r="FGB105" s="18"/>
      <c r="FGC105" s="39"/>
      <c r="FGD105" s="18"/>
      <c r="FGE105" s="18"/>
      <c r="FGF105" s="39"/>
      <c r="FGG105" s="18"/>
      <c r="FGH105" s="39"/>
      <c r="FGI105" s="13"/>
      <c r="FGJ105" s="13"/>
      <c r="FGK105" s="4"/>
      <c r="FGL105" s="13"/>
      <c r="FGM105" s="13"/>
      <c r="FGO105" s="26"/>
      <c r="FGP105" s="26"/>
      <c r="FGQ105" s="26"/>
      <c r="FGR105" s="18"/>
      <c r="FGS105" s="18"/>
      <c r="FGT105" s="18"/>
      <c r="FGU105" s="39"/>
      <c r="FGV105" s="18"/>
      <c r="FGW105" s="18"/>
      <c r="FGX105" s="39"/>
      <c r="FGY105" s="18"/>
      <c r="FGZ105" s="39"/>
      <c r="FHA105" s="13"/>
      <c r="FHB105" s="13"/>
      <c r="FHC105" s="4"/>
      <c r="FHD105" s="13"/>
      <c r="FHE105" s="13"/>
      <c r="FHG105" s="26"/>
      <c r="FHH105" s="26"/>
      <c r="FHI105" s="26"/>
      <c r="FHJ105" s="18"/>
      <c r="FHK105" s="18"/>
      <c r="FHL105" s="18"/>
      <c r="FHM105" s="39"/>
      <c r="FHN105" s="18"/>
      <c r="FHO105" s="18"/>
      <c r="FHP105" s="39"/>
      <c r="FHQ105" s="18"/>
      <c r="FHR105" s="39"/>
      <c r="FHS105" s="13"/>
      <c r="FHT105" s="13"/>
      <c r="FHU105" s="4"/>
      <c r="FHV105" s="13"/>
      <c r="FHW105" s="13"/>
      <c r="FHY105" s="26"/>
      <c r="FHZ105" s="26"/>
      <c r="FIA105" s="26"/>
      <c r="FIB105" s="18"/>
      <c r="FIC105" s="18"/>
      <c r="FID105" s="18"/>
      <c r="FIE105" s="39"/>
      <c r="FIF105" s="18"/>
      <c r="FIG105" s="18"/>
      <c r="FIH105" s="39"/>
      <c r="FII105" s="18"/>
      <c r="FIJ105" s="39"/>
      <c r="FIK105" s="13"/>
      <c r="FIL105" s="13"/>
      <c r="FIM105" s="4"/>
      <c r="FIN105" s="13"/>
      <c r="FIO105" s="13"/>
      <c r="FIQ105" s="26"/>
      <c r="FIR105" s="26"/>
      <c r="FIS105" s="26"/>
      <c r="FIT105" s="18"/>
      <c r="FIU105" s="18"/>
      <c r="FIV105" s="18"/>
      <c r="FIW105" s="39"/>
      <c r="FIX105" s="18"/>
      <c r="FIY105" s="18"/>
      <c r="FIZ105" s="39"/>
      <c r="FJA105" s="18"/>
      <c r="FJB105" s="39"/>
      <c r="FJC105" s="13"/>
      <c r="FJD105" s="13"/>
      <c r="FJE105" s="4"/>
      <c r="FJF105" s="13"/>
      <c r="FJG105" s="13"/>
      <c r="FJI105" s="26"/>
      <c r="FJJ105" s="26"/>
      <c r="FJK105" s="26"/>
      <c r="FJL105" s="18"/>
      <c r="FJM105" s="18"/>
      <c r="FJN105" s="18"/>
      <c r="FJO105" s="39"/>
      <c r="FJP105" s="18"/>
      <c r="FJQ105" s="18"/>
      <c r="FJR105" s="39"/>
      <c r="FJS105" s="18"/>
      <c r="FJT105" s="39"/>
      <c r="FJU105" s="13"/>
      <c r="FJV105" s="13"/>
      <c r="FJW105" s="4"/>
      <c r="FJX105" s="13"/>
      <c r="FJY105" s="13"/>
      <c r="FKA105" s="26"/>
      <c r="FKB105" s="26"/>
      <c r="FKC105" s="26"/>
      <c r="FKD105" s="18"/>
      <c r="FKE105" s="18"/>
      <c r="FKF105" s="18"/>
      <c r="FKG105" s="39"/>
      <c r="FKH105" s="18"/>
      <c r="FKI105" s="18"/>
      <c r="FKJ105" s="39"/>
      <c r="FKK105" s="18"/>
      <c r="FKL105" s="39"/>
      <c r="FKM105" s="13"/>
      <c r="FKN105" s="13"/>
      <c r="FKO105" s="4"/>
      <c r="FKP105" s="13"/>
      <c r="FKQ105" s="13"/>
      <c r="FKS105" s="26"/>
      <c r="FKT105" s="26"/>
      <c r="FKU105" s="26"/>
      <c r="FKV105" s="18"/>
      <c r="FKW105" s="18"/>
      <c r="FKX105" s="18"/>
      <c r="FKY105" s="39"/>
      <c r="FKZ105" s="18"/>
      <c r="FLA105" s="18"/>
      <c r="FLB105" s="39"/>
      <c r="FLC105" s="18"/>
      <c r="FLD105" s="39"/>
      <c r="FLE105" s="13"/>
      <c r="FLF105" s="13"/>
      <c r="FLG105" s="4"/>
      <c r="FLH105" s="13"/>
      <c r="FLI105" s="13"/>
      <c r="FLK105" s="26"/>
      <c r="FLL105" s="26"/>
      <c r="FLM105" s="26"/>
      <c r="FLN105" s="18"/>
      <c r="FLO105" s="18"/>
      <c r="FLP105" s="18"/>
      <c r="FLQ105" s="39"/>
      <c r="FLR105" s="18"/>
      <c r="FLS105" s="18"/>
      <c r="FLT105" s="39"/>
      <c r="FLU105" s="18"/>
      <c r="FLV105" s="39"/>
      <c r="FLW105" s="13"/>
      <c r="FLX105" s="13"/>
      <c r="FLY105" s="4"/>
      <c r="FLZ105" s="13"/>
      <c r="FMA105" s="13"/>
      <c r="FMC105" s="26"/>
      <c r="FMD105" s="26"/>
      <c r="FME105" s="26"/>
      <c r="FMF105" s="18"/>
      <c r="FMG105" s="18"/>
      <c r="FMH105" s="18"/>
      <c r="FMI105" s="39"/>
      <c r="FMJ105" s="18"/>
      <c r="FMK105" s="18"/>
      <c r="FML105" s="39"/>
      <c r="FMM105" s="18"/>
      <c r="FMN105" s="39"/>
      <c r="FMO105" s="13"/>
      <c r="FMP105" s="13"/>
      <c r="FMQ105" s="4"/>
      <c r="FMR105" s="13"/>
      <c r="FMS105" s="13"/>
      <c r="FMU105" s="26"/>
      <c r="FMV105" s="26"/>
      <c r="FMW105" s="26"/>
      <c r="FMX105" s="18"/>
      <c r="FMY105" s="18"/>
      <c r="FMZ105" s="18"/>
      <c r="FNA105" s="39"/>
      <c r="FNB105" s="18"/>
      <c r="FNC105" s="18"/>
      <c r="FND105" s="39"/>
      <c r="FNE105" s="18"/>
      <c r="FNF105" s="39"/>
      <c r="FNG105" s="13"/>
      <c r="FNH105" s="13"/>
      <c r="FNI105" s="4"/>
      <c r="FNJ105" s="13"/>
      <c r="FNK105" s="13"/>
      <c r="FNM105" s="26"/>
      <c r="FNN105" s="26"/>
      <c r="FNO105" s="26"/>
      <c r="FNP105" s="18"/>
      <c r="FNQ105" s="18"/>
      <c r="FNR105" s="18"/>
      <c r="FNS105" s="39"/>
      <c r="FNT105" s="18"/>
      <c r="FNU105" s="18"/>
      <c r="FNV105" s="39"/>
      <c r="FNW105" s="18"/>
      <c r="FNX105" s="39"/>
      <c r="FNY105" s="13"/>
      <c r="FNZ105" s="13"/>
      <c r="FOA105" s="4"/>
      <c r="FOB105" s="13"/>
      <c r="FOC105" s="13"/>
      <c r="FOE105" s="26"/>
      <c r="FOF105" s="26"/>
      <c r="FOG105" s="26"/>
      <c r="FOH105" s="18"/>
      <c r="FOI105" s="18"/>
      <c r="FOJ105" s="18"/>
      <c r="FOK105" s="39"/>
      <c r="FOL105" s="18"/>
      <c r="FOM105" s="18"/>
      <c r="FON105" s="39"/>
      <c r="FOO105" s="18"/>
      <c r="FOP105" s="39"/>
      <c r="FOQ105" s="13"/>
      <c r="FOR105" s="13"/>
      <c r="FOS105" s="4"/>
      <c r="FOT105" s="13"/>
      <c r="FOU105" s="13"/>
      <c r="FOW105" s="26"/>
      <c r="FOX105" s="26"/>
      <c r="FOY105" s="26"/>
      <c r="FOZ105" s="18"/>
      <c r="FPA105" s="18"/>
      <c r="FPB105" s="18"/>
      <c r="FPC105" s="39"/>
      <c r="FPD105" s="18"/>
      <c r="FPE105" s="18"/>
      <c r="FPF105" s="39"/>
      <c r="FPG105" s="18"/>
      <c r="FPH105" s="39"/>
      <c r="FPI105" s="13"/>
      <c r="FPJ105" s="13"/>
      <c r="FPK105" s="4"/>
      <c r="FPL105" s="13"/>
      <c r="FPM105" s="13"/>
      <c r="FPO105" s="26"/>
      <c r="FPP105" s="26"/>
      <c r="FPQ105" s="26"/>
      <c r="FPR105" s="18"/>
      <c r="FPS105" s="18"/>
      <c r="FPT105" s="18"/>
      <c r="FPU105" s="39"/>
      <c r="FPV105" s="18"/>
      <c r="FPW105" s="18"/>
      <c r="FPX105" s="39"/>
      <c r="FPY105" s="18"/>
      <c r="FPZ105" s="39"/>
      <c r="FQA105" s="13"/>
      <c r="FQB105" s="13"/>
      <c r="FQC105" s="4"/>
      <c r="FQD105" s="13"/>
      <c r="FQE105" s="13"/>
      <c r="FQG105" s="26"/>
      <c r="FQH105" s="26"/>
      <c r="FQI105" s="26"/>
      <c r="FQJ105" s="18"/>
      <c r="FQK105" s="18"/>
      <c r="FQL105" s="18"/>
      <c r="FQM105" s="39"/>
      <c r="FQN105" s="18"/>
      <c r="FQO105" s="18"/>
      <c r="FQP105" s="39"/>
      <c r="FQQ105" s="18"/>
      <c r="FQR105" s="39"/>
      <c r="FQS105" s="13"/>
      <c r="FQT105" s="13"/>
      <c r="FQU105" s="4"/>
      <c r="FQV105" s="13"/>
      <c r="FQW105" s="13"/>
      <c r="FQY105" s="26"/>
      <c r="FQZ105" s="26"/>
      <c r="FRA105" s="26"/>
      <c r="FRB105" s="18"/>
      <c r="FRC105" s="18"/>
      <c r="FRD105" s="18"/>
      <c r="FRE105" s="39"/>
      <c r="FRF105" s="18"/>
      <c r="FRG105" s="18"/>
      <c r="FRH105" s="39"/>
      <c r="FRI105" s="18"/>
      <c r="FRJ105" s="39"/>
      <c r="FRK105" s="13"/>
      <c r="FRL105" s="13"/>
      <c r="FRM105" s="4"/>
      <c r="FRN105" s="13"/>
      <c r="FRO105" s="13"/>
      <c r="FRQ105" s="26"/>
      <c r="FRR105" s="26"/>
      <c r="FRS105" s="26"/>
      <c r="FRT105" s="18"/>
      <c r="FRU105" s="18"/>
      <c r="FRV105" s="18"/>
      <c r="FRW105" s="39"/>
      <c r="FRX105" s="18"/>
      <c r="FRY105" s="18"/>
      <c r="FRZ105" s="39"/>
      <c r="FSA105" s="18"/>
      <c r="FSB105" s="39"/>
      <c r="FSC105" s="13"/>
      <c r="FSD105" s="13"/>
      <c r="FSE105" s="4"/>
      <c r="FSF105" s="13"/>
      <c r="FSG105" s="13"/>
      <c r="FSI105" s="26"/>
      <c r="FSJ105" s="26"/>
      <c r="FSK105" s="26"/>
      <c r="FSL105" s="18"/>
      <c r="FSM105" s="18"/>
      <c r="FSN105" s="18"/>
      <c r="FSO105" s="39"/>
      <c r="FSP105" s="18"/>
      <c r="FSQ105" s="18"/>
      <c r="FSR105" s="39"/>
      <c r="FSS105" s="18"/>
      <c r="FST105" s="39"/>
      <c r="FSU105" s="13"/>
      <c r="FSV105" s="13"/>
      <c r="FSW105" s="4"/>
      <c r="FSX105" s="13"/>
      <c r="FSY105" s="13"/>
      <c r="FTA105" s="26"/>
      <c r="FTB105" s="26"/>
      <c r="FTC105" s="26"/>
      <c r="FTD105" s="18"/>
      <c r="FTE105" s="18"/>
      <c r="FTF105" s="18"/>
      <c r="FTG105" s="39"/>
      <c r="FTH105" s="18"/>
      <c r="FTI105" s="18"/>
      <c r="FTJ105" s="39"/>
      <c r="FTK105" s="18"/>
      <c r="FTL105" s="39"/>
      <c r="FTM105" s="13"/>
      <c r="FTN105" s="13"/>
      <c r="FTO105" s="4"/>
      <c r="FTP105" s="13"/>
      <c r="FTQ105" s="13"/>
      <c r="FTS105" s="26"/>
      <c r="FTT105" s="26"/>
      <c r="FTU105" s="26"/>
      <c r="FTV105" s="18"/>
      <c r="FTW105" s="18"/>
      <c r="FTX105" s="18"/>
      <c r="FTY105" s="39"/>
      <c r="FTZ105" s="18"/>
      <c r="FUA105" s="18"/>
      <c r="FUB105" s="39"/>
      <c r="FUC105" s="18"/>
      <c r="FUD105" s="39"/>
      <c r="FUE105" s="13"/>
      <c r="FUF105" s="13"/>
      <c r="FUG105" s="4"/>
      <c r="FUH105" s="13"/>
      <c r="FUI105" s="13"/>
      <c r="FUK105" s="26"/>
      <c r="FUL105" s="26"/>
      <c r="FUM105" s="26"/>
      <c r="FUN105" s="18"/>
      <c r="FUO105" s="18"/>
      <c r="FUP105" s="18"/>
      <c r="FUQ105" s="39"/>
      <c r="FUR105" s="18"/>
      <c r="FUS105" s="18"/>
      <c r="FUT105" s="39"/>
      <c r="FUU105" s="18"/>
      <c r="FUV105" s="39"/>
      <c r="FUW105" s="13"/>
      <c r="FUX105" s="13"/>
      <c r="FUY105" s="4"/>
      <c r="FUZ105" s="13"/>
      <c r="FVA105" s="13"/>
      <c r="FVC105" s="26"/>
      <c r="FVD105" s="26"/>
      <c r="FVE105" s="26"/>
      <c r="FVF105" s="18"/>
      <c r="FVG105" s="18"/>
      <c r="FVH105" s="18"/>
      <c r="FVI105" s="39"/>
      <c r="FVJ105" s="18"/>
      <c r="FVK105" s="18"/>
      <c r="FVL105" s="39"/>
      <c r="FVM105" s="18"/>
      <c r="FVN105" s="39"/>
      <c r="FVO105" s="13"/>
      <c r="FVP105" s="13"/>
      <c r="FVQ105" s="4"/>
      <c r="FVR105" s="13"/>
      <c r="FVS105" s="13"/>
      <c r="FVU105" s="26"/>
      <c r="FVV105" s="26"/>
      <c r="FVW105" s="26"/>
      <c r="FVX105" s="18"/>
      <c r="FVY105" s="18"/>
      <c r="FVZ105" s="18"/>
      <c r="FWA105" s="39"/>
      <c r="FWB105" s="18"/>
      <c r="FWC105" s="18"/>
      <c r="FWD105" s="39"/>
      <c r="FWE105" s="18"/>
      <c r="FWF105" s="39"/>
      <c r="FWG105" s="13"/>
      <c r="FWH105" s="13"/>
      <c r="FWI105" s="4"/>
      <c r="FWJ105" s="13"/>
      <c r="FWK105" s="13"/>
      <c r="FWM105" s="26"/>
      <c r="FWN105" s="26"/>
      <c r="FWO105" s="26"/>
      <c r="FWP105" s="18"/>
      <c r="FWQ105" s="18"/>
      <c r="FWR105" s="18"/>
      <c r="FWS105" s="39"/>
      <c r="FWT105" s="18"/>
      <c r="FWU105" s="18"/>
      <c r="FWV105" s="39"/>
      <c r="FWW105" s="18"/>
      <c r="FWX105" s="39"/>
      <c r="FWY105" s="13"/>
      <c r="FWZ105" s="13"/>
      <c r="FXA105" s="4"/>
      <c r="FXB105" s="13"/>
      <c r="FXC105" s="13"/>
      <c r="FXE105" s="26"/>
      <c r="FXF105" s="26"/>
      <c r="FXG105" s="26"/>
      <c r="FXH105" s="18"/>
      <c r="FXI105" s="18"/>
      <c r="FXJ105" s="18"/>
      <c r="FXK105" s="39"/>
      <c r="FXL105" s="18"/>
      <c r="FXM105" s="18"/>
      <c r="FXN105" s="39"/>
      <c r="FXO105" s="18"/>
      <c r="FXP105" s="39"/>
      <c r="FXQ105" s="13"/>
      <c r="FXR105" s="13"/>
      <c r="FXS105" s="4"/>
      <c r="FXT105" s="13"/>
      <c r="FXU105" s="13"/>
      <c r="FXW105" s="26"/>
      <c r="FXX105" s="26"/>
      <c r="FXY105" s="26"/>
      <c r="FXZ105" s="18"/>
      <c r="FYA105" s="18"/>
      <c r="FYB105" s="18"/>
      <c r="FYC105" s="39"/>
      <c r="FYD105" s="18"/>
      <c r="FYE105" s="18"/>
      <c r="FYF105" s="39"/>
      <c r="FYG105" s="18"/>
      <c r="FYH105" s="39"/>
      <c r="FYI105" s="13"/>
      <c r="FYJ105" s="13"/>
      <c r="FYK105" s="4"/>
      <c r="FYL105" s="13"/>
      <c r="FYM105" s="13"/>
      <c r="FYO105" s="26"/>
      <c r="FYP105" s="26"/>
      <c r="FYQ105" s="26"/>
      <c r="FYR105" s="18"/>
      <c r="FYS105" s="18"/>
      <c r="FYT105" s="18"/>
      <c r="FYU105" s="39"/>
      <c r="FYV105" s="18"/>
      <c r="FYW105" s="18"/>
      <c r="FYX105" s="39"/>
      <c r="FYY105" s="18"/>
      <c r="FYZ105" s="39"/>
      <c r="FZA105" s="13"/>
      <c r="FZB105" s="13"/>
      <c r="FZC105" s="4"/>
      <c r="FZD105" s="13"/>
      <c r="FZE105" s="13"/>
      <c r="FZG105" s="26"/>
      <c r="FZH105" s="26"/>
      <c r="FZI105" s="26"/>
      <c r="FZJ105" s="18"/>
      <c r="FZK105" s="18"/>
      <c r="FZL105" s="18"/>
      <c r="FZM105" s="39"/>
      <c r="FZN105" s="18"/>
      <c r="FZO105" s="18"/>
      <c r="FZP105" s="39"/>
      <c r="FZQ105" s="18"/>
      <c r="FZR105" s="39"/>
      <c r="FZS105" s="13"/>
      <c r="FZT105" s="13"/>
      <c r="FZU105" s="4"/>
      <c r="FZV105" s="13"/>
      <c r="FZW105" s="13"/>
      <c r="FZY105" s="26"/>
      <c r="FZZ105" s="26"/>
      <c r="GAA105" s="26"/>
      <c r="GAB105" s="18"/>
      <c r="GAC105" s="18"/>
      <c r="GAD105" s="18"/>
      <c r="GAE105" s="39"/>
      <c r="GAF105" s="18"/>
      <c r="GAG105" s="18"/>
      <c r="GAH105" s="39"/>
      <c r="GAI105" s="18"/>
      <c r="GAJ105" s="39"/>
      <c r="GAK105" s="13"/>
      <c r="GAL105" s="13"/>
      <c r="GAM105" s="4"/>
      <c r="GAN105" s="13"/>
      <c r="GAO105" s="13"/>
      <c r="GAQ105" s="26"/>
      <c r="GAR105" s="26"/>
      <c r="GAS105" s="26"/>
      <c r="GAT105" s="18"/>
      <c r="GAU105" s="18"/>
      <c r="GAV105" s="18"/>
      <c r="GAW105" s="39"/>
      <c r="GAX105" s="18"/>
      <c r="GAY105" s="18"/>
      <c r="GAZ105" s="39"/>
      <c r="GBA105" s="18"/>
      <c r="GBB105" s="39"/>
      <c r="GBC105" s="13"/>
      <c r="GBD105" s="13"/>
      <c r="GBE105" s="4"/>
      <c r="GBF105" s="13"/>
      <c r="GBG105" s="13"/>
      <c r="GBI105" s="26"/>
      <c r="GBJ105" s="26"/>
      <c r="GBK105" s="26"/>
      <c r="GBL105" s="18"/>
      <c r="GBM105" s="18"/>
      <c r="GBN105" s="18"/>
      <c r="GBO105" s="39"/>
      <c r="GBP105" s="18"/>
      <c r="GBQ105" s="18"/>
      <c r="GBR105" s="39"/>
      <c r="GBS105" s="18"/>
      <c r="GBT105" s="39"/>
      <c r="GBU105" s="13"/>
      <c r="GBV105" s="13"/>
      <c r="GBW105" s="4"/>
      <c r="GBX105" s="13"/>
      <c r="GBY105" s="13"/>
      <c r="GCA105" s="26"/>
      <c r="GCB105" s="26"/>
      <c r="GCC105" s="26"/>
      <c r="GCD105" s="18"/>
      <c r="GCE105" s="18"/>
      <c r="GCF105" s="18"/>
      <c r="GCG105" s="39"/>
      <c r="GCH105" s="18"/>
      <c r="GCI105" s="18"/>
      <c r="GCJ105" s="39"/>
      <c r="GCK105" s="18"/>
      <c r="GCL105" s="39"/>
      <c r="GCM105" s="13"/>
      <c r="GCN105" s="13"/>
      <c r="GCO105" s="4"/>
      <c r="GCP105" s="13"/>
      <c r="GCQ105" s="13"/>
      <c r="GCS105" s="26"/>
      <c r="GCT105" s="26"/>
      <c r="GCU105" s="26"/>
      <c r="GCV105" s="18"/>
      <c r="GCW105" s="18"/>
      <c r="GCX105" s="18"/>
      <c r="GCY105" s="39"/>
      <c r="GCZ105" s="18"/>
      <c r="GDA105" s="18"/>
      <c r="GDB105" s="39"/>
      <c r="GDC105" s="18"/>
      <c r="GDD105" s="39"/>
      <c r="GDE105" s="13"/>
      <c r="GDF105" s="13"/>
      <c r="GDG105" s="4"/>
      <c r="GDH105" s="13"/>
      <c r="GDI105" s="13"/>
      <c r="GDK105" s="26"/>
      <c r="GDL105" s="26"/>
      <c r="GDM105" s="26"/>
      <c r="GDN105" s="18"/>
      <c r="GDO105" s="18"/>
      <c r="GDP105" s="18"/>
      <c r="GDQ105" s="39"/>
      <c r="GDR105" s="18"/>
      <c r="GDS105" s="18"/>
      <c r="GDT105" s="39"/>
      <c r="GDU105" s="18"/>
      <c r="GDV105" s="39"/>
      <c r="GDW105" s="13"/>
      <c r="GDX105" s="13"/>
      <c r="GDY105" s="4"/>
      <c r="GDZ105" s="13"/>
      <c r="GEA105" s="13"/>
      <c r="GEC105" s="26"/>
      <c r="GED105" s="26"/>
      <c r="GEE105" s="26"/>
      <c r="GEF105" s="18"/>
      <c r="GEG105" s="18"/>
      <c r="GEH105" s="18"/>
      <c r="GEI105" s="39"/>
      <c r="GEJ105" s="18"/>
      <c r="GEK105" s="18"/>
      <c r="GEL105" s="39"/>
      <c r="GEM105" s="18"/>
      <c r="GEN105" s="39"/>
      <c r="GEO105" s="13"/>
      <c r="GEP105" s="13"/>
      <c r="GEQ105" s="4"/>
      <c r="GER105" s="13"/>
      <c r="GES105" s="13"/>
      <c r="GEU105" s="26"/>
      <c r="GEV105" s="26"/>
      <c r="GEW105" s="26"/>
      <c r="GEX105" s="18"/>
      <c r="GEY105" s="18"/>
      <c r="GEZ105" s="18"/>
      <c r="GFA105" s="39"/>
      <c r="GFB105" s="18"/>
      <c r="GFC105" s="18"/>
      <c r="GFD105" s="39"/>
      <c r="GFE105" s="18"/>
      <c r="GFF105" s="39"/>
      <c r="GFG105" s="13"/>
      <c r="GFH105" s="13"/>
      <c r="GFI105" s="4"/>
      <c r="GFJ105" s="13"/>
      <c r="GFK105" s="13"/>
      <c r="GFM105" s="26"/>
      <c r="GFN105" s="26"/>
      <c r="GFO105" s="26"/>
      <c r="GFP105" s="18"/>
      <c r="GFQ105" s="18"/>
      <c r="GFR105" s="18"/>
      <c r="GFS105" s="39"/>
      <c r="GFT105" s="18"/>
      <c r="GFU105" s="18"/>
      <c r="GFV105" s="39"/>
      <c r="GFW105" s="18"/>
      <c r="GFX105" s="39"/>
      <c r="GFY105" s="13"/>
      <c r="GFZ105" s="13"/>
      <c r="GGA105" s="4"/>
      <c r="GGB105" s="13"/>
      <c r="GGC105" s="13"/>
      <c r="GGE105" s="26"/>
      <c r="GGF105" s="26"/>
      <c r="GGG105" s="26"/>
      <c r="GGH105" s="18"/>
      <c r="GGI105" s="18"/>
      <c r="GGJ105" s="18"/>
      <c r="GGK105" s="39"/>
      <c r="GGL105" s="18"/>
      <c r="GGM105" s="18"/>
      <c r="GGN105" s="39"/>
      <c r="GGO105" s="18"/>
      <c r="GGP105" s="39"/>
      <c r="GGQ105" s="13"/>
      <c r="GGR105" s="13"/>
      <c r="GGS105" s="4"/>
      <c r="GGT105" s="13"/>
      <c r="GGU105" s="13"/>
      <c r="GGW105" s="26"/>
      <c r="GGX105" s="26"/>
      <c r="GGY105" s="26"/>
      <c r="GGZ105" s="18"/>
      <c r="GHA105" s="18"/>
      <c r="GHB105" s="18"/>
      <c r="GHC105" s="39"/>
      <c r="GHD105" s="18"/>
      <c r="GHE105" s="18"/>
      <c r="GHF105" s="39"/>
      <c r="GHG105" s="18"/>
      <c r="GHH105" s="39"/>
      <c r="GHI105" s="13"/>
      <c r="GHJ105" s="13"/>
      <c r="GHK105" s="4"/>
      <c r="GHL105" s="13"/>
      <c r="GHM105" s="13"/>
      <c r="GHO105" s="26"/>
      <c r="GHP105" s="26"/>
      <c r="GHQ105" s="26"/>
      <c r="GHR105" s="18"/>
      <c r="GHS105" s="18"/>
      <c r="GHT105" s="18"/>
      <c r="GHU105" s="39"/>
      <c r="GHV105" s="18"/>
      <c r="GHW105" s="18"/>
      <c r="GHX105" s="39"/>
      <c r="GHY105" s="18"/>
      <c r="GHZ105" s="39"/>
      <c r="GIA105" s="13"/>
      <c r="GIB105" s="13"/>
      <c r="GIC105" s="4"/>
      <c r="GID105" s="13"/>
      <c r="GIE105" s="13"/>
      <c r="GIG105" s="26"/>
      <c r="GIH105" s="26"/>
      <c r="GII105" s="26"/>
      <c r="GIJ105" s="18"/>
      <c r="GIK105" s="18"/>
      <c r="GIL105" s="18"/>
      <c r="GIM105" s="39"/>
      <c r="GIN105" s="18"/>
      <c r="GIO105" s="18"/>
      <c r="GIP105" s="39"/>
      <c r="GIQ105" s="18"/>
      <c r="GIR105" s="39"/>
      <c r="GIS105" s="13"/>
      <c r="GIT105" s="13"/>
      <c r="GIU105" s="4"/>
      <c r="GIV105" s="13"/>
      <c r="GIW105" s="13"/>
      <c r="GIY105" s="26"/>
      <c r="GIZ105" s="26"/>
      <c r="GJA105" s="26"/>
      <c r="GJB105" s="18"/>
      <c r="GJC105" s="18"/>
      <c r="GJD105" s="18"/>
      <c r="GJE105" s="39"/>
      <c r="GJF105" s="18"/>
      <c r="GJG105" s="18"/>
      <c r="GJH105" s="39"/>
      <c r="GJI105" s="18"/>
      <c r="GJJ105" s="39"/>
      <c r="GJK105" s="13"/>
      <c r="GJL105" s="13"/>
      <c r="GJM105" s="4"/>
      <c r="GJN105" s="13"/>
      <c r="GJO105" s="13"/>
      <c r="GJQ105" s="26"/>
      <c r="GJR105" s="26"/>
      <c r="GJS105" s="26"/>
      <c r="GJT105" s="18"/>
      <c r="GJU105" s="18"/>
      <c r="GJV105" s="18"/>
      <c r="GJW105" s="39"/>
      <c r="GJX105" s="18"/>
      <c r="GJY105" s="18"/>
      <c r="GJZ105" s="39"/>
      <c r="GKA105" s="18"/>
      <c r="GKB105" s="39"/>
      <c r="GKC105" s="13"/>
      <c r="GKD105" s="13"/>
      <c r="GKE105" s="4"/>
      <c r="GKF105" s="13"/>
      <c r="GKG105" s="13"/>
      <c r="GKI105" s="26"/>
      <c r="GKJ105" s="26"/>
      <c r="GKK105" s="26"/>
      <c r="GKL105" s="18"/>
      <c r="GKM105" s="18"/>
      <c r="GKN105" s="18"/>
      <c r="GKO105" s="39"/>
      <c r="GKP105" s="18"/>
      <c r="GKQ105" s="18"/>
      <c r="GKR105" s="39"/>
      <c r="GKS105" s="18"/>
      <c r="GKT105" s="39"/>
      <c r="GKU105" s="13"/>
      <c r="GKV105" s="13"/>
      <c r="GKW105" s="4"/>
      <c r="GKX105" s="13"/>
      <c r="GKY105" s="13"/>
      <c r="GLA105" s="26"/>
      <c r="GLB105" s="26"/>
      <c r="GLC105" s="26"/>
      <c r="GLD105" s="18"/>
      <c r="GLE105" s="18"/>
      <c r="GLF105" s="18"/>
      <c r="GLG105" s="39"/>
      <c r="GLH105" s="18"/>
      <c r="GLI105" s="18"/>
      <c r="GLJ105" s="39"/>
      <c r="GLK105" s="18"/>
      <c r="GLL105" s="39"/>
      <c r="GLM105" s="13"/>
      <c r="GLN105" s="13"/>
      <c r="GLO105" s="4"/>
      <c r="GLP105" s="13"/>
      <c r="GLQ105" s="13"/>
      <c r="GLS105" s="26"/>
      <c r="GLT105" s="26"/>
      <c r="GLU105" s="26"/>
      <c r="GLV105" s="18"/>
      <c r="GLW105" s="18"/>
      <c r="GLX105" s="18"/>
      <c r="GLY105" s="39"/>
      <c r="GLZ105" s="18"/>
      <c r="GMA105" s="18"/>
      <c r="GMB105" s="39"/>
      <c r="GMC105" s="18"/>
      <c r="GMD105" s="39"/>
      <c r="GME105" s="13"/>
      <c r="GMF105" s="13"/>
      <c r="GMG105" s="4"/>
      <c r="GMH105" s="13"/>
      <c r="GMI105" s="13"/>
      <c r="GMK105" s="26"/>
      <c r="GML105" s="26"/>
      <c r="GMM105" s="26"/>
      <c r="GMN105" s="18"/>
      <c r="GMO105" s="18"/>
      <c r="GMP105" s="18"/>
      <c r="GMQ105" s="39"/>
      <c r="GMR105" s="18"/>
      <c r="GMS105" s="18"/>
      <c r="GMT105" s="39"/>
      <c r="GMU105" s="18"/>
      <c r="GMV105" s="39"/>
      <c r="GMW105" s="13"/>
      <c r="GMX105" s="13"/>
      <c r="GMY105" s="4"/>
      <c r="GMZ105" s="13"/>
      <c r="GNA105" s="13"/>
      <c r="GNC105" s="26"/>
      <c r="GND105" s="26"/>
      <c r="GNE105" s="26"/>
      <c r="GNF105" s="18"/>
      <c r="GNG105" s="18"/>
      <c r="GNH105" s="18"/>
      <c r="GNI105" s="39"/>
      <c r="GNJ105" s="18"/>
      <c r="GNK105" s="18"/>
      <c r="GNL105" s="39"/>
      <c r="GNM105" s="18"/>
      <c r="GNN105" s="39"/>
      <c r="GNO105" s="13"/>
      <c r="GNP105" s="13"/>
      <c r="GNQ105" s="4"/>
      <c r="GNR105" s="13"/>
      <c r="GNS105" s="13"/>
      <c r="GNU105" s="26"/>
      <c r="GNV105" s="26"/>
      <c r="GNW105" s="26"/>
      <c r="GNX105" s="18"/>
      <c r="GNY105" s="18"/>
      <c r="GNZ105" s="18"/>
      <c r="GOA105" s="39"/>
      <c r="GOB105" s="18"/>
      <c r="GOC105" s="18"/>
      <c r="GOD105" s="39"/>
      <c r="GOE105" s="18"/>
      <c r="GOF105" s="39"/>
      <c r="GOG105" s="13"/>
      <c r="GOH105" s="13"/>
      <c r="GOI105" s="4"/>
      <c r="GOJ105" s="13"/>
      <c r="GOK105" s="13"/>
      <c r="GOM105" s="26"/>
      <c r="GON105" s="26"/>
      <c r="GOO105" s="26"/>
      <c r="GOP105" s="18"/>
      <c r="GOQ105" s="18"/>
      <c r="GOR105" s="18"/>
      <c r="GOS105" s="39"/>
      <c r="GOT105" s="18"/>
      <c r="GOU105" s="18"/>
      <c r="GOV105" s="39"/>
      <c r="GOW105" s="18"/>
      <c r="GOX105" s="39"/>
      <c r="GOY105" s="13"/>
      <c r="GOZ105" s="13"/>
      <c r="GPA105" s="4"/>
      <c r="GPB105" s="13"/>
      <c r="GPC105" s="13"/>
      <c r="GPE105" s="26"/>
      <c r="GPF105" s="26"/>
      <c r="GPG105" s="26"/>
      <c r="GPH105" s="18"/>
      <c r="GPI105" s="18"/>
      <c r="GPJ105" s="18"/>
      <c r="GPK105" s="39"/>
      <c r="GPL105" s="18"/>
      <c r="GPM105" s="18"/>
      <c r="GPN105" s="39"/>
      <c r="GPO105" s="18"/>
      <c r="GPP105" s="39"/>
      <c r="GPQ105" s="13"/>
      <c r="GPR105" s="13"/>
      <c r="GPS105" s="4"/>
      <c r="GPT105" s="13"/>
      <c r="GPU105" s="13"/>
      <c r="GPW105" s="26"/>
      <c r="GPX105" s="26"/>
      <c r="GPY105" s="26"/>
      <c r="GPZ105" s="18"/>
      <c r="GQA105" s="18"/>
      <c r="GQB105" s="18"/>
      <c r="GQC105" s="39"/>
      <c r="GQD105" s="18"/>
      <c r="GQE105" s="18"/>
      <c r="GQF105" s="39"/>
      <c r="GQG105" s="18"/>
      <c r="GQH105" s="39"/>
      <c r="GQI105" s="13"/>
      <c r="GQJ105" s="13"/>
      <c r="GQK105" s="4"/>
      <c r="GQL105" s="13"/>
      <c r="GQM105" s="13"/>
      <c r="GQO105" s="26"/>
      <c r="GQP105" s="26"/>
      <c r="GQQ105" s="26"/>
      <c r="GQR105" s="18"/>
      <c r="GQS105" s="18"/>
      <c r="GQT105" s="18"/>
      <c r="GQU105" s="39"/>
      <c r="GQV105" s="18"/>
      <c r="GQW105" s="18"/>
      <c r="GQX105" s="39"/>
      <c r="GQY105" s="18"/>
      <c r="GQZ105" s="39"/>
      <c r="GRA105" s="13"/>
      <c r="GRB105" s="13"/>
      <c r="GRC105" s="4"/>
      <c r="GRD105" s="13"/>
      <c r="GRE105" s="13"/>
      <c r="GRG105" s="26"/>
      <c r="GRH105" s="26"/>
      <c r="GRI105" s="26"/>
      <c r="GRJ105" s="18"/>
      <c r="GRK105" s="18"/>
      <c r="GRL105" s="18"/>
      <c r="GRM105" s="39"/>
      <c r="GRN105" s="18"/>
      <c r="GRO105" s="18"/>
      <c r="GRP105" s="39"/>
      <c r="GRQ105" s="18"/>
      <c r="GRR105" s="39"/>
      <c r="GRS105" s="13"/>
      <c r="GRT105" s="13"/>
      <c r="GRU105" s="4"/>
      <c r="GRV105" s="13"/>
      <c r="GRW105" s="13"/>
      <c r="GRY105" s="26"/>
      <c r="GRZ105" s="26"/>
      <c r="GSA105" s="26"/>
      <c r="GSB105" s="18"/>
      <c r="GSC105" s="18"/>
      <c r="GSD105" s="18"/>
      <c r="GSE105" s="39"/>
      <c r="GSF105" s="18"/>
      <c r="GSG105" s="18"/>
      <c r="GSH105" s="39"/>
      <c r="GSI105" s="18"/>
      <c r="GSJ105" s="39"/>
      <c r="GSK105" s="13"/>
      <c r="GSL105" s="13"/>
      <c r="GSM105" s="4"/>
      <c r="GSN105" s="13"/>
      <c r="GSO105" s="13"/>
      <c r="GSQ105" s="26"/>
      <c r="GSR105" s="26"/>
      <c r="GSS105" s="26"/>
      <c r="GST105" s="18"/>
      <c r="GSU105" s="18"/>
      <c r="GSV105" s="18"/>
      <c r="GSW105" s="39"/>
      <c r="GSX105" s="18"/>
      <c r="GSY105" s="18"/>
      <c r="GSZ105" s="39"/>
      <c r="GTA105" s="18"/>
      <c r="GTB105" s="39"/>
      <c r="GTC105" s="13"/>
      <c r="GTD105" s="13"/>
      <c r="GTE105" s="4"/>
      <c r="GTF105" s="13"/>
      <c r="GTG105" s="13"/>
      <c r="GTI105" s="26"/>
      <c r="GTJ105" s="26"/>
      <c r="GTK105" s="26"/>
      <c r="GTL105" s="18"/>
      <c r="GTM105" s="18"/>
      <c r="GTN105" s="18"/>
      <c r="GTO105" s="39"/>
      <c r="GTP105" s="18"/>
      <c r="GTQ105" s="18"/>
      <c r="GTR105" s="39"/>
      <c r="GTS105" s="18"/>
      <c r="GTT105" s="39"/>
      <c r="GTU105" s="13"/>
      <c r="GTV105" s="13"/>
      <c r="GTW105" s="4"/>
      <c r="GTX105" s="13"/>
      <c r="GTY105" s="13"/>
      <c r="GUA105" s="26"/>
      <c r="GUB105" s="26"/>
      <c r="GUC105" s="26"/>
      <c r="GUD105" s="18"/>
      <c r="GUE105" s="18"/>
      <c r="GUF105" s="18"/>
      <c r="GUG105" s="39"/>
      <c r="GUH105" s="18"/>
      <c r="GUI105" s="18"/>
      <c r="GUJ105" s="39"/>
      <c r="GUK105" s="18"/>
      <c r="GUL105" s="39"/>
      <c r="GUM105" s="13"/>
      <c r="GUN105" s="13"/>
      <c r="GUO105" s="4"/>
      <c r="GUP105" s="13"/>
      <c r="GUQ105" s="13"/>
      <c r="GUS105" s="26"/>
      <c r="GUT105" s="26"/>
      <c r="GUU105" s="26"/>
      <c r="GUV105" s="18"/>
      <c r="GUW105" s="18"/>
      <c r="GUX105" s="18"/>
      <c r="GUY105" s="39"/>
      <c r="GUZ105" s="18"/>
      <c r="GVA105" s="18"/>
      <c r="GVB105" s="39"/>
      <c r="GVC105" s="18"/>
      <c r="GVD105" s="39"/>
      <c r="GVE105" s="13"/>
      <c r="GVF105" s="13"/>
      <c r="GVG105" s="4"/>
      <c r="GVH105" s="13"/>
      <c r="GVI105" s="13"/>
      <c r="GVK105" s="26"/>
      <c r="GVL105" s="26"/>
      <c r="GVM105" s="26"/>
      <c r="GVN105" s="18"/>
      <c r="GVO105" s="18"/>
      <c r="GVP105" s="18"/>
      <c r="GVQ105" s="39"/>
      <c r="GVR105" s="18"/>
      <c r="GVS105" s="18"/>
      <c r="GVT105" s="39"/>
      <c r="GVU105" s="18"/>
      <c r="GVV105" s="39"/>
      <c r="GVW105" s="13"/>
      <c r="GVX105" s="13"/>
      <c r="GVY105" s="4"/>
      <c r="GVZ105" s="13"/>
      <c r="GWA105" s="13"/>
      <c r="GWC105" s="26"/>
      <c r="GWD105" s="26"/>
      <c r="GWE105" s="26"/>
      <c r="GWF105" s="18"/>
      <c r="GWG105" s="18"/>
      <c r="GWH105" s="18"/>
      <c r="GWI105" s="39"/>
      <c r="GWJ105" s="18"/>
      <c r="GWK105" s="18"/>
      <c r="GWL105" s="39"/>
      <c r="GWM105" s="18"/>
      <c r="GWN105" s="39"/>
      <c r="GWO105" s="13"/>
      <c r="GWP105" s="13"/>
      <c r="GWQ105" s="4"/>
      <c r="GWR105" s="13"/>
      <c r="GWS105" s="13"/>
      <c r="GWU105" s="26"/>
      <c r="GWV105" s="26"/>
      <c r="GWW105" s="26"/>
      <c r="GWX105" s="18"/>
      <c r="GWY105" s="18"/>
      <c r="GWZ105" s="18"/>
      <c r="GXA105" s="39"/>
      <c r="GXB105" s="18"/>
      <c r="GXC105" s="18"/>
      <c r="GXD105" s="39"/>
      <c r="GXE105" s="18"/>
      <c r="GXF105" s="39"/>
      <c r="GXG105" s="13"/>
      <c r="GXH105" s="13"/>
      <c r="GXI105" s="4"/>
      <c r="GXJ105" s="13"/>
      <c r="GXK105" s="13"/>
      <c r="GXM105" s="26"/>
      <c r="GXN105" s="26"/>
      <c r="GXO105" s="26"/>
      <c r="GXP105" s="18"/>
      <c r="GXQ105" s="18"/>
      <c r="GXR105" s="18"/>
      <c r="GXS105" s="39"/>
      <c r="GXT105" s="18"/>
      <c r="GXU105" s="18"/>
      <c r="GXV105" s="39"/>
      <c r="GXW105" s="18"/>
      <c r="GXX105" s="39"/>
      <c r="GXY105" s="13"/>
      <c r="GXZ105" s="13"/>
      <c r="GYA105" s="4"/>
      <c r="GYB105" s="13"/>
      <c r="GYC105" s="13"/>
      <c r="GYE105" s="26"/>
      <c r="GYF105" s="26"/>
      <c r="GYG105" s="26"/>
      <c r="GYH105" s="18"/>
      <c r="GYI105" s="18"/>
      <c r="GYJ105" s="18"/>
      <c r="GYK105" s="39"/>
      <c r="GYL105" s="18"/>
      <c r="GYM105" s="18"/>
      <c r="GYN105" s="39"/>
      <c r="GYO105" s="18"/>
      <c r="GYP105" s="39"/>
      <c r="GYQ105" s="13"/>
      <c r="GYR105" s="13"/>
      <c r="GYS105" s="4"/>
      <c r="GYT105" s="13"/>
      <c r="GYU105" s="13"/>
      <c r="GYW105" s="26"/>
      <c r="GYX105" s="26"/>
      <c r="GYY105" s="26"/>
      <c r="GYZ105" s="18"/>
      <c r="GZA105" s="18"/>
      <c r="GZB105" s="18"/>
      <c r="GZC105" s="39"/>
      <c r="GZD105" s="18"/>
      <c r="GZE105" s="18"/>
      <c r="GZF105" s="39"/>
      <c r="GZG105" s="18"/>
      <c r="GZH105" s="39"/>
      <c r="GZI105" s="13"/>
      <c r="GZJ105" s="13"/>
      <c r="GZK105" s="4"/>
      <c r="GZL105" s="13"/>
      <c r="GZM105" s="13"/>
      <c r="GZO105" s="26"/>
      <c r="GZP105" s="26"/>
      <c r="GZQ105" s="26"/>
      <c r="GZR105" s="18"/>
      <c r="GZS105" s="18"/>
      <c r="GZT105" s="18"/>
      <c r="GZU105" s="39"/>
      <c r="GZV105" s="18"/>
      <c r="GZW105" s="18"/>
      <c r="GZX105" s="39"/>
      <c r="GZY105" s="18"/>
      <c r="GZZ105" s="39"/>
      <c r="HAA105" s="13"/>
      <c r="HAB105" s="13"/>
      <c r="HAC105" s="4"/>
      <c r="HAD105" s="13"/>
      <c r="HAE105" s="13"/>
      <c r="HAG105" s="26"/>
      <c r="HAH105" s="26"/>
      <c r="HAI105" s="26"/>
      <c r="HAJ105" s="18"/>
      <c r="HAK105" s="18"/>
      <c r="HAL105" s="18"/>
      <c r="HAM105" s="39"/>
      <c r="HAN105" s="18"/>
      <c r="HAO105" s="18"/>
      <c r="HAP105" s="39"/>
      <c r="HAQ105" s="18"/>
      <c r="HAR105" s="39"/>
      <c r="HAS105" s="13"/>
      <c r="HAT105" s="13"/>
      <c r="HAU105" s="4"/>
      <c r="HAV105" s="13"/>
      <c r="HAW105" s="13"/>
      <c r="HAY105" s="26"/>
      <c r="HAZ105" s="26"/>
      <c r="HBA105" s="26"/>
      <c r="HBB105" s="18"/>
      <c r="HBC105" s="18"/>
      <c r="HBD105" s="18"/>
      <c r="HBE105" s="39"/>
      <c r="HBF105" s="18"/>
      <c r="HBG105" s="18"/>
      <c r="HBH105" s="39"/>
      <c r="HBI105" s="18"/>
      <c r="HBJ105" s="39"/>
      <c r="HBK105" s="13"/>
      <c r="HBL105" s="13"/>
      <c r="HBM105" s="4"/>
      <c r="HBN105" s="13"/>
      <c r="HBO105" s="13"/>
      <c r="HBQ105" s="26"/>
      <c r="HBR105" s="26"/>
      <c r="HBS105" s="26"/>
      <c r="HBT105" s="18"/>
      <c r="HBU105" s="18"/>
      <c r="HBV105" s="18"/>
      <c r="HBW105" s="39"/>
      <c r="HBX105" s="18"/>
      <c r="HBY105" s="18"/>
      <c r="HBZ105" s="39"/>
      <c r="HCA105" s="18"/>
      <c r="HCB105" s="39"/>
      <c r="HCC105" s="13"/>
      <c r="HCD105" s="13"/>
      <c r="HCE105" s="4"/>
      <c r="HCF105" s="13"/>
      <c r="HCG105" s="13"/>
      <c r="HCI105" s="26"/>
      <c r="HCJ105" s="26"/>
      <c r="HCK105" s="26"/>
      <c r="HCL105" s="18"/>
      <c r="HCM105" s="18"/>
      <c r="HCN105" s="18"/>
      <c r="HCO105" s="39"/>
      <c r="HCP105" s="18"/>
      <c r="HCQ105" s="18"/>
      <c r="HCR105" s="39"/>
      <c r="HCS105" s="18"/>
      <c r="HCT105" s="39"/>
      <c r="HCU105" s="13"/>
      <c r="HCV105" s="13"/>
      <c r="HCW105" s="4"/>
      <c r="HCX105" s="13"/>
      <c r="HCY105" s="13"/>
      <c r="HDA105" s="26"/>
      <c r="HDB105" s="26"/>
      <c r="HDC105" s="26"/>
      <c r="HDD105" s="18"/>
      <c r="HDE105" s="18"/>
      <c r="HDF105" s="18"/>
      <c r="HDG105" s="39"/>
      <c r="HDH105" s="18"/>
      <c r="HDI105" s="18"/>
      <c r="HDJ105" s="39"/>
      <c r="HDK105" s="18"/>
      <c r="HDL105" s="39"/>
      <c r="HDM105" s="13"/>
      <c r="HDN105" s="13"/>
      <c r="HDO105" s="4"/>
      <c r="HDP105" s="13"/>
      <c r="HDQ105" s="13"/>
      <c r="HDS105" s="26"/>
      <c r="HDT105" s="26"/>
      <c r="HDU105" s="26"/>
      <c r="HDV105" s="18"/>
      <c r="HDW105" s="18"/>
      <c r="HDX105" s="18"/>
      <c r="HDY105" s="39"/>
      <c r="HDZ105" s="18"/>
      <c r="HEA105" s="18"/>
      <c r="HEB105" s="39"/>
      <c r="HEC105" s="18"/>
      <c r="HED105" s="39"/>
      <c r="HEE105" s="13"/>
      <c r="HEF105" s="13"/>
      <c r="HEG105" s="4"/>
      <c r="HEH105" s="13"/>
      <c r="HEI105" s="13"/>
      <c r="HEK105" s="26"/>
      <c r="HEL105" s="26"/>
      <c r="HEM105" s="26"/>
      <c r="HEN105" s="18"/>
      <c r="HEO105" s="18"/>
      <c r="HEP105" s="18"/>
      <c r="HEQ105" s="39"/>
      <c r="HER105" s="18"/>
      <c r="HES105" s="18"/>
      <c r="HET105" s="39"/>
      <c r="HEU105" s="18"/>
      <c r="HEV105" s="39"/>
      <c r="HEW105" s="13"/>
      <c r="HEX105" s="13"/>
      <c r="HEY105" s="4"/>
      <c r="HEZ105" s="13"/>
      <c r="HFA105" s="13"/>
      <c r="HFC105" s="26"/>
      <c r="HFD105" s="26"/>
      <c r="HFE105" s="26"/>
      <c r="HFF105" s="18"/>
      <c r="HFG105" s="18"/>
      <c r="HFH105" s="18"/>
      <c r="HFI105" s="39"/>
      <c r="HFJ105" s="18"/>
      <c r="HFK105" s="18"/>
      <c r="HFL105" s="39"/>
      <c r="HFM105" s="18"/>
      <c r="HFN105" s="39"/>
      <c r="HFO105" s="13"/>
      <c r="HFP105" s="13"/>
      <c r="HFQ105" s="4"/>
      <c r="HFR105" s="13"/>
      <c r="HFS105" s="13"/>
      <c r="HFU105" s="26"/>
      <c r="HFV105" s="26"/>
      <c r="HFW105" s="26"/>
      <c r="HFX105" s="18"/>
      <c r="HFY105" s="18"/>
      <c r="HFZ105" s="18"/>
      <c r="HGA105" s="39"/>
      <c r="HGB105" s="18"/>
      <c r="HGC105" s="18"/>
      <c r="HGD105" s="39"/>
      <c r="HGE105" s="18"/>
      <c r="HGF105" s="39"/>
      <c r="HGG105" s="13"/>
      <c r="HGH105" s="13"/>
      <c r="HGI105" s="4"/>
      <c r="HGJ105" s="13"/>
      <c r="HGK105" s="13"/>
      <c r="HGM105" s="26"/>
      <c r="HGN105" s="26"/>
      <c r="HGO105" s="26"/>
      <c r="HGP105" s="18"/>
      <c r="HGQ105" s="18"/>
      <c r="HGR105" s="18"/>
      <c r="HGS105" s="39"/>
      <c r="HGT105" s="18"/>
      <c r="HGU105" s="18"/>
      <c r="HGV105" s="39"/>
      <c r="HGW105" s="18"/>
      <c r="HGX105" s="39"/>
      <c r="HGY105" s="13"/>
      <c r="HGZ105" s="13"/>
      <c r="HHA105" s="4"/>
      <c r="HHB105" s="13"/>
      <c r="HHC105" s="13"/>
      <c r="HHE105" s="26"/>
      <c r="HHF105" s="26"/>
      <c r="HHG105" s="26"/>
      <c r="HHH105" s="18"/>
      <c r="HHI105" s="18"/>
      <c r="HHJ105" s="18"/>
      <c r="HHK105" s="39"/>
      <c r="HHL105" s="18"/>
      <c r="HHM105" s="18"/>
      <c r="HHN105" s="39"/>
      <c r="HHO105" s="18"/>
      <c r="HHP105" s="39"/>
      <c r="HHQ105" s="13"/>
      <c r="HHR105" s="13"/>
      <c r="HHS105" s="4"/>
      <c r="HHT105" s="13"/>
      <c r="HHU105" s="13"/>
      <c r="HHW105" s="26"/>
      <c r="HHX105" s="26"/>
      <c r="HHY105" s="26"/>
      <c r="HHZ105" s="18"/>
      <c r="HIA105" s="18"/>
      <c r="HIB105" s="18"/>
      <c r="HIC105" s="39"/>
      <c r="HID105" s="18"/>
      <c r="HIE105" s="18"/>
      <c r="HIF105" s="39"/>
      <c r="HIG105" s="18"/>
      <c r="HIH105" s="39"/>
      <c r="HII105" s="13"/>
      <c r="HIJ105" s="13"/>
      <c r="HIK105" s="4"/>
      <c r="HIL105" s="13"/>
      <c r="HIM105" s="13"/>
      <c r="HIO105" s="26"/>
      <c r="HIP105" s="26"/>
      <c r="HIQ105" s="26"/>
      <c r="HIR105" s="18"/>
      <c r="HIS105" s="18"/>
      <c r="HIT105" s="18"/>
      <c r="HIU105" s="39"/>
      <c r="HIV105" s="18"/>
      <c r="HIW105" s="18"/>
      <c r="HIX105" s="39"/>
      <c r="HIY105" s="18"/>
      <c r="HIZ105" s="39"/>
      <c r="HJA105" s="13"/>
      <c r="HJB105" s="13"/>
      <c r="HJC105" s="4"/>
      <c r="HJD105" s="13"/>
      <c r="HJE105" s="13"/>
      <c r="HJG105" s="26"/>
      <c r="HJH105" s="26"/>
      <c r="HJI105" s="26"/>
      <c r="HJJ105" s="18"/>
      <c r="HJK105" s="18"/>
      <c r="HJL105" s="18"/>
      <c r="HJM105" s="39"/>
      <c r="HJN105" s="18"/>
      <c r="HJO105" s="18"/>
      <c r="HJP105" s="39"/>
      <c r="HJQ105" s="18"/>
      <c r="HJR105" s="39"/>
      <c r="HJS105" s="13"/>
      <c r="HJT105" s="13"/>
      <c r="HJU105" s="4"/>
      <c r="HJV105" s="13"/>
      <c r="HJW105" s="13"/>
      <c r="HJY105" s="26"/>
      <c r="HJZ105" s="26"/>
      <c r="HKA105" s="26"/>
      <c r="HKB105" s="18"/>
      <c r="HKC105" s="18"/>
      <c r="HKD105" s="18"/>
      <c r="HKE105" s="39"/>
      <c r="HKF105" s="18"/>
      <c r="HKG105" s="18"/>
      <c r="HKH105" s="39"/>
      <c r="HKI105" s="18"/>
      <c r="HKJ105" s="39"/>
      <c r="HKK105" s="13"/>
      <c r="HKL105" s="13"/>
      <c r="HKM105" s="4"/>
      <c r="HKN105" s="13"/>
      <c r="HKO105" s="13"/>
      <c r="HKQ105" s="26"/>
      <c r="HKR105" s="26"/>
      <c r="HKS105" s="26"/>
      <c r="HKT105" s="18"/>
      <c r="HKU105" s="18"/>
      <c r="HKV105" s="18"/>
      <c r="HKW105" s="39"/>
      <c r="HKX105" s="18"/>
      <c r="HKY105" s="18"/>
      <c r="HKZ105" s="39"/>
      <c r="HLA105" s="18"/>
      <c r="HLB105" s="39"/>
      <c r="HLC105" s="13"/>
      <c r="HLD105" s="13"/>
      <c r="HLE105" s="4"/>
      <c r="HLF105" s="13"/>
      <c r="HLG105" s="13"/>
      <c r="HLI105" s="26"/>
      <c r="HLJ105" s="26"/>
      <c r="HLK105" s="26"/>
      <c r="HLL105" s="18"/>
      <c r="HLM105" s="18"/>
      <c r="HLN105" s="18"/>
      <c r="HLO105" s="39"/>
      <c r="HLP105" s="18"/>
      <c r="HLQ105" s="18"/>
      <c r="HLR105" s="39"/>
      <c r="HLS105" s="18"/>
      <c r="HLT105" s="39"/>
      <c r="HLU105" s="13"/>
      <c r="HLV105" s="13"/>
      <c r="HLW105" s="4"/>
      <c r="HLX105" s="13"/>
      <c r="HLY105" s="13"/>
      <c r="HMA105" s="26"/>
      <c r="HMB105" s="26"/>
      <c r="HMC105" s="26"/>
      <c r="HMD105" s="18"/>
      <c r="HME105" s="18"/>
      <c r="HMF105" s="18"/>
      <c r="HMG105" s="39"/>
      <c r="HMH105" s="18"/>
      <c r="HMI105" s="18"/>
      <c r="HMJ105" s="39"/>
      <c r="HMK105" s="18"/>
      <c r="HML105" s="39"/>
      <c r="HMM105" s="13"/>
      <c r="HMN105" s="13"/>
      <c r="HMO105" s="4"/>
      <c r="HMP105" s="13"/>
      <c r="HMQ105" s="13"/>
      <c r="HMS105" s="26"/>
      <c r="HMT105" s="26"/>
      <c r="HMU105" s="26"/>
      <c r="HMV105" s="18"/>
      <c r="HMW105" s="18"/>
      <c r="HMX105" s="18"/>
      <c r="HMY105" s="39"/>
      <c r="HMZ105" s="18"/>
      <c r="HNA105" s="18"/>
      <c r="HNB105" s="39"/>
      <c r="HNC105" s="18"/>
      <c r="HND105" s="39"/>
      <c r="HNE105" s="13"/>
      <c r="HNF105" s="13"/>
      <c r="HNG105" s="4"/>
      <c r="HNH105" s="13"/>
      <c r="HNI105" s="13"/>
      <c r="HNK105" s="26"/>
      <c r="HNL105" s="26"/>
      <c r="HNM105" s="26"/>
      <c r="HNN105" s="18"/>
      <c r="HNO105" s="18"/>
      <c r="HNP105" s="18"/>
      <c r="HNQ105" s="39"/>
      <c r="HNR105" s="18"/>
      <c r="HNS105" s="18"/>
      <c r="HNT105" s="39"/>
      <c r="HNU105" s="18"/>
      <c r="HNV105" s="39"/>
      <c r="HNW105" s="13"/>
      <c r="HNX105" s="13"/>
      <c r="HNY105" s="4"/>
      <c r="HNZ105" s="13"/>
      <c r="HOA105" s="13"/>
      <c r="HOC105" s="26"/>
      <c r="HOD105" s="26"/>
      <c r="HOE105" s="26"/>
      <c r="HOF105" s="18"/>
      <c r="HOG105" s="18"/>
      <c r="HOH105" s="18"/>
      <c r="HOI105" s="39"/>
      <c r="HOJ105" s="18"/>
      <c r="HOK105" s="18"/>
      <c r="HOL105" s="39"/>
      <c r="HOM105" s="18"/>
      <c r="HON105" s="39"/>
      <c r="HOO105" s="13"/>
      <c r="HOP105" s="13"/>
      <c r="HOQ105" s="4"/>
      <c r="HOR105" s="13"/>
      <c r="HOS105" s="13"/>
      <c r="HOU105" s="26"/>
      <c r="HOV105" s="26"/>
      <c r="HOW105" s="26"/>
      <c r="HOX105" s="18"/>
      <c r="HOY105" s="18"/>
      <c r="HOZ105" s="18"/>
      <c r="HPA105" s="39"/>
      <c r="HPB105" s="18"/>
      <c r="HPC105" s="18"/>
      <c r="HPD105" s="39"/>
      <c r="HPE105" s="18"/>
      <c r="HPF105" s="39"/>
      <c r="HPG105" s="13"/>
      <c r="HPH105" s="13"/>
      <c r="HPI105" s="4"/>
      <c r="HPJ105" s="13"/>
      <c r="HPK105" s="13"/>
      <c r="HPM105" s="26"/>
      <c r="HPN105" s="26"/>
      <c r="HPO105" s="26"/>
      <c r="HPP105" s="18"/>
      <c r="HPQ105" s="18"/>
      <c r="HPR105" s="18"/>
      <c r="HPS105" s="39"/>
      <c r="HPT105" s="18"/>
      <c r="HPU105" s="18"/>
      <c r="HPV105" s="39"/>
      <c r="HPW105" s="18"/>
      <c r="HPX105" s="39"/>
      <c r="HPY105" s="13"/>
      <c r="HPZ105" s="13"/>
      <c r="HQA105" s="4"/>
      <c r="HQB105" s="13"/>
      <c r="HQC105" s="13"/>
      <c r="HQE105" s="26"/>
      <c r="HQF105" s="26"/>
      <c r="HQG105" s="26"/>
      <c r="HQH105" s="18"/>
      <c r="HQI105" s="18"/>
      <c r="HQJ105" s="18"/>
      <c r="HQK105" s="39"/>
      <c r="HQL105" s="18"/>
      <c r="HQM105" s="18"/>
      <c r="HQN105" s="39"/>
      <c r="HQO105" s="18"/>
      <c r="HQP105" s="39"/>
      <c r="HQQ105" s="13"/>
      <c r="HQR105" s="13"/>
      <c r="HQS105" s="4"/>
      <c r="HQT105" s="13"/>
      <c r="HQU105" s="13"/>
      <c r="HQW105" s="26"/>
      <c r="HQX105" s="26"/>
      <c r="HQY105" s="26"/>
      <c r="HQZ105" s="18"/>
      <c r="HRA105" s="18"/>
      <c r="HRB105" s="18"/>
      <c r="HRC105" s="39"/>
      <c r="HRD105" s="18"/>
      <c r="HRE105" s="18"/>
      <c r="HRF105" s="39"/>
      <c r="HRG105" s="18"/>
      <c r="HRH105" s="39"/>
      <c r="HRI105" s="13"/>
      <c r="HRJ105" s="13"/>
      <c r="HRK105" s="4"/>
      <c r="HRL105" s="13"/>
      <c r="HRM105" s="13"/>
      <c r="HRO105" s="26"/>
      <c r="HRP105" s="26"/>
      <c r="HRQ105" s="26"/>
      <c r="HRR105" s="18"/>
      <c r="HRS105" s="18"/>
      <c r="HRT105" s="18"/>
      <c r="HRU105" s="39"/>
      <c r="HRV105" s="18"/>
      <c r="HRW105" s="18"/>
      <c r="HRX105" s="39"/>
      <c r="HRY105" s="18"/>
      <c r="HRZ105" s="39"/>
      <c r="HSA105" s="13"/>
      <c r="HSB105" s="13"/>
      <c r="HSC105" s="4"/>
      <c r="HSD105" s="13"/>
      <c r="HSE105" s="13"/>
      <c r="HSG105" s="26"/>
      <c r="HSH105" s="26"/>
      <c r="HSI105" s="26"/>
      <c r="HSJ105" s="18"/>
      <c r="HSK105" s="18"/>
      <c r="HSL105" s="18"/>
      <c r="HSM105" s="39"/>
      <c r="HSN105" s="18"/>
      <c r="HSO105" s="18"/>
      <c r="HSP105" s="39"/>
      <c r="HSQ105" s="18"/>
      <c r="HSR105" s="39"/>
      <c r="HSS105" s="13"/>
      <c r="HST105" s="13"/>
      <c r="HSU105" s="4"/>
      <c r="HSV105" s="13"/>
      <c r="HSW105" s="13"/>
      <c r="HSY105" s="26"/>
      <c r="HSZ105" s="26"/>
      <c r="HTA105" s="26"/>
      <c r="HTB105" s="18"/>
      <c r="HTC105" s="18"/>
      <c r="HTD105" s="18"/>
      <c r="HTE105" s="39"/>
      <c r="HTF105" s="18"/>
      <c r="HTG105" s="18"/>
      <c r="HTH105" s="39"/>
      <c r="HTI105" s="18"/>
      <c r="HTJ105" s="39"/>
      <c r="HTK105" s="13"/>
      <c r="HTL105" s="13"/>
      <c r="HTM105" s="4"/>
      <c r="HTN105" s="13"/>
      <c r="HTO105" s="13"/>
      <c r="HTQ105" s="26"/>
      <c r="HTR105" s="26"/>
      <c r="HTS105" s="26"/>
      <c r="HTT105" s="18"/>
      <c r="HTU105" s="18"/>
      <c r="HTV105" s="18"/>
      <c r="HTW105" s="39"/>
      <c r="HTX105" s="18"/>
      <c r="HTY105" s="18"/>
      <c r="HTZ105" s="39"/>
      <c r="HUA105" s="18"/>
      <c r="HUB105" s="39"/>
      <c r="HUC105" s="13"/>
      <c r="HUD105" s="13"/>
      <c r="HUE105" s="4"/>
      <c r="HUF105" s="13"/>
      <c r="HUG105" s="13"/>
      <c r="HUI105" s="26"/>
      <c r="HUJ105" s="26"/>
      <c r="HUK105" s="26"/>
      <c r="HUL105" s="18"/>
      <c r="HUM105" s="18"/>
      <c r="HUN105" s="18"/>
      <c r="HUO105" s="39"/>
      <c r="HUP105" s="18"/>
      <c r="HUQ105" s="18"/>
      <c r="HUR105" s="39"/>
      <c r="HUS105" s="18"/>
      <c r="HUT105" s="39"/>
      <c r="HUU105" s="13"/>
      <c r="HUV105" s="13"/>
      <c r="HUW105" s="4"/>
      <c r="HUX105" s="13"/>
      <c r="HUY105" s="13"/>
      <c r="HVA105" s="26"/>
      <c r="HVB105" s="26"/>
      <c r="HVC105" s="26"/>
      <c r="HVD105" s="18"/>
      <c r="HVE105" s="18"/>
      <c r="HVF105" s="18"/>
      <c r="HVG105" s="39"/>
      <c r="HVH105" s="18"/>
      <c r="HVI105" s="18"/>
      <c r="HVJ105" s="39"/>
      <c r="HVK105" s="18"/>
      <c r="HVL105" s="39"/>
      <c r="HVM105" s="13"/>
      <c r="HVN105" s="13"/>
      <c r="HVO105" s="4"/>
      <c r="HVP105" s="13"/>
      <c r="HVQ105" s="13"/>
      <c r="HVS105" s="26"/>
      <c r="HVT105" s="26"/>
      <c r="HVU105" s="26"/>
      <c r="HVV105" s="18"/>
      <c r="HVW105" s="18"/>
      <c r="HVX105" s="18"/>
      <c r="HVY105" s="39"/>
      <c r="HVZ105" s="18"/>
      <c r="HWA105" s="18"/>
      <c r="HWB105" s="39"/>
      <c r="HWC105" s="18"/>
      <c r="HWD105" s="39"/>
      <c r="HWE105" s="13"/>
      <c r="HWF105" s="13"/>
      <c r="HWG105" s="4"/>
      <c r="HWH105" s="13"/>
      <c r="HWI105" s="13"/>
      <c r="HWK105" s="26"/>
      <c r="HWL105" s="26"/>
      <c r="HWM105" s="26"/>
      <c r="HWN105" s="18"/>
      <c r="HWO105" s="18"/>
      <c r="HWP105" s="18"/>
      <c r="HWQ105" s="39"/>
      <c r="HWR105" s="18"/>
      <c r="HWS105" s="18"/>
      <c r="HWT105" s="39"/>
      <c r="HWU105" s="18"/>
      <c r="HWV105" s="39"/>
      <c r="HWW105" s="13"/>
      <c r="HWX105" s="13"/>
      <c r="HWY105" s="4"/>
      <c r="HWZ105" s="13"/>
      <c r="HXA105" s="13"/>
      <c r="HXC105" s="26"/>
      <c r="HXD105" s="26"/>
      <c r="HXE105" s="26"/>
      <c r="HXF105" s="18"/>
      <c r="HXG105" s="18"/>
      <c r="HXH105" s="18"/>
      <c r="HXI105" s="39"/>
      <c r="HXJ105" s="18"/>
      <c r="HXK105" s="18"/>
      <c r="HXL105" s="39"/>
      <c r="HXM105" s="18"/>
      <c r="HXN105" s="39"/>
      <c r="HXO105" s="13"/>
      <c r="HXP105" s="13"/>
      <c r="HXQ105" s="4"/>
      <c r="HXR105" s="13"/>
      <c r="HXS105" s="13"/>
      <c r="HXU105" s="26"/>
      <c r="HXV105" s="26"/>
      <c r="HXW105" s="26"/>
      <c r="HXX105" s="18"/>
      <c r="HXY105" s="18"/>
      <c r="HXZ105" s="18"/>
      <c r="HYA105" s="39"/>
      <c r="HYB105" s="18"/>
      <c r="HYC105" s="18"/>
      <c r="HYD105" s="39"/>
      <c r="HYE105" s="18"/>
      <c r="HYF105" s="39"/>
      <c r="HYG105" s="13"/>
      <c r="HYH105" s="13"/>
      <c r="HYI105" s="4"/>
      <c r="HYJ105" s="13"/>
      <c r="HYK105" s="13"/>
      <c r="HYM105" s="26"/>
      <c r="HYN105" s="26"/>
      <c r="HYO105" s="26"/>
      <c r="HYP105" s="18"/>
      <c r="HYQ105" s="18"/>
      <c r="HYR105" s="18"/>
      <c r="HYS105" s="39"/>
      <c r="HYT105" s="18"/>
      <c r="HYU105" s="18"/>
      <c r="HYV105" s="39"/>
      <c r="HYW105" s="18"/>
      <c r="HYX105" s="39"/>
      <c r="HYY105" s="13"/>
      <c r="HYZ105" s="13"/>
      <c r="HZA105" s="4"/>
      <c r="HZB105" s="13"/>
      <c r="HZC105" s="13"/>
      <c r="HZE105" s="26"/>
      <c r="HZF105" s="26"/>
      <c r="HZG105" s="26"/>
      <c r="HZH105" s="18"/>
      <c r="HZI105" s="18"/>
      <c r="HZJ105" s="18"/>
      <c r="HZK105" s="39"/>
      <c r="HZL105" s="18"/>
      <c r="HZM105" s="18"/>
      <c r="HZN105" s="39"/>
      <c r="HZO105" s="18"/>
      <c r="HZP105" s="39"/>
      <c r="HZQ105" s="13"/>
      <c r="HZR105" s="13"/>
      <c r="HZS105" s="4"/>
      <c r="HZT105" s="13"/>
      <c r="HZU105" s="13"/>
      <c r="HZW105" s="26"/>
      <c r="HZX105" s="26"/>
      <c r="HZY105" s="26"/>
      <c r="HZZ105" s="18"/>
      <c r="IAA105" s="18"/>
      <c r="IAB105" s="18"/>
      <c r="IAC105" s="39"/>
      <c r="IAD105" s="18"/>
      <c r="IAE105" s="18"/>
      <c r="IAF105" s="39"/>
      <c r="IAG105" s="18"/>
      <c r="IAH105" s="39"/>
      <c r="IAI105" s="13"/>
      <c r="IAJ105" s="13"/>
      <c r="IAK105" s="4"/>
      <c r="IAL105" s="13"/>
      <c r="IAM105" s="13"/>
      <c r="IAO105" s="26"/>
      <c r="IAP105" s="26"/>
      <c r="IAQ105" s="26"/>
      <c r="IAR105" s="18"/>
      <c r="IAS105" s="18"/>
      <c r="IAT105" s="18"/>
      <c r="IAU105" s="39"/>
      <c r="IAV105" s="18"/>
      <c r="IAW105" s="18"/>
      <c r="IAX105" s="39"/>
      <c r="IAY105" s="18"/>
      <c r="IAZ105" s="39"/>
      <c r="IBA105" s="13"/>
      <c r="IBB105" s="13"/>
      <c r="IBC105" s="4"/>
      <c r="IBD105" s="13"/>
      <c r="IBE105" s="13"/>
      <c r="IBG105" s="26"/>
      <c r="IBH105" s="26"/>
      <c r="IBI105" s="26"/>
      <c r="IBJ105" s="18"/>
      <c r="IBK105" s="18"/>
      <c r="IBL105" s="18"/>
      <c r="IBM105" s="39"/>
      <c r="IBN105" s="18"/>
      <c r="IBO105" s="18"/>
      <c r="IBP105" s="39"/>
      <c r="IBQ105" s="18"/>
      <c r="IBR105" s="39"/>
      <c r="IBS105" s="13"/>
      <c r="IBT105" s="13"/>
      <c r="IBU105" s="4"/>
      <c r="IBV105" s="13"/>
      <c r="IBW105" s="13"/>
      <c r="IBY105" s="26"/>
      <c r="IBZ105" s="26"/>
      <c r="ICA105" s="26"/>
      <c r="ICB105" s="18"/>
      <c r="ICC105" s="18"/>
      <c r="ICD105" s="18"/>
      <c r="ICE105" s="39"/>
      <c r="ICF105" s="18"/>
      <c r="ICG105" s="18"/>
      <c r="ICH105" s="39"/>
      <c r="ICI105" s="18"/>
      <c r="ICJ105" s="39"/>
      <c r="ICK105" s="13"/>
      <c r="ICL105" s="13"/>
      <c r="ICM105" s="4"/>
      <c r="ICN105" s="13"/>
      <c r="ICO105" s="13"/>
      <c r="ICQ105" s="26"/>
      <c r="ICR105" s="26"/>
      <c r="ICS105" s="26"/>
      <c r="ICT105" s="18"/>
      <c r="ICU105" s="18"/>
      <c r="ICV105" s="18"/>
      <c r="ICW105" s="39"/>
      <c r="ICX105" s="18"/>
      <c r="ICY105" s="18"/>
      <c r="ICZ105" s="39"/>
      <c r="IDA105" s="18"/>
      <c r="IDB105" s="39"/>
      <c r="IDC105" s="13"/>
      <c r="IDD105" s="13"/>
      <c r="IDE105" s="4"/>
      <c r="IDF105" s="13"/>
      <c r="IDG105" s="13"/>
      <c r="IDI105" s="26"/>
      <c r="IDJ105" s="26"/>
      <c r="IDK105" s="26"/>
      <c r="IDL105" s="18"/>
      <c r="IDM105" s="18"/>
      <c r="IDN105" s="18"/>
      <c r="IDO105" s="39"/>
      <c r="IDP105" s="18"/>
      <c r="IDQ105" s="18"/>
      <c r="IDR105" s="39"/>
      <c r="IDS105" s="18"/>
      <c r="IDT105" s="39"/>
      <c r="IDU105" s="13"/>
      <c r="IDV105" s="13"/>
      <c r="IDW105" s="4"/>
      <c r="IDX105" s="13"/>
      <c r="IDY105" s="13"/>
      <c r="IEA105" s="26"/>
      <c r="IEB105" s="26"/>
      <c r="IEC105" s="26"/>
      <c r="IED105" s="18"/>
      <c r="IEE105" s="18"/>
      <c r="IEF105" s="18"/>
      <c r="IEG105" s="39"/>
      <c r="IEH105" s="18"/>
      <c r="IEI105" s="18"/>
      <c r="IEJ105" s="39"/>
      <c r="IEK105" s="18"/>
      <c r="IEL105" s="39"/>
      <c r="IEM105" s="13"/>
      <c r="IEN105" s="13"/>
      <c r="IEO105" s="4"/>
      <c r="IEP105" s="13"/>
      <c r="IEQ105" s="13"/>
      <c r="IES105" s="26"/>
      <c r="IET105" s="26"/>
      <c r="IEU105" s="26"/>
      <c r="IEV105" s="18"/>
      <c r="IEW105" s="18"/>
      <c r="IEX105" s="18"/>
      <c r="IEY105" s="39"/>
      <c r="IEZ105" s="18"/>
      <c r="IFA105" s="18"/>
      <c r="IFB105" s="39"/>
      <c r="IFC105" s="18"/>
      <c r="IFD105" s="39"/>
      <c r="IFE105" s="13"/>
      <c r="IFF105" s="13"/>
      <c r="IFG105" s="4"/>
      <c r="IFH105" s="13"/>
      <c r="IFI105" s="13"/>
      <c r="IFK105" s="26"/>
      <c r="IFL105" s="26"/>
      <c r="IFM105" s="26"/>
      <c r="IFN105" s="18"/>
      <c r="IFO105" s="18"/>
      <c r="IFP105" s="18"/>
      <c r="IFQ105" s="39"/>
      <c r="IFR105" s="18"/>
      <c r="IFS105" s="18"/>
      <c r="IFT105" s="39"/>
      <c r="IFU105" s="18"/>
      <c r="IFV105" s="39"/>
      <c r="IFW105" s="13"/>
      <c r="IFX105" s="13"/>
      <c r="IFY105" s="4"/>
      <c r="IFZ105" s="13"/>
      <c r="IGA105" s="13"/>
      <c r="IGC105" s="26"/>
      <c r="IGD105" s="26"/>
      <c r="IGE105" s="26"/>
      <c r="IGF105" s="18"/>
      <c r="IGG105" s="18"/>
      <c r="IGH105" s="18"/>
      <c r="IGI105" s="39"/>
      <c r="IGJ105" s="18"/>
      <c r="IGK105" s="18"/>
      <c r="IGL105" s="39"/>
      <c r="IGM105" s="18"/>
      <c r="IGN105" s="39"/>
      <c r="IGO105" s="13"/>
      <c r="IGP105" s="13"/>
      <c r="IGQ105" s="4"/>
      <c r="IGR105" s="13"/>
      <c r="IGS105" s="13"/>
      <c r="IGU105" s="26"/>
      <c r="IGV105" s="26"/>
      <c r="IGW105" s="26"/>
      <c r="IGX105" s="18"/>
      <c r="IGY105" s="18"/>
      <c r="IGZ105" s="18"/>
      <c r="IHA105" s="39"/>
      <c r="IHB105" s="18"/>
      <c r="IHC105" s="18"/>
      <c r="IHD105" s="39"/>
      <c r="IHE105" s="18"/>
      <c r="IHF105" s="39"/>
      <c r="IHG105" s="13"/>
      <c r="IHH105" s="13"/>
      <c r="IHI105" s="4"/>
      <c r="IHJ105" s="13"/>
      <c r="IHK105" s="13"/>
      <c r="IHM105" s="26"/>
      <c r="IHN105" s="26"/>
      <c r="IHO105" s="26"/>
      <c r="IHP105" s="18"/>
      <c r="IHQ105" s="18"/>
      <c r="IHR105" s="18"/>
      <c r="IHS105" s="39"/>
      <c r="IHT105" s="18"/>
      <c r="IHU105" s="18"/>
      <c r="IHV105" s="39"/>
      <c r="IHW105" s="18"/>
      <c r="IHX105" s="39"/>
      <c r="IHY105" s="13"/>
      <c r="IHZ105" s="13"/>
      <c r="IIA105" s="4"/>
      <c r="IIB105" s="13"/>
      <c r="IIC105" s="13"/>
      <c r="IIE105" s="26"/>
      <c r="IIF105" s="26"/>
      <c r="IIG105" s="26"/>
      <c r="IIH105" s="18"/>
      <c r="III105" s="18"/>
      <c r="IIJ105" s="18"/>
      <c r="IIK105" s="39"/>
      <c r="IIL105" s="18"/>
      <c r="IIM105" s="18"/>
      <c r="IIN105" s="39"/>
      <c r="IIO105" s="18"/>
      <c r="IIP105" s="39"/>
      <c r="IIQ105" s="13"/>
      <c r="IIR105" s="13"/>
      <c r="IIS105" s="4"/>
      <c r="IIT105" s="13"/>
      <c r="IIU105" s="13"/>
      <c r="IIW105" s="26"/>
      <c r="IIX105" s="26"/>
      <c r="IIY105" s="26"/>
      <c r="IIZ105" s="18"/>
      <c r="IJA105" s="18"/>
      <c r="IJB105" s="18"/>
      <c r="IJC105" s="39"/>
      <c r="IJD105" s="18"/>
      <c r="IJE105" s="18"/>
      <c r="IJF105" s="39"/>
      <c r="IJG105" s="18"/>
      <c r="IJH105" s="39"/>
      <c r="IJI105" s="13"/>
      <c r="IJJ105" s="13"/>
      <c r="IJK105" s="4"/>
      <c r="IJL105" s="13"/>
      <c r="IJM105" s="13"/>
      <c r="IJO105" s="26"/>
      <c r="IJP105" s="26"/>
      <c r="IJQ105" s="26"/>
      <c r="IJR105" s="18"/>
      <c r="IJS105" s="18"/>
      <c r="IJT105" s="18"/>
      <c r="IJU105" s="39"/>
      <c r="IJV105" s="18"/>
      <c r="IJW105" s="18"/>
      <c r="IJX105" s="39"/>
      <c r="IJY105" s="18"/>
      <c r="IJZ105" s="39"/>
      <c r="IKA105" s="13"/>
      <c r="IKB105" s="13"/>
      <c r="IKC105" s="4"/>
      <c r="IKD105" s="13"/>
      <c r="IKE105" s="13"/>
      <c r="IKG105" s="26"/>
      <c r="IKH105" s="26"/>
      <c r="IKI105" s="26"/>
      <c r="IKJ105" s="18"/>
      <c r="IKK105" s="18"/>
      <c r="IKL105" s="18"/>
      <c r="IKM105" s="39"/>
      <c r="IKN105" s="18"/>
      <c r="IKO105" s="18"/>
      <c r="IKP105" s="39"/>
      <c r="IKQ105" s="18"/>
      <c r="IKR105" s="39"/>
      <c r="IKS105" s="13"/>
      <c r="IKT105" s="13"/>
      <c r="IKU105" s="4"/>
      <c r="IKV105" s="13"/>
      <c r="IKW105" s="13"/>
      <c r="IKY105" s="26"/>
      <c r="IKZ105" s="26"/>
      <c r="ILA105" s="26"/>
      <c r="ILB105" s="18"/>
      <c r="ILC105" s="18"/>
      <c r="ILD105" s="18"/>
      <c r="ILE105" s="39"/>
      <c r="ILF105" s="18"/>
      <c r="ILG105" s="18"/>
      <c r="ILH105" s="39"/>
      <c r="ILI105" s="18"/>
      <c r="ILJ105" s="39"/>
      <c r="ILK105" s="13"/>
      <c r="ILL105" s="13"/>
      <c r="ILM105" s="4"/>
      <c r="ILN105" s="13"/>
      <c r="ILO105" s="13"/>
      <c r="ILQ105" s="26"/>
      <c r="ILR105" s="26"/>
      <c r="ILS105" s="26"/>
      <c r="ILT105" s="18"/>
      <c r="ILU105" s="18"/>
      <c r="ILV105" s="18"/>
      <c r="ILW105" s="39"/>
      <c r="ILX105" s="18"/>
      <c r="ILY105" s="18"/>
      <c r="ILZ105" s="39"/>
      <c r="IMA105" s="18"/>
      <c r="IMB105" s="39"/>
      <c r="IMC105" s="13"/>
      <c r="IMD105" s="13"/>
      <c r="IME105" s="4"/>
      <c r="IMF105" s="13"/>
      <c r="IMG105" s="13"/>
      <c r="IMI105" s="26"/>
      <c r="IMJ105" s="26"/>
      <c r="IMK105" s="26"/>
      <c r="IML105" s="18"/>
      <c r="IMM105" s="18"/>
      <c r="IMN105" s="18"/>
      <c r="IMO105" s="39"/>
      <c r="IMP105" s="18"/>
      <c r="IMQ105" s="18"/>
      <c r="IMR105" s="39"/>
      <c r="IMS105" s="18"/>
      <c r="IMT105" s="39"/>
      <c r="IMU105" s="13"/>
      <c r="IMV105" s="13"/>
      <c r="IMW105" s="4"/>
      <c r="IMX105" s="13"/>
      <c r="IMY105" s="13"/>
      <c r="INA105" s="26"/>
      <c r="INB105" s="26"/>
      <c r="INC105" s="26"/>
      <c r="IND105" s="18"/>
      <c r="INE105" s="18"/>
      <c r="INF105" s="18"/>
      <c r="ING105" s="39"/>
      <c r="INH105" s="18"/>
      <c r="INI105" s="18"/>
      <c r="INJ105" s="39"/>
      <c r="INK105" s="18"/>
      <c r="INL105" s="39"/>
      <c r="INM105" s="13"/>
      <c r="INN105" s="13"/>
      <c r="INO105" s="4"/>
      <c r="INP105" s="13"/>
      <c r="INQ105" s="13"/>
      <c r="INS105" s="26"/>
      <c r="INT105" s="26"/>
      <c r="INU105" s="26"/>
      <c r="INV105" s="18"/>
      <c r="INW105" s="18"/>
      <c r="INX105" s="18"/>
      <c r="INY105" s="39"/>
      <c r="INZ105" s="18"/>
      <c r="IOA105" s="18"/>
      <c r="IOB105" s="39"/>
      <c r="IOC105" s="18"/>
      <c r="IOD105" s="39"/>
      <c r="IOE105" s="13"/>
      <c r="IOF105" s="13"/>
      <c r="IOG105" s="4"/>
      <c r="IOH105" s="13"/>
      <c r="IOI105" s="13"/>
      <c r="IOK105" s="26"/>
      <c r="IOL105" s="26"/>
      <c r="IOM105" s="26"/>
      <c r="ION105" s="18"/>
      <c r="IOO105" s="18"/>
      <c r="IOP105" s="18"/>
      <c r="IOQ105" s="39"/>
      <c r="IOR105" s="18"/>
      <c r="IOS105" s="18"/>
      <c r="IOT105" s="39"/>
      <c r="IOU105" s="18"/>
      <c r="IOV105" s="39"/>
      <c r="IOW105" s="13"/>
      <c r="IOX105" s="13"/>
      <c r="IOY105" s="4"/>
      <c r="IOZ105" s="13"/>
      <c r="IPA105" s="13"/>
      <c r="IPC105" s="26"/>
      <c r="IPD105" s="26"/>
      <c r="IPE105" s="26"/>
      <c r="IPF105" s="18"/>
      <c r="IPG105" s="18"/>
      <c r="IPH105" s="18"/>
      <c r="IPI105" s="39"/>
      <c r="IPJ105" s="18"/>
      <c r="IPK105" s="18"/>
      <c r="IPL105" s="39"/>
      <c r="IPM105" s="18"/>
      <c r="IPN105" s="39"/>
      <c r="IPO105" s="13"/>
      <c r="IPP105" s="13"/>
      <c r="IPQ105" s="4"/>
      <c r="IPR105" s="13"/>
      <c r="IPS105" s="13"/>
      <c r="IPU105" s="26"/>
      <c r="IPV105" s="26"/>
      <c r="IPW105" s="26"/>
      <c r="IPX105" s="18"/>
      <c r="IPY105" s="18"/>
      <c r="IPZ105" s="18"/>
      <c r="IQA105" s="39"/>
      <c r="IQB105" s="18"/>
      <c r="IQC105" s="18"/>
      <c r="IQD105" s="39"/>
      <c r="IQE105" s="18"/>
      <c r="IQF105" s="39"/>
      <c r="IQG105" s="13"/>
      <c r="IQH105" s="13"/>
      <c r="IQI105" s="4"/>
      <c r="IQJ105" s="13"/>
      <c r="IQK105" s="13"/>
      <c r="IQM105" s="26"/>
      <c r="IQN105" s="26"/>
      <c r="IQO105" s="26"/>
      <c r="IQP105" s="18"/>
      <c r="IQQ105" s="18"/>
      <c r="IQR105" s="18"/>
      <c r="IQS105" s="39"/>
      <c r="IQT105" s="18"/>
      <c r="IQU105" s="18"/>
      <c r="IQV105" s="39"/>
      <c r="IQW105" s="18"/>
      <c r="IQX105" s="39"/>
      <c r="IQY105" s="13"/>
      <c r="IQZ105" s="13"/>
      <c r="IRA105" s="4"/>
      <c r="IRB105" s="13"/>
      <c r="IRC105" s="13"/>
      <c r="IRE105" s="26"/>
      <c r="IRF105" s="26"/>
      <c r="IRG105" s="26"/>
      <c r="IRH105" s="18"/>
      <c r="IRI105" s="18"/>
      <c r="IRJ105" s="18"/>
      <c r="IRK105" s="39"/>
      <c r="IRL105" s="18"/>
      <c r="IRM105" s="18"/>
      <c r="IRN105" s="39"/>
      <c r="IRO105" s="18"/>
      <c r="IRP105" s="39"/>
      <c r="IRQ105" s="13"/>
      <c r="IRR105" s="13"/>
      <c r="IRS105" s="4"/>
      <c r="IRT105" s="13"/>
      <c r="IRU105" s="13"/>
      <c r="IRW105" s="26"/>
      <c r="IRX105" s="26"/>
      <c r="IRY105" s="26"/>
      <c r="IRZ105" s="18"/>
      <c r="ISA105" s="18"/>
      <c r="ISB105" s="18"/>
      <c r="ISC105" s="39"/>
      <c r="ISD105" s="18"/>
      <c r="ISE105" s="18"/>
      <c r="ISF105" s="39"/>
      <c r="ISG105" s="18"/>
      <c r="ISH105" s="39"/>
      <c r="ISI105" s="13"/>
      <c r="ISJ105" s="13"/>
      <c r="ISK105" s="4"/>
      <c r="ISL105" s="13"/>
      <c r="ISM105" s="13"/>
      <c r="ISO105" s="26"/>
      <c r="ISP105" s="26"/>
      <c r="ISQ105" s="26"/>
      <c r="ISR105" s="18"/>
      <c r="ISS105" s="18"/>
      <c r="IST105" s="18"/>
      <c r="ISU105" s="39"/>
      <c r="ISV105" s="18"/>
      <c r="ISW105" s="18"/>
      <c r="ISX105" s="39"/>
      <c r="ISY105" s="18"/>
      <c r="ISZ105" s="39"/>
      <c r="ITA105" s="13"/>
      <c r="ITB105" s="13"/>
      <c r="ITC105" s="4"/>
      <c r="ITD105" s="13"/>
      <c r="ITE105" s="13"/>
      <c r="ITG105" s="26"/>
      <c r="ITH105" s="26"/>
      <c r="ITI105" s="26"/>
      <c r="ITJ105" s="18"/>
      <c r="ITK105" s="18"/>
      <c r="ITL105" s="18"/>
      <c r="ITM105" s="39"/>
      <c r="ITN105" s="18"/>
      <c r="ITO105" s="18"/>
      <c r="ITP105" s="39"/>
      <c r="ITQ105" s="18"/>
      <c r="ITR105" s="39"/>
      <c r="ITS105" s="13"/>
      <c r="ITT105" s="13"/>
      <c r="ITU105" s="4"/>
      <c r="ITV105" s="13"/>
      <c r="ITW105" s="13"/>
      <c r="ITY105" s="26"/>
      <c r="ITZ105" s="26"/>
      <c r="IUA105" s="26"/>
      <c r="IUB105" s="18"/>
      <c r="IUC105" s="18"/>
      <c r="IUD105" s="18"/>
      <c r="IUE105" s="39"/>
      <c r="IUF105" s="18"/>
      <c r="IUG105" s="18"/>
      <c r="IUH105" s="39"/>
      <c r="IUI105" s="18"/>
      <c r="IUJ105" s="39"/>
      <c r="IUK105" s="13"/>
      <c r="IUL105" s="13"/>
      <c r="IUM105" s="4"/>
      <c r="IUN105" s="13"/>
      <c r="IUO105" s="13"/>
      <c r="IUQ105" s="26"/>
      <c r="IUR105" s="26"/>
      <c r="IUS105" s="26"/>
      <c r="IUT105" s="18"/>
      <c r="IUU105" s="18"/>
      <c r="IUV105" s="18"/>
      <c r="IUW105" s="39"/>
      <c r="IUX105" s="18"/>
      <c r="IUY105" s="18"/>
      <c r="IUZ105" s="39"/>
      <c r="IVA105" s="18"/>
      <c r="IVB105" s="39"/>
      <c r="IVC105" s="13"/>
      <c r="IVD105" s="13"/>
      <c r="IVE105" s="4"/>
      <c r="IVF105" s="13"/>
      <c r="IVG105" s="13"/>
      <c r="IVI105" s="26"/>
      <c r="IVJ105" s="26"/>
      <c r="IVK105" s="26"/>
      <c r="IVL105" s="18"/>
      <c r="IVM105" s="18"/>
      <c r="IVN105" s="18"/>
      <c r="IVO105" s="39"/>
      <c r="IVP105" s="18"/>
      <c r="IVQ105" s="18"/>
      <c r="IVR105" s="39"/>
      <c r="IVS105" s="18"/>
      <c r="IVT105" s="39"/>
      <c r="IVU105" s="13"/>
      <c r="IVV105" s="13"/>
      <c r="IVW105" s="4"/>
      <c r="IVX105" s="13"/>
      <c r="IVY105" s="13"/>
      <c r="IWA105" s="26"/>
      <c r="IWB105" s="26"/>
      <c r="IWC105" s="26"/>
      <c r="IWD105" s="18"/>
      <c r="IWE105" s="18"/>
      <c r="IWF105" s="18"/>
      <c r="IWG105" s="39"/>
      <c r="IWH105" s="18"/>
      <c r="IWI105" s="18"/>
      <c r="IWJ105" s="39"/>
      <c r="IWK105" s="18"/>
      <c r="IWL105" s="39"/>
      <c r="IWM105" s="13"/>
      <c r="IWN105" s="13"/>
      <c r="IWO105" s="4"/>
      <c r="IWP105" s="13"/>
      <c r="IWQ105" s="13"/>
      <c r="IWS105" s="26"/>
      <c r="IWT105" s="26"/>
      <c r="IWU105" s="26"/>
      <c r="IWV105" s="18"/>
      <c r="IWW105" s="18"/>
      <c r="IWX105" s="18"/>
      <c r="IWY105" s="39"/>
      <c r="IWZ105" s="18"/>
      <c r="IXA105" s="18"/>
      <c r="IXB105" s="39"/>
      <c r="IXC105" s="18"/>
      <c r="IXD105" s="39"/>
      <c r="IXE105" s="13"/>
      <c r="IXF105" s="13"/>
      <c r="IXG105" s="4"/>
      <c r="IXH105" s="13"/>
      <c r="IXI105" s="13"/>
      <c r="IXK105" s="26"/>
      <c r="IXL105" s="26"/>
      <c r="IXM105" s="26"/>
      <c r="IXN105" s="18"/>
      <c r="IXO105" s="18"/>
      <c r="IXP105" s="18"/>
      <c r="IXQ105" s="39"/>
      <c r="IXR105" s="18"/>
      <c r="IXS105" s="18"/>
      <c r="IXT105" s="39"/>
      <c r="IXU105" s="18"/>
      <c r="IXV105" s="39"/>
      <c r="IXW105" s="13"/>
      <c r="IXX105" s="13"/>
      <c r="IXY105" s="4"/>
      <c r="IXZ105" s="13"/>
      <c r="IYA105" s="13"/>
      <c r="IYC105" s="26"/>
      <c r="IYD105" s="26"/>
      <c r="IYE105" s="26"/>
      <c r="IYF105" s="18"/>
      <c r="IYG105" s="18"/>
      <c r="IYH105" s="18"/>
      <c r="IYI105" s="39"/>
      <c r="IYJ105" s="18"/>
      <c r="IYK105" s="18"/>
      <c r="IYL105" s="39"/>
      <c r="IYM105" s="18"/>
      <c r="IYN105" s="39"/>
      <c r="IYO105" s="13"/>
      <c r="IYP105" s="13"/>
      <c r="IYQ105" s="4"/>
      <c r="IYR105" s="13"/>
      <c r="IYS105" s="13"/>
      <c r="IYU105" s="26"/>
      <c r="IYV105" s="26"/>
      <c r="IYW105" s="26"/>
      <c r="IYX105" s="18"/>
      <c r="IYY105" s="18"/>
      <c r="IYZ105" s="18"/>
      <c r="IZA105" s="39"/>
      <c r="IZB105" s="18"/>
      <c r="IZC105" s="18"/>
      <c r="IZD105" s="39"/>
      <c r="IZE105" s="18"/>
      <c r="IZF105" s="39"/>
      <c r="IZG105" s="13"/>
      <c r="IZH105" s="13"/>
      <c r="IZI105" s="4"/>
      <c r="IZJ105" s="13"/>
      <c r="IZK105" s="13"/>
      <c r="IZM105" s="26"/>
      <c r="IZN105" s="26"/>
      <c r="IZO105" s="26"/>
      <c r="IZP105" s="18"/>
      <c r="IZQ105" s="18"/>
      <c r="IZR105" s="18"/>
      <c r="IZS105" s="39"/>
      <c r="IZT105" s="18"/>
      <c r="IZU105" s="18"/>
      <c r="IZV105" s="39"/>
      <c r="IZW105" s="18"/>
      <c r="IZX105" s="39"/>
      <c r="IZY105" s="13"/>
      <c r="IZZ105" s="13"/>
      <c r="JAA105" s="4"/>
      <c r="JAB105" s="13"/>
      <c r="JAC105" s="13"/>
      <c r="JAE105" s="26"/>
      <c r="JAF105" s="26"/>
      <c r="JAG105" s="26"/>
      <c r="JAH105" s="18"/>
      <c r="JAI105" s="18"/>
      <c r="JAJ105" s="18"/>
      <c r="JAK105" s="39"/>
      <c r="JAL105" s="18"/>
      <c r="JAM105" s="18"/>
      <c r="JAN105" s="39"/>
      <c r="JAO105" s="18"/>
      <c r="JAP105" s="39"/>
      <c r="JAQ105" s="13"/>
      <c r="JAR105" s="13"/>
      <c r="JAS105" s="4"/>
      <c r="JAT105" s="13"/>
      <c r="JAU105" s="13"/>
      <c r="JAW105" s="26"/>
      <c r="JAX105" s="26"/>
      <c r="JAY105" s="26"/>
      <c r="JAZ105" s="18"/>
      <c r="JBA105" s="18"/>
      <c r="JBB105" s="18"/>
      <c r="JBC105" s="39"/>
      <c r="JBD105" s="18"/>
      <c r="JBE105" s="18"/>
      <c r="JBF105" s="39"/>
      <c r="JBG105" s="18"/>
      <c r="JBH105" s="39"/>
      <c r="JBI105" s="13"/>
      <c r="JBJ105" s="13"/>
      <c r="JBK105" s="4"/>
      <c r="JBL105" s="13"/>
      <c r="JBM105" s="13"/>
      <c r="JBO105" s="26"/>
      <c r="JBP105" s="26"/>
      <c r="JBQ105" s="26"/>
      <c r="JBR105" s="18"/>
      <c r="JBS105" s="18"/>
      <c r="JBT105" s="18"/>
      <c r="JBU105" s="39"/>
      <c r="JBV105" s="18"/>
      <c r="JBW105" s="18"/>
      <c r="JBX105" s="39"/>
      <c r="JBY105" s="18"/>
      <c r="JBZ105" s="39"/>
      <c r="JCA105" s="13"/>
      <c r="JCB105" s="13"/>
      <c r="JCC105" s="4"/>
      <c r="JCD105" s="13"/>
      <c r="JCE105" s="13"/>
      <c r="JCG105" s="26"/>
      <c r="JCH105" s="26"/>
      <c r="JCI105" s="26"/>
      <c r="JCJ105" s="18"/>
      <c r="JCK105" s="18"/>
      <c r="JCL105" s="18"/>
      <c r="JCM105" s="39"/>
      <c r="JCN105" s="18"/>
      <c r="JCO105" s="18"/>
      <c r="JCP105" s="39"/>
      <c r="JCQ105" s="18"/>
      <c r="JCR105" s="39"/>
      <c r="JCS105" s="13"/>
      <c r="JCT105" s="13"/>
      <c r="JCU105" s="4"/>
      <c r="JCV105" s="13"/>
      <c r="JCW105" s="13"/>
      <c r="JCY105" s="26"/>
      <c r="JCZ105" s="26"/>
      <c r="JDA105" s="26"/>
      <c r="JDB105" s="18"/>
      <c r="JDC105" s="18"/>
      <c r="JDD105" s="18"/>
      <c r="JDE105" s="39"/>
      <c r="JDF105" s="18"/>
      <c r="JDG105" s="18"/>
      <c r="JDH105" s="39"/>
      <c r="JDI105" s="18"/>
      <c r="JDJ105" s="39"/>
      <c r="JDK105" s="13"/>
      <c r="JDL105" s="13"/>
      <c r="JDM105" s="4"/>
      <c r="JDN105" s="13"/>
      <c r="JDO105" s="13"/>
      <c r="JDQ105" s="26"/>
      <c r="JDR105" s="26"/>
      <c r="JDS105" s="26"/>
      <c r="JDT105" s="18"/>
      <c r="JDU105" s="18"/>
      <c r="JDV105" s="18"/>
      <c r="JDW105" s="39"/>
      <c r="JDX105" s="18"/>
      <c r="JDY105" s="18"/>
      <c r="JDZ105" s="39"/>
      <c r="JEA105" s="18"/>
      <c r="JEB105" s="39"/>
      <c r="JEC105" s="13"/>
      <c r="JED105" s="13"/>
      <c r="JEE105" s="4"/>
      <c r="JEF105" s="13"/>
      <c r="JEG105" s="13"/>
      <c r="JEI105" s="26"/>
      <c r="JEJ105" s="26"/>
      <c r="JEK105" s="26"/>
      <c r="JEL105" s="18"/>
      <c r="JEM105" s="18"/>
      <c r="JEN105" s="18"/>
      <c r="JEO105" s="39"/>
      <c r="JEP105" s="18"/>
      <c r="JEQ105" s="18"/>
      <c r="JER105" s="39"/>
      <c r="JES105" s="18"/>
      <c r="JET105" s="39"/>
      <c r="JEU105" s="13"/>
      <c r="JEV105" s="13"/>
      <c r="JEW105" s="4"/>
      <c r="JEX105" s="13"/>
      <c r="JEY105" s="13"/>
      <c r="JFA105" s="26"/>
      <c r="JFB105" s="26"/>
      <c r="JFC105" s="26"/>
      <c r="JFD105" s="18"/>
      <c r="JFE105" s="18"/>
      <c r="JFF105" s="18"/>
      <c r="JFG105" s="39"/>
      <c r="JFH105" s="18"/>
      <c r="JFI105" s="18"/>
      <c r="JFJ105" s="39"/>
      <c r="JFK105" s="18"/>
      <c r="JFL105" s="39"/>
      <c r="JFM105" s="13"/>
      <c r="JFN105" s="13"/>
      <c r="JFO105" s="4"/>
      <c r="JFP105" s="13"/>
      <c r="JFQ105" s="13"/>
      <c r="JFS105" s="26"/>
      <c r="JFT105" s="26"/>
      <c r="JFU105" s="26"/>
      <c r="JFV105" s="18"/>
      <c r="JFW105" s="18"/>
      <c r="JFX105" s="18"/>
      <c r="JFY105" s="39"/>
      <c r="JFZ105" s="18"/>
      <c r="JGA105" s="18"/>
      <c r="JGB105" s="39"/>
      <c r="JGC105" s="18"/>
      <c r="JGD105" s="39"/>
      <c r="JGE105" s="13"/>
      <c r="JGF105" s="13"/>
      <c r="JGG105" s="4"/>
      <c r="JGH105" s="13"/>
      <c r="JGI105" s="13"/>
      <c r="JGK105" s="26"/>
      <c r="JGL105" s="26"/>
      <c r="JGM105" s="26"/>
      <c r="JGN105" s="18"/>
      <c r="JGO105" s="18"/>
      <c r="JGP105" s="18"/>
      <c r="JGQ105" s="39"/>
      <c r="JGR105" s="18"/>
      <c r="JGS105" s="18"/>
      <c r="JGT105" s="39"/>
      <c r="JGU105" s="18"/>
      <c r="JGV105" s="39"/>
      <c r="JGW105" s="13"/>
      <c r="JGX105" s="13"/>
      <c r="JGY105" s="4"/>
      <c r="JGZ105" s="13"/>
      <c r="JHA105" s="13"/>
      <c r="JHC105" s="26"/>
      <c r="JHD105" s="26"/>
      <c r="JHE105" s="26"/>
      <c r="JHF105" s="18"/>
      <c r="JHG105" s="18"/>
      <c r="JHH105" s="18"/>
      <c r="JHI105" s="39"/>
      <c r="JHJ105" s="18"/>
      <c r="JHK105" s="18"/>
      <c r="JHL105" s="39"/>
      <c r="JHM105" s="18"/>
      <c r="JHN105" s="39"/>
      <c r="JHO105" s="13"/>
      <c r="JHP105" s="13"/>
      <c r="JHQ105" s="4"/>
      <c r="JHR105" s="13"/>
      <c r="JHS105" s="13"/>
      <c r="JHU105" s="26"/>
      <c r="JHV105" s="26"/>
      <c r="JHW105" s="26"/>
      <c r="JHX105" s="18"/>
      <c r="JHY105" s="18"/>
      <c r="JHZ105" s="18"/>
      <c r="JIA105" s="39"/>
      <c r="JIB105" s="18"/>
      <c r="JIC105" s="18"/>
      <c r="JID105" s="39"/>
      <c r="JIE105" s="18"/>
      <c r="JIF105" s="39"/>
      <c r="JIG105" s="13"/>
      <c r="JIH105" s="13"/>
      <c r="JII105" s="4"/>
      <c r="JIJ105" s="13"/>
      <c r="JIK105" s="13"/>
      <c r="JIM105" s="26"/>
      <c r="JIN105" s="26"/>
      <c r="JIO105" s="26"/>
      <c r="JIP105" s="18"/>
      <c r="JIQ105" s="18"/>
      <c r="JIR105" s="18"/>
      <c r="JIS105" s="39"/>
      <c r="JIT105" s="18"/>
      <c r="JIU105" s="18"/>
      <c r="JIV105" s="39"/>
      <c r="JIW105" s="18"/>
      <c r="JIX105" s="39"/>
      <c r="JIY105" s="13"/>
      <c r="JIZ105" s="13"/>
      <c r="JJA105" s="4"/>
      <c r="JJB105" s="13"/>
      <c r="JJC105" s="13"/>
      <c r="JJE105" s="26"/>
      <c r="JJF105" s="26"/>
      <c r="JJG105" s="26"/>
      <c r="JJH105" s="18"/>
      <c r="JJI105" s="18"/>
      <c r="JJJ105" s="18"/>
      <c r="JJK105" s="39"/>
      <c r="JJL105" s="18"/>
      <c r="JJM105" s="18"/>
      <c r="JJN105" s="39"/>
      <c r="JJO105" s="18"/>
      <c r="JJP105" s="39"/>
      <c r="JJQ105" s="13"/>
      <c r="JJR105" s="13"/>
      <c r="JJS105" s="4"/>
      <c r="JJT105" s="13"/>
      <c r="JJU105" s="13"/>
      <c r="JJW105" s="26"/>
      <c r="JJX105" s="26"/>
      <c r="JJY105" s="26"/>
      <c r="JJZ105" s="18"/>
      <c r="JKA105" s="18"/>
      <c r="JKB105" s="18"/>
      <c r="JKC105" s="39"/>
      <c r="JKD105" s="18"/>
      <c r="JKE105" s="18"/>
      <c r="JKF105" s="39"/>
      <c r="JKG105" s="18"/>
      <c r="JKH105" s="39"/>
      <c r="JKI105" s="13"/>
      <c r="JKJ105" s="13"/>
      <c r="JKK105" s="4"/>
      <c r="JKL105" s="13"/>
      <c r="JKM105" s="13"/>
      <c r="JKO105" s="26"/>
      <c r="JKP105" s="26"/>
      <c r="JKQ105" s="26"/>
      <c r="JKR105" s="18"/>
      <c r="JKS105" s="18"/>
      <c r="JKT105" s="18"/>
      <c r="JKU105" s="39"/>
      <c r="JKV105" s="18"/>
      <c r="JKW105" s="18"/>
      <c r="JKX105" s="39"/>
      <c r="JKY105" s="18"/>
      <c r="JKZ105" s="39"/>
      <c r="JLA105" s="13"/>
      <c r="JLB105" s="13"/>
      <c r="JLC105" s="4"/>
      <c r="JLD105" s="13"/>
      <c r="JLE105" s="13"/>
      <c r="JLG105" s="26"/>
      <c r="JLH105" s="26"/>
      <c r="JLI105" s="26"/>
      <c r="JLJ105" s="18"/>
      <c r="JLK105" s="18"/>
      <c r="JLL105" s="18"/>
      <c r="JLM105" s="39"/>
      <c r="JLN105" s="18"/>
      <c r="JLO105" s="18"/>
      <c r="JLP105" s="39"/>
      <c r="JLQ105" s="18"/>
      <c r="JLR105" s="39"/>
      <c r="JLS105" s="13"/>
      <c r="JLT105" s="13"/>
      <c r="JLU105" s="4"/>
      <c r="JLV105" s="13"/>
      <c r="JLW105" s="13"/>
      <c r="JLY105" s="26"/>
      <c r="JLZ105" s="26"/>
      <c r="JMA105" s="26"/>
      <c r="JMB105" s="18"/>
      <c r="JMC105" s="18"/>
      <c r="JMD105" s="18"/>
      <c r="JME105" s="39"/>
      <c r="JMF105" s="18"/>
      <c r="JMG105" s="18"/>
      <c r="JMH105" s="39"/>
      <c r="JMI105" s="18"/>
      <c r="JMJ105" s="39"/>
      <c r="JMK105" s="13"/>
      <c r="JML105" s="13"/>
      <c r="JMM105" s="4"/>
      <c r="JMN105" s="13"/>
      <c r="JMO105" s="13"/>
      <c r="JMQ105" s="26"/>
      <c r="JMR105" s="26"/>
      <c r="JMS105" s="26"/>
      <c r="JMT105" s="18"/>
      <c r="JMU105" s="18"/>
      <c r="JMV105" s="18"/>
      <c r="JMW105" s="39"/>
      <c r="JMX105" s="18"/>
      <c r="JMY105" s="18"/>
      <c r="JMZ105" s="39"/>
      <c r="JNA105" s="18"/>
      <c r="JNB105" s="39"/>
      <c r="JNC105" s="13"/>
      <c r="JND105" s="13"/>
      <c r="JNE105" s="4"/>
      <c r="JNF105" s="13"/>
      <c r="JNG105" s="13"/>
      <c r="JNI105" s="26"/>
      <c r="JNJ105" s="26"/>
      <c r="JNK105" s="26"/>
      <c r="JNL105" s="18"/>
      <c r="JNM105" s="18"/>
      <c r="JNN105" s="18"/>
      <c r="JNO105" s="39"/>
      <c r="JNP105" s="18"/>
      <c r="JNQ105" s="18"/>
      <c r="JNR105" s="39"/>
      <c r="JNS105" s="18"/>
      <c r="JNT105" s="39"/>
      <c r="JNU105" s="13"/>
      <c r="JNV105" s="13"/>
      <c r="JNW105" s="4"/>
      <c r="JNX105" s="13"/>
      <c r="JNY105" s="13"/>
      <c r="JOA105" s="26"/>
      <c r="JOB105" s="26"/>
      <c r="JOC105" s="26"/>
      <c r="JOD105" s="18"/>
      <c r="JOE105" s="18"/>
      <c r="JOF105" s="18"/>
      <c r="JOG105" s="39"/>
      <c r="JOH105" s="18"/>
      <c r="JOI105" s="18"/>
      <c r="JOJ105" s="39"/>
      <c r="JOK105" s="18"/>
      <c r="JOL105" s="39"/>
      <c r="JOM105" s="13"/>
      <c r="JON105" s="13"/>
      <c r="JOO105" s="4"/>
      <c r="JOP105" s="13"/>
      <c r="JOQ105" s="13"/>
      <c r="JOS105" s="26"/>
      <c r="JOT105" s="26"/>
      <c r="JOU105" s="26"/>
      <c r="JOV105" s="18"/>
      <c r="JOW105" s="18"/>
      <c r="JOX105" s="18"/>
      <c r="JOY105" s="39"/>
      <c r="JOZ105" s="18"/>
      <c r="JPA105" s="18"/>
      <c r="JPB105" s="39"/>
      <c r="JPC105" s="18"/>
      <c r="JPD105" s="39"/>
      <c r="JPE105" s="13"/>
      <c r="JPF105" s="13"/>
      <c r="JPG105" s="4"/>
      <c r="JPH105" s="13"/>
      <c r="JPI105" s="13"/>
      <c r="JPK105" s="26"/>
      <c r="JPL105" s="26"/>
      <c r="JPM105" s="26"/>
      <c r="JPN105" s="18"/>
      <c r="JPO105" s="18"/>
      <c r="JPP105" s="18"/>
      <c r="JPQ105" s="39"/>
      <c r="JPR105" s="18"/>
      <c r="JPS105" s="18"/>
      <c r="JPT105" s="39"/>
      <c r="JPU105" s="18"/>
      <c r="JPV105" s="39"/>
      <c r="JPW105" s="13"/>
      <c r="JPX105" s="13"/>
      <c r="JPY105" s="4"/>
      <c r="JPZ105" s="13"/>
      <c r="JQA105" s="13"/>
      <c r="JQC105" s="26"/>
      <c r="JQD105" s="26"/>
      <c r="JQE105" s="26"/>
      <c r="JQF105" s="18"/>
      <c r="JQG105" s="18"/>
      <c r="JQH105" s="18"/>
      <c r="JQI105" s="39"/>
      <c r="JQJ105" s="18"/>
      <c r="JQK105" s="18"/>
      <c r="JQL105" s="39"/>
      <c r="JQM105" s="18"/>
      <c r="JQN105" s="39"/>
      <c r="JQO105" s="13"/>
      <c r="JQP105" s="13"/>
      <c r="JQQ105" s="4"/>
      <c r="JQR105" s="13"/>
      <c r="JQS105" s="13"/>
      <c r="JQU105" s="26"/>
      <c r="JQV105" s="26"/>
      <c r="JQW105" s="26"/>
      <c r="JQX105" s="18"/>
      <c r="JQY105" s="18"/>
      <c r="JQZ105" s="18"/>
      <c r="JRA105" s="39"/>
      <c r="JRB105" s="18"/>
      <c r="JRC105" s="18"/>
      <c r="JRD105" s="39"/>
      <c r="JRE105" s="18"/>
      <c r="JRF105" s="39"/>
      <c r="JRG105" s="13"/>
      <c r="JRH105" s="13"/>
      <c r="JRI105" s="4"/>
      <c r="JRJ105" s="13"/>
      <c r="JRK105" s="13"/>
      <c r="JRM105" s="26"/>
      <c r="JRN105" s="26"/>
      <c r="JRO105" s="26"/>
      <c r="JRP105" s="18"/>
      <c r="JRQ105" s="18"/>
      <c r="JRR105" s="18"/>
      <c r="JRS105" s="39"/>
      <c r="JRT105" s="18"/>
      <c r="JRU105" s="18"/>
      <c r="JRV105" s="39"/>
      <c r="JRW105" s="18"/>
      <c r="JRX105" s="39"/>
      <c r="JRY105" s="13"/>
      <c r="JRZ105" s="13"/>
      <c r="JSA105" s="4"/>
      <c r="JSB105" s="13"/>
      <c r="JSC105" s="13"/>
      <c r="JSE105" s="26"/>
      <c r="JSF105" s="26"/>
      <c r="JSG105" s="26"/>
      <c r="JSH105" s="18"/>
      <c r="JSI105" s="18"/>
      <c r="JSJ105" s="18"/>
      <c r="JSK105" s="39"/>
      <c r="JSL105" s="18"/>
      <c r="JSM105" s="18"/>
      <c r="JSN105" s="39"/>
      <c r="JSO105" s="18"/>
      <c r="JSP105" s="39"/>
      <c r="JSQ105" s="13"/>
      <c r="JSR105" s="13"/>
      <c r="JSS105" s="4"/>
      <c r="JST105" s="13"/>
      <c r="JSU105" s="13"/>
      <c r="JSW105" s="26"/>
      <c r="JSX105" s="26"/>
      <c r="JSY105" s="26"/>
      <c r="JSZ105" s="18"/>
      <c r="JTA105" s="18"/>
      <c r="JTB105" s="18"/>
      <c r="JTC105" s="39"/>
      <c r="JTD105" s="18"/>
      <c r="JTE105" s="18"/>
      <c r="JTF105" s="39"/>
      <c r="JTG105" s="18"/>
      <c r="JTH105" s="39"/>
      <c r="JTI105" s="13"/>
      <c r="JTJ105" s="13"/>
      <c r="JTK105" s="4"/>
      <c r="JTL105" s="13"/>
      <c r="JTM105" s="13"/>
      <c r="JTO105" s="26"/>
      <c r="JTP105" s="26"/>
      <c r="JTQ105" s="26"/>
      <c r="JTR105" s="18"/>
      <c r="JTS105" s="18"/>
      <c r="JTT105" s="18"/>
      <c r="JTU105" s="39"/>
      <c r="JTV105" s="18"/>
      <c r="JTW105" s="18"/>
      <c r="JTX105" s="39"/>
      <c r="JTY105" s="18"/>
      <c r="JTZ105" s="39"/>
      <c r="JUA105" s="13"/>
      <c r="JUB105" s="13"/>
      <c r="JUC105" s="4"/>
      <c r="JUD105" s="13"/>
      <c r="JUE105" s="13"/>
      <c r="JUG105" s="26"/>
      <c r="JUH105" s="26"/>
      <c r="JUI105" s="26"/>
      <c r="JUJ105" s="18"/>
      <c r="JUK105" s="18"/>
      <c r="JUL105" s="18"/>
      <c r="JUM105" s="39"/>
      <c r="JUN105" s="18"/>
      <c r="JUO105" s="18"/>
      <c r="JUP105" s="39"/>
      <c r="JUQ105" s="18"/>
      <c r="JUR105" s="39"/>
      <c r="JUS105" s="13"/>
      <c r="JUT105" s="13"/>
      <c r="JUU105" s="4"/>
      <c r="JUV105" s="13"/>
      <c r="JUW105" s="13"/>
      <c r="JUY105" s="26"/>
      <c r="JUZ105" s="26"/>
      <c r="JVA105" s="26"/>
      <c r="JVB105" s="18"/>
      <c r="JVC105" s="18"/>
      <c r="JVD105" s="18"/>
      <c r="JVE105" s="39"/>
      <c r="JVF105" s="18"/>
      <c r="JVG105" s="18"/>
      <c r="JVH105" s="39"/>
      <c r="JVI105" s="18"/>
      <c r="JVJ105" s="39"/>
      <c r="JVK105" s="13"/>
      <c r="JVL105" s="13"/>
      <c r="JVM105" s="4"/>
      <c r="JVN105" s="13"/>
      <c r="JVO105" s="13"/>
      <c r="JVQ105" s="26"/>
      <c r="JVR105" s="26"/>
      <c r="JVS105" s="26"/>
      <c r="JVT105" s="18"/>
      <c r="JVU105" s="18"/>
      <c r="JVV105" s="18"/>
      <c r="JVW105" s="39"/>
      <c r="JVX105" s="18"/>
      <c r="JVY105" s="18"/>
      <c r="JVZ105" s="39"/>
      <c r="JWA105" s="18"/>
      <c r="JWB105" s="39"/>
      <c r="JWC105" s="13"/>
      <c r="JWD105" s="13"/>
      <c r="JWE105" s="4"/>
      <c r="JWF105" s="13"/>
      <c r="JWG105" s="13"/>
      <c r="JWI105" s="26"/>
      <c r="JWJ105" s="26"/>
      <c r="JWK105" s="26"/>
      <c r="JWL105" s="18"/>
      <c r="JWM105" s="18"/>
      <c r="JWN105" s="18"/>
      <c r="JWO105" s="39"/>
      <c r="JWP105" s="18"/>
      <c r="JWQ105" s="18"/>
      <c r="JWR105" s="39"/>
      <c r="JWS105" s="18"/>
      <c r="JWT105" s="39"/>
      <c r="JWU105" s="13"/>
      <c r="JWV105" s="13"/>
      <c r="JWW105" s="4"/>
      <c r="JWX105" s="13"/>
      <c r="JWY105" s="13"/>
      <c r="JXA105" s="26"/>
      <c r="JXB105" s="26"/>
      <c r="JXC105" s="26"/>
      <c r="JXD105" s="18"/>
      <c r="JXE105" s="18"/>
      <c r="JXF105" s="18"/>
      <c r="JXG105" s="39"/>
      <c r="JXH105" s="18"/>
      <c r="JXI105" s="18"/>
      <c r="JXJ105" s="39"/>
      <c r="JXK105" s="18"/>
      <c r="JXL105" s="39"/>
      <c r="JXM105" s="13"/>
      <c r="JXN105" s="13"/>
      <c r="JXO105" s="4"/>
      <c r="JXP105" s="13"/>
      <c r="JXQ105" s="13"/>
      <c r="JXS105" s="26"/>
      <c r="JXT105" s="26"/>
      <c r="JXU105" s="26"/>
      <c r="JXV105" s="18"/>
      <c r="JXW105" s="18"/>
      <c r="JXX105" s="18"/>
      <c r="JXY105" s="39"/>
      <c r="JXZ105" s="18"/>
      <c r="JYA105" s="18"/>
      <c r="JYB105" s="39"/>
      <c r="JYC105" s="18"/>
      <c r="JYD105" s="39"/>
      <c r="JYE105" s="13"/>
      <c r="JYF105" s="13"/>
      <c r="JYG105" s="4"/>
      <c r="JYH105" s="13"/>
      <c r="JYI105" s="13"/>
      <c r="JYK105" s="26"/>
      <c r="JYL105" s="26"/>
      <c r="JYM105" s="26"/>
      <c r="JYN105" s="18"/>
      <c r="JYO105" s="18"/>
      <c r="JYP105" s="18"/>
      <c r="JYQ105" s="39"/>
      <c r="JYR105" s="18"/>
      <c r="JYS105" s="18"/>
      <c r="JYT105" s="39"/>
      <c r="JYU105" s="18"/>
      <c r="JYV105" s="39"/>
      <c r="JYW105" s="13"/>
      <c r="JYX105" s="13"/>
      <c r="JYY105" s="4"/>
      <c r="JYZ105" s="13"/>
      <c r="JZA105" s="13"/>
      <c r="JZC105" s="26"/>
      <c r="JZD105" s="26"/>
      <c r="JZE105" s="26"/>
      <c r="JZF105" s="18"/>
      <c r="JZG105" s="18"/>
      <c r="JZH105" s="18"/>
      <c r="JZI105" s="39"/>
      <c r="JZJ105" s="18"/>
      <c r="JZK105" s="18"/>
      <c r="JZL105" s="39"/>
      <c r="JZM105" s="18"/>
      <c r="JZN105" s="39"/>
      <c r="JZO105" s="13"/>
      <c r="JZP105" s="13"/>
      <c r="JZQ105" s="4"/>
      <c r="JZR105" s="13"/>
      <c r="JZS105" s="13"/>
      <c r="JZU105" s="26"/>
      <c r="JZV105" s="26"/>
      <c r="JZW105" s="26"/>
      <c r="JZX105" s="18"/>
      <c r="JZY105" s="18"/>
      <c r="JZZ105" s="18"/>
      <c r="KAA105" s="39"/>
      <c r="KAB105" s="18"/>
      <c r="KAC105" s="18"/>
      <c r="KAD105" s="39"/>
      <c r="KAE105" s="18"/>
      <c r="KAF105" s="39"/>
      <c r="KAG105" s="13"/>
      <c r="KAH105" s="13"/>
      <c r="KAI105" s="4"/>
      <c r="KAJ105" s="13"/>
      <c r="KAK105" s="13"/>
      <c r="KAM105" s="26"/>
      <c r="KAN105" s="26"/>
      <c r="KAO105" s="26"/>
      <c r="KAP105" s="18"/>
      <c r="KAQ105" s="18"/>
      <c r="KAR105" s="18"/>
      <c r="KAS105" s="39"/>
      <c r="KAT105" s="18"/>
      <c r="KAU105" s="18"/>
      <c r="KAV105" s="39"/>
      <c r="KAW105" s="18"/>
      <c r="KAX105" s="39"/>
      <c r="KAY105" s="13"/>
      <c r="KAZ105" s="13"/>
      <c r="KBA105" s="4"/>
      <c r="KBB105" s="13"/>
      <c r="KBC105" s="13"/>
      <c r="KBE105" s="26"/>
      <c r="KBF105" s="26"/>
      <c r="KBG105" s="26"/>
      <c r="KBH105" s="18"/>
      <c r="KBI105" s="18"/>
      <c r="KBJ105" s="18"/>
      <c r="KBK105" s="39"/>
      <c r="KBL105" s="18"/>
      <c r="KBM105" s="18"/>
      <c r="KBN105" s="39"/>
      <c r="KBO105" s="18"/>
      <c r="KBP105" s="39"/>
      <c r="KBQ105" s="13"/>
      <c r="KBR105" s="13"/>
      <c r="KBS105" s="4"/>
      <c r="KBT105" s="13"/>
      <c r="KBU105" s="13"/>
      <c r="KBW105" s="26"/>
      <c r="KBX105" s="26"/>
      <c r="KBY105" s="26"/>
      <c r="KBZ105" s="18"/>
      <c r="KCA105" s="18"/>
      <c r="KCB105" s="18"/>
      <c r="KCC105" s="39"/>
      <c r="KCD105" s="18"/>
      <c r="KCE105" s="18"/>
      <c r="KCF105" s="39"/>
      <c r="KCG105" s="18"/>
      <c r="KCH105" s="39"/>
      <c r="KCI105" s="13"/>
      <c r="KCJ105" s="13"/>
      <c r="KCK105" s="4"/>
      <c r="KCL105" s="13"/>
      <c r="KCM105" s="13"/>
      <c r="KCO105" s="26"/>
      <c r="KCP105" s="26"/>
      <c r="KCQ105" s="26"/>
      <c r="KCR105" s="18"/>
      <c r="KCS105" s="18"/>
      <c r="KCT105" s="18"/>
      <c r="KCU105" s="39"/>
      <c r="KCV105" s="18"/>
      <c r="KCW105" s="18"/>
      <c r="KCX105" s="39"/>
      <c r="KCY105" s="18"/>
      <c r="KCZ105" s="39"/>
      <c r="KDA105" s="13"/>
      <c r="KDB105" s="13"/>
      <c r="KDC105" s="4"/>
      <c r="KDD105" s="13"/>
      <c r="KDE105" s="13"/>
      <c r="KDG105" s="26"/>
      <c r="KDH105" s="26"/>
      <c r="KDI105" s="26"/>
      <c r="KDJ105" s="18"/>
      <c r="KDK105" s="18"/>
      <c r="KDL105" s="18"/>
      <c r="KDM105" s="39"/>
      <c r="KDN105" s="18"/>
      <c r="KDO105" s="18"/>
      <c r="KDP105" s="39"/>
      <c r="KDQ105" s="18"/>
      <c r="KDR105" s="39"/>
      <c r="KDS105" s="13"/>
      <c r="KDT105" s="13"/>
      <c r="KDU105" s="4"/>
      <c r="KDV105" s="13"/>
      <c r="KDW105" s="13"/>
      <c r="KDY105" s="26"/>
      <c r="KDZ105" s="26"/>
      <c r="KEA105" s="26"/>
      <c r="KEB105" s="18"/>
      <c r="KEC105" s="18"/>
      <c r="KED105" s="18"/>
      <c r="KEE105" s="39"/>
      <c r="KEF105" s="18"/>
      <c r="KEG105" s="18"/>
      <c r="KEH105" s="39"/>
      <c r="KEI105" s="18"/>
      <c r="KEJ105" s="39"/>
      <c r="KEK105" s="13"/>
      <c r="KEL105" s="13"/>
      <c r="KEM105" s="4"/>
      <c r="KEN105" s="13"/>
      <c r="KEO105" s="13"/>
      <c r="KEQ105" s="26"/>
      <c r="KER105" s="26"/>
      <c r="KES105" s="26"/>
      <c r="KET105" s="18"/>
      <c r="KEU105" s="18"/>
      <c r="KEV105" s="18"/>
      <c r="KEW105" s="39"/>
      <c r="KEX105" s="18"/>
      <c r="KEY105" s="18"/>
      <c r="KEZ105" s="39"/>
      <c r="KFA105" s="18"/>
      <c r="KFB105" s="39"/>
      <c r="KFC105" s="13"/>
      <c r="KFD105" s="13"/>
      <c r="KFE105" s="4"/>
      <c r="KFF105" s="13"/>
      <c r="KFG105" s="13"/>
      <c r="KFI105" s="26"/>
      <c r="KFJ105" s="26"/>
      <c r="KFK105" s="26"/>
      <c r="KFL105" s="18"/>
      <c r="KFM105" s="18"/>
      <c r="KFN105" s="18"/>
      <c r="KFO105" s="39"/>
      <c r="KFP105" s="18"/>
      <c r="KFQ105" s="18"/>
      <c r="KFR105" s="39"/>
      <c r="KFS105" s="18"/>
      <c r="KFT105" s="39"/>
      <c r="KFU105" s="13"/>
      <c r="KFV105" s="13"/>
      <c r="KFW105" s="4"/>
      <c r="KFX105" s="13"/>
      <c r="KFY105" s="13"/>
      <c r="KGA105" s="26"/>
      <c r="KGB105" s="26"/>
      <c r="KGC105" s="26"/>
      <c r="KGD105" s="18"/>
      <c r="KGE105" s="18"/>
      <c r="KGF105" s="18"/>
      <c r="KGG105" s="39"/>
      <c r="KGH105" s="18"/>
      <c r="KGI105" s="18"/>
      <c r="KGJ105" s="39"/>
      <c r="KGK105" s="18"/>
      <c r="KGL105" s="39"/>
      <c r="KGM105" s="13"/>
      <c r="KGN105" s="13"/>
      <c r="KGO105" s="4"/>
      <c r="KGP105" s="13"/>
      <c r="KGQ105" s="13"/>
      <c r="KGS105" s="26"/>
      <c r="KGT105" s="26"/>
      <c r="KGU105" s="26"/>
      <c r="KGV105" s="18"/>
      <c r="KGW105" s="18"/>
      <c r="KGX105" s="18"/>
      <c r="KGY105" s="39"/>
      <c r="KGZ105" s="18"/>
      <c r="KHA105" s="18"/>
      <c r="KHB105" s="39"/>
      <c r="KHC105" s="18"/>
      <c r="KHD105" s="39"/>
      <c r="KHE105" s="13"/>
      <c r="KHF105" s="13"/>
      <c r="KHG105" s="4"/>
      <c r="KHH105" s="13"/>
      <c r="KHI105" s="13"/>
      <c r="KHK105" s="26"/>
      <c r="KHL105" s="26"/>
      <c r="KHM105" s="26"/>
      <c r="KHN105" s="18"/>
      <c r="KHO105" s="18"/>
      <c r="KHP105" s="18"/>
      <c r="KHQ105" s="39"/>
      <c r="KHR105" s="18"/>
      <c r="KHS105" s="18"/>
      <c r="KHT105" s="39"/>
      <c r="KHU105" s="18"/>
      <c r="KHV105" s="39"/>
      <c r="KHW105" s="13"/>
      <c r="KHX105" s="13"/>
      <c r="KHY105" s="4"/>
      <c r="KHZ105" s="13"/>
      <c r="KIA105" s="13"/>
      <c r="KIC105" s="26"/>
      <c r="KID105" s="26"/>
      <c r="KIE105" s="26"/>
      <c r="KIF105" s="18"/>
      <c r="KIG105" s="18"/>
      <c r="KIH105" s="18"/>
      <c r="KII105" s="39"/>
      <c r="KIJ105" s="18"/>
      <c r="KIK105" s="18"/>
      <c r="KIL105" s="39"/>
      <c r="KIM105" s="18"/>
      <c r="KIN105" s="39"/>
      <c r="KIO105" s="13"/>
      <c r="KIP105" s="13"/>
      <c r="KIQ105" s="4"/>
      <c r="KIR105" s="13"/>
      <c r="KIS105" s="13"/>
      <c r="KIU105" s="26"/>
      <c r="KIV105" s="26"/>
      <c r="KIW105" s="26"/>
      <c r="KIX105" s="18"/>
      <c r="KIY105" s="18"/>
      <c r="KIZ105" s="18"/>
      <c r="KJA105" s="39"/>
      <c r="KJB105" s="18"/>
      <c r="KJC105" s="18"/>
      <c r="KJD105" s="39"/>
      <c r="KJE105" s="18"/>
      <c r="KJF105" s="39"/>
      <c r="KJG105" s="13"/>
      <c r="KJH105" s="13"/>
      <c r="KJI105" s="4"/>
      <c r="KJJ105" s="13"/>
      <c r="KJK105" s="13"/>
      <c r="KJM105" s="26"/>
      <c r="KJN105" s="26"/>
      <c r="KJO105" s="26"/>
      <c r="KJP105" s="18"/>
      <c r="KJQ105" s="18"/>
      <c r="KJR105" s="18"/>
      <c r="KJS105" s="39"/>
      <c r="KJT105" s="18"/>
      <c r="KJU105" s="18"/>
      <c r="KJV105" s="39"/>
      <c r="KJW105" s="18"/>
      <c r="KJX105" s="39"/>
      <c r="KJY105" s="13"/>
      <c r="KJZ105" s="13"/>
      <c r="KKA105" s="4"/>
      <c r="KKB105" s="13"/>
      <c r="KKC105" s="13"/>
      <c r="KKE105" s="26"/>
      <c r="KKF105" s="26"/>
      <c r="KKG105" s="26"/>
      <c r="KKH105" s="18"/>
      <c r="KKI105" s="18"/>
      <c r="KKJ105" s="18"/>
      <c r="KKK105" s="39"/>
      <c r="KKL105" s="18"/>
      <c r="KKM105" s="18"/>
      <c r="KKN105" s="39"/>
      <c r="KKO105" s="18"/>
      <c r="KKP105" s="39"/>
      <c r="KKQ105" s="13"/>
      <c r="KKR105" s="13"/>
      <c r="KKS105" s="4"/>
      <c r="KKT105" s="13"/>
      <c r="KKU105" s="13"/>
      <c r="KKW105" s="26"/>
      <c r="KKX105" s="26"/>
      <c r="KKY105" s="26"/>
      <c r="KKZ105" s="18"/>
      <c r="KLA105" s="18"/>
      <c r="KLB105" s="18"/>
      <c r="KLC105" s="39"/>
      <c r="KLD105" s="18"/>
      <c r="KLE105" s="18"/>
      <c r="KLF105" s="39"/>
      <c r="KLG105" s="18"/>
      <c r="KLH105" s="39"/>
      <c r="KLI105" s="13"/>
      <c r="KLJ105" s="13"/>
      <c r="KLK105" s="4"/>
      <c r="KLL105" s="13"/>
      <c r="KLM105" s="13"/>
      <c r="KLO105" s="26"/>
      <c r="KLP105" s="26"/>
      <c r="KLQ105" s="26"/>
      <c r="KLR105" s="18"/>
      <c r="KLS105" s="18"/>
      <c r="KLT105" s="18"/>
      <c r="KLU105" s="39"/>
      <c r="KLV105" s="18"/>
      <c r="KLW105" s="18"/>
      <c r="KLX105" s="39"/>
      <c r="KLY105" s="18"/>
      <c r="KLZ105" s="39"/>
      <c r="KMA105" s="13"/>
      <c r="KMB105" s="13"/>
      <c r="KMC105" s="4"/>
      <c r="KMD105" s="13"/>
      <c r="KME105" s="13"/>
      <c r="KMG105" s="26"/>
      <c r="KMH105" s="26"/>
      <c r="KMI105" s="26"/>
      <c r="KMJ105" s="18"/>
      <c r="KMK105" s="18"/>
      <c r="KML105" s="18"/>
      <c r="KMM105" s="39"/>
      <c r="KMN105" s="18"/>
      <c r="KMO105" s="18"/>
      <c r="KMP105" s="39"/>
      <c r="KMQ105" s="18"/>
      <c r="KMR105" s="39"/>
      <c r="KMS105" s="13"/>
      <c r="KMT105" s="13"/>
      <c r="KMU105" s="4"/>
      <c r="KMV105" s="13"/>
      <c r="KMW105" s="13"/>
      <c r="KMY105" s="26"/>
      <c r="KMZ105" s="26"/>
      <c r="KNA105" s="26"/>
      <c r="KNB105" s="18"/>
      <c r="KNC105" s="18"/>
      <c r="KND105" s="18"/>
      <c r="KNE105" s="39"/>
      <c r="KNF105" s="18"/>
      <c r="KNG105" s="18"/>
      <c r="KNH105" s="39"/>
      <c r="KNI105" s="18"/>
      <c r="KNJ105" s="39"/>
      <c r="KNK105" s="13"/>
      <c r="KNL105" s="13"/>
      <c r="KNM105" s="4"/>
      <c r="KNN105" s="13"/>
      <c r="KNO105" s="13"/>
      <c r="KNQ105" s="26"/>
      <c r="KNR105" s="26"/>
      <c r="KNS105" s="26"/>
      <c r="KNT105" s="18"/>
      <c r="KNU105" s="18"/>
      <c r="KNV105" s="18"/>
      <c r="KNW105" s="39"/>
      <c r="KNX105" s="18"/>
      <c r="KNY105" s="18"/>
      <c r="KNZ105" s="39"/>
      <c r="KOA105" s="18"/>
      <c r="KOB105" s="39"/>
      <c r="KOC105" s="13"/>
      <c r="KOD105" s="13"/>
      <c r="KOE105" s="4"/>
      <c r="KOF105" s="13"/>
      <c r="KOG105" s="13"/>
      <c r="KOI105" s="26"/>
      <c r="KOJ105" s="26"/>
      <c r="KOK105" s="26"/>
      <c r="KOL105" s="18"/>
      <c r="KOM105" s="18"/>
      <c r="KON105" s="18"/>
      <c r="KOO105" s="39"/>
      <c r="KOP105" s="18"/>
      <c r="KOQ105" s="18"/>
      <c r="KOR105" s="39"/>
      <c r="KOS105" s="18"/>
      <c r="KOT105" s="39"/>
      <c r="KOU105" s="13"/>
      <c r="KOV105" s="13"/>
      <c r="KOW105" s="4"/>
      <c r="KOX105" s="13"/>
      <c r="KOY105" s="13"/>
      <c r="KPA105" s="26"/>
      <c r="KPB105" s="26"/>
      <c r="KPC105" s="26"/>
      <c r="KPD105" s="18"/>
      <c r="KPE105" s="18"/>
      <c r="KPF105" s="18"/>
      <c r="KPG105" s="39"/>
      <c r="KPH105" s="18"/>
      <c r="KPI105" s="18"/>
      <c r="KPJ105" s="39"/>
      <c r="KPK105" s="18"/>
      <c r="KPL105" s="39"/>
      <c r="KPM105" s="13"/>
      <c r="KPN105" s="13"/>
      <c r="KPO105" s="4"/>
      <c r="KPP105" s="13"/>
      <c r="KPQ105" s="13"/>
      <c r="KPS105" s="26"/>
      <c r="KPT105" s="26"/>
      <c r="KPU105" s="26"/>
      <c r="KPV105" s="18"/>
      <c r="KPW105" s="18"/>
      <c r="KPX105" s="18"/>
      <c r="KPY105" s="39"/>
      <c r="KPZ105" s="18"/>
      <c r="KQA105" s="18"/>
      <c r="KQB105" s="39"/>
      <c r="KQC105" s="18"/>
      <c r="KQD105" s="39"/>
      <c r="KQE105" s="13"/>
      <c r="KQF105" s="13"/>
      <c r="KQG105" s="4"/>
      <c r="KQH105" s="13"/>
      <c r="KQI105" s="13"/>
      <c r="KQK105" s="26"/>
      <c r="KQL105" s="26"/>
      <c r="KQM105" s="26"/>
      <c r="KQN105" s="18"/>
      <c r="KQO105" s="18"/>
      <c r="KQP105" s="18"/>
      <c r="KQQ105" s="39"/>
      <c r="KQR105" s="18"/>
      <c r="KQS105" s="18"/>
      <c r="KQT105" s="39"/>
      <c r="KQU105" s="18"/>
      <c r="KQV105" s="39"/>
      <c r="KQW105" s="13"/>
      <c r="KQX105" s="13"/>
      <c r="KQY105" s="4"/>
      <c r="KQZ105" s="13"/>
      <c r="KRA105" s="13"/>
      <c r="KRC105" s="26"/>
      <c r="KRD105" s="26"/>
      <c r="KRE105" s="26"/>
      <c r="KRF105" s="18"/>
      <c r="KRG105" s="18"/>
      <c r="KRH105" s="18"/>
      <c r="KRI105" s="39"/>
      <c r="KRJ105" s="18"/>
      <c r="KRK105" s="18"/>
      <c r="KRL105" s="39"/>
      <c r="KRM105" s="18"/>
      <c r="KRN105" s="39"/>
      <c r="KRO105" s="13"/>
      <c r="KRP105" s="13"/>
      <c r="KRQ105" s="4"/>
      <c r="KRR105" s="13"/>
      <c r="KRS105" s="13"/>
      <c r="KRU105" s="26"/>
      <c r="KRV105" s="26"/>
      <c r="KRW105" s="26"/>
      <c r="KRX105" s="18"/>
      <c r="KRY105" s="18"/>
      <c r="KRZ105" s="18"/>
      <c r="KSA105" s="39"/>
      <c r="KSB105" s="18"/>
      <c r="KSC105" s="18"/>
      <c r="KSD105" s="39"/>
      <c r="KSE105" s="18"/>
      <c r="KSF105" s="39"/>
      <c r="KSG105" s="13"/>
      <c r="KSH105" s="13"/>
      <c r="KSI105" s="4"/>
      <c r="KSJ105" s="13"/>
      <c r="KSK105" s="13"/>
      <c r="KSM105" s="26"/>
      <c r="KSN105" s="26"/>
      <c r="KSO105" s="26"/>
      <c r="KSP105" s="18"/>
      <c r="KSQ105" s="18"/>
      <c r="KSR105" s="18"/>
      <c r="KSS105" s="39"/>
      <c r="KST105" s="18"/>
      <c r="KSU105" s="18"/>
      <c r="KSV105" s="39"/>
      <c r="KSW105" s="18"/>
      <c r="KSX105" s="39"/>
      <c r="KSY105" s="13"/>
      <c r="KSZ105" s="13"/>
      <c r="KTA105" s="4"/>
      <c r="KTB105" s="13"/>
      <c r="KTC105" s="13"/>
      <c r="KTE105" s="26"/>
      <c r="KTF105" s="26"/>
      <c r="KTG105" s="26"/>
      <c r="KTH105" s="18"/>
      <c r="KTI105" s="18"/>
      <c r="KTJ105" s="18"/>
      <c r="KTK105" s="39"/>
      <c r="KTL105" s="18"/>
      <c r="KTM105" s="18"/>
      <c r="KTN105" s="39"/>
      <c r="KTO105" s="18"/>
      <c r="KTP105" s="39"/>
      <c r="KTQ105" s="13"/>
      <c r="KTR105" s="13"/>
      <c r="KTS105" s="4"/>
      <c r="KTT105" s="13"/>
      <c r="KTU105" s="13"/>
      <c r="KTW105" s="26"/>
      <c r="KTX105" s="26"/>
      <c r="KTY105" s="26"/>
      <c r="KTZ105" s="18"/>
      <c r="KUA105" s="18"/>
      <c r="KUB105" s="18"/>
      <c r="KUC105" s="39"/>
      <c r="KUD105" s="18"/>
      <c r="KUE105" s="18"/>
      <c r="KUF105" s="39"/>
      <c r="KUG105" s="18"/>
      <c r="KUH105" s="39"/>
      <c r="KUI105" s="13"/>
      <c r="KUJ105" s="13"/>
      <c r="KUK105" s="4"/>
      <c r="KUL105" s="13"/>
      <c r="KUM105" s="13"/>
      <c r="KUO105" s="26"/>
      <c r="KUP105" s="26"/>
      <c r="KUQ105" s="26"/>
      <c r="KUR105" s="18"/>
      <c r="KUS105" s="18"/>
      <c r="KUT105" s="18"/>
      <c r="KUU105" s="39"/>
      <c r="KUV105" s="18"/>
      <c r="KUW105" s="18"/>
      <c r="KUX105" s="39"/>
      <c r="KUY105" s="18"/>
      <c r="KUZ105" s="39"/>
      <c r="KVA105" s="13"/>
      <c r="KVB105" s="13"/>
      <c r="KVC105" s="4"/>
      <c r="KVD105" s="13"/>
      <c r="KVE105" s="13"/>
      <c r="KVG105" s="26"/>
      <c r="KVH105" s="26"/>
      <c r="KVI105" s="26"/>
      <c r="KVJ105" s="18"/>
      <c r="KVK105" s="18"/>
      <c r="KVL105" s="18"/>
      <c r="KVM105" s="39"/>
      <c r="KVN105" s="18"/>
      <c r="KVO105" s="18"/>
      <c r="KVP105" s="39"/>
      <c r="KVQ105" s="18"/>
      <c r="KVR105" s="39"/>
      <c r="KVS105" s="13"/>
      <c r="KVT105" s="13"/>
      <c r="KVU105" s="4"/>
      <c r="KVV105" s="13"/>
      <c r="KVW105" s="13"/>
      <c r="KVY105" s="26"/>
      <c r="KVZ105" s="26"/>
      <c r="KWA105" s="26"/>
      <c r="KWB105" s="18"/>
      <c r="KWC105" s="18"/>
      <c r="KWD105" s="18"/>
      <c r="KWE105" s="39"/>
      <c r="KWF105" s="18"/>
      <c r="KWG105" s="18"/>
      <c r="KWH105" s="39"/>
      <c r="KWI105" s="18"/>
      <c r="KWJ105" s="39"/>
      <c r="KWK105" s="13"/>
      <c r="KWL105" s="13"/>
      <c r="KWM105" s="4"/>
      <c r="KWN105" s="13"/>
      <c r="KWO105" s="13"/>
      <c r="KWQ105" s="26"/>
      <c r="KWR105" s="26"/>
      <c r="KWS105" s="26"/>
      <c r="KWT105" s="18"/>
      <c r="KWU105" s="18"/>
      <c r="KWV105" s="18"/>
      <c r="KWW105" s="39"/>
      <c r="KWX105" s="18"/>
      <c r="KWY105" s="18"/>
      <c r="KWZ105" s="39"/>
      <c r="KXA105" s="18"/>
      <c r="KXB105" s="39"/>
      <c r="KXC105" s="13"/>
      <c r="KXD105" s="13"/>
      <c r="KXE105" s="4"/>
      <c r="KXF105" s="13"/>
      <c r="KXG105" s="13"/>
      <c r="KXI105" s="26"/>
      <c r="KXJ105" s="26"/>
      <c r="KXK105" s="26"/>
      <c r="KXL105" s="18"/>
      <c r="KXM105" s="18"/>
      <c r="KXN105" s="18"/>
      <c r="KXO105" s="39"/>
      <c r="KXP105" s="18"/>
      <c r="KXQ105" s="18"/>
      <c r="KXR105" s="39"/>
      <c r="KXS105" s="18"/>
      <c r="KXT105" s="39"/>
      <c r="KXU105" s="13"/>
      <c r="KXV105" s="13"/>
      <c r="KXW105" s="4"/>
      <c r="KXX105" s="13"/>
      <c r="KXY105" s="13"/>
      <c r="KYA105" s="26"/>
      <c r="KYB105" s="26"/>
      <c r="KYC105" s="26"/>
      <c r="KYD105" s="18"/>
      <c r="KYE105" s="18"/>
      <c r="KYF105" s="18"/>
      <c r="KYG105" s="39"/>
      <c r="KYH105" s="18"/>
      <c r="KYI105" s="18"/>
      <c r="KYJ105" s="39"/>
      <c r="KYK105" s="18"/>
      <c r="KYL105" s="39"/>
      <c r="KYM105" s="13"/>
      <c r="KYN105" s="13"/>
      <c r="KYO105" s="4"/>
      <c r="KYP105" s="13"/>
      <c r="KYQ105" s="13"/>
      <c r="KYS105" s="26"/>
      <c r="KYT105" s="26"/>
      <c r="KYU105" s="26"/>
      <c r="KYV105" s="18"/>
      <c r="KYW105" s="18"/>
      <c r="KYX105" s="18"/>
      <c r="KYY105" s="39"/>
      <c r="KYZ105" s="18"/>
      <c r="KZA105" s="18"/>
      <c r="KZB105" s="39"/>
      <c r="KZC105" s="18"/>
      <c r="KZD105" s="39"/>
      <c r="KZE105" s="13"/>
      <c r="KZF105" s="13"/>
      <c r="KZG105" s="4"/>
      <c r="KZH105" s="13"/>
      <c r="KZI105" s="13"/>
      <c r="KZK105" s="26"/>
      <c r="KZL105" s="26"/>
      <c r="KZM105" s="26"/>
      <c r="KZN105" s="18"/>
      <c r="KZO105" s="18"/>
      <c r="KZP105" s="18"/>
      <c r="KZQ105" s="39"/>
      <c r="KZR105" s="18"/>
      <c r="KZS105" s="18"/>
      <c r="KZT105" s="39"/>
      <c r="KZU105" s="18"/>
      <c r="KZV105" s="39"/>
      <c r="KZW105" s="13"/>
      <c r="KZX105" s="13"/>
      <c r="KZY105" s="4"/>
      <c r="KZZ105" s="13"/>
      <c r="LAA105" s="13"/>
      <c r="LAC105" s="26"/>
      <c r="LAD105" s="26"/>
      <c r="LAE105" s="26"/>
      <c r="LAF105" s="18"/>
      <c r="LAG105" s="18"/>
      <c r="LAH105" s="18"/>
      <c r="LAI105" s="39"/>
      <c r="LAJ105" s="18"/>
      <c r="LAK105" s="18"/>
      <c r="LAL105" s="39"/>
      <c r="LAM105" s="18"/>
      <c r="LAN105" s="39"/>
      <c r="LAO105" s="13"/>
      <c r="LAP105" s="13"/>
      <c r="LAQ105" s="4"/>
      <c r="LAR105" s="13"/>
      <c r="LAS105" s="13"/>
      <c r="LAU105" s="26"/>
      <c r="LAV105" s="26"/>
      <c r="LAW105" s="26"/>
      <c r="LAX105" s="18"/>
      <c r="LAY105" s="18"/>
      <c r="LAZ105" s="18"/>
      <c r="LBA105" s="39"/>
      <c r="LBB105" s="18"/>
      <c r="LBC105" s="18"/>
      <c r="LBD105" s="39"/>
      <c r="LBE105" s="18"/>
      <c r="LBF105" s="39"/>
      <c r="LBG105" s="13"/>
      <c r="LBH105" s="13"/>
      <c r="LBI105" s="4"/>
      <c r="LBJ105" s="13"/>
      <c r="LBK105" s="13"/>
      <c r="LBM105" s="26"/>
      <c r="LBN105" s="26"/>
      <c r="LBO105" s="26"/>
      <c r="LBP105" s="18"/>
      <c r="LBQ105" s="18"/>
      <c r="LBR105" s="18"/>
      <c r="LBS105" s="39"/>
      <c r="LBT105" s="18"/>
      <c r="LBU105" s="18"/>
      <c r="LBV105" s="39"/>
      <c r="LBW105" s="18"/>
      <c r="LBX105" s="39"/>
      <c r="LBY105" s="13"/>
      <c r="LBZ105" s="13"/>
      <c r="LCA105" s="4"/>
      <c r="LCB105" s="13"/>
      <c r="LCC105" s="13"/>
      <c r="LCE105" s="26"/>
      <c r="LCF105" s="26"/>
      <c r="LCG105" s="26"/>
      <c r="LCH105" s="18"/>
      <c r="LCI105" s="18"/>
      <c r="LCJ105" s="18"/>
      <c r="LCK105" s="39"/>
      <c r="LCL105" s="18"/>
      <c r="LCM105" s="18"/>
      <c r="LCN105" s="39"/>
      <c r="LCO105" s="18"/>
      <c r="LCP105" s="39"/>
      <c r="LCQ105" s="13"/>
      <c r="LCR105" s="13"/>
      <c r="LCS105" s="4"/>
      <c r="LCT105" s="13"/>
      <c r="LCU105" s="13"/>
      <c r="LCW105" s="26"/>
      <c r="LCX105" s="26"/>
      <c r="LCY105" s="26"/>
      <c r="LCZ105" s="18"/>
      <c r="LDA105" s="18"/>
      <c r="LDB105" s="18"/>
      <c r="LDC105" s="39"/>
      <c r="LDD105" s="18"/>
      <c r="LDE105" s="18"/>
      <c r="LDF105" s="39"/>
      <c r="LDG105" s="18"/>
      <c r="LDH105" s="39"/>
      <c r="LDI105" s="13"/>
      <c r="LDJ105" s="13"/>
      <c r="LDK105" s="4"/>
      <c r="LDL105" s="13"/>
      <c r="LDM105" s="13"/>
      <c r="LDO105" s="26"/>
      <c r="LDP105" s="26"/>
      <c r="LDQ105" s="26"/>
      <c r="LDR105" s="18"/>
      <c r="LDS105" s="18"/>
      <c r="LDT105" s="18"/>
      <c r="LDU105" s="39"/>
      <c r="LDV105" s="18"/>
      <c r="LDW105" s="18"/>
      <c r="LDX105" s="39"/>
      <c r="LDY105" s="18"/>
      <c r="LDZ105" s="39"/>
      <c r="LEA105" s="13"/>
      <c r="LEB105" s="13"/>
      <c r="LEC105" s="4"/>
      <c r="LED105" s="13"/>
      <c r="LEE105" s="13"/>
      <c r="LEG105" s="26"/>
      <c r="LEH105" s="26"/>
      <c r="LEI105" s="26"/>
      <c r="LEJ105" s="18"/>
      <c r="LEK105" s="18"/>
      <c r="LEL105" s="18"/>
      <c r="LEM105" s="39"/>
      <c r="LEN105" s="18"/>
      <c r="LEO105" s="18"/>
      <c r="LEP105" s="39"/>
      <c r="LEQ105" s="18"/>
      <c r="LER105" s="39"/>
      <c r="LES105" s="13"/>
      <c r="LET105" s="13"/>
      <c r="LEU105" s="4"/>
      <c r="LEV105" s="13"/>
      <c r="LEW105" s="13"/>
      <c r="LEY105" s="26"/>
      <c r="LEZ105" s="26"/>
      <c r="LFA105" s="26"/>
      <c r="LFB105" s="18"/>
      <c r="LFC105" s="18"/>
      <c r="LFD105" s="18"/>
      <c r="LFE105" s="39"/>
      <c r="LFF105" s="18"/>
      <c r="LFG105" s="18"/>
      <c r="LFH105" s="39"/>
      <c r="LFI105" s="18"/>
      <c r="LFJ105" s="39"/>
      <c r="LFK105" s="13"/>
      <c r="LFL105" s="13"/>
      <c r="LFM105" s="4"/>
      <c r="LFN105" s="13"/>
      <c r="LFO105" s="13"/>
      <c r="LFQ105" s="26"/>
      <c r="LFR105" s="26"/>
      <c r="LFS105" s="26"/>
      <c r="LFT105" s="18"/>
      <c r="LFU105" s="18"/>
      <c r="LFV105" s="18"/>
      <c r="LFW105" s="39"/>
      <c r="LFX105" s="18"/>
      <c r="LFY105" s="18"/>
      <c r="LFZ105" s="39"/>
      <c r="LGA105" s="18"/>
      <c r="LGB105" s="39"/>
      <c r="LGC105" s="13"/>
      <c r="LGD105" s="13"/>
      <c r="LGE105" s="4"/>
      <c r="LGF105" s="13"/>
      <c r="LGG105" s="13"/>
      <c r="LGI105" s="26"/>
      <c r="LGJ105" s="26"/>
      <c r="LGK105" s="26"/>
      <c r="LGL105" s="18"/>
      <c r="LGM105" s="18"/>
      <c r="LGN105" s="18"/>
      <c r="LGO105" s="39"/>
      <c r="LGP105" s="18"/>
      <c r="LGQ105" s="18"/>
      <c r="LGR105" s="39"/>
      <c r="LGS105" s="18"/>
      <c r="LGT105" s="39"/>
      <c r="LGU105" s="13"/>
      <c r="LGV105" s="13"/>
      <c r="LGW105" s="4"/>
      <c r="LGX105" s="13"/>
      <c r="LGY105" s="13"/>
      <c r="LHA105" s="26"/>
      <c r="LHB105" s="26"/>
      <c r="LHC105" s="26"/>
      <c r="LHD105" s="18"/>
      <c r="LHE105" s="18"/>
      <c r="LHF105" s="18"/>
      <c r="LHG105" s="39"/>
      <c r="LHH105" s="18"/>
      <c r="LHI105" s="18"/>
      <c r="LHJ105" s="39"/>
      <c r="LHK105" s="18"/>
      <c r="LHL105" s="39"/>
      <c r="LHM105" s="13"/>
      <c r="LHN105" s="13"/>
      <c r="LHO105" s="4"/>
      <c r="LHP105" s="13"/>
      <c r="LHQ105" s="13"/>
      <c r="LHS105" s="26"/>
      <c r="LHT105" s="26"/>
      <c r="LHU105" s="26"/>
      <c r="LHV105" s="18"/>
      <c r="LHW105" s="18"/>
      <c r="LHX105" s="18"/>
      <c r="LHY105" s="39"/>
      <c r="LHZ105" s="18"/>
      <c r="LIA105" s="18"/>
      <c r="LIB105" s="39"/>
      <c r="LIC105" s="18"/>
      <c r="LID105" s="39"/>
      <c r="LIE105" s="13"/>
      <c r="LIF105" s="13"/>
      <c r="LIG105" s="4"/>
      <c r="LIH105" s="13"/>
      <c r="LII105" s="13"/>
      <c r="LIK105" s="26"/>
      <c r="LIL105" s="26"/>
      <c r="LIM105" s="26"/>
      <c r="LIN105" s="18"/>
      <c r="LIO105" s="18"/>
      <c r="LIP105" s="18"/>
      <c r="LIQ105" s="39"/>
      <c r="LIR105" s="18"/>
      <c r="LIS105" s="18"/>
      <c r="LIT105" s="39"/>
      <c r="LIU105" s="18"/>
      <c r="LIV105" s="39"/>
      <c r="LIW105" s="13"/>
      <c r="LIX105" s="13"/>
      <c r="LIY105" s="4"/>
      <c r="LIZ105" s="13"/>
      <c r="LJA105" s="13"/>
      <c r="LJC105" s="26"/>
      <c r="LJD105" s="26"/>
      <c r="LJE105" s="26"/>
      <c r="LJF105" s="18"/>
      <c r="LJG105" s="18"/>
      <c r="LJH105" s="18"/>
      <c r="LJI105" s="39"/>
      <c r="LJJ105" s="18"/>
      <c r="LJK105" s="18"/>
      <c r="LJL105" s="39"/>
      <c r="LJM105" s="18"/>
      <c r="LJN105" s="39"/>
      <c r="LJO105" s="13"/>
      <c r="LJP105" s="13"/>
      <c r="LJQ105" s="4"/>
      <c r="LJR105" s="13"/>
      <c r="LJS105" s="13"/>
      <c r="LJU105" s="26"/>
      <c r="LJV105" s="26"/>
      <c r="LJW105" s="26"/>
      <c r="LJX105" s="18"/>
      <c r="LJY105" s="18"/>
      <c r="LJZ105" s="18"/>
      <c r="LKA105" s="39"/>
      <c r="LKB105" s="18"/>
      <c r="LKC105" s="18"/>
      <c r="LKD105" s="39"/>
      <c r="LKE105" s="18"/>
      <c r="LKF105" s="39"/>
      <c r="LKG105" s="13"/>
      <c r="LKH105" s="13"/>
      <c r="LKI105" s="4"/>
      <c r="LKJ105" s="13"/>
      <c r="LKK105" s="13"/>
      <c r="LKM105" s="26"/>
      <c r="LKN105" s="26"/>
      <c r="LKO105" s="26"/>
      <c r="LKP105" s="18"/>
      <c r="LKQ105" s="18"/>
      <c r="LKR105" s="18"/>
      <c r="LKS105" s="39"/>
      <c r="LKT105" s="18"/>
      <c r="LKU105" s="18"/>
      <c r="LKV105" s="39"/>
      <c r="LKW105" s="18"/>
      <c r="LKX105" s="39"/>
      <c r="LKY105" s="13"/>
      <c r="LKZ105" s="13"/>
      <c r="LLA105" s="4"/>
      <c r="LLB105" s="13"/>
      <c r="LLC105" s="13"/>
      <c r="LLE105" s="26"/>
      <c r="LLF105" s="26"/>
      <c r="LLG105" s="26"/>
      <c r="LLH105" s="18"/>
      <c r="LLI105" s="18"/>
      <c r="LLJ105" s="18"/>
      <c r="LLK105" s="39"/>
      <c r="LLL105" s="18"/>
      <c r="LLM105" s="18"/>
      <c r="LLN105" s="39"/>
      <c r="LLO105" s="18"/>
      <c r="LLP105" s="39"/>
      <c r="LLQ105" s="13"/>
      <c r="LLR105" s="13"/>
      <c r="LLS105" s="4"/>
      <c r="LLT105" s="13"/>
      <c r="LLU105" s="13"/>
      <c r="LLW105" s="26"/>
      <c r="LLX105" s="26"/>
      <c r="LLY105" s="26"/>
      <c r="LLZ105" s="18"/>
      <c r="LMA105" s="18"/>
      <c r="LMB105" s="18"/>
      <c r="LMC105" s="39"/>
      <c r="LMD105" s="18"/>
      <c r="LME105" s="18"/>
      <c r="LMF105" s="39"/>
      <c r="LMG105" s="18"/>
      <c r="LMH105" s="39"/>
      <c r="LMI105" s="13"/>
      <c r="LMJ105" s="13"/>
      <c r="LMK105" s="4"/>
      <c r="LML105" s="13"/>
      <c r="LMM105" s="13"/>
      <c r="LMO105" s="26"/>
      <c r="LMP105" s="26"/>
      <c r="LMQ105" s="26"/>
      <c r="LMR105" s="18"/>
      <c r="LMS105" s="18"/>
      <c r="LMT105" s="18"/>
      <c r="LMU105" s="39"/>
      <c r="LMV105" s="18"/>
      <c r="LMW105" s="18"/>
      <c r="LMX105" s="39"/>
      <c r="LMY105" s="18"/>
      <c r="LMZ105" s="39"/>
      <c r="LNA105" s="13"/>
      <c r="LNB105" s="13"/>
      <c r="LNC105" s="4"/>
      <c r="LND105" s="13"/>
      <c r="LNE105" s="13"/>
      <c r="LNG105" s="26"/>
      <c r="LNH105" s="26"/>
      <c r="LNI105" s="26"/>
      <c r="LNJ105" s="18"/>
      <c r="LNK105" s="18"/>
      <c r="LNL105" s="18"/>
      <c r="LNM105" s="39"/>
      <c r="LNN105" s="18"/>
      <c r="LNO105" s="18"/>
      <c r="LNP105" s="39"/>
      <c r="LNQ105" s="18"/>
      <c r="LNR105" s="39"/>
      <c r="LNS105" s="13"/>
      <c r="LNT105" s="13"/>
      <c r="LNU105" s="4"/>
      <c r="LNV105" s="13"/>
      <c r="LNW105" s="13"/>
      <c r="LNY105" s="26"/>
      <c r="LNZ105" s="26"/>
      <c r="LOA105" s="26"/>
      <c r="LOB105" s="18"/>
      <c r="LOC105" s="18"/>
      <c r="LOD105" s="18"/>
      <c r="LOE105" s="39"/>
      <c r="LOF105" s="18"/>
      <c r="LOG105" s="18"/>
      <c r="LOH105" s="39"/>
      <c r="LOI105" s="18"/>
      <c r="LOJ105" s="39"/>
      <c r="LOK105" s="13"/>
      <c r="LOL105" s="13"/>
      <c r="LOM105" s="4"/>
      <c r="LON105" s="13"/>
      <c r="LOO105" s="13"/>
      <c r="LOQ105" s="26"/>
      <c r="LOR105" s="26"/>
      <c r="LOS105" s="26"/>
      <c r="LOT105" s="18"/>
      <c r="LOU105" s="18"/>
      <c r="LOV105" s="18"/>
      <c r="LOW105" s="39"/>
      <c r="LOX105" s="18"/>
      <c r="LOY105" s="18"/>
      <c r="LOZ105" s="39"/>
      <c r="LPA105" s="18"/>
      <c r="LPB105" s="39"/>
      <c r="LPC105" s="13"/>
      <c r="LPD105" s="13"/>
      <c r="LPE105" s="4"/>
      <c r="LPF105" s="13"/>
      <c r="LPG105" s="13"/>
      <c r="LPI105" s="26"/>
      <c r="LPJ105" s="26"/>
      <c r="LPK105" s="26"/>
      <c r="LPL105" s="18"/>
      <c r="LPM105" s="18"/>
      <c r="LPN105" s="18"/>
      <c r="LPO105" s="39"/>
      <c r="LPP105" s="18"/>
      <c r="LPQ105" s="18"/>
      <c r="LPR105" s="39"/>
      <c r="LPS105" s="18"/>
      <c r="LPT105" s="39"/>
      <c r="LPU105" s="13"/>
      <c r="LPV105" s="13"/>
      <c r="LPW105" s="4"/>
      <c r="LPX105" s="13"/>
      <c r="LPY105" s="13"/>
      <c r="LQA105" s="26"/>
      <c r="LQB105" s="26"/>
      <c r="LQC105" s="26"/>
      <c r="LQD105" s="18"/>
      <c r="LQE105" s="18"/>
      <c r="LQF105" s="18"/>
      <c r="LQG105" s="39"/>
      <c r="LQH105" s="18"/>
      <c r="LQI105" s="18"/>
      <c r="LQJ105" s="39"/>
      <c r="LQK105" s="18"/>
      <c r="LQL105" s="39"/>
      <c r="LQM105" s="13"/>
      <c r="LQN105" s="13"/>
      <c r="LQO105" s="4"/>
      <c r="LQP105" s="13"/>
      <c r="LQQ105" s="13"/>
      <c r="LQS105" s="26"/>
      <c r="LQT105" s="26"/>
      <c r="LQU105" s="26"/>
      <c r="LQV105" s="18"/>
      <c r="LQW105" s="18"/>
      <c r="LQX105" s="18"/>
      <c r="LQY105" s="39"/>
      <c r="LQZ105" s="18"/>
      <c r="LRA105" s="18"/>
      <c r="LRB105" s="39"/>
      <c r="LRC105" s="18"/>
      <c r="LRD105" s="39"/>
      <c r="LRE105" s="13"/>
      <c r="LRF105" s="13"/>
      <c r="LRG105" s="4"/>
      <c r="LRH105" s="13"/>
      <c r="LRI105" s="13"/>
      <c r="LRK105" s="26"/>
      <c r="LRL105" s="26"/>
      <c r="LRM105" s="26"/>
      <c r="LRN105" s="18"/>
      <c r="LRO105" s="18"/>
      <c r="LRP105" s="18"/>
      <c r="LRQ105" s="39"/>
      <c r="LRR105" s="18"/>
      <c r="LRS105" s="18"/>
      <c r="LRT105" s="39"/>
      <c r="LRU105" s="18"/>
      <c r="LRV105" s="39"/>
      <c r="LRW105" s="13"/>
      <c r="LRX105" s="13"/>
      <c r="LRY105" s="4"/>
      <c r="LRZ105" s="13"/>
      <c r="LSA105" s="13"/>
      <c r="LSC105" s="26"/>
      <c r="LSD105" s="26"/>
      <c r="LSE105" s="26"/>
      <c r="LSF105" s="18"/>
      <c r="LSG105" s="18"/>
      <c r="LSH105" s="18"/>
      <c r="LSI105" s="39"/>
      <c r="LSJ105" s="18"/>
      <c r="LSK105" s="18"/>
      <c r="LSL105" s="39"/>
      <c r="LSM105" s="18"/>
      <c r="LSN105" s="39"/>
      <c r="LSO105" s="13"/>
      <c r="LSP105" s="13"/>
      <c r="LSQ105" s="4"/>
      <c r="LSR105" s="13"/>
      <c r="LSS105" s="13"/>
      <c r="LSU105" s="26"/>
      <c r="LSV105" s="26"/>
      <c r="LSW105" s="26"/>
      <c r="LSX105" s="18"/>
      <c r="LSY105" s="18"/>
      <c r="LSZ105" s="18"/>
      <c r="LTA105" s="39"/>
      <c r="LTB105" s="18"/>
      <c r="LTC105" s="18"/>
      <c r="LTD105" s="39"/>
      <c r="LTE105" s="18"/>
      <c r="LTF105" s="39"/>
      <c r="LTG105" s="13"/>
      <c r="LTH105" s="13"/>
      <c r="LTI105" s="4"/>
      <c r="LTJ105" s="13"/>
      <c r="LTK105" s="13"/>
      <c r="LTM105" s="26"/>
      <c r="LTN105" s="26"/>
      <c r="LTO105" s="26"/>
      <c r="LTP105" s="18"/>
      <c r="LTQ105" s="18"/>
      <c r="LTR105" s="18"/>
      <c r="LTS105" s="39"/>
      <c r="LTT105" s="18"/>
      <c r="LTU105" s="18"/>
      <c r="LTV105" s="39"/>
      <c r="LTW105" s="18"/>
      <c r="LTX105" s="39"/>
      <c r="LTY105" s="13"/>
      <c r="LTZ105" s="13"/>
      <c r="LUA105" s="4"/>
      <c r="LUB105" s="13"/>
      <c r="LUC105" s="13"/>
      <c r="LUE105" s="26"/>
      <c r="LUF105" s="26"/>
      <c r="LUG105" s="26"/>
      <c r="LUH105" s="18"/>
      <c r="LUI105" s="18"/>
      <c r="LUJ105" s="18"/>
      <c r="LUK105" s="39"/>
      <c r="LUL105" s="18"/>
      <c r="LUM105" s="18"/>
      <c r="LUN105" s="39"/>
      <c r="LUO105" s="18"/>
      <c r="LUP105" s="39"/>
      <c r="LUQ105" s="13"/>
      <c r="LUR105" s="13"/>
      <c r="LUS105" s="4"/>
      <c r="LUT105" s="13"/>
      <c r="LUU105" s="13"/>
      <c r="LUW105" s="26"/>
      <c r="LUX105" s="26"/>
      <c r="LUY105" s="26"/>
      <c r="LUZ105" s="18"/>
      <c r="LVA105" s="18"/>
      <c r="LVB105" s="18"/>
      <c r="LVC105" s="39"/>
      <c r="LVD105" s="18"/>
      <c r="LVE105" s="18"/>
      <c r="LVF105" s="39"/>
      <c r="LVG105" s="18"/>
      <c r="LVH105" s="39"/>
      <c r="LVI105" s="13"/>
      <c r="LVJ105" s="13"/>
      <c r="LVK105" s="4"/>
      <c r="LVL105" s="13"/>
      <c r="LVM105" s="13"/>
      <c r="LVO105" s="26"/>
      <c r="LVP105" s="26"/>
      <c r="LVQ105" s="26"/>
      <c r="LVR105" s="18"/>
      <c r="LVS105" s="18"/>
      <c r="LVT105" s="18"/>
      <c r="LVU105" s="39"/>
      <c r="LVV105" s="18"/>
      <c r="LVW105" s="18"/>
      <c r="LVX105" s="39"/>
      <c r="LVY105" s="18"/>
      <c r="LVZ105" s="39"/>
      <c r="LWA105" s="13"/>
      <c r="LWB105" s="13"/>
      <c r="LWC105" s="4"/>
      <c r="LWD105" s="13"/>
      <c r="LWE105" s="13"/>
      <c r="LWG105" s="26"/>
      <c r="LWH105" s="26"/>
      <c r="LWI105" s="26"/>
      <c r="LWJ105" s="18"/>
      <c r="LWK105" s="18"/>
      <c r="LWL105" s="18"/>
      <c r="LWM105" s="39"/>
      <c r="LWN105" s="18"/>
      <c r="LWO105" s="18"/>
      <c r="LWP105" s="39"/>
      <c r="LWQ105" s="18"/>
      <c r="LWR105" s="39"/>
      <c r="LWS105" s="13"/>
      <c r="LWT105" s="13"/>
      <c r="LWU105" s="4"/>
      <c r="LWV105" s="13"/>
      <c r="LWW105" s="13"/>
      <c r="LWY105" s="26"/>
      <c r="LWZ105" s="26"/>
      <c r="LXA105" s="26"/>
      <c r="LXB105" s="18"/>
      <c r="LXC105" s="18"/>
      <c r="LXD105" s="18"/>
      <c r="LXE105" s="39"/>
      <c r="LXF105" s="18"/>
      <c r="LXG105" s="18"/>
      <c r="LXH105" s="39"/>
      <c r="LXI105" s="18"/>
      <c r="LXJ105" s="39"/>
      <c r="LXK105" s="13"/>
      <c r="LXL105" s="13"/>
      <c r="LXM105" s="4"/>
      <c r="LXN105" s="13"/>
      <c r="LXO105" s="13"/>
      <c r="LXQ105" s="26"/>
      <c r="LXR105" s="26"/>
      <c r="LXS105" s="26"/>
      <c r="LXT105" s="18"/>
      <c r="LXU105" s="18"/>
      <c r="LXV105" s="18"/>
      <c r="LXW105" s="39"/>
      <c r="LXX105" s="18"/>
      <c r="LXY105" s="18"/>
      <c r="LXZ105" s="39"/>
      <c r="LYA105" s="18"/>
      <c r="LYB105" s="39"/>
      <c r="LYC105" s="13"/>
      <c r="LYD105" s="13"/>
      <c r="LYE105" s="4"/>
      <c r="LYF105" s="13"/>
      <c r="LYG105" s="13"/>
      <c r="LYI105" s="26"/>
      <c r="LYJ105" s="26"/>
      <c r="LYK105" s="26"/>
      <c r="LYL105" s="18"/>
      <c r="LYM105" s="18"/>
      <c r="LYN105" s="18"/>
      <c r="LYO105" s="39"/>
      <c r="LYP105" s="18"/>
      <c r="LYQ105" s="18"/>
      <c r="LYR105" s="39"/>
      <c r="LYS105" s="18"/>
      <c r="LYT105" s="39"/>
      <c r="LYU105" s="13"/>
      <c r="LYV105" s="13"/>
      <c r="LYW105" s="4"/>
      <c r="LYX105" s="13"/>
      <c r="LYY105" s="13"/>
      <c r="LZA105" s="26"/>
      <c r="LZB105" s="26"/>
      <c r="LZC105" s="26"/>
      <c r="LZD105" s="18"/>
      <c r="LZE105" s="18"/>
      <c r="LZF105" s="18"/>
      <c r="LZG105" s="39"/>
      <c r="LZH105" s="18"/>
      <c r="LZI105" s="18"/>
      <c r="LZJ105" s="39"/>
      <c r="LZK105" s="18"/>
      <c r="LZL105" s="39"/>
      <c r="LZM105" s="13"/>
      <c r="LZN105" s="13"/>
      <c r="LZO105" s="4"/>
      <c r="LZP105" s="13"/>
      <c r="LZQ105" s="13"/>
      <c r="LZS105" s="26"/>
      <c r="LZT105" s="26"/>
      <c r="LZU105" s="26"/>
      <c r="LZV105" s="18"/>
      <c r="LZW105" s="18"/>
      <c r="LZX105" s="18"/>
      <c r="LZY105" s="39"/>
      <c r="LZZ105" s="18"/>
      <c r="MAA105" s="18"/>
      <c r="MAB105" s="39"/>
      <c r="MAC105" s="18"/>
      <c r="MAD105" s="39"/>
      <c r="MAE105" s="13"/>
      <c r="MAF105" s="13"/>
      <c r="MAG105" s="4"/>
      <c r="MAH105" s="13"/>
      <c r="MAI105" s="13"/>
      <c r="MAK105" s="26"/>
      <c r="MAL105" s="26"/>
      <c r="MAM105" s="26"/>
      <c r="MAN105" s="18"/>
      <c r="MAO105" s="18"/>
      <c r="MAP105" s="18"/>
      <c r="MAQ105" s="39"/>
      <c r="MAR105" s="18"/>
      <c r="MAS105" s="18"/>
      <c r="MAT105" s="39"/>
      <c r="MAU105" s="18"/>
      <c r="MAV105" s="39"/>
      <c r="MAW105" s="13"/>
      <c r="MAX105" s="13"/>
      <c r="MAY105" s="4"/>
      <c r="MAZ105" s="13"/>
      <c r="MBA105" s="13"/>
      <c r="MBC105" s="26"/>
      <c r="MBD105" s="26"/>
      <c r="MBE105" s="26"/>
      <c r="MBF105" s="18"/>
      <c r="MBG105" s="18"/>
      <c r="MBH105" s="18"/>
      <c r="MBI105" s="39"/>
      <c r="MBJ105" s="18"/>
      <c r="MBK105" s="18"/>
      <c r="MBL105" s="39"/>
      <c r="MBM105" s="18"/>
      <c r="MBN105" s="39"/>
      <c r="MBO105" s="13"/>
      <c r="MBP105" s="13"/>
      <c r="MBQ105" s="4"/>
      <c r="MBR105" s="13"/>
      <c r="MBS105" s="13"/>
      <c r="MBU105" s="26"/>
      <c r="MBV105" s="26"/>
      <c r="MBW105" s="26"/>
      <c r="MBX105" s="18"/>
      <c r="MBY105" s="18"/>
      <c r="MBZ105" s="18"/>
      <c r="MCA105" s="39"/>
      <c r="MCB105" s="18"/>
      <c r="MCC105" s="18"/>
      <c r="MCD105" s="39"/>
      <c r="MCE105" s="18"/>
      <c r="MCF105" s="39"/>
      <c r="MCG105" s="13"/>
      <c r="MCH105" s="13"/>
      <c r="MCI105" s="4"/>
      <c r="MCJ105" s="13"/>
      <c r="MCK105" s="13"/>
      <c r="MCM105" s="26"/>
      <c r="MCN105" s="26"/>
      <c r="MCO105" s="26"/>
      <c r="MCP105" s="18"/>
      <c r="MCQ105" s="18"/>
      <c r="MCR105" s="18"/>
      <c r="MCS105" s="39"/>
      <c r="MCT105" s="18"/>
      <c r="MCU105" s="18"/>
      <c r="MCV105" s="39"/>
      <c r="MCW105" s="18"/>
      <c r="MCX105" s="39"/>
      <c r="MCY105" s="13"/>
      <c r="MCZ105" s="13"/>
      <c r="MDA105" s="4"/>
      <c r="MDB105" s="13"/>
      <c r="MDC105" s="13"/>
      <c r="MDE105" s="26"/>
      <c r="MDF105" s="26"/>
      <c r="MDG105" s="26"/>
      <c r="MDH105" s="18"/>
      <c r="MDI105" s="18"/>
      <c r="MDJ105" s="18"/>
      <c r="MDK105" s="39"/>
      <c r="MDL105" s="18"/>
      <c r="MDM105" s="18"/>
      <c r="MDN105" s="39"/>
      <c r="MDO105" s="18"/>
      <c r="MDP105" s="39"/>
      <c r="MDQ105" s="13"/>
      <c r="MDR105" s="13"/>
      <c r="MDS105" s="4"/>
      <c r="MDT105" s="13"/>
      <c r="MDU105" s="13"/>
      <c r="MDW105" s="26"/>
      <c r="MDX105" s="26"/>
      <c r="MDY105" s="26"/>
      <c r="MDZ105" s="18"/>
      <c r="MEA105" s="18"/>
      <c r="MEB105" s="18"/>
      <c r="MEC105" s="39"/>
      <c r="MED105" s="18"/>
      <c r="MEE105" s="18"/>
      <c r="MEF105" s="39"/>
      <c r="MEG105" s="18"/>
      <c r="MEH105" s="39"/>
      <c r="MEI105" s="13"/>
      <c r="MEJ105" s="13"/>
      <c r="MEK105" s="4"/>
      <c r="MEL105" s="13"/>
      <c r="MEM105" s="13"/>
      <c r="MEO105" s="26"/>
      <c r="MEP105" s="26"/>
      <c r="MEQ105" s="26"/>
      <c r="MER105" s="18"/>
      <c r="MES105" s="18"/>
      <c r="MET105" s="18"/>
      <c r="MEU105" s="39"/>
      <c r="MEV105" s="18"/>
      <c r="MEW105" s="18"/>
      <c r="MEX105" s="39"/>
      <c r="MEY105" s="18"/>
      <c r="MEZ105" s="39"/>
      <c r="MFA105" s="13"/>
      <c r="MFB105" s="13"/>
      <c r="MFC105" s="4"/>
      <c r="MFD105" s="13"/>
      <c r="MFE105" s="13"/>
      <c r="MFG105" s="26"/>
      <c r="MFH105" s="26"/>
      <c r="MFI105" s="26"/>
      <c r="MFJ105" s="18"/>
      <c r="MFK105" s="18"/>
      <c r="MFL105" s="18"/>
      <c r="MFM105" s="39"/>
      <c r="MFN105" s="18"/>
      <c r="MFO105" s="18"/>
      <c r="MFP105" s="39"/>
      <c r="MFQ105" s="18"/>
      <c r="MFR105" s="39"/>
      <c r="MFS105" s="13"/>
      <c r="MFT105" s="13"/>
      <c r="MFU105" s="4"/>
      <c r="MFV105" s="13"/>
      <c r="MFW105" s="13"/>
      <c r="MFY105" s="26"/>
      <c r="MFZ105" s="26"/>
      <c r="MGA105" s="26"/>
      <c r="MGB105" s="18"/>
      <c r="MGC105" s="18"/>
      <c r="MGD105" s="18"/>
      <c r="MGE105" s="39"/>
      <c r="MGF105" s="18"/>
      <c r="MGG105" s="18"/>
      <c r="MGH105" s="39"/>
      <c r="MGI105" s="18"/>
      <c r="MGJ105" s="39"/>
      <c r="MGK105" s="13"/>
      <c r="MGL105" s="13"/>
      <c r="MGM105" s="4"/>
      <c r="MGN105" s="13"/>
      <c r="MGO105" s="13"/>
      <c r="MGQ105" s="26"/>
      <c r="MGR105" s="26"/>
      <c r="MGS105" s="26"/>
      <c r="MGT105" s="18"/>
      <c r="MGU105" s="18"/>
      <c r="MGV105" s="18"/>
      <c r="MGW105" s="39"/>
      <c r="MGX105" s="18"/>
      <c r="MGY105" s="18"/>
      <c r="MGZ105" s="39"/>
      <c r="MHA105" s="18"/>
      <c r="MHB105" s="39"/>
      <c r="MHC105" s="13"/>
      <c r="MHD105" s="13"/>
      <c r="MHE105" s="4"/>
      <c r="MHF105" s="13"/>
      <c r="MHG105" s="13"/>
      <c r="MHI105" s="26"/>
      <c r="MHJ105" s="26"/>
      <c r="MHK105" s="26"/>
      <c r="MHL105" s="18"/>
      <c r="MHM105" s="18"/>
      <c r="MHN105" s="18"/>
      <c r="MHO105" s="39"/>
      <c r="MHP105" s="18"/>
      <c r="MHQ105" s="18"/>
      <c r="MHR105" s="39"/>
      <c r="MHS105" s="18"/>
      <c r="MHT105" s="39"/>
      <c r="MHU105" s="13"/>
      <c r="MHV105" s="13"/>
      <c r="MHW105" s="4"/>
      <c r="MHX105" s="13"/>
      <c r="MHY105" s="13"/>
      <c r="MIA105" s="26"/>
      <c r="MIB105" s="26"/>
      <c r="MIC105" s="26"/>
      <c r="MID105" s="18"/>
      <c r="MIE105" s="18"/>
      <c r="MIF105" s="18"/>
      <c r="MIG105" s="39"/>
      <c r="MIH105" s="18"/>
      <c r="MII105" s="18"/>
      <c r="MIJ105" s="39"/>
      <c r="MIK105" s="18"/>
      <c r="MIL105" s="39"/>
      <c r="MIM105" s="13"/>
      <c r="MIN105" s="13"/>
      <c r="MIO105" s="4"/>
      <c r="MIP105" s="13"/>
      <c r="MIQ105" s="13"/>
      <c r="MIS105" s="26"/>
      <c r="MIT105" s="26"/>
      <c r="MIU105" s="26"/>
      <c r="MIV105" s="18"/>
      <c r="MIW105" s="18"/>
      <c r="MIX105" s="18"/>
      <c r="MIY105" s="39"/>
      <c r="MIZ105" s="18"/>
      <c r="MJA105" s="18"/>
      <c r="MJB105" s="39"/>
      <c r="MJC105" s="18"/>
      <c r="MJD105" s="39"/>
      <c r="MJE105" s="13"/>
      <c r="MJF105" s="13"/>
      <c r="MJG105" s="4"/>
      <c r="MJH105" s="13"/>
      <c r="MJI105" s="13"/>
      <c r="MJK105" s="26"/>
      <c r="MJL105" s="26"/>
      <c r="MJM105" s="26"/>
      <c r="MJN105" s="18"/>
      <c r="MJO105" s="18"/>
      <c r="MJP105" s="18"/>
      <c r="MJQ105" s="39"/>
      <c r="MJR105" s="18"/>
      <c r="MJS105" s="18"/>
      <c r="MJT105" s="39"/>
      <c r="MJU105" s="18"/>
      <c r="MJV105" s="39"/>
      <c r="MJW105" s="13"/>
      <c r="MJX105" s="13"/>
      <c r="MJY105" s="4"/>
      <c r="MJZ105" s="13"/>
      <c r="MKA105" s="13"/>
      <c r="MKC105" s="26"/>
      <c r="MKD105" s="26"/>
      <c r="MKE105" s="26"/>
      <c r="MKF105" s="18"/>
      <c r="MKG105" s="18"/>
      <c r="MKH105" s="18"/>
      <c r="MKI105" s="39"/>
      <c r="MKJ105" s="18"/>
      <c r="MKK105" s="18"/>
      <c r="MKL105" s="39"/>
      <c r="MKM105" s="18"/>
      <c r="MKN105" s="39"/>
      <c r="MKO105" s="13"/>
      <c r="MKP105" s="13"/>
      <c r="MKQ105" s="4"/>
      <c r="MKR105" s="13"/>
      <c r="MKS105" s="13"/>
      <c r="MKU105" s="26"/>
      <c r="MKV105" s="26"/>
      <c r="MKW105" s="26"/>
      <c r="MKX105" s="18"/>
      <c r="MKY105" s="18"/>
      <c r="MKZ105" s="18"/>
      <c r="MLA105" s="39"/>
      <c r="MLB105" s="18"/>
      <c r="MLC105" s="18"/>
      <c r="MLD105" s="39"/>
      <c r="MLE105" s="18"/>
      <c r="MLF105" s="39"/>
      <c r="MLG105" s="13"/>
      <c r="MLH105" s="13"/>
      <c r="MLI105" s="4"/>
      <c r="MLJ105" s="13"/>
      <c r="MLK105" s="13"/>
      <c r="MLM105" s="26"/>
      <c r="MLN105" s="26"/>
      <c r="MLO105" s="26"/>
      <c r="MLP105" s="18"/>
      <c r="MLQ105" s="18"/>
      <c r="MLR105" s="18"/>
      <c r="MLS105" s="39"/>
      <c r="MLT105" s="18"/>
      <c r="MLU105" s="18"/>
      <c r="MLV105" s="39"/>
      <c r="MLW105" s="18"/>
      <c r="MLX105" s="39"/>
      <c r="MLY105" s="13"/>
      <c r="MLZ105" s="13"/>
      <c r="MMA105" s="4"/>
      <c r="MMB105" s="13"/>
      <c r="MMC105" s="13"/>
      <c r="MME105" s="26"/>
      <c r="MMF105" s="26"/>
      <c r="MMG105" s="26"/>
      <c r="MMH105" s="18"/>
      <c r="MMI105" s="18"/>
      <c r="MMJ105" s="18"/>
      <c r="MMK105" s="39"/>
      <c r="MML105" s="18"/>
      <c r="MMM105" s="18"/>
      <c r="MMN105" s="39"/>
      <c r="MMO105" s="18"/>
      <c r="MMP105" s="39"/>
      <c r="MMQ105" s="13"/>
      <c r="MMR105" s="13"/>
      <c r="MMS105" s="4"/>
      <c r="MMT105" s="13"/>
      <c r="MMU105" s="13"/>
      <c r="MMW105" s="26"/>
      <c r="MMX105" s="26"/>
      <c r="MMY105" s="26"/>
      <c r="MMZ105" s="18"/>
      <c r="MNA105" s="18"/>
      <c r="MNB105" s="18"/>
      <c r="MNC105" s="39"/>
      <c r="MND105" s="18"/>
      <c r="MNE105" s="18"/>
      <c r="MNF105" s="39"/>
      <c r="MNG105" s="18"/>
      <c r="MNH105" s="39"/>
      <c r="MNI105" s="13"/>
      <c r="MNJ105" s="13"/>
      <c r="MNK105" s="4"/>
      <c r="MNL105" s="13"/>
      <c r="MNM105" s="13"/>
      <c r="MNO105" s="26"/>
      <c r="MNP105" s="26"/>
      <c r="MNQ105" s="26"/>
      <c r="MNR105" s="18"/>
      <c r="MNS105" s="18"/>
      <c r="MNT105" s="18"/>
      <c r="MNU105" s="39"/>
      <c r="MNV105" s="18"/>
      <c r="MNW105" s="18"/>
      <c r="MNX105" s="39"/>
      <c r="MNY105" s="18"/>
      <c r="MNZ105" s="39"/>
      <c r="MOA105" s="13"/>
      <c r="MOB105" s="13"/>
      <c r="MOC105" s="4"/>
      <c r="MOD105" s="13"/>
      <c r="MOE105" s="13"/>
      <c r="MOG105" s="26"/>
      <c r="MOH105" s="26"/>
      <c r="MOI105" s="26"/>
      <c r="MOJ105" s="18"/>
      <c r="MOK105" s="18"/>
      <c r="MOL105" s="18"/>
      <c r="MOM105" s="39"/>
      <c r="MON105" s="18"/>
      <c r="MOO105" s="18"/>
      <c r="MOP105" s="39"/>
      <c r="MOQ105" s="18"/>
      <c r="MOR105" s="39"/>
      <c r="MOS105" s="13"/>
      <c r="MOT105" s="13"/>
      <c r="MOU105" s="4"/>
      <c r="MOV105" s="13"/>
      <c r="MOW105" s="13"/>
      <c r="MOY105" s="26"/>
      <c r="MOZ105" s="26"/>
      <c r="MPA105" s="26"/>
      <c r="MPB105" s="18"/>
      <c r="MPC105" s="18"/>
      <c r="MPD105" s="18"/>
      <c r="MPE105" s="39"/>
      <c r="MPF105" s="18"/>
      <c r="MPG105" s="18"/>
      <c r="MPH105" s="39"/>
      <c r="MPI105" s="18"/>
      <c r="MPJ105" s="39"/>
      <c r="MPK105" s="13"/>
      <c r="MPL105" s="13"/>
      <c r="MPM105" s="4"/>
      <c r="MPN105" s="13"/>
      <c r="MPO105" s="13"/>
      <c r="MPQ105" s="26"/>
      <c r="MPR105" s="26"/>
      <c r="MPS105" s="26"/>
      <c r="MPT105" s="18"/>
      <c r="MPU105" s="18"/>
      <c r="MPV105" s="18"/>
      <c r="MPW105" s="39"/>
      <c r="MPX105" s="18"/>
      <c r="MPY105" s="18"/>
      <c r="MPZ105" s="39"/>
      <c r="MQA105" s="18"/>
      <c r="MQB105" s="39"/>
      <c r="MQC105" s="13"/>
      <c r="MQD105" s="13"/>
      <c r="MQE105" s="4"/>
      <c r="MQF105" s="13"/>
      <c r="MQG105" s="13"/>
      <c r="MQI105" s="26"/>
      <c r="MQJ105" s="26"/>
      <c r="MQK105" s="26"/>
      <c r="MQL105" s="18"/>
      <c r="MQM105" s="18"/>
      <c r="MQN105" s="18"/>
      <c r="MQO105" s="39"/>
      <c r="MQP105" s="18"/>
      <c r="MQQ105" s="18"/>
      <c r="MQR105" s="39"/>
      <c r="MQS105" s="18"/>
      <c r="MQT105" s="39"/>
      <c r="MQU105" s="13"/>
      <c r="MQV105" s="13"/>
      <c r="MQW105" s="4"/>
      <c r="MQX105" s="13"/>
      <c r="MQY105" s="13"/>
      <c r="MRA105" s="26"/>
      <c r="MRB105" s="26"/>
      <c r="MRC105" s="26"/>
      <c r="MRD105" s="18"/>
      <c r="MRE105" s="18"/>
      <c r="MRF105" s="18"/>
      <c r="MRG105" s="39"/>
      <c r="MRH105" s="18"/>
      <c r="MRI105" s="18"/>
      <c r="MRJ105" s="39"/>
      <c r="MRK105" s="18"/>
      <c r="MRL105" s="39"/>
      <c r="MRM105" s="13"/>
      <c r="MRN105" s="13"/>
      <c r="MRO105" s="4"/>
      <c r="MRP105" s="13"/>
      <c r="MRQ105" s="13"/>
      <c r="MRS105" s="26"/>
      <c r="MRT105" s="26"/>
      <c r="MRU105" s="26"/>
      <c r="MRV105" s="18"/>
      <c r="MRW105" s="18"/>
      <c r="MRX105" s="18"/>
      <c r="MRY105" s="39"/>
      <c r="MRZ105" s="18"/>
      <c r="MSA105" s="18"/>
      <c r="MSB105" s="39"/>
      <c r="MSC105" s="18"/>
      <c r="MSD105" s="39"/>
      <c r="MSE105" s="13"/>
      <c r="MSF105" s="13"/>
      <c r="MSG105" s="4"/>
      <c r="MSH105" s="13"/>
      <c r="MSI105" s="13"/>
      <c r="MSK105" s="26"/>
      <c r="MSL105" s="26"/>
      <c r="MSM105" s="26"/>
      <c r="MSN105" s="18"/>
      <c r="MSO105" s="18"/>
      <c r="MSP105" s="18"/>
      <c r="MSQ105" s="39"/>
      <c r="MSR105" s="18"/>
      <c r="MSS105" s="18"/>
      <c r="MST105" s="39"/>
      <c r="MSU105" s="18"/>
      <c r="MSV105" s="39"/>
      <c r="MSW105" s="13"/>
      <c r="MSX105" s="13"/>
      <c r="MSY105" s="4"/>
      <c r="MSZ105" s="13"/>
      <c r="MTA105" s="13"/>
      <c r="MTC105" s="26"/>
      <c r="MTD105" s="26"/>
      <c r="MTE105" s="26"/>
      <c r="MTF105" s="18"/>
      <c r="MTG105" s="18"/>
      <c r="MTH105" s="18"/>
      <c r="MTI105" s="39"/>
      <c r="MTJ105" s="18"/>
      <c r="MTK105" s="18"/>
      <c r="MTL105" s="39"/>
      <c r="MTM105" s="18"/>
      <c r="MTN105" s="39"/>
      <c r="MTO105" s="13"/>
      <c r="MTP105" s="13"/>
      <c r="MTQ105" s="4"/>
      <c r="MTR105" s="13"/>
      <c r="MTS105" s="13"/>
      <c r="MTU105" s="26"/>
      <c r="MTV105" s="26"/>
      <c r="MTW105" s="26"/>
      <c r="MTX105" s="18"/>
      <c r="MTY105" s="18"/>
      <c r="MTZ105" s="18"/>
      <c r="MUA105" s="39"/>
      <c r="MUB105" s="18"/>
      <c r="MUC105" s="18"/>
      <c r="MUD105" s="39"/>
      <c r="MUE105" s="18"/>
      <c r="MUF105" s="39"/>
      <c r="MUG105" s="13"/>
      <c r="MUH105" s="13"/>
      <c r="MUI105" s="4"/>
      <c r="MUJ105" s="13"/>
      <c r="MUK105" s="13"/>
      <c r="MUM105" s="26"/>
      <c r="MUN105" s="26"/>
      <c r="MUO105" s="26"/>
      <c r="MUP105" s="18"/>
      <c r="MUQ105" s="18"/>
      <c r="MUR105" s="18"/>
      <c r="MUS105" s="39"/>
      <c r="MUT105" s="18"/>
      <c r="MUU105" s="18"/>
      <c r="MUV105" s="39"/>
      <c r="MUW105" s="18"/>
      <c r="MUX105" s="39"/>
      <c r="MUY105" s="13"/>
      <c r="MUZ105" s="13"/>
      <c r="MVA105" s="4"/>
      <c r="MVB105" s="13"/>
      <c r="MVC105" s="13"/>
      <c r="MVE105" s="26"/>
      <c r="MVF105" s="26"/>
      <c r="MVG105" s="26"/>
      <c r="MVH105" s="18"/>
      <c r="MVI105" s="18"/>
      <c r="MVJ105" s="18"/>
      <c r="MVK105" s="39"/>
      <c r="MVL105" s="18"/>
      <c r="MVM105" s="18"/>
      <c r="MVN105" s="39"/>
      <c r="MVO105" s="18"/>
      <c r="MVP105" s="39"/>
      <c r="MVQ105" s="13"/>
      <c r="MVR105" s="13"/>
      <c r="MVS105" s="4"/>
      <c r="MVT105" s="13"/>
      <c r="MVU105" s="13"/>
      <c r="MVW105" s="26"/>
      <c r="MVX105" s="26"/>
      <c r="MVY105" s="26"/>
      <c r="MVZ105" s="18"/>
      <c r="MWA105" s="18"/>
      <c r="MWB105" s="18"/>
      <c r="MWC105" s="39"/>
      <c r="MWD105" s="18"/>
      <c r="MWE105" s="18"/>
      <c r="MWF105" s="39"/>
      <c r="MWG105" s="18"/>
      <c r="MWH105" s="39"/>
      <c r="MWI105" s="13"/>
      <c r="MWJ105" s="13"/>
      <c r="MWK105" s="4"/>
      <c r="MWL105" s="13"/>
      <c r="MWM105" s="13"/>
      <c r="MWO105" s="26"/>
      <c r="MWP105" s="26"/>
      <c r="MWQ105" s="26"/>
      <c r="MWR105" s="18"/>
      <c r="MWS105" s="18"/>
      <c r="MWT105" s="18"/>
      <c r="MWU105" s="39"/>
      <c r="MWV105" s="18"/>
      <c r="MWW105" s="18"/>
      <c r="MWX105" s="39"/>
      <c r="MWY105" s="18"/>
      <c r="MWZ105" s="39"/>
      <c r="MXA105" s="13"/>
      <c r="MXB105" s="13"/>
      <c r="MXC105" s="4"/>
      <c r="MXD105" s="13"/>
      <c r="MXE105" s="13"/>
      <c r="MXG105" s="26"/>
      <c r="MXH105" s="26"/>
      <c r="MXI105" s="26"/>
      <c r="MXJ105" s="18"/>
      <c r="MXK105" s="18"/>
      <c r="MXL105" s="18"/>
      <c r="MXM105" s="39"/>
      <c r="MXN105" s="18"/>
      <c r="MXO105" s="18"/>
      <c r="MXP105" s="39"/>
      <c r="MXQ105" s="18"/>
      <c r="MXR105" s="39"/>
      <c r="MXS105" s="13"/>
      <c r="MXT105" s="13"/>
      <c r="MXU105" s="4"/>
      <c r="MXV105" s="13"/>
      <c r="MXW105" s="13"/>
      <c r="MXY105" s="26"/>
      <c r="MXZ105" s="26"/>
      <c r="MYA105" s="26"/>
      <c r="MYB105" s="18"/>
      <c r="MYC105" s="18"/>
      <c r="MYD105" s="18"/>
      <c r="MYE105" s="39"/>
      <c r="MYF105" s="18"/>
      <c r="MYG105" s="18"/>
      <c r="MYH105" s="39"/>
      <c r="MYI105" s="18"/>
      <c r="MYJ105" s="39"/>
      <c r="MYK105" s="13"/>
      <c r="MYL105" s="13"/>
      <c r="MYM105" s="4"/>
      <c r="MYN105" s="13"/>
      <c r="MYO105" s="13"/>
      <c r="MYQ105" s="26"/>
      <c r="MYR105" s="26"/>
      <c r="MYS105" s="26"/>
      <c r="MYT105" s="18"/>
      <c r="MYU105" s="18"/>
      <c r="MYV105" s="18"/>
      <c r="MYW105" s="39"/>
      <c r="MYX105" s="18"/>
      <c r="MYY105" s="18"/>
      <c r="MYZ105" s="39"/>
      <c r="MZA105" s="18"/>
      <c r="MZB105" s="39"/>
      <c r="MZC105" s="13"/>
      <c r="MZD105" s="13"/>
      <c r="MZE105" s="4"/>
      <c r="MZF105" s="13"/>
      <c r="MZG105" s="13"/>
      <c r="MZI105" s="26"/>
      <c r="MZJ105" s="26"/>
      <c r="MZK105" s="26"/>
      <c r="MZL105" s="18"/>
      <c r="MZM105" s="18"/>
      <c r="MZN105" s="18"/>
      <c r="MZO105" s="39"/>
      <c r="MZP105" s="18"/>
      <c r="MZQ105" s="18"/>
      <c r="MZR105" s="39"/>
      <c r="MZS105" s="18"/>
      <c r="MZT105" s="39"/>
      <c r="MZU105" s="13"/>
      <c r="MZV105" s="13"/>
      <c r="MZW105" s="4"/>
      <c r="MZX105" s="13"/>
      <c r="MZY105" s="13"/>
      <c r="NAA105" s="26"/>
      <c r="NAB105" s="26"/>
      <c r="NAC105" s="26"/>
      <c r="NAD105" s="18"/>
      <c r="NAE105" s="18"/>
      <c r="NAF105" s="18"/>
      <c r="NAG105" s="39"/>
      <c r="NAH105" s="18"/>
      <c r="NAI105" s="18"/>
      <c r="NAJ105" s="39"/>
      <c r="NAK105" s="18"/>
      <c r="NAL105" s="39"/>
      <c r="NAM105" s="13"/>
      <c r="NAN105" s="13"/>
      <c r="NAO105" s="4"/>
      <c r="NAP105" s="13"/>
      <c r="NAQ105" s="13"/>
      <c r="NAS105" s="26"/>
      <c r="NAT105" s="26"/>
      <c r="NAU105" s="26"/>
      <c r="NAV105" s="18"/>
      <c r="NAW105" s="18"/>
      <c r="NAX105" s="18"/>
      <c r="NAY105" s="39"/>
      <c r="NAZ105" s="18"/>
      <c r="NBA105" s="18"/>
      <c r="NBB105" s="39"/>
      <c r="NBC105" s="18"/>
      <c r="NBD105" s="39"/>
      <c r="NBE105" s="13"/>
      <c r="NBF105" s="13"/>
      <c r="NBG105" s="4"/>
      <c r="NBH105" s="13"/>
      <c r="NBI105" s="13"/>
      <c r="NBK105" s="26"/>
      <c r="NBL105" s="26"/>
      <c r="NBM105" s="26"/>
      <c r="NBN105" s="18"/>
      <c r="NBO105" s="18"/>
      <c r="NBP105" s="18"/>
      <c r="NBQ105" s="39"/>
      <c r="NBR105" s="18"/>
      <c r="NBS105" s="18"/>
      <c r="NBT105" s="39"/>
      <c r="NBU105" s="18"/>
      <c r="NBV105" s="39"/>
      <c r="NBW105" s="13"/>
      <c r="NBX105" s="13"/>
      <c r="NBY105" s="4"/>
      <c r="NBZ105" s="13"/>
      <c r="NCA105" s="13"/>
      <c r="NCC105" s="26"/>
      <c r="NCD105" s="26"/>
      <c r="NCE105" s="26"/>
      <c r="NCF105" s="18"/>
      <c r="NCG105" s="18"/>
      <c r="NCH105" s="18"/>
      <c r="NCI105" s="39"/>
      <c r="NCJ105" s="18"/>
      <c r="NCK105" s="18"/>
      <c r="NCL105" s="39"/>
      <c r="NCM105" s="18"/>
      <c r="NCN105" s="39"/>
      <c r="NCO105" s="13"/>
      <c r="NCP105" s="13"/>
      <c r="NCQ105" s="4"/>
      <c r="NCR105" s="13"/>
      <c r="NCS105" s="13"/>
      <c r="NCU105" s="26"/>
      <c r="NCV105" s="26"/>
      <c r="NCW105" s="26"/>
      <c r="NCX105" s="18"/>
      <c r="NCY105" s="18"/>
      <c r="NCZ105" s="18"/>
      <c r="NDA105" s="39"/>
      <c r="NDB105" s="18"/>
      <c r="NDC105" s="18"/>
      <c r="NDD105" s="39"/>
      <c r="NDE105" s="18"/>
      <c r="NDF105" s="39"/>
      <c r="NDG105" s="13"/>
      <c r="NDH105" s="13"/>
      <c r="NDI105" s="4"/>
      <c r="NDJ105" s="13"/>
      <c r="NDK105" s="13"/>
      <c r="NDM105" s="26"/>
      <c r="NDN105" s="26"/>
      <c r="NDO105" s="26"/>
      <c r="NDP105" s="18"/>
      <c r="NDQ105" s="18"/>
      <c r="NDR105" s="18"/>
      <c r="NDS105" s="39"/>
      <c r="NDT105" s="18"/>
      <c r="NDU105" s="18"/>
      <c r="NDV105" s="39"/>
      <c r="NDW105" s="18"/>
      <c r="NDX105" s="39"/>
      <c r="NDY105" s="13"/>
      <c r="NDZ105" s="13"/>
      <c r="NEA105" s="4"/>
      <c r="NEB105" s="13"/>
      <c r="NEC105" s="13"/>
      <c r="NEE105" s="26"/>
      <c r="NEF105" s="26"/>
      <c r="NEG105" s="26"/>
      <c r="NEH105" s="18"/>
      <c r="NEI105" s="18"/>
      <c r="NEJ105" s="18"/>
      <c r="NEK105" s="39"/>
      <c r="NEL105" s="18"/>
      <c r="NEM105" s="18"/>
      <c r="NEN105" s="39"/>
      <c r="NEO105" s="18"/>
      <c r="NEP105" s="39"/>
      <c r="NEQ105" s="13"/>
      <c r="NER105" s="13"/>
      <c r="NES105" s="4"/>
      <c r="NET105" s="13"/>
      <c r="NEU105" s="13"/>
      <c r="NEW105" s="26"/>
      <c r="NEX105" s="26"/>
      <c r="NEY105" s="26"/>
      <c r="NEZ105" s="18"/>
      <c r="NFA105" s="18"/>
      <c r="NFB105" s="18"/>
      <c r="NFC105" s="39"/>
      <c r="NFD105" s="18"/>
      <c r="NFE105" s="18"/>
      <c r="NFF105" s="39"/>
      <c r="NFG105" s="18"/>
      <c r="NFH105" s="39"/>
      <c r="NFI105" s="13"/>
      <c r="NFJ105" s="13"/>
      <c r="NFK105" s="4"/>
      <c r="NFL105" s="13"/>
      <c r="NFM105" s="13"/>
      <c r="NFO105" s="26"/>
      <c r="NFP105" s="26"/>
      <c r="NFQ105" s="26"/>
      <c r="NFR105" s="18"/>
      <c r="NFS105" s="18"/>
      <c r="NFT105" s="18"/>
      <c r="NFU105" s="39"/>
      <c r="NFV105" s="18"/>
      <c r="NFW105" s="18"/>
      <c r="NFX105" s="39"/>
      <c r="NFY105" s="18"/>
      <c r="NFZ105" s="39"/>
      <c r="NGA105" s="13"/>
      <c r="NGB105" s="13"/>
      <c r="NGC105" s="4"/>
      <c r="NGD105" s="13"/>
      <c r="NGE105" s="13"/>
      <c r="NGG105" s="26"/>
      <c r="NGH105" s="26"/>
      <c r="NGI105" s="26"/>
      <c r="NGJ105" s="18"/>
      <c r="NGK105" s="18"/>
      <c r="NGL105" s="18"/>
      <c r="NGM105" s="39"/>
      <c r="NGN105" s="18"/>
      <c r="NGO105" s="18"/>
      <c r="NGP105" s="39"/>
      <c r="NGQ105" s="18"/>
      <c r="NGR105" s="39"/>
      <c r="NGS105" s="13"/>
      <c r="NGT105" s="13"/>
      <c r="NGU105" s="4"/>
      <c r="NGV105" s="13"/>
      <c r="NGW105" s="13"/>
      <c r="NGY105" s="26"/>
      <c r="NGZ105" s="26"/>
      <c r="NHA105" s="26"/>
      <c r="NHB105" s="18"/>
      <c r="NHC105" s="18"/>
      <c r="NHD105" s="18"/>
      <c r="NHE105" s="39"/>
      <c r="NHF105" s="18"/>
      <c r="NHG105" s="18"/>
      <c r="NHH105" s="39"/>
      <c r="NHI105" s="18"/>
      <c r="NHJ105" s="39"/>
      <c r="NHK105" s="13"/>
      <c r="NHL105" s="13"/>
      <c r="NHM105" s="4"/>
      <c r="NHN105" s="13"/>
      <c r="NHO105" s="13"/>
      <c r="NHQ105" s="26"/>
      <c r="NHR105" s="26"/>
      <c r="NHS105" s="26"/>
      <c r="NHT105" s="18"/>
      <c r="NHU105" s="18"/>
      <c r="NHV105" s="18"/>
      <c r="NHW105" s="39"/>
      <c r="NHX105" s="18"/>
      <c r="NHY105" s="18"/>
      <c r="NHZ105" s="39"/>
      <c r="NIA105" s="18"/>
      <c r="NIB105" s="39"/>
      <c r="NIC105" s="13"/>
      <c r="NID105" s="13"/>
      <c r="NIE105" s="4"/>
      <c r="NIF105" s="13"/>
      <c r="NIG105" s="13"/>
      <c r="NII105" s="26"/>
      <c r="NIJ105" s="26"/>
      <c r="NIK105" s="26"/>
      <c r="NIL105" s="18"/>
      <c r="NIM105" s="18"/>
      <c r="NIN105" s="18"/>
      <c r="NIO105" s="39"/>
      <c r="NIP105" s="18"/>
      <c r="NIQ105" s="18"/>
      <c r="NIR105" s="39"/>
      <c r="NIS105" s="18"/>
      <c r="NIT105" s="39"/>
      <c r="NIU105" s="13"/>
      <c r="NIV105" s="13"/>
      <c r="NIW105" s="4"/>
      <c r="NIX105" s="13"/>
      <c r="NIY105" s="13"/>
      <c r="NJA105" s="26"/>
      <c r="NJB105" s="26"/>
      <c r="NJC105" s="26"/>
      <c r="NJD105" s="18"/>
      <c r="NJE105" s="18"/>
      <c r="NJF105" s="18"/>
      <c r="NJG105" s="39"/>
      <c r="NJH105" s="18"/>
      <c r="NJI105" s="18"/>
      <c r="NJJ105" s="39"/>
      <c r="NJK105" s="18"/>
      <c r="NJL105" s="39"/>
      <c r="NJM105" s="13"/>
      <c r="NJN105" s="13"/>
      <c r="NJO105" s="4"/>
      <c r="NJP105" s="13"/>
      <c r="NJQ105" s="13"/>
      <c r="NJS105" s="26"/>
      <c r="NJT105" s="26"/>
      <c r="NJU105" s="26"/>
      <c r="NJV105" s="18"/>
      <c r="NJW105" s="18"/>
      <c r="NJX105" s="18"/>
      <c r="NJY105" s="39"/>
      <c r="NJZ105" s="18"/>
      <c r="NKA105" s="18"/>
      <c r="NKB105" s="39"/>
      <c r="NKC105" s="18"/>
      <c r="NKD105" s="39"/>
      <c r="NKE105" s="13"/>
      <c r="NKF105" s="13"/>
      <c r="NKG105" s="4"/>
      <c r="NKH105" s="13"/>
      <c r="NKI105" s="13"/>
      <c r="NKK105" s="26"/>
      <c r="NKL105" s="26"/>
      <c r="NKM105" s="26"/>
      <c r="NKN105" s="18"/>
      <c r="NKO105" s="18"/>
      <c r="NKP105" s="18"/>
      <c r="NKQ105" s="39"/>
      <c r="NKR105" s="18"/>
      <c r="NKS105" s="18"/>
      <c r="NKT105" s="39"/>
      <c r="NKU105" s="18"/>
      <c r="NKV105" s="39"/>
      <c r="NKW105" s="13"/>
      <c r="NKX105" s="13"/>
      <c r="NKY105" s="4"/>
      <c r="NKZ105" s="13"/>
      <c r="NLA105" s="13"/>
      <c r="NLC105" s="26"/>
      <c r="NLD105" s="26"/>
      <c r="NLE105" s="26"/>
      <c r="NLF105" s="18"/>
      <c r="NLG105" s="18"/>
      <c r="NLH105" s="18"/>
      <c r="NLI105" s="39"/>
      <c r="NLJ105" s="18"/>
      <c r="NLK105" s="18"/>
      <c r="NLL105" s="39"/>
      <c r="NLM105" s="18"/>
      <c r="NLN105" s="39"/>
      <c r="NLO105" s="13"/>
      <c r="NLP105" s="13"/>
      <c r="NLQ105" s="4"/>
      <c r="NLR105" s="13"/>
      <c r="NLS105" s="13"/>
      <c r="NLU105" s="26"/>
      <c r="NLV105" s="26"/>
      <c r="NLW105" s="26"/>
      <c r="NLX105" s="18"/>
      <c r="NLY105" s="18"/>
      <c r="NLZ105" s="18"/>
      <c r="NMA105" s="39"/>
      <c r="NMB105" s="18"/>
      <c r="NMC105" s="18"/>
      <c r="NMD105" s="39"/>
      <c r="NME105" s="18"/>
      <c r="NMF105" s="39"/>
      <c r="NMG105" s="13"/>
      <c r="NMH105" s="13"/>
      <c r="NMI105" s="4"/>
      <c r="NMJ105" s="13"/>
      <c r="NMK105" s="13"/>
      <c r="NMM105" s="26"/>
      <c r="NMN105" s="26"/>
      <c r="NMO105" s="26"/>
      <c r="NMP105" s="18"/>
      <c r="NMQ105" s="18"/>
      <c r="NMR105" s="18"/>
      <c r="NMS105" s="39"/>
      <c r="NMT105" s="18"/>
      <c r="NMU105" s="18"/>
      <c r="NMV105" s="39"/>
      <c r="NMW105" s="18"/>
      <c r="NMX105" s="39"/>
      <c r="NMY105" s="13"/>
      <c r="NMZ105" s="13"/>
      <c r="NNA105" s="4"/>
      <c r="NNB105" s="13"/>
      <c r="NNC105" s="13"/>
      <c r="NNE105" s="26"/>
      <c r="NNF105" s="26"/>
      <c r="NNG105" s="26"/>
      <c r="NNH105" s="18"/>
      <c r="NNI105" s="18"/>
      <c r="NNJ105" s="18"/>
      <c r="NNK105" s="39"/>
      <c r="NNL105" s="18"/>
      <c r="NNM105" s="18"/>
      <c r="NNN105" s="39"/>
      <c r="NNO105" s="18"/>
      <c r="NNP105" s="39"/>
      <c r="NNQ105" s="13"/>
      <c r="NNR105" s="13"/>
      <c r="NNS105" s="4"/>
      <c r="NNT105" s="13"/>
      <c r="NNU105" s="13"/>
      <c r="NNW105" s="26"/>
      <c r="NNX105" s="26"/>
      <c r="NNY105" s="26"/>
      <c r="NNZ105" s="18"/>
      <c r="NOA105" s="18"/>
      <c r="NOB105" s="18"/>
      <c r="NOC105" s="39"/>
      <c r="NOD105" s="18"/>
      <c r="NOE105" s="18"/>
      <c r="NOF105" s="39"/>
      <c r="NOG105" s="18"/>
      <c r="NOH105" s="39"/>
      <c r="NOI105" s="13"/>
      <c r="NOJ105" s="13"/>
      <c r="NOK105" s="4"/>
      <c r="NOL105" s="13"/>
      <c r="NOM105" s="13"/>
      <c r="NOO105" s="26"/>
      <c r="NOP105" s="26"/>
      <c r="NOQ105" s="26"/>
      <c r="NOR105" s="18"/>
      <c r="NOS105" s="18"/>
      <c r="NOT105" s="18"/>
      <c r="NOU105" s="39"/>
      <c r="NOV105" s="18"/>
      <c r="NOW105" s="18"/>
      <c r="NOX105" s="39"/>
      <c r="NOY105" s="18"/>
      <c r="NOZ105" s="39"/>
      <c r="NPA105" s="13"/>
      <c r="NPB105" s="13"/>
      <c r="NPC105" s="4"/>
      <c r="NPD105" s="13"/>
      <c r="NPE105" s="13"/>
      <c r="NPG105" s="26"/>
      <c r="NPH105" s="26"/>
      <c r="NPI105" s="26"/>
      <c r="NPJ105" s="18"/>
      <c r="NPK105" s="18"/>
      <c r="NPL105" s="18"/>
      <c r="NPM105" s="39"/>
      <c r="NPN105" s="18"/>
      <c r="NPO105" s="18"/>
      <c r="NPP105" s="39"/>
      <c r="NPQ105" s="18"/>
      <c r="NPR105" s="39"/>
      <c r="NPS105" s="13"/>
      <c r="NPT105" s="13"/>
      <c r="NPU105" s="4"/>
      <c r="NPV105" s="13"/>
      <c r="NPW105" s="13"/>
      <c r="NPY105" s="26"/>
      <c r="NPZ105" s="26"/>
      <c r="NQA105" s="26"/>
      <c r="NQB105" s="18"/>
      <c r="NQC105" s="18"/>
      <c r="NQD105" s="18"/>
      <c r="NQE105" s="39"/>
      <c r="NQF105" s="18"/>
      <c r="NQG105" s="18"/>
      <c r="NQH105" s="39"/>
      <c r="NQI105" s="18"/>
      <c r="NQJ105" s="39"/>
      <c r="NQK105" s="13"/>
      <c r="NQL105" s="13"/>
      <c r="NQM105" s="4"/>
      <c r="NQN105" s="13"/>
      <c r="NQO105" s="13"/>
      <c r="NQQ105" s="26"/>
      <c r="NQR105" s="26"/>
      <c r="NQS105" s="26"/>
      <c r="NQT105" s="18"/>
      <c r="NQU105" s="18"/>
      <c r="NQV105" s="18"/>
      <c r="NQW105" s="39"/>
      <c r="NQX105" s="18"/>
      <c r="NQY105" s="18"/>
      <c r="NQZ105" s="39"/>
      <c r="NRA105" s="18"/>
      <c r="NRB105" s="39"/>
      <c r="NRC105" s="13"/>
      <c r="NRD105" s="13"/>
      <c r="NRE105" s="4"/>
      <c r="NRF105" s="13"/>
      <c r="NRG105" s="13"/>
      <c r="NRI105" s="26"/>
      <c r="NRJ105" s="26"/>
      <c r="NRK105" s="26"/>
      <c r="NRL105" s="18"/>
      <c r="NRM105" s="18"/>
      <c r="NRN105" s="18"/>
      <c r="NRO105" s="39"/>
      <c r="NRP105" s="18"/>
      <c r="NRQ105" s="18"/>
      <c r="NRR105" s="39"/>
      <c r="NRS105" s="18"/>
      <c r="NRT105" s="39"/>
      <c r="NRU105" s="13"/>
      <c r="NRV105" s="13"/>
      <c r="NRW105" s="4"/>
      <c r="NRX105" s="13"/>
      <c r="NRY105" s="13"/>
      <c r="NSA105" s="26"/>
      <c r="NSB105" s="26"/>
      <c r="NSC105" s="26"/>
      <c r="NSD105" s="18"/>
      <c r="NSE105" s="18"/>
      <c r="NSF105" s="18"/>
      <c r="NSG105" s="39"/>
      <c r="NSH105" s="18"/>
      <c r="NSI105" s="18"/>
      <c r="NSJ105" s="39"/>
      <c r="NSK105" s="18"/>
      <c r="NSL105" s="39"/>
      <c r="NSM105" s="13"/>
      <c r="NSN105" s="13"/>
      <c r="NSO105" s="4"/>
      <c r="NSP105" s="13"/>
      <c r="NSQ105" s="13"/>
      <c r="NSS105" s="26"/>
      <c r="NST105" s="26"/>
      <c r="NSU105" s="26"/>
      <c r="NSV105" s="18"/>
      <c r="NSW105" s="18"/>
      <c r="NSX105" s="18"/>
      <c r="NSY105" s="39"/>
      <c r="NSZ105" s="18"/>
      <c r="NTA105" s="18"/>
      <c r="NTB105" s="39"/>
      <c r="NTC105" s="18"/>
      <c r="NTD105" s="39"/>
      <c r="NTE105" s="13"/>
      <c r="NTF105" s="13"/>
      <c r="NTG105" s="4"/>
      <c r="NTH105" s="13"/>
      <c r="NTI105" s="13"/>
      <c r="NTK105" s="26"/>
      <c r="NTL105" s="26"/>
      <c r="NTM105" s="26"/>
      <c r="NTN105" s="18"/>
      <c r="NTO105" s="18"/>
      <c r="NTP105" s="18"/>
      <c r="NTQ105" s="39"/>
      <c r="NTR105" s="18"/>
      <c r="NTS105" s="18"/>
      <c r="NTT105" s="39"/>
      <c r="NTU105" s="18"/>
      <c r="NTV105" s="39"/>
      <c r="NTW105" s="13"/>
      <c r="NTX105" s="13"/>
      <c r="NTY105" s="4"/>
      <c r="NTZ105" s="13"/>
      <c r="NUA105" s="13"/>
      <c r="NUC105" s="26"/>
      <c r="NUD105" s="26"/>
      <c r="NUE105" s="26"/>
      <c r="NUF105" s="18"/>
      <c r="NUG105" s="18"/>
      <c r="NUH105" s="18"/>
      <c r="NUI105" s="39"/>
      <c r="NUJ105" s="18"/>
      <c r="NUK105" s="18"/>
      <c r="NUL105" s="39"/>
      <c r="NUM105" s="18"/>
      <c r="NUN105" s="39"/>
      <c r="NUO105" s="13"/>
      <c r="NUP105" s="13"/>
      <c r="NUQ105" s="4"/>
      <c r="NUR105" s="13"/>
      <c r="NUS105" s="13"/>
      <c r="NUU105" s="26"/>
      <c r="NUV105" s="26"/>
      <c r="NUW105" s="26"/>
      <c r="NUX105" s="18"/>
      <c r="NUY105" s="18"/>
      <c r="NUZ105" s="18"/>
      <c r="NVA105" s="39"/>
      <c r="NVB105" s="18"/>
      <c r="NVC105" s="18"/>
      <c r="NVD105" s="39"/>
      <c r="NVE105" s="18"/>
      <c r="NVF105" s="39"/>
      <c r="NVG105" s="13"/>
      <c r="NVH105" s="13"/>
      <c r="NVI105" s="4"/>
      <c r="NVJ105" s="13"/>
      <c r="NVK105" s="13"/>
      <c r="NVM105" s="26"/>
      <c r="NVN105" s="26"/>
      <c r="NVO105" s="26"/>
      <c r="NVP105" s="18"/>
      <c r="NVQ105" s="18"/>
      <c r="NVR105" s="18"/>
      <c r="NVS105" s="39"/>
      <c r="NVT105" s="18"/>
      <c r="NVU105" s="18"/>
      <c r="NVV105" s="39"/>
      <c r="NVW105" s="18"/>
      <c r="NVX105" s="39"/>
      <c r="NVY105" s="13"/>
      <c r="NVZ105" s="13"/>
      <c r="NWA105" s="4"/>
      <c r="NWB105" s="13"/>
      <c r="NWC105" s="13"/>
      <c r="NWE105" s="26"/>
      <c r="NWF105" s="26"/>
      <c r="NWG105" s="26"/>
      <c r="NWH105" s="18"/>
      <c r="NWI105" s="18"/>
      <c r="NWJ105" s="18"/>
      <c r="NWK105" s="39"/>
      <c r="NWL105" s="18"/>
      <c r="NWM105" s="18"/>
      <c r="NWN105" s="39"/>
      <c r="NWO105" s="18"/>
      <c r="NWP105" s="39"/>
      <c r="NWQ105" s="13"/>
      <c r="NWR105" s="13"/>
      <c r="NWS105" s="4"/>
      <c r="NWT105" s="13"/>
      <c r="NWU105" s="13"/>
      <c r="NWW105" s="26"/>
      <c r="NWX105" s="26"/>
      <c r="NWY105" s="26"/>
      <c r="NWZ105" s="18"/>
      <c r="NXA105" s="18"/>
      <c r="NXB105" s="18"/>
      <c r="NXC105" s="39"/>
      <c r="NXD105" s="18"/>
      <c r="NXE105" s="18"/>
      <c r="NXF105" s="39"/>
      <c r="NXG105" s="18"/>
      <c r="NXH105" s="39"/>
      <c r="NXI105" s="13"/>
      <c r="NXJ105" s="13"/>
      <c r="NXK105" s="4"/>
      <c r="NXL105" s="13"/>
      <c r="NXM105" s="13"/>
      <c r="NXO105" s="26"/>
      <c r="NXP105" s="26"/>
      <c r="NXQ105" s="26"/>
      <c r="NXR105" s="18"/>
      <c r="NXS105" s="18"/>
      <c r="NXT105" s="18"/>
      <c r="NXU105" s="39"/>
      <c r="NXV105" s="18"/>
      <c r="NXW105" s="18"/>
      <c r="NXX105" s="39"/>
      <c r="NXY105" s="18"/>
      <c r="NXZ105" s="39"/>
      <c r="NYA105" s="13"/>
      <c r="NYB105" s="13"/>
      <c r="NYC105" s="4"/>
      <c r="NYD105" s="13"/>
      <c r="NYE105" s="13"/>
      <c r="NYG105" s="26"/>
      <c r="NYH105" s="26"/>
      <c r="NYI105" s="26"/>
      <c r="NYJ105" s="18"/>
      <c r="NYK105" s="18"/>
      <c r="NYL105" s="18"/>
      <c r="NYM105" s="39"/>
      <c r="NYN105" s="18"/>
      <c r="NYO105" s="18"/>
      <c r="NYP105" s="39"/>
      <c r="NYQ105" s="18"/>
      <c r="NYR105" s="39"/>
      <c r="NYS105" s="13"/>
      <c r="NYT105" s="13"/>
      <c r="NYU105" s="4"/>
      <c r="NYV105" s="13"/>
      <c r="NYW105" s="13"/>
      <c r="NYY105" s="26"/>
      <c r="NYZ105" s="26"/>
      <c r="NZA105" s="26"/>
      <c r="NZB105" s="18"/>
      <c r="NZC105" s="18"/>
      <c r="NZD105" s="18"/>
      <c r="NZE105" s="39"/>
      <c r="NZF105" s="18"/>
      <c r="NZG105" s="18"/>
      <c r="NZH105" s="39"/>
      <c r="NZI105" s="18"/>
      <c r="NZJ105" s="39"/>
      <c r="NZK105" s="13"/>
      <c r="NZL105" s="13"/>
      <c r="NZM105" s="4"/>
      <c r="NZN105" s="13"/>
      <c r="NZO105" s="13"/>
      <c r="NZQ105" s="26"/>
      <c r="NZR105" s="26"/>
      <c r="NZS105" s="26"/>
      <c r="NZT105" s="18"/>
      <c r="NZU105" s="18"/>
      <c r="NZV105" s="18"/>
      <c r="NZW105" s="39"/>
      <c r="NZX105" s="18"/>
      <c r="NZY105" s="18"/>
      <c r="NZZ105" s="39"/>
      <c r="OAA105" s="18"/>
      <c r="OAB105" s="39"/>
      <c r="OAC105" s="13"/>
      <c r="OAD105" s="13"/>
      <c r="OAE105" s="4"/>
      <c r="OAF105" s="13"/>
      <c r="OAG105" s="13"/>
      <c r="OAI105" s="26"/>
      <c r="OAJ105" s="26"/>
      <c r="OAK105" s="26"/>
      <c r="OAL105" s="18"/>
      <c r="OAM105" s="18"/>
      <c r="OAN105" s="18"/>
      <c r="OAO105" s="39"/>
      <c r="OAP105" s="18"/>
      <c r="OAQ105" s="18"/>
      <c r="OAR105" s="39"/>
      <c r="OAS105" s="18"/>
      <c r="OAT105" s="39"/>
      <c r="OAU105" s="13"/>
      <c r="OAV105" s="13"/>
      <c r="OAW105" s="4"/>
      <c r="OAX105" s="13"/>
      <c r="OAY105" s="13"/>
      <c r="OBA105" s="26"/>
      <c r="OBB105" s="26"/>
      <c r="OBC105" s="26"/>
      <c r="OBD105" s="18"/>
      <c r="OBE105" s="18"/>
      <c r="OBF105" s="18"/>
      <c r="OBG105" s="39"/>
      <c r="OBH105" s="18"/>
      <c r="OBI105" s="18"/>
      <c r="OBJ105" s="39"/>
      <c r="OBK105" s="18"/>
      <c r="OBL105" s="39"/>
      <c r="OBM105" s="13"/>
      <c r="OBN105" s="13"/>
      <c r="OBO105" s="4"/>
      <c r="OBP105" s="13"/>
      <c r="OBQ105" s="13"/>
      <c r="OBS105" s="26"/>
      <c r="OBT105" s="26"/>
      <c r="OBU105" s="26"/>
      <c r="OBV105" s="18"/>
      <c r="OBW105" s="18"/>
      <c r="OBX105" s="18"/>
      <c r="OBY105" s="39"/>
      <c r="OBZ105" s="18"/>
      <c r="OCA105" s="18"/>
      <c r="OCB105" s="39"/>
      <c r="OCC105" s="18"/>
      <c r="OCD105" s="39"/>
      <c r="OCE105" s="13"/>
      <c r="OCF105" s="13"/>
      <c r="OCG105" s="4"/>
      <c r="OCH105" s="13"/>
      <c r="OCI105" s="13"/>
      <c r="OCK105" s="26"/>
      <c r="OCL105" s="26"/>
      <c r="OCM105" s="26"/>
      <c r="OCN105" s="18"/>
      <c r="OCO105" s="18"/>
      <c r="OCP105" s="18"/>
      <c r="OCQ105" s="39"/>
      <c r="OCR105" s="18"/>
      <c r="OCS105" s="18"/>
      <c r="OCT105" s="39"/>
      <c r="OCU105" s="18"/>
      <c r="OCV105" s="39"/>
      <c r="OCW105" s="13"/>
      <c r="OCX105" s="13"/>
      <c r="OCY105" s="4"/>
      <c r="OCZ105" s="13"/>
      <c r="ODA105" s="13"/>
      <c r="ODC105" s="26"/>
      <c r="ODD105" s="26"/>
      <c r="ODE105" s="26"/>
      <c r="ODF105" s="18"/>
      <c r="ODG105" s="18"/>
      <c r="ODH105" s="18"/>
      <c r="ODI105" s="39"/>
      <c r="ODJ105" s="18"/>
      <c r="ODK105" s="18"/>
      <c r="ODL105" s="39"/>
      <c r="ODM105" s="18"/>
      <c r="ODN105" s="39"/>
      <c r="ODO105" s="13"/>
      <c r="ODP105" s="13"/>
      <c r="ODQ105" s="4"/>
      <c r="ODR105" s="13"/>
      <c r="ODS105" s="13"/>
      <c r="ODU105" s="26"/>
      <c r="ODV105" s="26"/>
      <c r="ODW105" s="26"/>
      <c r="ODX105" s="18"/>
      <c r="ODY105" s="18"/>
      <c r="ODZ105" s="18"/>
      <c r="OEA105" s="39"/>
      <c r="OEB105" s="18"/>
      <c r="OEC105" s="18"/>
      <c r="OED105" s="39"/>
      <c r="OEE105" s="18"/>
      <c r="OEF105" s="39"/>
      <c r="OEG105" s="13"/>
      <c r="OEH105" s="13"/>
      <c r="OEI105" s="4"/>
      <c r="OEJ105" s="13"/>
      <c r="OEK105" s="13"/>
      <c r="OEM105" s="26"/>
      <c r="OEN105" s="26"/>
      <c r="OEO105" s="26"/>
      <c r="OEP105" s="18"/>
      <c r="OEQ105" s="18"/>
      <c r="OER105" s="18"/>
      <c r="OES105" s="39"/>
      <c r="OET105" s="18"/>
      <c r="OEU105" s="18"/>
      <c r="OEV105" s="39"/>
      <c r="OEW105" s="18"/>
      <c r="OEX105" s="39"/>
      <c r="OEY105" s="13"/>
      <c r="OEZ105" s="13"/>
      <c r="OFA105" s="4"/>
      <c r="OFB105" s="13"/>
      <c r="OFC105" s="13"/>
      <c r="OFE105" s="26"/>
      <c r="OFF105" s="26"/>
      <c r="OFG105" s="26"/>
      <c r="OFH105" s="18"/>
      <c r="OFI105" s="18"/>
      <c r="OFJ105" s="18"/>
      <c r="OFK105" s="39"/>
      <c r="OFL105" s="18"/>
      <c r="OFM105" s="18"/>
      <c r="OFN105" s="39"/>
      <c r="OFO105" s="18"/>
      <c r="OFP105" s="39"/>
      <c r="OFQ105" s="13"/>
      <c r="OFR105" s="13"/>
      <c r="OFS105" s="4"/>
      <c r="OFT105" s="13"/>
      <c r="OFU105" s="13"/>
      <c r="OFW105" s="26"/>
      <c r="OFX105" s="26"/>
      <c r="OFY105" s="26"/>
      <c r="OFZ105" s="18"/>
      <c r="OGA105" s="18"/>
      <c r="OGB105" s="18"/>
      <c r="OGC105" s="39"/>
      <c r="OGD105" s="18"/>
      <c r="OGE105" s="18"/>
      <c r="OGF105" s="39"/>
      <c r="OGG105" s="18"/>
      <c r="OGH105" s="39"/>
      <c r="OGI105" s="13"/>
      <c r="OGJ105" s="13"/>
      <c r="OGK105" s="4"/>
      <c r="OGL105" s="13"/>
      <c r="OGM105" s="13"/>
      <c r="OGO105" s="26"/>
      <c r="OGP105" s="26"/>
      <c r="OGQ105" s="26"/>
      <c r="OGR105" s="18"/>
      <c r="OGS105" s="18"/>
      <c r="OGT105" s="18"/>
      <c r="OGU105" s="39"/>
      <c r="OGV105" s="18"/>
      <c r="OGW105" s="18"/>
      <c r="OGX105" s="39"/>
      <c r="OGY105" s="18"/>
      <c r="OGZ105" s="39"/>
      <c r="OHA105" s="13"/>
      <c r="OHB105" s="13"/>
      <c r="OHC105" s="4"/>
      <c r="OHD105" s="13"/>
      <c r="OHE105" s="13"/>
      <c r="OHG105" s="26"/>
      <c r="OHH105" s="26"/>
      <c r="OHI105" s="26"/>
      <c r="OHJ105" s="18"/>
      <c r="OHK105" s="18"/>
      <c r="OHL105" s="18"/>
      <c r="OHM105" s="39"/>
      <c r="OHN105" s="18"/>
      <c r="OHO105" s="18"/>
      <c r="OHP105" s="39"/>
      <c r="OHQ105" s="18"/>
      <c r="OHR105" s="39"/>
      <c r="OHS105" s="13"/>
      <c r="OHT105" s="13"/>
      <c r="OHU105" s="4"/>
      <c r="OHV105" s="13"/>
      <c r="OHW105" s="13"/>
      <c r="OHY105" s="26"/>
      <c r="OHZ105" s="26"/>
      <c r="OIA105" s="26"/>
      <c r="OIB105" s="18"/>
      <c r="OIC105" s="18"/>
      <c r="OID105" s="18"/>
      <c r="OIE105" s="39"/>
      <c r="OIF105" s="18"/>
      <c r="OIG105" s="18"/>
      <c r="OIH105" s="39"/>
      <c r="OII105" s="18"/>
      <c r="OIJ105" s="39"/>
      <c r="OIK105" s="13"/>
      <c r="OIL105" s="13"/>
      <c r="OIM105" s="4"/>
      <c r="OIN105" s="13"/>
      <c r="OIO105" s="13"/>
      <c r="OIQ105" s="26"/>
      <c r="OIR105" s="26"/>
      <c r="OIS105" s="26"/>
      <c r="OIT105" s="18"/>
      <c r="OIU105" s="18"/>
      <c r="OIV105" s="18"/>
      <c r="OIW105" s="39"/>
      <c r="OIX105" s="18"/>
      <c r="OIY105" s="18"/>
      <c r="OIZ105" s="39"/>
      <c r="OJA105" s="18"/>
      <c r="OJB105" s="39"/>
      <c r="OJC105" s="13"/>
      <c r="OJD105" s="13"/>
      <c r="OJE105" s="4"/>
      <c r="OJF105" s="13"/>
      <c r="OJG105" s="13"/>
      <c r="OJI105" s="26"/>
      <c r="OJJ105" s="26"/>
      <c r="OJK105" s="26"/>
      <c r="OJL105" s="18"/>
      <c r="OJM105" s="18"/>
      <c r="OJN105" s="18"/>
      <c r="OJO105" s="39"/>
      <c r="OJP105" s="18"/>
      <c r="OJQ105" s="18"/>
      <c r="OJR105" s="39"/>
      <c r="OJS105" s="18"/>
      <c r="OJT105" s="39"/>
      <c r="OJU105" s="13"/>
      <c r="OJV105" s="13"/>
      <c r="OJW105" s="4"/>
      <c r="OJX105" s="13"/>
      <c r="OJY105" s="13"/>
      <c r="OKA105" s="26"/>
      <c r="OKB105" s="26"/>
      <c r="OKC105" s="26"/>
      <c r="OKD105" s="18"/>
      <c r="OKE105" s="18"/>
      <c r="OKF105" s="18"/>
      <c r="OKG105" s="39"/>
      <c r="OKH105" s="18"/>
      <c r="OKI105" s="18"/>
      <c r="OKJ105" s="39"/>
      <c r="OKK105" s="18"/>
      <c r="OKL105" s="39"/>
      <c r="OKM105" s="13"/>
      <c r="OKN105" s="13"/>
      <c r="OKO105" s="4"/>
      <c r="OKP105" s="13"/>
      <c r="OKQ105" s="13"/>
      <c r="OKS105" s="26"/>
      <c r="OKT105" s="26"/>
      <c r="OKU105" s="26"/>
      <c r="OKV105" s="18"/>
      <c r="OKW105" s="18"/>
      <c r="OKX105" s="18"/>
      <c r="OKY105" s="39"/>
      <c r="OKZ105" s="18"/>
      <c r="OLA105" s="18"/>
      <c r="OLB105" s="39"/>
      <c r="OLC105" s="18"/>
      <c r="OLD105" s="39"/>
      <c r="OLE105" s="13"/>
      <c r="OLF105" s="13"/>
      <c r="OLG105" s="4"/>
      <c r="OLH105" s="13"/>
      <c r="OLI105" s="13"/>
      <c r="OLK105" s="26"/>
      <c r="OLL105" s="26"/>
      <c r="OLM105" s="26"/>
      <c r="OLN105" s="18"/>
      <c r="OLO105" s="18"/>
      <c r="OLP105" s="18"/>
      <c r="OLQ105" s="39"/>
      <c r="OLR105" s="18"/>
      <c r="OLS105" s="18"/>
      <c r="OLT105" s="39"/>
      <c r="OLU105" s="18"/>
      <c r="OLV105" s="39"/>
      <c r="OLW105" s="13"/>
      <c r="OLX105" s="13"/>
      <c r="OLY105" s="4"/>
      <c r="OLZ105" s="13"/>
      <c r="OMA105" s="13"/>
      <c r="OMC105" s="26"/>
      <c r="OMD105" s="26"/>
      <c r="OME105" s="26"/>
      <c r="OMF105" s="18"/>
      <c r="OMG105" s="18"/>
      <c r="OMH105" s="18"/>
      <c r="OMI105" s="39"/>
      <c r="OMJ105" s="18"/>
      <c r="OMK105" s="18"/>
      <c r="OML105" s="39"/>
      <c r="OMM105" s="18"/>
      <c r="OMN105" s="39"/>
      <c r="OMO105" s="13"/>
      <c r="OMP105" s="13"/>
      <c r="OMQ105" s="4"/>
      <c r="OMR105" s="13"/>
      <c r="OMS105" s="13"/>
      <c r="OMU105" s="26"/>
      <c r="OMV105" s="26"/>
      <c r="OMW105" s="26"/>
      <c r="OMX105" s="18"/>
      <c r="OMY105" s="18"/>
      <c r="OMZ105" s="18"/>
      <c r="ONA105" s="39"/>
      <c r="ONB105" s="18"/>
      <c r="ONC105" s="18"/>
      <c r="OND105" s="39"/>
      <c r="ONE105" s="18"/>
      <c r="ONF105" s="39"/>
      <c r="ONG105" s="13"/>
      <c r="ONH105" s="13"/>
      <c r="ONI105" s="4"/>
      <c r="ONJ105" s="13"/>
      <c r="ONK105" s="13"/>
      <c r="ONM105" s="26"/>
      <c r="ONN105" s="26"/>
      <c r="ONO105" s="26"/>
      <c r="ONP105" s="18"/>
      <c r="ONQ105" s="18"/>
      <c r="ONR105" s="18"/>
      <c r="ONS105" s="39"/>
      <c r="ONT105" s="18"/>
      <c r="ONU105" s="18"/>
      <c r="ONV105" s="39"/>
      <c r="ONW105" s="18"/>
      <c r="ONX105" s="39"/>
      <c r="ONY105" s="13"/>
      <c r="ONZ105" s="13"/>
      <c r="OOA105" s="4"/>
      <c r="OOB105" s="13"/>
      <c r="OOC105" s="13"/>
      <c r="OOE105" s="26"/>
      <c r="OOF105" s="26"/>
      <c r="OOG105" s="26"/>
      <c r="OOH105" s="18"/>
      <c r="OOI105" s="18"/>
      <c r="OOJ105" s="18"/>
      <c r="OOK105" s="39"/>
      <c r="OOL105" s="18"/>
      <c r="OOM105" s="18"/>
      <c r="OON105" s="39"/>
      <c r="OOO105" s="18"/>
      <c r="OOP105" s="39"/>
      <c r="OOQ105" s="13"/>
      <c r="OOR105" s="13"/>
      <c r="OOS105" s="4"/>
      <c r="OOT105" s="13"/>
      <c r="OOU105" s="13"/>
      <c r="OOW105" s="26"/>
      <c r="OOX105" s="26"/>
      <c r="OOY105" s="26"/>
      <c r="OOZ105" s="18"/>
      <c r="OPA105" s="18"/>
      <c r="OPB105" s="18"/>
      <c r="OPC105" s="39"/>
      <c r="OPD105" s="18"/>
      <c r="OPE105" s="18"/>
      <c r="OPF105" s="39"/>
      <c r="OPG105" s="18"/>
      <c r="OPH105" s="39"/>
      <c r="OPI105" s="13"/>
      <c r="OPJ105" s="13"/>
      <c r="OPK105" s="4"/>
      <c r="OPL105" s="13"/>
      <c r="OPM105" s="13"/>
      <c r="OPO105" s="26"/>
      <c r="OPP105" s="26"/>
      <c r="OPQ105" s="26"/>
      <c r="OPR105" s="18"/>
      <c r="OPS105" s="18"/>
      <c r="OPT105" s="18"/>
      <c r="OPU105" s="39"/>
      <c r="OPV105" s="18"/>
      <c r="OPW105" s="18"/>
      <c r="OPX105" s="39"/>
      <c r="OPY105" s="18"/>
      <c r="OPZ105" s="39"/>
      <c r="OQA105" s="13"/>
      <c r="OQB105" s="13"/>
      <c r="OQC105" s="4"/>
      <c r="OQD105" s="13"/>
      <c r="OQE105" s="13"/>
      <c r="OQG105" s="26"/>
      <c r="OQH105" s="26"/>
      <c r="OQI105" s="26"/>
      <c r="OQJ105" s="18"/>
      <c r="OQK105" s="18"/>
      <c r="OQL105" s="18"/>
      <c r="OQM105" s="39"/>
      <c r="OQN105" s="18"/>
      <c r="OQO105" s="18"/>
      <c r="OQP105" s="39"/>
      <c r="OQQ105" s="18"/>
      <c r="OQR105" s="39"/>
      <c r="OQS105" s="13"/>
      <c r="OQT105" s="13"/>
      <c r="OQU105" s="4"/>
      <c r="OQV105" s="13"/>
      <c r="OQW105" s="13"/>
      <c r="OQY105" s="26"/>
      <c r="OQZ105" s="26"/>
      <c r="ORA105" s="26"/>
      <c r="ORB105" s="18"/>
      <c r="ORC105" s="18"/>
      <c r="ORD105" s="18"/>
      <c r="ORE105" s="39"/>
      <c r="ORF105" s="18"/>
      <c r="ORG105" s="18"/>
      <c r="ORH105" s="39"/>
      <c r="ORI105" s="18"/>
      <c r="ORJ105" s="39"/>
      <c r="ORK105" s="13"/>
      <c r="ORL105" s="13"/>
      <c r="ORM105" s="4"/>
      <c r="ORN105" s="13"/>
      <c r="ORO105" s="13"/>
      <c r="ORQ105" s="26"/>
      <c r="ORR105" s="26"/>
      <c r="ORS105" s="26"/>
      <c r="ORT105" s="18"/>
      <c r="ORU105" s="18"/>
      <c r="ORV105" s="18"/>
      <c r="ORW105" s="39"/>
      <c r="ORX105" s="18"/>
      <c r="ORY105" s="18"/>
      <c r="ORZ105" s="39"/>
      <c r="OSA105" s="18"/>
      <c r="OSB105" s="39"/>
      <c r="OSC105" s="13"/>
      <c r="OSD105" s="13"/>
      <c r="OSE105" s="4"/>
      <c r="OSF105" s="13"/>
      <c r="OSG105" s="13"/>
      <c r="OSI105" s="26"/>
      <c r="OSJ105" s="26"/>
      <c r="OSK105" s="26"/>
      <c r="OSL105" s="18"/>
      <c r="OSM105" s="18"/>
      <c r="OSN105" s="18"/>
      <c r="OSO105" s="39"/>
      <c r="OSP105" s="18"/>
      <c r="OSQ105" s="18"/>
      <c r="OSR105" s="39"/>
      <c r="OSS105" s="18"/>
      <c r="OST105" s="39"/>
      <c r="OSU105" s="13"/>
      <c r="OSV105" s="13"/>
      <c r="OSW105" s="4"/>
      <c r="OSX105" s="13"/>
      <c r="OSY105" s="13"/>
      <c r="OTA105" s="26"/>
      <c r="OTB105" s="26"/>
      <c r="OTC105" s="26"/>
      <c r="OTD105" s="18"/>
      <c r="OTE105" s="18"/>
      <c r="OTF105" s="18"/>
      <c r="OTG105" s="39"/>
      <c r="OTH105" s="18"/>
      <c r="OTI105" s="18"/>
      <c r="OTJ105" s="39"/>
      <c r="OTK105" s="18"/>
      <c r="OTL105" s="39"/>
      <c r="OTM105" s="13"/>
      <c r="OTN105" s="13"/>
      <c r="OTO105" s="4"/>
      <c r="OTP105" s="13"/>
      <c r="OTQ105" s="13"/>
      <c r="OTS105" s="26"/>
      <c r="OTT105" s="26"/>
      <c r="OTU105" s="26"/>
      <c r="OTV105" s="18"/>
      <c r="OTW105" s="18"/>
      <c r="OTX105" s="18"/>
      <c r="OTY105" s="39"/>
      <c r="OTZ105" s="18"/>
      <c r="OUA105" s="18"/>
      <c r="OUB105" s="39"/>
      <c r="OUC105" s="18"/>
      <c r="OUD105" s="39"/>
      <c r="OUE105" s="13"/>
      <c r="OUF105" s="13"/>
      <c r="OUG105" s="4"/>
      <c r="OUH105" s="13"/>
      <c r="OUI105" s="13"/>
      <c r="OUK105" s="26"/>
      <c r="OUL105" s="26"/>
      <c r="OUM105" s="26"/>
      <c r="OUN105" s="18"/>
      <c r="OUO105" s="18"/>
      <c r="OUP105" s="18"/>
      <c r="OUQ105" s="39"/>
      <c r="OUR105" s="18"/>
      <c r="OUS105" s="18"/>
      <c r="OUT105" s="39"/>
      <c r="OUU105" s="18"/>
      <c r="OUV105" s="39"/>
      <c r="OUW105" s="13"/>
      <c r="OUX105" s="13"/>
      <c r="OUY105" s="4"/>
      <c r="OUZ105" s="13"/>
      <c r="OVA105" s="13"/>
      <c r="OVC105" s="26"/>
      <c r="OVD105" s="26"/>
      <c r="OVE105" s="26"/>
      <c r="OVF105" s="18"/>
      <c r="OVG105" s="18"/>
      <c r="OVH105" s="18"/>
      <c r="OVI105" s="39"/>
      <c r="OVJ105" s="18"/>
      <c r="OVK105" s="18"/>
      <c r="OVL105" s="39"/>
      <c r="OVM105" s="18"/>
      <c r="OVN105" s="39"/>
      <c r="OVO105" s="13"/>
      <c r="OVP105" s="13"/>
      <c r="OVQ105" s="4"/>
      <c r="OVR105" s="13"/>
      <c r="OVS105" s="13"/>
      <c r="OVU105" s="26"/>
      <c r="OVV105" s="26"/>
      <c r="OVW105" s="26"/>
      <c r="OVX105" s="18"/>
      <c r="OVY105" s="18"/>
      <c r="OVZ105" s="18"/>
      <c r="OWA105" s="39"/>
      <c r="OWB105" s="18"/>
      <c r="OWC105" s="18"/>
      <c r="OWD105" s="39"/>
      <c r="OWE105" s="18"/>
      <c r="OWF105" s="39"/>
      <c r="OWG105" s="13"/>
      <c r="OWH105" s="13"/>
      <c r="OWI105" s="4"/>
      <c r="OWJ105" s="13"/>
      <c r="OWK105" s="13"/>
      <c r="OWM105" s="26"/>
      <c r="OWN105" s="26"/>
      <c r="OWO105" s="26"/>
      <c r="OWP105" s="18"/>
      <c r="OWQ105" s="18"/>
      <c r="OWR105" s="18"/>
      <c r="OWS105" s="39"/>
      <c r="OWT105" s="18"/>
      <c r="OWU105" s="18"/>
      <c r="OWV105" s="39"/>
      <c r="OWW105" s="18"/>
      <c r="OWX105" s="39"/>
      <c r="OWY105" s="13"/>
      <c r="OWZ105" s="13"/>
      <c r="OXA105" s="4"/>
      <c r="OXB105" s="13"/>
      <c r="OXC105" s="13"/>
      <c r="OXE105" s="26"/>
      <c r="OXF105" s="26"/>
      <c r="OXG105" s="26"/>
      <c r="OXH105" s="18"/>
      <c r="OXI105" s="18"/>
      <c r="OXJ105" s="18"/>
      <c r="OXK105" s="39"/>
      <c r="OXL105" s="18"/>
      <c r="OXM105" s="18"/>
      <c r="OXN105" s="39"/>
      <c r="OXO105" s="18"/>
      <c r="OXP105" s="39"/>
      <c r="OXQ105" s="13"/>
      <c r="OXR105" s="13"/>
      <c r="OXS105" s="4"/>
      <c r="OXT105" s="13"/>
      <c r="OXU105" s="13"/>
      <c r="OXW105" s="26"/>
      <c r="OXX105" s="26"/>
      <c r="OXY105" s="26"/>
      <c r="OXZ105" s="18"/>
      <c r="OYA105" s="18"/>
      <c r="OYB105" s="18"/>
      <c r="OYC105" s="39"/>
      <c r="OYD105" s="18"/>
      <c r="OYE105" s="18"/>
      <c r="OYF105" s="39"/>
      <c r="OYG105" s="18"/>
      <c r="OYH105" s="39"/>
      <c r="OYI105" s="13"/>
      <c r="OYJ105" s="13"/>
      <c r="OYK105" s="4"/>
      <c r="OYL105" s="13"/>
      <c r="OYM105" s="13"/>
      <c r="OYO105" s="26"/>
      <c r="OYP105" s="26"/>
      <c r="OYQ105" s="26"/>
      <c r="OYR105" s="18"/>
      <c r="OYS105" s="18"/>
      <c r="OYT105" s="18"/>
      <c r="OYU105" s="39"/>
      <c r="OYV105" s="18"/>
      <c r="OYW105" s="18"/>
      <c r="OYX105" s="39"/>
      <c r="OYY105" s="18"/>
      <c r="OYZ105" s="39"/>
      <c r="OZA105" s="13"/>
      <c r="OZB105" s="13"/>
      <c r="OZC105" s="4"/>
      <c r="OZD105" s="13"/>
      <c r="OZE105" s="13"/>
      <c r="OZG105" s="26"/>
      <c r="OZH105" s="26"/>
      <c r="OZI105" s="26"/>
      <c r="OZJ105" s="18"/>
      <c r="OZK105" s="18"/>
      <c r="OZL105" s="18"/>
      <c r="OZM105" s="39"/>
      <c r="OZN105" s="18"/>
      <c r="OZO105" s="18"/>
      <c r="OZP105" s="39"/>
      <c r="OZQ105" s="18"/>
      <c r="OZR105" s="39"/>
      <c r="OZS105" s="13"/>
      <c r="OZT105" s="13"/>
      <c r="OZU105" s="4"/>
      <c r="OZV105" s="13"/>
      <c r="OZW105" s="13"/>
      <c r="OZY105" s="26"/>
      <c r="OZZ105" s="26"/>
      <c r="PAA105" s="26"/>
      <c r="PAB105" s="18"/>
      <c r="PAC105" s="18"/>
      <c r="PAD105" s="18"/>
      <c r="PAE105" s="39"/>
      <c r="PAF105" s="18"/>
      <c r="PAG105" s="18"/>
      <c r="PAH105" s="39"/>
      <c r="PAI105" s="18"/>
      <c r="PAJ105" s="39"/>
      <c r="PAK105" s="13"/>
      <c r="PAL105" s="13"/>
      <c r="PAM105" s="4"/>
      <c r="PAN105" s="13"/>
      <c r="PAO105" s="13"/>
      <c r="PAQ105" s="26"/>
      <c r="PAR105" s="26"/>
      <c r="PAS105" s="26"/>
      <c r="PAT105" s="18"/>
      <c r="PAU105" s="18"/>
      <c r="PAV105" s="18"/>
      <c r="PAW105" s="39"/>
      <c r="PAX105" s="18"/>
      <c r="PAY105" s="18"/>
      <c r="PAZ105" s="39"/>
      <c r="PBA105" s="18"/>
      <c r="PBB105" s="39"/>
      <c r="PBC105" s="13"/>
      <c r="PBD105" s="13"/>
      <c r="PBE105" s="4"/>
      <c r="PBF105" s="13"/>
      <c r="PBG105" s="13"/>
      <c r="PBI105" s="26"/>
      <c r="PBJ105" s="26"/>
      <c r="PBK105" s="26"/>
      <c r="PBL105" s="18"/>
      <c r="PBM105" s="18"/>
      <c r="PBN105" s="18"/>
      <c r="PBO105" s="39"/>
      <c r="PBP105" s="18"/>
      <c r="PBQ105" s="18"/>
      <c r="PBR105" s="39"/>
      <c r="PBS105" s="18"/>
      <c r="PBT105" s="39"/>
      <c r="PBU105" s="13"/>
      <c r="PBV105" s="13"/>
      <c r="PBW105" s="4"/>
      <c r="PBX105" s="13"/>
      <c r="PBY105" s="13"/>
      <c r="PCA105" s="26"/>
      <c r="PCB105" s="26"/>
      <c r="PCC105" s="26"/>
      <c r="PCD105" s="18"/>
      <c r="PCE105" s="18"/>
      <c r="PCF105" s="18"/>
      <c r="PCG105" s="39"/>
      <c r="PCH105" s="18"/>
      <c r="PCI105" s="18"/>
      <c r="PCJ105" s="39"/>
      <c r="PCK105" s="18"/>
      <c r="PCL105" s="39"/>
      <c r="PCM105" s="13"/>
      <c r="PCN105" s="13"/>
      <c r="PCO105" s="4"/>
      <c r="PCP105" s="13"/>
      <c r="PCQ105" s="13"/>
      <c r="PCS105" s="26"/>
      <c r="PCT105" s="26"/>
      <c r="PCU105" s="26"/>
      <c r="PCV105" s="18"/>
      <c r="PCW105" s="18"/>
      <c r="PCX105" s="18"/>
      <c r="PCY105" s="39"/>
      <c r="PCZ105" s="18"/>
      <c r="PDA105" s="18"/>
      <c r="PDB105" s="39"/>
      <c r="PDC105" s="18"/>
      <c r="PDD105" s="39"/>
      <c r="PDE105" s="13"/>
      <c r="PDF105" s="13"/>
      <c r="PDG105" s="4"/>
      <c r="PDH105" s="13"/>
      <c r="PDI105" s="13"/>
      <c r="PDK105" s="26"/>
      <c r="PDL105" s="26"/>
      <c r="PDM105" s="26"/>
      <c r="PDN105" s="18"/>
      <c r="PDO105" s="18"/>
      <c r="PDP105" s="18"/>
      <c r="PDQ105" s="39"/>
      <c r="PDR105" s="18"/>
      <c r="PDS105" s="18"/>
      <c r="PDT105" s="39"/>
      <c r="PDU105" s="18"/>
      <c r="PDV105" s="39"/>
      <c r="PDW105" s="13"/>
      <c r="PDX105" s="13"/>
      <c r="PDY105" s="4"/>
      <c r="PDZ105" s="13"/>
      <c r="PEA105" s="13"/>
      <c r="PEC105" s="26"/>
      <c r="PED105" s="26"/>
      <c r="PEE105" s="26"/>
      <c r="PEF105" s="18"/>
      <c r="PEG105" s="18"/>
      <c r="PEH105" s="18"/>
      <c r="PEI105" s="39"/>
      <c r="PEJ105" s="18"/>
      <c r="PEK105" s="18"/>
      <c r="PEL105" s="39"/>
      <c r="PEM105" s="18"/>
      <c r="PEN105" s="39"/>
      <c r="PEO105" s="13"/>
      <c r="PEP105" s="13"/>
      <c r="PEQ105" s="4"/>
      <c r="PER105" s="13"/>
      <c r="PES105" s="13"/>
      <c r="PEU105" s="26"/>
      <c r="PEV105" s="26"/>
      <c r="PEW105" s="26"/>
      <c r="PEX105" s="18"/>
      <c r="PEY105" s="18"/>
      <c r="PEZ105" s="18"/>
      <c r="PFA105" s="39"/>
      <c r="PFB105" s="18"/>
      <c r="PFC105" s="18"/>
      <c r="PFD105" s="39"/>
      <c r="PFE105" s="18"/>
      <c r="PFF105" s="39"/>
      <c r="PFG105" s="13"/>
      <c r="PFH105" s="13"/>
      <c r="PFI105" s="4"/>
      <c r="PFJ105" s="13"/>
      <c r="PFK105" s="13"/>
      <c r="PFM105" s="26"/>
      <c r="PFN105" s="26"/>
      <c r="PFO105" s="26"/>
      <c r="PFP105" s="18"/>
      <c r="PFQ105" s="18"/>
      <c r="PFR105" s="18"/>
      <c r="PFS105" s="39"/>
      <c r="PFT105" s="18"/>
      <c r="PFU105" s="18"/>
      <c r="PFV105" s="39"/>
      <c r="PFW105" s="18"/>
      <c r="PFX105" s="39"/>
      <c r="PFY105" s="13"/>
      <c r="PFZ105" s="13"/>
      <c r="PGA105" s="4"/>
      <c r="PGB105" s="13"/>
      <c r="PGC105" s="13"/>
      <c r="PGE105" s="26"/>
      <c r="PGF105" s="26"/>
      <c r="PGG105" s="26"/>
      <c r="PGH105" s="18"/>
      <c r="PGI105" s="18"/>
      <c r="PGJ105" s="18"/>
      <c r="PGK105" s="39"/>
      <c r="PGL105" s="18"/>
      <c r="PGM105" s="18"/>
      <c r="PGN105" s="39"/>
      <c r="PGO105" s="18"/>
      <c r="PGP105" s="39"/>
      <c r="PGQ105" s="13"/>
      <c r="PGR105" s="13"/>
      <c r="PGS105" s="4"/>
      <c r="PGT105" s="13"/>
      <c r="PGU105" s="13"/>
      <c r="PGW105" s="26"/>
      <c r="PGX105" s="26"/>
      <c r="PGY105" s="26"/>
      <c r="PGZ105" s="18"/>
      <c r="PHA105" s="18"/>
      <c r="PHB105" s="18"/>
      <c r="PHC105" s="39"/>
      <c r="PHD105" s="18"/>
      <c r="PHE105" s="18"/>
      <c r="PHF105" s="39"/>
      <c r="PHG105" s="18"/>
      <c r="PHH105" s="39"/>
      <c r="PHI105" s="13"/>
      <c r="PHJ105" s="13"/>
      <c r="PHK105" s="4"/>
      <c r="PHL105" s="13"/>
      <c r="PHM105" s="13"/>
      <c r="PHO105" s="26"/>
      <c r="PHP105" s="26"/>
      <c r="PHQ105" s="26"/>
      <c r="PHR105" s="18"/>
      <c r="PHS105" s="18"/>
      <c r="PHT105" s="18"/>
      <c r="PHU105" s="39"/>
      <c r="PHV105" s="18"/>
      <c r="PHW105" s="18"/>
      <c r="PHX105" s="39"/>
      <c r="PHY105" s="18"/>
      <c r="PHZ105" s="39"/>
      <c r="PIA105" s="13"/>
      <c r="PIB105" s="13"/>
      <c r="PIC105" s="4"/>
      <c r="PID105" s="13"/>
      <c r="PIE105" s="13"/>
      <c r="PIG105" s="26"/>
      <c r="PIH105" s="26"/>
      <c r="PII105" s="26"/>
      <c r="PIJ105" s="18"/>
      <c r="PIK105" s="18"/>
      <c r="PIL105" s="18"/>
      <c r="PIM105" s="39"/>
      <c r="PIN105" s="18"/>
      <c r="PIO105" s="18"/>
      <c r="PIP105" s="39"/>
      <c r="PIQ105" s="18"/>
      <c r="PIR105" s="39"/>
      <c r="PIS105" s="13"/>
      <c r="PIT105" s="13"/>
      <c r="PIU105" s="4"/>
      <c r="PIV105" s="13"/>
      <c r="PIW105" s="13"/>
      <c r="PIY105" s="26"/>
      <c r="PIZ105" s="26"/>
      <c r="PJA105" s="26"/>
      <c r="PJB105" s="18"/>
      <c r="PJC105" s="18"/>
      <c r="PJD105" s="18"/>
      <c r="PJE105" s="39"/>
      <c r="PJF105" s="18"/>
      <c r="PJG105" s="18"/>
      <c r="PJH105" s="39"/>
      <c r="PJI105" s="18"/>
      <c r="PJJ105" s="39"/>
      <c r="PJK105" s="13"/>
      <c r="PJL105" s="13"/>
      <c r="PJM105" s="4"/>
      <c r="PJN105" s="13"/>
      <c r="PJO105" s="13"/>
      <c r="PJQ105" s="26"/>
      <c r="PJR105" s="26"/>
      <c r="PJS105" s="26"/>
      <c r="PJT105" s="18"/>
      <c r="PJU105" s="18"/>
      <c r="PJV105" s="18"/>
      <c r="PJW105" s="39"/>
      <c r="PJX105" s="18"/>
      <c r="PJY105" s="18"/>
      <c r="PJZ105" s="39"/>
      <c r="PKA105" s="18"/>
      <c r="PKB105" s="39"/>
      <c r="PKC105" s="13"/>
      <c r="PKD105" s="13"/>
      <c r="PKE105" s="4"/>
      <c r="PKF105" s="13"/>
      <c r="PKG105" s="13"/>
      <c r="PKI105" s="26"/>
      <c r="PKJ105" s="26"/>
      <c r="PKK105" s="26"/>
      <c r="PKL105" s="18"/>
      <c r="PKM105" s="18"/>
      <c r="PKN105" s="18"/>
      <c r="PKO105" s="39"/>
      <c r="PKP105" s="18"/>
      <c r="PKQ105" s="18"/>
      <c r="PKR105" s="39"/>
      <c r="PKS105" s="18"/>
      <c r="PKT105" s="39"/>
      <c r="PKU105" s="13"/>
      <c r="PKV105" s="13"/>
      <c r="PKW105" s="4"/>
      <c r="PKX105" s="13"/>
      <c r="PKY105" s="13"/>
      <c r="PLA105" s="26"/>
      <c r="PLB105" s="26"/>
      <c r="PLC105" s="26"/>
      <c r="PLD105" s="18"/>
      <c r="PLE105" s="18"/>
      <c r="PLF105" s="18"/>
      <c r="PLG105" s="39"/>
      <c r="PLH105" s="18"/>
      <c r="PLI105" s="18"/>
      <c r="PLJ105" s="39"/>
      <c r="PLK105" s="18"/>
      <c r="PLL105" s="39"/>
      <c r="PLM105" s="13"/>
      <c r="PLN105" s="13"/>
      <c r="PLO105" s="4"/>
      <c r="PLP105" s="13"/>
      <c r="PLQ105" s="13"/>
      <c r="PLS105" s="26"/>
      <c r="PLT105" s="26"/>
      <c r="PLU105" s="26"/>
      <c r="PLV105" s="18"/>
      <c r="PLW105" s="18"/>
      <c r="PLX105" s="18"/>
      <c r="PLY105" s="39"/>
      <c r="PLZ105" s="18"/>
      <c r="PMA105" s="18"/>
      <c r="PMB105" s="39"/>
      <c r="PMC105" s="18"/>
      <c r="PMD105" s="39"/>
      <c r="PME105" s="13"/>
      <c r="PMF105" s="13"/>
      <c r="PMG105" s="4"/>
      <c r="PMH105" s="13"/>
      <c r="PMI105" s="13"/>
      <c r="PMK105" s="26"/>
      <c r="PML105" s="26"/>
      <c r="PMM105" s="26"/>
      <c r="PMN105" s="18"/>
      <c r="PMO105" s="18"/>
      <c r="PMP105" s="18"/>
      <c r="PMQ105" s="39"/>
      <c r="PMR105" s="18"/>
      <c r="PMS105" s="18"/>
      <c r="PMT105" s="39"/>
      <c r="PMU105" s="18"/>
      <c r="PMV105" s="39"/>
      <c r="PMW105" s="13"/>
      <c r="PMX105" s="13"/>
      <c r="PMY105" s="4"/>
      <c r="PMZ105" s="13"/>
      <c r="PNA105" s="13"/>
      <c r="PNC105" s="26"/>
      <c r="PND105" s="26"/>
      <c r="PNE105" s="26"/>
      <c r="PNF105" s="18"/>
      <c r="PNG105" s="18"/>
      <c r="PNH105" s="18"/>
      <c r="PNI105" s="39"/>
      <c r="PNJ105" s="18"/>
      <c r="PNK105" s="18"/>
      <c r="PNL105" s="39"/>
      <c r="PNM105" s="18"/>
      <c r="PNN105" s="39"/>
      <c r="PNO105" s="13"/>
      <c r="PNP105" s="13"/>
      <c r="PNQ105" s="4"/>
      <c r="PNR105" s="13"/>
      <c r="PNS105" s="13"/>
      <c r="PNU105" s="26"/>
      <c r="PNV105" s="26"/>
      <c r="PNW105" s="26"/>
      <c r="PNX105" s="18"/>
      <c r="PNY105" s="18"/>
      <c r="PNZ105" s="18"/>
      <c r="POA105" s="39"/>
      <c r="POB105" s="18"/>
      <c r="POC105" s="18"/>
      <c r="POD105" s="39"/>
      <c r="POE105" s="18"/>
      <c r="POF105" s="39"/>
      <c r="POG105" s="13"/>
      <c r="POH105" s="13"/>
      <c r="POI105" s="4"/>
      <c r="POJ105" s="13"/>
      <c r="POK105" s="13"/>
      <c r="POM105" s="26"/>
      <c r="PON105" s="26"/>
      <c r="POO105" s="26"/>
      <c r="POP105" s="18"/>
      <c r="POQ105" s="18"/>
      <c r="POR105" s="18"/>
      <c r="POS105" s="39"/>
      <c r="POT105" s="18"/>
      <c r="POU105" s="18"/>
      <c r="POV105" s="39"/>
      <c r="POW105" s="18"/>
      <c r="POX105" s="39"/>
      <c r="POY105" s="13"/>
      <c r="POZ105" s="13"/>
      <c r="PPA105" s="4"/>
      <c r="PPB105" s="13"/>
      <c r="PPC105" s="13"/>
      <c r="PPE105" s="26"/>
      <c r="PPF105" s="26"/>
      <c r="PPG105" s="26"/>
      <c r="PPH105" s="18"/>
      <c r="PPI105" s="18"/>
      <c r="PPJ105" s="18"/>
      <c r="PPK105" s="39"/>
      <c r="PPL105" s="18"/>
      <c r="PPM105" s="18"/>
      <c r="PPN105" s="39"/>
      <c r="PPO105" s="18"/>
      <c r="PPP105" s="39"/>
      <c r="PPQ105" s="13"/>
      <c r="PPR105" s="13"/>
      <c r="PPS105" s="4"/>
      <c r="PPT105" s="13"/>
      <c r="PPU105" s="13"/>
      <c r="PPW105" s="26"/>
      <c r="PPX105" s="26"/>
      <c r="PPY105" s="26"/>
      <c r="PPZ105" s="18"/>
      <c r="PQA105" s="18"/>
      <c r="PQB105" s="18"/>
      <c r="PQC105" s="39"/>
      <c r="PQD105" s="18"/>
      <c r="PQE105" s="18"/>
      <c r="PQF105" s="39"/>
      <c r="PQG105" s="18"/>
      <c r="PQH105" s="39"/>
      <c r="PQI105" s="13"/>
      <c r="PQJ105" s="13"/>
      <c r="PQK105" s="4"/>
      <c r="PQL105" s="13"/>
      <c r="PQM105" s="13"/>
      <c r="PQO105" s="26"/>
      <c r="PQP105" s="26"/>
      <c r="PQQ105" s="26"/>
      <c r="PQR105" s="18"/>
      <c r="PQS105" s="18"/>
      <c r="PQT105" s="18"/>
      <c r="PQU105" s="39"/>
      <c r="PQV105" s="18"/>
      <c r="PQW105" s="18"/>
      <c r="PQX105" s="39"/>
      <c r="PQY105" s="18"/>
      <c r="PQZ105" s="39"/>
      <c r="PRA105" s="13"/>
      <c r="PRB105" s="13"/>
      <c r="PRC105" s="4"/>
      <c r="PRD105" s="13"/>
      <c r="PRE105" s="13"/>
      <c r="PRG105" s="26"/>
      <c r="PRH105" s="26"/>
      <c r="PRI105" s="26"/>
      <c r="PRJ105" s="18"/>
      <c r="PRK105" s="18"/>
      <c r="PRL105" s="18"/>
      <c r="PRM105" s="39"/>
      <c r="PRN105" s="18"/>
      <c r="PRO105" s="18"/>
      <c r="PRP105" s="39"/>
      <c r="PRQ105" s="18"/>
      <c r="PRR105" s="39"/>
      <c r="PRS105" s="13"/>
      <c r="PRT105" s="13"/>
      <c r="PRU105" s="4"/>
      <c r="PRV105" s="13"/>
      <c r="PRW105" s="13"/>
      <c r="PRY105" s="26"/>
      <c r="PRZ105" s="26"/>
      <c r="PSA105" s="26"/>
      <c r="PSB105" s="18"/>
      <c r="PSC105" s="18"/>
      <c r="PSD105" s="18"/>
      <c r="PSE105" s="39"/>
      <c r="PSF105" s="18"/>
      <c r="PSG105" s="18"/>
      <c r="PSH105" s="39"/>
      <c r="PSI105" s="18"/>
      <c r="PSJ105" s="39"/>
      <c r="PSK105" s="13"/>
      <c r="PSL105" s="13"/>
      <c r="PSM105" s="4"/>
      <c r="PSN105" s="13"/>
      <c r="PSO105" s="13"/>
      <c r="PSQ105" s="26"/>
      <c r="PSR105" s="26"/>
      <c r="PSS105" s="26"/>
      <c r="PST105" s="18"/>
      <c r="PSU105" s="18"/>
      <c r="PSV105" s="18"/>
      <c r="PSW105" s="39"/>
      <c r="PSX105" s="18"/>
      <c r="PSY105" s="18"/>
      <c r="PSZ105" s="39"/>
      <c r="PTA105" s="18"/>
      <c r="PTB105" s="39"/>
      <c r="PTC105" s="13"/>
      <c r="PTD105" s="13"/>
      <c r="PTE105" s="4"/>
      <c r="PTF105" s="13"/>
      <c r="PTG105" s="13"/>
      <c r="PTI105" s="26"/>
      <c r="PTJ105" s="26"/>
      <c r="PTK105" s="26"/>
      <c r="PTL105" s="18"/>
      <c r="PTM105" s="18"/>
      <c r="PTN105" s="18"/>
      <c r="PTO105" s="39"/>
      <c r="PTP105" s="18"/>
      <c r="PTQ105" s="18"/>
      <c r="PTR105" s="39"/>
      <c r="PTS105" s="18"/>
      <c r="PTT105" s="39"/>
      <c r="PTU105" s="13"/>
      <c r="PTV105" s="13"/>
      <c r="PTW105" s="4"/>
      <c r="PTX105" s="13"/>
      <c r="PTY105" s="13"/>
      <c r="PUA105" s="26"/>
      <c r="PUB105" s="26"/>
      <c r="PUC105" s="26"/>
      <c r="PUD105" s="18"/>
      <c r="PUE105" s="18"/>
      <c r="PUF105" s="18"/>
      <c r="PUG105" s="39"/>
      <c r="PUH105" s="18"/>
      <c r="PUI105" s="18"/>
      <c r="PUJ105" s="39"/>
      <c r="PUK105" s="18"/>
      <c r="PUL105" s="39"/>
      <c r="PUM105" s="13"/>
      <c r="PUN105" s="13"/>
      <c r="PUO105" s="4"/>
      <c r="PUP105" s="13"/>
      <c r="PUQ105" s="13"/>
      <c r="PUS105" s="26"/>
      <c r="PUT105" s="26"/>
      <c r="PUU105" s="26"/>
      <c r="PUV105" s="18"/>
      <c r="PUW105" s="18"/>
      <c r="PUX105" s="18"/>
      <c r="PUY105" s="39"/>
      <c r="PUZ105" s="18"/>
      <c r="PVA105" s="18"/>
      <c r="PVB105" s="39"/>
      <c r="PVC105" s="18"/>
      <c r="PVD105" s="39"/>
      <c r="PVE105" s="13"/>
      <c r="PVF105" s="13"/>
      <c r="PVG105" s="4"/>
      <c r="PVH105" s="13"/>
      <c r="PVI105" s="13"/>
      <c r="PVK105" s="26"/>
      <c r="PVL105" s="26"/>
      <c r="PVM105" s="26"/>
      <c r="PVN105" s="18"/>
      <c r="PVO105" s="18"/>
      <c r="PVP105" s="18"/>
      <c r="PVQ105" s="39"/>
      <c r="PVR105" s="18"/>
      <c r="PVS105" s="18"/>
      <c r="PVT105" s="39"/>
      <c r="PVU105" s="18"/>
      <c r="PVV105" s="39"/>
      <c r="PVW105" s="13"/>
      <c r="PVX105" s="13"/>
      <c r="PVY105" s="4"/>
      <c r="PVZ105" s="13"/>
      <c r="PWA105" s="13"/>
      <c r="PWC105" s="26"/>
      <c r="PWD105" s="26"/>
      <c r="PWE105" s="26"/>
      <c r="PWF105" s="18"/>
      <c r="PWG105" s="18"/>
      <c r="PWH105" s="18"/>
      <c r="PWI105" s="39"/>
      <c r="PWJ105" s="18"/>
      <c r="PWK105" s="18"/>
      <c r="PWL105" s="39"/>
      <c r="PWM105" s="18"/>
      <c r="PWN105" s="39"/>
      <c r="PWO105" s="13"/>
      <c r="PWP105" s="13"/>
      <c r="PWQ105" s="4"/>
      <c r="PWR105" s="13"/>
      <c r="PWS105" s="13"/>
      <c r="PWU105" s="26"/>
      <c r="PWV105" s="26"/>
      <c r="PWW105" s="26"/>
      <c r="PWX105" s="18"/>
      <c r="PWY105" s="18"/>
      <c r="PWZ105" s="18"/>
      <c r="PXA105" s="39"/>
      <c r="PXB105" s="18"/>
      <c r="PXC105" s="18"/>
      <c r="PXD105" s="39"/>
      <c r="PXE105" s="18"/>
      <c r="PXF105" s="39"/>
      <c r="PXG105" s="13"/>
      <c r="PXH105" s="13"/>
      <c r="PXI105" s="4"/>
      <c r="PXJ105" s="13"/>
      <c r="PXK105" s="13"/>
      <c r="PXM105" s="26"/>
      <c r="PXN105" s="26"/>
      <c r="PXO105" s="26"/>
      <c r="PXP105" s="18"/>
      <c r="PXQ105" s="18"/>
      <c r="PXR105" s="18"/>
      <c r="PXS105" s="39"/>
      <c r="PXT105" s="18"/>
      <c r="PXU105" s="18"/>
      <c r="PXV105" s="39"/>
      <c r="PXW105" s="18"/>
      <c r="PXX105" s="39"/>
      <c r="PXY105" s="13"/>
      <c r="PXZ105" s="13"/>
      <c r="PYA105" s="4"/>
      <c r="PYB105" s="13"/>
      <c r="PYC105" s="13"/>
      <c r="PYE105" s="26"/>
      <c r="PYF105" s="26"/>
      <c r="PYG105" s="26"/>
      <c r="PYH105" s="18"/>
      <c r="PYI105" s="18"/>
      <c r="PYJ105" s="18"/>
      <c r="PYK105" s="39"/>
      <c r="PYL105" s="18"/>
      <c r="PYM105" s="18"/>
      <c r="PYN105" s="39"/>
      <c r="PYO105" s="18"/>
      <c r="PYP105" s="39"/>
      <c r="PYQ105" s="13"/>
      <c r="PYR105" s="13"/>
      <c r="PYS105" s="4"/>
      <c r="PYT105" s="13"/>
      <c r="PYU105" s="13"/>
      <c r="PYW105" s="26"/>
      <c r="PYX105" s="26"/>
      <c r="PYY105" s="26"/>
      <c r="PYZ105" s="18"/>
      <c r="PZA105" s="18"/>
      <c r="PZB105" s="18"/>
      <c r="PZC105" s="39"/>
      <c r="PZD105" s="18"/>
      <c r="PZE105" s="18"/>
      <c r="PZF105" s="39"/>
      <c r="PZG105" s="18"/>
      <c r="PZH105" s="39"/>
      <c r="PZI105" s="13"/>
      <c r="PZJ105" s="13"/>
      <c r="PZK105" s="4"/>
      <c r="PZL105" s="13"/>
      <c r="PZM105" s="13"/>
      <c r="PZO105" s="26"/>
      <c r="PZP105" s="26"/>
      <c r="PZQ105" s="26"/>
      <c r="PZR105" s="18"/>
      <c r="PZS105" s="18"/>
      <c r="PZT105" s="18"/>
      <c r="PZU105" s="39"/>
      <c r="PZV105" s="18"/>
      <c r="PZW105" s="18"/>
      <c r="PZX105" s="39"/>
      <c r="PZY105" s="18"/>
      <c r="PZZ105" s="39"/>
      <c r="QAA105" s="13"/>
      <c r="QAB105" s="13"/>
      <c r="QAC105" s="4"/>
      <c r="QAD105" s="13"/>
      <c r="QAE105" s="13"/>
      <c r="QAG105" s="26"/>
      <c r="QAH105" s="26"/>
      <c r="QAI105" s="26"/>
      <c r="QAJ105" s="18"/>
      <c r="QAK105" s="18"/>
      <c r="QAL105" s="18"/>
      <c r="QAM105" s="39"/>
      <c r="QAN105" s="18"/>
      <c r="QAO105" s="18"/>
      <c r="QAP105" s="39"/>
      <c r="QAQ105" s="18"/>
      <c r="QAR105" s="39"/>
      <c r="QAS105" s="13"/>
      <c r="QAT105" s="13"/>
      <c r="QAU105" s="4"/>
      <c r="QAV105" s="13"/>
      <c r="QAW105" s="13"/>
      <c r="QAY105" s="26"/>
      <c r="QAZ105" s="26"/>
      <c r="QBA105" s="26"/>
      <c r="QBB105" s="18"/>
      <c r="QBC105" s="18"/>
      <c r="QBD105" s="18"/>
      <c r="QBE105" s="39"/>
      <c r="QBF105" s="18"/>
      <c r="QBG105" s="18"/>
      <c r="QBH105" s="39"/>
      <c r="QBI105" s="18"/>
      <c r="QBJ105" s="39"/>
      <c r="QBK105" s="13"/>
      <c r="QBL105" s="13"/>
      <c r="QBM105" s="4"/>
      <c r="QBN105" s="13"/>
      <c r="QBO105" s="13"/>
      <c r="QBQ105" s="26"/>
      <c r="QBR105" s="26"/>
      <c r="QBS105" s="26"/>
      <c r="QBT105" s="18"/>
      <c r="QBU105" s="18"/>
      <c r="QBV105" s="18"/>
      <c r="QBW105" s="39"/>
      <c r="QBX105" s="18"/>
      <c r="QBY105" s="18"/>
      <c r="QBZ105" s="39"/>
      <c r="QCA105" s="18"/>
      <c r="QCB105" s="39"/>
      <c r="QCC105" s="13"/>
      <c r="QCD105" s="13"/>
      <c r="QCE105" s="4"/>
      <c r="QCF105" s="13"/>
      <c r="QCG105" s="13"/>
      <c r="QCI105" s="26"/>
      <c r="QCJ105" s="26"/>
      <c r="QCK105" s="26"/>
      <c r="QCL105" s="18"/>
      <c r="QCM105" s="18"/>
      <c r="QCN105" s="18"/>
      <c r="QCO105" s="39"/>
      <c r="QCP105" s="18"/>
      <c r="QCQ105" s="18"/>
      <c r="QCR105" s="39"/>
      <c r="QCS105" s="18"/>
      <c r="QCT105" s="39"/>
      <c r="QCU105" s="13"/>
      <c r="QCV105" s="13"/>
      <c r="QCW105" s="4"/>
      <c r="QCX105" s="13"/>
      <c r="QCY105" s="13"/>
      <c r="QDA105" s="26"/>
      <c r="QDB105" s="26"/>
      <c r="QDC105" s="26"/>
      <c r="QDD105" s="18"/>
      <c r="QDE105" s="18"/>
      <c r="QDF105" s="18"/>
      <c r="QDG105" s="39"/>
      <c r="QDH105" s="18"/>
      <c r="QDI105" s="18"/>
      <c r="QDJ105" s="39"/>
      <c r="QDK105" s="18"/>
      <c r="QDL105" s="39"/>
      <c r="QDM105" s="13"/>
      <c r="QDN105" s="13"/>
      <c r="QDO105" s="4"/>
      <c r="QDP105" s="13"/>
      <c r="QDQ105" s="13"/>
      <c r="QDS105" s="26"/>
      <c r="QDT105" s="26"/>
      <c r="QDU105" s="26"/>
      <c r="QDV105" s="18"/>
      <c r="QDW105" s="18"/>
      <c r="QDX105" s="18"/>
      <c r="QDY105" s="39"/>
      <c r="QDZ105" s="18"/>
      <c r="QEA105" s="18"/>
      <c r="QEB105" s="39"/>
      <c r="QEC105" s="18"/>
      <c r="QED105" s="39"/>
      <c r="QEE105" s="13"/>
      <c r="QEF105" s="13"/>
      <c r="QEG105" s="4"/>
      <c r="QEH105" s="13"/>
      <c r="QEI105" s="13"/>
      <c r="QEK105" s="26"/>
      <c r="QEL105" s="26"/>
      <c r="QEM105" s="26"/>
      <c r="QEN105" s="18"/>
      <c r="QEO105" s="18"/>
      <c r="QEP105" s="18"/>
      <c r="QEQ105" s="39"/>
      <c r="QER105" s="18"/>
      <c r="QES105" s="18"/>
      <c r="QET105" s="39"/>
      <c r="QEU105" s="18"/>
      <c r="QEV105" s="39"/>
      <c r="QEW105" s="13"/>
      <c r="QEX105" s="13"/>
      <c r="QEY105" s="4"/>
      <c r="QEZ105" s="13"/>
      <c r="QFA105" s="13"/>
      <c r="QFC105" s="26"/>
      <c r="QFD105" s="26"/>
      <c r="QFE105" s="26"/>
      <c r="QFF105" s="18"/>
      <c r="QFG105" s="18"/>
      <c r="QFH105" s="18"/>
      <c r="QFI105" s="39"/>
      <c r="QFJ105" s="18"/>
      <c r="QFK105" s="18"/>
      <c r="QFL105" s="39"/>
      <c r="QFM105" s="18"/>
      <c r="QFN105" s="39"/>
      <c r="QFO105" s="13"/>
      <c r="QFP105" s="13"/>
      <c r="QFQ105" s="4"/>
      <c r="QFR105" s="13"/>
      <c r="QFS105" s="13"/>
      <c r="QFU105" s="26"/>
      <c r="QFV105" s="26"/>
      <c r="QFW105" s="26"/>
      <c r="QFX105" s="18"/>
      <c r="QFY105" s="18"/>
      <c r="QFZ105" s="18"/>
      <c r="QGA105" s="39"/>
      <c r="QGB105" s="18"/>
      <c r="QGC105" s="18"/>
      <c r="QGD105" s="39"/>
      <c r="QGE105" s="18"/>
      <c r="QGF105" s="39"/>
      <c r="QGG105" s="13"/>
      <c r="QGH105" s="13"/>
      <c r="QGI105" s="4"/>
      <c r="QGJ105" s="13"/>
      <c r="QGK105" s="13"/>
      <c r="QGM105" s="26"/>
      <c r="QGN105" s="26"/>
      <c r="QGO105" s="26"/>
      <c r="QGP105" s="18"/>
      <c r="QGQ105" s="18"/>
      <c r="QGR105" s="18"/>
      <c r="QGS105" s="39"/>
      <c r="QGT105" s="18"/>
      <c r="QGU105" s="18"/>
      <c r="QGV105" s="39"/>
      <c r="QGW105" s="18"/>
      <c r="QGX105" s="39"/>
      <c r="QGY105" s="13"/>
      <c r="QGZ105" s="13"/>
      <c r="QHA105" s="4"/>
      <c r="QHB105" s="13"/>
      <c r="QHC105" s="13"/>
      <c r="QHE105" s="26"/>
      <c r="QHF105" s="26"/>
      <c r="QHG105" s="26"/>
      <c r="QHH105" s="18"/>
      <c r="QHI105" s="18"/>
      <c r="QHJ105" s="18"/>
      <c r="QHK105" s="39"/>
      <c r="QHL105" s="18"/>
      <c r="QHM105" s="18"/>
      <c r="QHN105" s="39"/>
      <c r="QHO105" s="18"/>
      <c r="QHP105" s="39"/>
      <c r="QHQ105" s="13"/>
      <c r="QHR105" s="13"/>
      <c r="QHS105" s="4"/>
      <c r="QHT105" s="13"/>
      <c r="QHU105" s="13"/>
      <c r="QHW105" s="26"/>
      <c r="QHX105" s="26"/>
      <c r="QHY105" s="26"/>
      <c r="QHZ105" s="18"/>
      <c r="QIA105" s="18"/>
      <c r="QIB105" s="18"/>
      <c r="QIC105" s="39"/>
      <c r="QID105" s="18"/>
      <c r="QIE105" s="18"/>
      <c r="QIF105" s="39"/>
      <c r="QIG105" s="18"/>
      <c r="QIH105" s="39"/>
      <c r="QII105" s="13"/>
      <c r="QIJ105" s="13"/>
      <c r="QIK105" s="4"/>
      <c r="QIL105" s="13"/>
      <c r="QIM105" s="13"/>
      <c r="QIO105" s="26"/>
      <c r="QIP105" s="26"/>
      <c r="QIQ105" s="26"/>
      <c r="QIR105" s="18"/>
      <c r="QIS105" s="18"/>
      <c r="QIT105" s="18"/>
      <c r="QIU105" s="39"/>
      <c r="QIV105" s="18"/>
      <c r="QIW105" s="18"/>
      <c r="QIX105" s="39"/>
      <c r="QIY105" s="18"/>
      <c r="QIZ105" s="39"/>
      <c r="QJA105" s="13"/>
      <c r="QJB105" s="13"/>
      <c r="QJC105" s="4"/>
      <c r="QJD105" s="13"/>
      <c r="QJE105" s="13"/>
      <c r="QJG105" s="26"/>
      <c r="QJH105" s="26"/>
      <c r="QJI105" s="26"/>
      <c r="QJJ105" s="18"/>
      <c r="QJK105" s="18"/>
      <c r="QJL105" s="18"/>
      <c r="QJM105" s="39"/>
      <c r="QJN105" s="18"/>
      <c r="QJO105" s="18"/>
      <c r="QJP105" s="39"/>
      <c r="QJQ105" s="18"/>
      <c r="QJR105" s="39"/>
      <c r="QJS105" s="13"/>
      <c r="QJT105" s="13"/>
      <c r="QJU105" s="4"/>
      <c r="QJV105" s="13"/>
      <c r="QJW105" s="13"/>
      <c r="QJY105" s="26"/>
      <c r="QJZ105" s="26"/>
      <c r="QKA105" s="26"/>
      <c r="QKB105" s="18"/>
      <c r="QKC105" s="18"/>
      <c r="QKD105" s="18"/>
      <c r="QKE105" s="39"/>
      <c r="QKF105" s="18"/>
      <c r="QKG105" s="18"/>
      <c r="QKH105" s="39"/>
      <c r="QKI105" s="18"/>
      <c r="QKJ105" s="39"/>
      <c r="QKK105" s="13"/>
      <c r="QKL105" s="13"/>
      <c r="QKM105" s="4"/>
      <c r="QKN105" s="13"/>
      <c r="QKO105" s="13"/>
      <c r="QKQ105" s="26"/>
      <c r="QKR105" s="26"/>
      <c r="QKS105" s="26"/>
      <c r="QKT105" s="18"/>
      <c r="QKU105" s="18"/>
      <c r="QKV105" s="18"/>
      <c r="QKW105" s="39"/>
      <c r="QKX105" s="18"/>
      <c r="QKY105" s="18"/>
      <c r="QKZ105" s="39"/>
      <c r="QLA105" s="18"/>
      <c r="QLB105" s="39"/>
      <c r="QLC105" s="13"/>
      <c r="QLD105" s="13"/>
      <c r="QLE105" s="4"/>
      <c r="QLF105" s="13"/>
      <c r="QLG105" s="13"/>
      <c r="QLI105" s="26"/>
      <c r="QLJ105" s="26"/>
      <c r="QLK105" s="26"/>
      <c r="QLL105" s="18"/>
      <c r="QLM105" s="18"/>
      <c r="QLN105" s="18"/>
      <c r="QLO105" s="39"/>
      <c r="QLP105" s="18"/>
      <c r="QLQ105" s="18"/>
      <c r="QLR105" s="39"/>
      <c r="QLS105" s="18"/>
      <c r="QLT105" s="39"/>
      <c r="QLU105" s="13"/>
      <c r="QLV105" s="13"/>
      <c r="QLW105" s="4"/>
      <c r="QLX105" s="13"/>
      <c r="QLY105" s="13"/>
      <c r="QMA105" s="26"/>
      <c r="QMB105" s="26"/>
      <c r="QMC105" s="26"/>
      <c r="QMD105" s="18"/>
      <c r="QME105" s="18"/>
      <c r="QMF105" s="18"/>
      <c r="QMG105" s="39"/>
      <c r="QMH105" s="18"/>
      <c r="QMI105" s="18"/>
      <c r="QMJ105" s="39"/>
      <c r="QMK105" s="18"/>
      <c r="QML105" s="39"/>
      <c r="QMM105" s="13"/>
      <c r="QMN105" s="13"/>
      <c r="QMO105" s="4"/>
      <c r="QMP105" s="13"/>
      <c r="QMQ105" s="13"/>
      <c r="QMS105" s="26"/>
      <c r="QMT105" s="26"/>
      <c r="QMU105" s="26"/>
      <c r="QMV105" s="18"/>
      <c r="QMW105" s="18"/>
      <c r="QMX105" s="18"/>
      <c r="QMY105" s="39"/>
      <c r="QMZ105" s="18"/>
      <c r="QNA105" s="18"/>
      <c r="QNB105" s="39"/>
      <c r="QNC105" s="18"/>
      <c r="QND105" s="39"/>
      <c r="QNE105" s="13"/>
      <c r="QNF105" s="13"/>
      <c r="QNG105" s="4"/>
      <c r="QNH105" s="13"/>
      <c r="QNI105" s="13"/>
      <c r="QNK105" s="26"/>
      <c r="QNL105" s="26"/>
      <c r="QNM105" s="26"/>
      <c r="QNN105" s="18"/>
      <c r="QNO105" s="18"/>
      <c r="QNP105" s="18"/>
      <c r="QNQ105" s="39"/>
      <c r="QNR105" s="18"/>
      <c r="QNS105" s="18"/>
      <c r="QNT105" s="39"/>
      <c r="QNU105" s="18"/>
      <c r="QNV105" s="39"/>
      <c r="QNW105" s="13"/>
      <c r="QNX105" s="13"/>
      <c r="QNY105" s="4"/>
      <c r="QNZ105" s="13"/>
      <c r="QOA105" s="13"/>
      <c r="QOC105" s="26"/>
      <c r="QOD105" s="26"/>
      <c r="QOE105" s="26"/>
      <c r="QOF105" s="18"/>
      <c r="QOG105" s="18"/>
      <c r="QOH105" s="18"/>
      <c r="QOI105" s="39"/>
      <c r="QOJ105" s="18"/>
      <c r="QOK105" s="18"/>
      <c r="QOL105" s="39"/>
      <c r="QOM105" s="18"/>
      <c r="QON105" s="39"/>
      <c r="QOO105" s="13"/>
      <c r="QOP105" s="13"/>
      <c r="QOQ105" s="4"/>
      <c r="QOR105" s="13"/>
      <c r="QOS105" s="13"/>
      <c r="QOU105" s="26"/>
      <c r="QOV105" s="26"/>
      <c r="QOW105" s="26"/>
      <c r="QOX105" s="18"/>
      <c r="QOY105" s="18"/>
      <c r="QOZ105" s="18"/>
      <c r="QPA105" s="39"/>
      <c r="QPB105" s="18"/>
      <c r="QPC105" s="18"/>
      <c r="QPD105" s="39"/>
      <c r="QPE105" s="18"/>
      <c r="QPF105" s="39"/>
      <c r="QPG105" s="13"/>
      <c r="QPH105" s="13"/>
      <c r="QPI105" s="4"/>
      <c r="QPJ105" s="13"/>
      <c r="QPK105" s="13"/>
      <c r="QPM105" s="26"/>
      <c r="QPN105" s="26"/>
      <c r="QPO105" s="26"/>
      <c r="QPP105" s="18"/>
      <c r="QPQ105" s="18"/>
      <c r="QPR105" s="18"/>
      <c r="QPS105" s="39"/>
      <c r="QPT105" s="18"/>
      <c r="QPU105" s="18"/>
      <c r="QPV105" s="39"/>
      <c r="QPW105" s="18"/>
      <c r="QPX105" s="39"/>
      <c r="QPY105" s="13"/>
      <c r="QPZ105" s="13"/>
      <c r="QQA105" s="4"/>
      <c r="QQB105" s="13"/>
      <c r="QQC105" s="13"/>
      <c r="QQE105" s="26"/>
      <c r="QQF105" s="26"/>
      <c r="QQG105" s="26"/>
      <c r="QQH105" s="18"/>
      <c r="QQI105" s="18"/>
      <c r="QQJ105" s="18"/>
      <c r="QQK105" s="39"/>
      <c r="QQL105" s="18"/>
      <c r="QQM105" s="18"/>
      <c r="QQN105" s="39"/>
      <c r="QQO105" s="18"/>
      <c r="QQP105" s="39"/>
      <c r="QQQ105" s="13"/>
      <c r="QQR105" s="13"/>
      <c r="QQS105" s="4"/>
      <c r="QQT105" s="13"/>
      <c r="QQU105" s="13"/>
      <c r="QQW105" s="26"/>
      <c r="QQX105" s="26"/>
      <c r="QQY105" s="26"/>
      <c r="QQZ105" s="18"/>
      <c r="QRA105" s="18"/>
      <c r="QRB105" s="18"/>
      <c r="QRC105" s="39"/>
      <c r="QRD105" s="18"/>
      <c r="QRE105" s="18"/>
      <c r="QRF105" s="39"/>
      <c r="QRG105" s="18"/>
      <c r="QRH105" s="39"/>
      <c r="QRI105" s="13"/>
      <c r="QRJ105" s="13"/>
      <c r="QRK105" s="4"/>
      <c r="QRL105" s="13"/>
      <c r="QRM105" s="13"/>
      <c r="QRO105" s="26"/>
      <c r="QRP105" s="26"/>
      <c r="QRQ105" s="26"/>
      <c r="QRR105" s="18"/>
      <c r="QRS105" s="18"/>
      <c r="QRT105" s="18"/>
      <c r="QRU105" s="39"/>
      <c r="QRV105" s="18"/>
      <c r="QRW105" s="18"/>
      <c r="QRX105" s="39"/>
      <c r="QRY105" s="18"/>
      <c r="QRZ105" s="39"/>
      <c r="QSA105" s="13"/>
      <c r="QSB105" s="13"/>
      <c r="QSC105" s="4"/>
      <c r="QSD105" s="13"/>
      <c r="QSE105" s="13"/>
      <c r="QSG105" s="26"/>
      <c r="QSH105" s="26"/>
      <c r="QSI105" s="26"/>
      <c r="QSJ105" s="18"/>
      <c r="QSK105" s="18"/>
      <c r="QSL105" s="18"/>
      <c r="QSM105" s="39"/>
      <c r="QSN105" s="18"/>
      <c r="QSO105" s="18"/>
      <c r="QSP105" s="39"/>
      <c r="QSQ105" s="18"/>
      <c r="QSR105" s="39"/>
      <c r="QSS105" s="13"/>
      <c r="QST105" s="13"/>
      <c r="QSU105" s="4"/>
      <c r="QSV105" s="13"/>
      <c r="QSW105" s="13"/>
      <c r="QSY105" s="26"/>
      <c r="QSZ105" s="26"/>
      <c r="QTA105" s="26"/>
      <c r="QTB105" s="18"/>
      <c r="QTC105" s="18"/>
      <c r="QTD105" s="18"/>
      <c r="QTE105" s="39"/>
      <c r="QTF105" s="18"/>
      <c r="QTG105" s="18"/>
      <c r="QTH105" s="39"/>
      <c r="QTI105" s="18"/>
      <c r="QTJ105" s="39"/>
      <c r="QTK105" s="13"/>
      <c r="QTL105" s="13"/>
      <c r="QTM105" s="4"/>
      <c r="QTN105" s="13"/>
      <c r="QTO105" s="13"/>
      <c r="QTQ105" s="26"/>
      <c r="QTR105" s="26"/>
      <c r="QTS105" s="26"/>
      <c r="QTT105" s="18"/>
      <c r="QTU105" s="18"/>
      <c r="QTV105" s="18"/>
      <c r="QTW105" s="39"/>
      <c r="QTX105" s="18"/>
      <c r="QTY105" s="18"/>
      <c r="QTZ105" s="39"/>
      <c r="QUA105" s="18"/>
      <c r="QUB105" s="39"/>
      <c r="QUC105" s="13"/>
      <c r="QUD105" s="13"/>
      <c r="QUE105" s="4"/>
      <c r="QUF105" s="13"/>
      <c r="QUG105" s="13"/>
      <c r="QUI105" s="26"/>
      <c r="QUJ105" s="26"/>
      <c r="QUK105" s="26"/>
      <c r="QUL105" s="18"/>
      <c r="QUM105" s="18"/>
      <c r="QUN105" s="18"/>
      <c r="QUO105" s="39"/>
      <c r="QUP105" s="18"/>
      <c r="QUQ105" s="18"/>
      <c r="QUR105" s="39"/>
      <c r="QUS105" s="18"/>
      <c r="QUT105" s="39"/>
      <c r="QUU105" s="13"/>
      <c r="QUV105" s="13"/>
      <c r="QUW105" s="4"/>
      <c r="QUX105" s="13"/>
      <c r="QUY105" s="13"/>
      <c r="QVA105" s="26"/>
      <c r="QVB105" s="26"/>
      <c r="QVC105" s="26"/>
      <c r="QVD105" s="18"/>
      <c r="QVE105" s="18"/>
      <c r="QVF105" s="18"/>
      <c r="QVG105" s="39"/>
      <c r="QVH105" s="18"/>
      <c r="QVI105" s="18"/>
      <c r="QVJ105" s="39"/>
      <c r="QVK105" s="18"/>
      <c r="QVL105" s="39"/>
      <c r="QVM105" s="13"/>
      <c r="QVN105" s="13"/>
      <c r="QVO105" s="4"/>
      <c r="QVP105" s="13"/>
      <c r="QVQ105" s="13"/>
      <c r="QVS105" s="26"/>
      <c r="QVT105" s="26"/>
      <c r="QVU105" s="26"/>
      <c r="QVV105" s="18"/>
      <c r="QVW105" s="18"/>
      <c r="QVX105" s="18"/>
      <c r="QVY105" s="39"/>
      <c r="QVZ105" s="18"/>
      <c r="QWA105" s="18"/>
      <c r="QWB105" s="39"/>
      <c r="QWC105" s="18"/>
      <c r="QWD105" s="39"/>
      <c r="QWE105" s="13"/>
      <c r="QWF105" s="13"/>
      <c r="QWG105" s="4"/>
      <c r="QWH105" s="13"/>
      <c r="QWI105" s="13"/>
      <c r="QWK105" s="26"/>
      <c r="QWL105" s="26"/>
      <c r="QWM105" s="26"/>
      <c r="QWN105" s="18"/>
      <c r="QWO105" s="18"/>
      <c r="QWP105" s="18"/>
      <c r="QWQ105" s="39"/>
      <c r="QWR105" s="18"/>
      <c r="QWS105" s="18"/>
      <c r="QWT105" s="39"/>
      <c r="QWU105" s="18"/>
      <c r="QWV105" s="39"/>
      <c r="QWW105" s="13"/>
      <c r="QWX105" s="13"/>
      <c r="QWY105" s="4"/>
      <c r="QWZ105" s="13"/>
      <c r="QXA105" s="13"/>
      <c r="QXC105" s="26"/>
      <c r="QXD105" s="26"/>
      <c r="QXE105" s="26"/>
      <c r="QXF105" s="18"/>
      <c r="QXG105" s="18"/>
      <c r="QXH105" s="18"/>
      <c r="QXI105" s="39"/>
      <c r="QXJ105" s="18"/>
      <c r="QXK105" s="18"/>
      <c r="QXL105" s="39"/>
      <c r="QXM105" s="18"/>
      <c r="QXN105" s="39"/>
      <c r="QXO105" s="13"/>
      <c r="QXP105" s="13"/>
      <c r="QXQ105" s="4"/>
      <c r="QXR105" s="13"/>
      <c r="QXS105" s="13"/>
      <c r="QXU105" s="26"/>
      <c r="QXV105" s="26"/>
      <c r="QXW105" s="26"/>
      <c r="QXX105" s="18"/>
      <c r="QXY105" s="18"/>
      <c r="QXZ105" s="18"/>
      <c r="QYA105" s="39"/>
      <c r="QYB105" s="18"/>
      <c r="QYC105" s="18"/>
      <c r="QYD105" s="39"/>
      <c r="QYE105" s="18"/>
      <c r="QYF105" s="39"/>
      <c r="QYG105" s="13"/>
      <c r="QYH105" s="13"/>
      <c r="QYI105" s="4"/>
      <c r="QYJ105" s="13"/>
      <c r="QYK105" s="13"/>
      <c r="QYM105" s="26"/>
      <c r="QYN105" s="26"/>
      <c r="QYO105" s="26"/>
      <c r="QYP105" s="18"/>
      <c r="QYQ105" s="18"/>
      <c r="QYR105" s="18"/>
      <c r="QYS105" s="39"/>
      <c r="QYT105" s="18"/>
      <c r="QYU105" s="18"/>
      <c r="QYV105" s="39"/>
      <c r="QYW105" s="18"/>
      <c r="QYX105" s="39"/>
      <c r="QYY105" s="13"/>
      <c r="QYZ105" s="13"/>
      <c r="QZA105" s="4"/>
      <c r="QZB105" s="13"/>
      <c r="QZC105" s="13"/>
      <c r="QZE105" s="26"/>
      <c r="QZF105" s="26"/>
      <c r="QZG105" s="26"/>
      <c r="QZH105" s="18"/>
      <c r="QZI105" s="18"/>
      <c r="QZJ105" s="18"/>
      <c r="QZK105" s="39"/>
      <c r="QZL105" s="18"/>
      <c r="QZM105" s="18"/>
      <c r="QZN105" s="39"/>
      <c r="QZO105" s="18"/>
      <c r="QZP105" s="39"/>
      <c r="QZQ105" s="13"/>
      <c r="QZR105" s="13"/>
      <c r="QZS105" s="4"/>
      <c r="QZT105" s="13"/>
      <c r="QZU105" s="13"/>
      <c r="QZW105" s="26"/>
      <c r="QZX105" s="26"/>
      <c r="QZY105" s="26"/>
      <c r="QZZ105" s="18"/>
      <c r="RAA105" s="18"/>
      <c r="RAB105" s="18"/>
      <c r="RAC105" s="39"/>
      <c r="RAD105" s="18"/>
      <c r="RAE105" s="18"/>
      <c r="RAF105" s="39"/>
      <c r="RAG105" s="18"/>
      <c r="RAH105" s="39"/>
      <c r="RAI105" s="13"/>
      <c r="RAJ105" s="13"/>
      <c r="RAK105" s="4"/>
      <c r="RAL105" s="13"/>
      <c r="RAM105" s="13"/>
      <c r="RAO105" s="26"/>
      <c r="RAP105" s="26"/>
      <c r="RAQ105" s="26"/>
      <c r="RAR105" s="18"/>
      <c r="RAS105" s="18"/>
      <c r="RAT105" s="18"/>
      <c r="RAU105" s="39"/>
      <c r="RAV105" s="18"/>
      <c r="RAW105" s="18"/>
      <c r="RAX105" s="39"/>
      <c r="RAY105" s="18"/>
      <c r="RAZ105" s="39"/>
      <c r="RBA105" s="13"/>
      <c r="RBB105" s="13"/>
      <c r="RBC105" s="4"/>
      <c r="RBD105" s="13"/>
      <c r="RBE105" s="13"/>
      <c r="RBG105" s="26"/>
      <c r="RBH105" s="26"/>
      <c r="RBI105" s="26"/>
      <c r="RBJ105" s="18"/>
      <c r="RBK105" s="18"/>
      <c r="RBL105" s="18"/>
      <c r="RBM105" s="39"/>
      <c r="RBN105" s="18"/>
      <c r="RBO105" s="18"/>
      <c r="RBP105" s="39"/>
      <c r="RBQ105" s="18"/>
      <c r="RBR105" s="39"/>
      <c r="RBS105" s="13"/>
      <c r="RBT105" s="13"/>
      <c r="RBU105" s="4"/>
      <c r="RBV105" s="13"/>
      <c r="RBW105" s="13"/>
      <c r="RBY105" s="26"/>
      <c r="RBZ105" s="26"/>
      <c r="RCA105" s="26"/>
      <c r="RCB105" s="18"/>
      <c r="RCC105" s="18"/>
      <c r="RCD105" s="18"/>
      <c r="RCE105" s="39"/>
      <c r="RCF105" s="18"/>
      <c r="RCG105" s="18"/>
      <c r="RCH105" s="39"/>
      <c r="RCI105" s="18"/>
      <c r="RCJ105" s="39"/>
      <c r="RCK105" s="13"/>
      <c r="RCL105" s="13"/>
      <c r="RCM105" s="4"/>
      <c r="RCN105" s="13"/>
      <c r="RCO105" s="13"/>
      <c r="RCQ105" s="26"/>
      <c r="RCR105" s="26"/>
      <c r="RCS105" s="26"/>
      <c r="RCT105" s="18"/>
      <c r="RCU105" s="18"/>
      <c r="RCV105" s="18"/>
      <c r="RCW105" s="39"/>
      <c r="RCX105" s="18"/>
      <c r="RCY105" s="18"/>
      <c r="RCZ105" s="39"/>
      <c r="RDA105" s="18"/>
      <c r="RDB105" s="39"/>
      <c r="RDC105" s="13"/>
      <c r="RDD105" s="13"/>
      <c r="RDE105" s="4"/>
      <c r="RDF105" s="13"/>
      <c r="RDG105" s="13"/>
      <c r="RDI105" s="26"/>
      <c r="RDJ105" s="26"/>
      <c r="RDK105" s="26"/>
      <c r="RDL105" s="18"/>
      <c r="RDM105" s="18"/>
      <c r="RDN105" s="18"/>
      <c r="RDO105" s="39"/>
      <c r="RDP105" s="18"/>
      <c r="RDQ105" s="18"/>
      <c r="RDR105" s="39"/>
      <c r="RDS105" s="18"/>
      <c r="RDT105" s="39"/>
      <c r="RDU105" s="13"/>
      <c r="RDV105" s="13"/>
      <c r="RDW105" s="4"/>
      <c r="RDX105" s="13"/>
      <c r="RDY105" s="13"/>
      <c r="REA105" s="26"/>
      <c r="REB105" s="26"/>
      <c r="REC105" s="26"/>
      <c r="RED105" s="18"/>
      <c r="REE105" s="18"/>
      <c r="REF105" s="18"/>
      <c r="REG105" s="39"/>
      <c r="REH105" s="18"/>
      <c r="REI105" s="18"/>
      <c r="REJ105" s="39"/>
      <c r="REK105" s="18"/>
      <c r="REL105" s="39"/>
      <c r="REM105" s="13"/>
      <c r="REN105" s="13"/>
      <c r="REO105" s="4"/>
      <c r="REP105" s="13"/>
      <c r="REQ105" s="13"/>
      <c r="RES105" s="26"/>
      <c r="RET105" s="26"/>
      <c r="REU105" s="26"/>
      <c r="REV105" s="18"/>
      <c r="REW105" s="18"/>
      <c r="REX105" s="18"/>
      <c r="REY105" s="39"/>
      <c r="REZ105" s="18"/>
      <c r="RFA105" s="18"/>
      <c r="RFB105" s="39"/>
      <c r="RFC105" s="18"/>
      <c r="RFD105" s="39"/>
      <c r="RFE105" s="13"/>
      <c r="RFF105" s="13"/>
      <c r="RFG105" s="4"/>
      <c r="RFH105" s="13"/>
      <c r="RFI105" s="13"/>
      <c r="RFK105" s="26"/>
      <c r="RFL105" s="26"/>
      <c r="RFM105" s="26"/>
      <c r="RFN105" s="18"/>
      <c r="RFO105" s="18"/>
      <c r="RFP105" s="18"/>
      <c r="RFQ105" s="39"/>
      <c r="RFR105" s="18"/>
      <c r="RFS105" s="18"/>
      <c r="RFT105" s="39"/>
      <c r="RFU105" s="18"/>
      <c r="RFV105" s="39"/>
      <c r="RFW105" s="13"/>
      <c r="RFX105" s="13"/>
      <c r="RFY105" s="4"/>
      <c r="RFZ105" s="13"/>
      <c r="RGA105" s="13"/>
      <c r="RGC105" s="26"/>
      <c r="RGD105" s="26"/>
      <c r="RGE105" s="26"/>
      <c r="RGF105" s="18"/>
      <c r="RGG105" s="18"/>
      <c r="RGH105" s="18"/>
      <c r="RGI105" s="39"/>
      <c r="RGJ105" s="18"/>
      <c r="RGK105" s="18"/>
      <c r="RGL105" s="39"/>
      <c r="RGM105" s="18"/>
      <c r="RGN105" s="39"/>
      <c r="RGO105" s="13"/>
      <c r="RGP105" s="13"/>
      <c r="RGQ105" s="4"/>
      <c r="RGR105" s="13"/>
      <c r="RGS105" s="13"/>
      <c r="RGU105" s="26"/>
      <c r="RGV105" s="26"/>
      <c r="RGW105" s="26"/>
      <c r="RGX105" s="18"/>
      <c r="RGY105" s="18"/>
      <c r="RGZ105" s="18"/>
      <c r="RHA105" s="39"/>
      <c r="RHB105" s="18"/>
      <c r="RHC105" s="18"/>
      <c r="RHD105" s="39"/>
      <c r="RHE105" s="18"/>
      <c r="RHF105" s="39"/>
      <c r="RHG105" s="13"/>
      <c r="RHH105" s="13"/>
      <c r="RHI105" s="4"/>
      <c r="RHJ105" s="13"/>
      <c r="RHK105" s="13"/>
      <c r="RHM105" s="26"/>
      <c r="RHN105" s="26"/>
      <c r="RHO105" s="26"/>
      <c r="RHP105" s="18"/>
      <c r="RHQ105" s="18"/>
      <c r="RHR105" s="18"/>
      <c r="RHS105" s="39"/>
      <c r="RHT105" s="18"/>
      <c r="RHU105" s="18"/>
      <c r="RHV105" s="39"/>
      <c r="RHW105" s="18"/>
      <c r="RHX105" s="39"/>
      <c r="RHY105" s="13"/>
      <c r="RHZ105" s="13"/>
      <c r="RIA105" s="4"/>
      <c r="RIB105" s="13"/>
      <c r="RIC105" s="13"/>
      <c r="RIE105" s="26"/>
      <c r="RIF105" s="26"/>
      <c r="RIG105" s="26"/>
      <c r="RIH105" s="18"/>
      <c r="RII105" s="18"/>
      <c r="RIJ105" s="18"/>
      <c r="RIK105" s="39"/>
      <c r="RIL105" s="18"/>
      <c r="RIM105" s="18"/>
      <c r="RIN105" s="39"/>
      <c r="RIO105" s="18"/>
      <c r="RIP105" s="39"/>
      <c r="RIQ105" s="13"/>
      <c r="RIR105" s="13"/>
      <c r="RIS105" s="4"/>
      <c r="RIT105" s="13"/>
      <c r="RIU105" s="13"/>
      <c r="RIW105" s="26"/>
      <c r="RIX105" s="26"/>
      <c r="RIY105" s="26"/>
      <c r="RIZ105" s="18"/>
      <c r="RJA105" s="18"/>
      <c r="RJB105" s="18"/>
      <c r="RJC105" s="39"/>
      <c r="RJD105" s="18"/>
      <c r="RJE105" s="18"/>
      <c r="RJF105" s="39"/>
      <c r="RJG105" s="18"/>
      <c r="RJH105" s="39"/>
      <c r="RJI105" s="13"/>
      <c r="RJJ105" s="13"/>
      <c r="RJK105" s="4"/>
      <c r="RJL105" s="13"/>
      <c r="RJM105" s="13"/>
      <c r="RJO105" s="26"/>
      <c r="RJP105" s="26"/>
      <c r="RJQ105" s="26"/>
      <c r="RJR105" s="18"/>
      <c r="RJS105" s="18"/>
      <c r="RJT105" s="18"/>
      <c r="RJU105" s="39"/>
      <c r="RJV105" s="18"/>
      <c r="RJW105" s="18"/>
      <c r="RJX105" s="39"/>
      <c r="RJY105" s="18"/>
      <c r="RJZ105" s="39"/>
      <c r="RKA105" s="13"/>
      <c r="RKB105" s="13"/>
      <c r="RKC105" s="4"/>
      <c r="RKD105" s="13"/>
      <c r="RKE105" s="13"/>
      <c r="RKG105" s="26"/>
      <c r="RKH105" s="26"/>
      <c r="RKI105" s="26"/>
      <c r="RKJ105" s="18"/>
      <c r="RKK105" s="18"/>
      <c r="RKL105" s="18"/>
      <c r="RKM105" s="39"/>
      <c r="RKN105" s="18"/>
      <c r="RKO105" s="18"/>
      <c r="RKP105" s="39"/>
      <c r="RKQ105" s="18"/>
      <c r="RKR105" s="39"/>
      <c r="RKS105" s="13"/>
      <c r="RKT105" s="13"/>
      <c r="RKU105" s="4"/>
      <c r="RKV105" s="13"/>
      <c r="RKW105" s="13"/>
      <c r="RKY105" s="26"/>
      <c r="RKZ105" s="26"/>
      <c r="RLA105" s="26"/>
      <c r="RLB105" s="18"/>
      <c r="RLC105" s="18"/>
      <c r="RLD105" s="18"/>
      <c r="RLE105" s="39"/>
      <c r="RLF105" s="18"/>
      <c r="RLG105" s="18"/>
      <c r="RLH105" s="39"/>
      <c r="RLI105" s="18"/>
      <c r="RLJ105" s="39"/>
      <c r="RLK105" s="13"/>
      <c r="RLL105" s="13"/>
      <c r="RLM105" s="4"/>
      <c r="RLN105" s="13"/>
      <c r="RLO105" s="13"/>
      <c r="RLQ105" s="26"/>
      <c r="RLR105" s="26"/>
      <c r="RLS105" s="26"/>
      <c r="RLT105" s="18"/>
      <c r="RLU105" s="18"/>
      <c r="RLV105" s="18"/>
      <c r="RLW105" s="39"/>
      <c r="RLX105" s="18"/>
      <c r="RLY105" s="18"/>
      <c r="RLZ105" s="39"/>
      <c r="RMA105" s="18"/>
      <c r="RMB105" s="39"/>
      <c r="RMC105" s="13"/>
      <c r="RMD105" s="13"/>
      <c r="RME105" s="4"/>
      <c r="RMF105" s="13"/>
      <c r="RMG105" s="13"/>
      <c r="RMI105" s="26"/>
      <c r="RMJ105" s="26"/>
      <c r="RMK105" s="26"/>
      <c r="RML105" s="18"/>
      <c r="RMM105" s="18"/>
      <c r="RMN105" s="18"/>
      <c r="RMO105" s="39"/>
      <c r="RMP105" s="18"/>
      <c r="RMQ105" s="18"/>
      <c r="RMR105" s="39"/>
      <c r="RMS105" s="18"/>
      <c r="RMT105" s="39"/>
      <c r="RMU105" s="13"/>
      <c r="RMV105" s="13"/>
      <c r="RMW105" s="4"/>
      <c r="RMX105" s="13"/>
      <c r="RMY105" s="13"/>
      <c r="RNA105" s="26"/>
      <c r="RNB105" s="26"/>
      <c r="RNC105" s="26"/>
      <c r="RND105" s="18"/>
      <c r="RNE105" s="18"/>
      <c r="RNF105" s="18"/>
      <c r="RNG105" s="39"/>
      <c r="RNH105" s="18"/>
      <c r="RNI105" s="18"/>
      <c r="RNJ105" s="39"/>
      <c r="RNK105" s="18"/>
      <c r="RNL105" s="39"/>
      <c r="RNM105" s="13"/>
      <c r="RNN105" s="13"/>
      <c r="RNO105" s="4"/>
      <c r="RNP105" s="13"/>
      <c r="RNQ105" s="13"/>
      <c r="RNS105" s="26"/>
      <c r="RNT105" s="26"/>
      <c r="RNU105" s="26"/>
      <c r="RNV105" s="18"/>
      <c r="RNW105" s="18"/>
      <c r="RNX105" s="18"/>
      <c r="RNY105" s="39"/>
      <c r="RNZ105" s="18"/>
      <c r="ROA105" s="18"/>
      <c r="ROB105" s="39"/>
      <c r="ROC105" s="18"/>
      <c r="ROD105" s="39"/>
      <c r="ROE105" s="13"/>
      <c r="ROF105" s="13"/>
      <c r="ROG105" s="4"/>
      <c r="ROH105" s="13"/>
      <c r="ROI105" s="13"/>
      <c r="ROK105" s="26"/>
      <c r="ROL105" s="26"/>
      <c r="ROM105" s="26"/>
      <c r="RON105" s="18"/>
      <c r="ROO105" s="18"/>
      <c r="ROP105" s="18"/>
      <c r="ROQ105" s="39"/>
      <c r="ROR105" s="18"/>
      <c r="ROS105" s="18"/>
      <c r="ROT105" s="39"/>
      <c r="ROU105" s="18"/>
      <c r="ROV105" s="39"/>
      <c r="ROW105" s="13"/>
      <c r="ROX105" s="13"/>
      <c r="ROY105" s="4"/>
      <c r="ROZ105" s="13"/>
      <c r="RPA105" s="13"/>
      <c r="RPC105" s="26"/>
      <c r="RPD105" s="26"/>
      <c r="RPE105" s="26"/>
      <c r="RPF105" s="18"/>
      <c r="RPG105" s="18"/>
      <c r="RPH105" s="18"/>
      <c r="RPI105" s="39"/>
      <c r="RPJ105" s="18"/>
      <c r="RPK105" s="18"/>
      <c r="RPL105" s="39"/>
      <c r="RPM105" s="18"/>
      <c r="RPN105" s="39"/>
      <c r="RPO105" s="13"/>
      <c r="RPP105" s="13"/>
      <c r="RPQ105" s="4"/>
      <c r="RPR105" s="13"/>
      <c r="RPS105" s="13"/>
      <c r="RPU105" s="26"/>
      <c r="RPV105" s="26"/>
      <c r="RPW105" s="26"/>
      <c r="RPX105" s="18"/>
      <c r="RPY105" s="18"/>
      <c r="RPZ105" s="18"/>
      <c r="RQA105" s="39"/>
      <c r="RQB105" s="18"/>
      <c r="RQC105" s="18"/>
      <c r="RQD105" s="39"/>
      <c r="RQE105" s="18"/>
      <c r="RQF105" s="39"/>
      <c r="RQG105" s="13"/>
      <c r="RQH105" s="13"/>
      <c r="RQI105" s="4"/>
      <c r="RQJ105" s="13"/>
      <c r="RQK105" s="13"/>
      <c r="RQM105" s="26"/>
      <c r="RQN105" s="26"/>
      <c r="RQO105" s="26"/>
      <c r="RQP105" s="18"/>
      <c r="RQQ105" s="18"/>
      <c r="RQR105" s="18"/>
      <c r="RQS105" s="39"/>
      <c r="RQT105" s="18"/>
      <c r="RQU105" s="18"/>
      <c r="RQV105" s="39"/>
      <c r="RQW105" s="18"/>
      <c r="RQX105" s="39"/>
      <c r="RQY105" s="13"/>
      <c r="RQZ105" s="13"/>
      <c r="RRA105" s="4"/>
      <c r="RRB105" s="13"/>
      <c r="RRC105" s="13"/>
      <c r="RRE105" s="26"/>
      <c r="RRF105" s="26"/>
      <c r="RRG105" s="26"/>
      <c r="RRH105" s="18"/>
      <c r="RRI105" s="18"/>
      <c r="RRJ105" s="18"/>
      <c r="RRK105" s="39"/>
      <c r="RRL105" s="18"/>
      <c r="RRM105" s="18"/>
      <c r="RRN105" s="39"/>
      <c r="RRO105" s="18"/>
      <c r="RRP105" s="39"/>
      <c r="RRQ105" s="13"/>
      <c r="RRR105" s="13"/>
      <c r="RRS105" s="4"/>
      <c r="RRT105" s="13"/>
      <c r="RRU105" s="13"/>
      <c r="RRW105" s="26"/>
      <c r="RRX105" s="26"/>
      <c r="RRY105" s="26"/>
      <c r="RRZ105" s="18"/>
      <c r="RSA105" s="18"/>
      <c r="RSB105" s="18"/>
      <c r="RSC105" s="39"/>
      <c r="RSD105" s="18"/>
      <c r="RSE105" s="18"/>
      <c r="RSF105" s="39"/>
      <c r="RSG105" s="18"/>
      <c r="RSH105" s="39"/>
      <c r="RSI105" s="13"/>
      <c r="RSJ105" s="13"/>
      <c r="RSK105" s="4"/>
      <c r="RSL105" s="13"/>
      <c r="RSM105" s="13"/>
      <c r="RSO105" s="26"/>
      <c r="RSP105" s="26"/>
      <c r="RSQ105" s="26"/>
      <c r="RSR105" s="18"/>
      <c r="RSS105" s="18"/>
      <c r="RST105" s="18"/>
      <c r="RSU105" s="39"/>
      <c r="RSV105" s="18"/>
      <c r="RSW105" s="18"/>
      <c r="RSX105" s="39"/>
      <c r="RSY105" s="18"/>
      <c r="RSZ105" s="39"/>
      <c r="RTA105" s="13"/>
      <c r="RTB105" s="13"/>
      <c r="RTC105" s="4"/>
      <c r="RTD105" s="13"/>
      <c r="RTE105" s="13"/>
      <c r="RTG105" s="26"/>
      <c r="RTH105" s="26"/>
      <c r="RTI105" s="26"/>
      <c r="RTJ105" s="18"/>
      <c r="RTK105" s="18"/>
      <c r="RTL105" s="18"/>
      <c r="RTM105" s="39"/>
      <c r="RTN105" s="18"/>
      <c r="RTO105" s="18"/>
      <c r="RTP105" s="39"/>
      <c r="RTQ105" s="18"/>
      <c r="RTR105" s="39"/>
      <c r="RTS105" s="13"/>
      <c r="RTT105" s="13"/>
      <c r="RTU105" s="4"/>
      <c r="RTV105" s="13"/>
      <c r="RTW105" s="13"/>
      <c r="RTY105" s="26"/>
      <c r="RTZ105" s="26"/>
      <c r="RUA105" s="26"/>
      <c r="RUB105" s="18"/>
      <c r="RUC105" s="18"/>
      <c r="RUD105" s="18"/>
      <c r="RUE105" s="39"/>
      <c r="RUF105" s="18"/>
      <c r="RUG105" s="18"/>
      <c r="RUH105" s="39"/>
      <c r="RUI105" s="18"/>
      <c r="RUJ105" s="39"/>
      <c r="RUK105" s="13"/>
      <c r="RUL105" s="13"/>
      <c r="RUM105" s="4"/>
      <c r="RUN105" s="13"/>
      <c r="RUO105" s="13"/>
      <c r="RUQ105" s="26"/>
      <c r="RUR105" s="26"/>
      <c r="RUS105" s="26"/>
      <c r="RUT105" s="18"/>
      <c r="RUU105" s="18"/>
      <c r="RUV105" s="18"/>
      <c r="RUW105" s="39"/>
      <c r="RUX105" s="18"/>
      <c r="RUY105" s="18"/>
      <c r="RUZ105" s="39"/>
      <c r="RVA105" s="18"/>
      <c r="RVB105" s="39"/>
      <c r="RVC105" s="13"/>
      <c r="RVD105" s="13"/>
      <c r="RVE105" s="4"/>
      <c r="RVF105" s="13"/>
      <c r="RVG105" s="13"/>
      <c r="RVI105" s="26"/>
      <c r="RVJ105" s="26"/>
      <c r="RVK105" s="26"/>
      <c r="RVL105" s="18"/>
      <c r="RVM105" s="18"/>
      <c r="RVN105" s="18"/>
      <c r="RVO105" s="39"/>
      <c r="RVP105" s="18"/>
      <c r="RVQ105" s="18"/>
      <c r="RVR105" s="39"/>
      <c r="RVS105" s="18"/>
      <c r="RVT105" s="39"/>
      <c r="RVU105" s="13"/>
      <c r="RVV105" s="13"/>
      <c r="RVW105" s="4"/>
      <c r="RVX105" s="13"/>
      <c r="RVY105" s="13"/>
      <c r="RWA105" s="26"/>
      <c r="RWB105" s="26"/>
      <c r="RWC105" s="26"/>
      <c r="RWD105" s="18"/>
      <c r="RWE105" s="18"/>
      <c r="RWF105" s="18"/>
      <c r="RWG105" s="39"/>
      <c r="RWH105" s="18"/>
      <c r="RWI105" s="18"/>
      <c r="RWJ105" s="39"/>
      <c r="RWK105" s="18"/>
      <c r="RWL105" s="39"/>
      <c r="RWM105" s="13"/>
      <c r="RWN105" s="13"/>
      <c r="RWO105" s="4"/>
      <c r="RWP105" s="13"/>
      <c r="RWQ105" s="13"/>
      <c r="RWS105" s="26"/>
      <c r="RWT105" s="26"/>
      <c r="RWU105" s="26"/>
      <c r="RWV105" s="18"/>
      <c r="RWW105" s="18"/>
      <c r="RWX105" s="18"/>
      <c r="RWY105" s="39"/>
      <c r="RWZ105" s="18"/>
      <c r="RXA105" s="18"/>
      <c r="RXB105" s="39"/>
      <c r="RXC105" s="18"/>
      <c r="RXD105" s="39"/>
      <c r="RXE105" s="13"/>
      <c r="RXF105" s="13"/>
      <c r="RXG105" s="4"/>
      <c r="RXH105" s="13"/>
      <c r="RXI105" s="13"/>
      <c r="RXK105" s="26"/>
      <c r="RXL105" s="26"/>
      <c r="RXM105" s="26"/>
      <c r="RXN105" s="18"/>
      <c r="RXO105" s="18"/>
      <c r="RXP105" s="18"/>
      <c r="RXQ105" s="39"/>
      <c r="RXR105" s="18"/>
      <c r="RXS105" s="18"/>
      <c r="RXT105" s="39"/>
      <c r="RXU105" s="18"/>
      <c r="RXV105" s="39"/>
      <c r="RXW105" s="13"/>
      <c r="RXX105" s="13"/>
      <c r="RXY105" s="4"/>
      <c r="RXZ105" s="13"/>
      <c r="RYA105" s="13"/>
      <c r="RYC105" s="26"/>
      <c r="RYD105" s="26"/>
      <c r="RYE105" s="26"/>
      <c r="RYF105" s="18"/>
      <c r="RYG105" s="18"/>
      <c r="RYH105" s="18"/>
      <c r="RYI105" s="39"/>
      <c r="RYJ105" s="18"/>
      <c r="RYK105" s="18"/>
      <c r="RYL105" s="39"/>
      <c r="RYM105" s="18"/>
      <c r="RYN105" s="39"/>
      <c r="RYO105" s="13"/>
      <c r="RYP105" s="13"/>
      <c r="RYQ105" s="4"/>
      <c r="RYR105" s="13"/>
      <c r="RYS105" s="13"/>
      <c r="RYU105" s="26"/>
      <c r="RYV105" s="26"/>
      <c r="RYW105" s="26"/>
      <c r="RYX105" s="18"/>
      <c r="RYY105" s="18"/>
      <c r="RYZ105" s="18"/>
      <c r="RZA105" s="39"/>
      <c r="RZB105" s="18"/>
      <c r="RZC105" s="18"/>
      <c r="RZD105" s="39"/>
      <c r="RZE105" s="18"/>
      <c r="RZF105" s="39"/>
      <c r="RZG105" s="13"/>
      <c r="RZH105" s="13"/>
      <c r="RZI105" s="4"/>
      <c r="RZJ105" s="13"/>
      <c r="RZK105" s="13"/>
      <c r="RZM105" s="26"/>
      <c r="RZN105" s="26"/>
      <c r="RZO105" s="26"/>
      <c r="RZP105" s="18"/>
      <c r="RZQ105" s="18"/>
      <c r="RZR105" s="18"/>
      <c r="RZS105" s="39"/>
      <c r="RZT105" s="18"/>
      <c r="RZU105" s="18"/>
      <c r="RZV105" s="39"/>
      <c r="RZW105" s="18"/>
      <c r="RZX105" s="39"/>
      <c r="RZY105" s="13"/>
      <c r="RZZ105" s="13"/>
      <c r="SAA105" s="4"/>
      <c r="SAB105" s="13"/>
      <c r="SAC105" s="13"/>
      <c r="SAE105" s="26"/>
      <c r="SAF105" s="26"/>
      <c r="SAG105" s="26"/>
      <c r="SAH105" s="18"/>
      <c r="SAI105" s="18"/>
      <c r="SAJ105" s="18"/>
      <c r="SAK105" s="39"/>
      <c r="SAL105" s="18"/>
      <c r="SAM105" s="18"/>
      <c r="SAN105" s="39"/>
      <c r="SAO105" s="18"/>
      <c r="SAP105" s="39"/>
      <c r="SAQ105" s="13"/>
      <c r="SAR105" s="13"/>
      <c r="SAS105" s="4"/>
      <c r="SAT105" s="13"/>
      <c r="SAU105" s="13"/>
      <c r="SAW105" s="26"/>
      <c r="SAX105" s="26"/>
      <c r="SAY105" s="26"/>
      <c r="SAZ105" s="18"/>
      <c r="SBA105" s="18"/>
      <c r="SBB105" s="18"/>
      <c r="SBC105" s="39"/>
      <c r="SBD105" s="18"/>
      <c r="SBE105" s="18"/>
      <c r="SBF105" s="39"/>
      <c r="SBG105" s="18"/>
      <c r="SBH105" s="39"/>
      <c r="SBI105" s="13"/>
      <c r="SBJ105" s="13"/>
      <c r="SBK105" s="4"/>
      <c r="SBL105" s="13"/>
      <c r="SBM105" s="13"/>
      <c r="SBO105" s="26"/>
      <c r="SBP105" s="26"/>
      <c r="SBQ105" s="26"/>
      <c r="SBR105" s="18"/>
      <c r="SBS105" s="18"/>
      <c r="SBT105" s="18"/>
      <c r="SBU105" s="39"/>
      <c r="SBV105" s="18"/>
      <c r="SBW105" s="18"/>
      <c r="SBX105" s="39"/>
      <c r="SBY105" s="18"/>
      <c r="SBZ105" s="39"/>
      <c r="SCA105" s="13"/>
      <c r="SCB105" s="13"/>
      <c r="SCC105" s="4"/>
      <c r="SCD105" s="13"/>
      <c r="SCE105" s="13"/>
      <c r="SCG105" s="26"/>
      <c r="SCH105" s="26"/>
      <c r="SCI105" s="26"/>
      <c r="SCJ105" s="18"/>
      <c r="SCK105" s="18"/>
      <c r="SCL105" s="18"/>
      <c r="SCM105" s="39"/>
      <c r="SCN105" s="18"/>
      <c r="SCO105" s="18"/>
      <c r="SCP105" s="39"/>
      <c r="SCQ105" s="18"/>
      <c r="SCR105" s="39"/>
      <c r="SCS105" s="13"/>
      <c r="SCT105" s="13"/>
      <c r="SCU105" s="4"/>
      <c r="SCV105" s="13"/>
      <c r="SCW105" s="13"/>
      <c r="SCY105" s="26"/>
      <c r="SCZ105" s="26"/>
      <c r="SDA105" s="26"/>
      <c r="SDB105" s="18"/>
      <c r="SDC105" s="18"/>
      <c r="SDD105" s="18"/>
      <c r="SDE105" s="39"/>
      <c r="SDF105" s="18"/>
      <c r="SDG105" s="18"/>
      <c r="SDH105" s="39"/>
      <c r="SDI105" s="18"/>
      <c r="SDJ105" s="39"/>
      <c r="SDK105" s="13"/>
      <c r="SDL105" s="13"/>
      <c r="SDM105" s="4"/>
      <c r="SDN105" s="13"/>
      <c r="SDO105" s="13"/>
      <c r="SDQ105" s="26"/>
      <c r="SDR105" s="26"/>
      <c r="SDS105" s="26"/>
      <c r="SDT105" s="18"/>
      <c r="SDU105" s="18"/>
      <c r="SDV105" s="18"/>
      <c r="SDW105" s="39"/>
      <c r="SDX105" s="18"/>
      <c r="SDY105" s="18"/>
      <c r="SDZ105" s="39"/>
      <c r="SEA105" s="18"/>
      <c r="SEB105" s="39"/>
      <c r="SEC105" s="13"/>
      <c r="SED105" s="13"/>
      <c r="SEE105" s="4"/>
      <c r="SEF105" s="13"/>
      <c r="SEG105" s="13"/>
      <c r="SEI105" s="26"/>
      <c r="SEJ105" s="26"/>
      <c r="SEK105" s="26"/>
      <c r="SEL105" s="18"/>
      <c r="SEM105" s="18"/>
      <c r="SEN105" s="18"/>
      <c r="SEO105" s="39"/>
      <c r="SEP105" s="18"/>
      <c r="SEQ105" s="18"/>
      <c r="SER105" s="39"/>
      <c r="SES105" s="18"/>
      <c r="SET105" s="39"/>
      <c r="SEU105" s="13"/>
      <c r="SEV105" s="13"/>
      <c r="SEW105" s="4"/>
      <c r="SEX105" s="13"/>
      <c r="SEY105" s="13"/>
      <c r="SFA105" s="26"/>
      <c r="SFB105" s="26"/>
      <c r="SFC105" s="26"/>
      <c r="SFD105" s="18"/>
      <c r="SFE105" s="18"/>
      <c r="SFF105" s="18"/>
      <c r="SFG105" s="39"/>
      <c r="SFH105" s="18"/>
      <c r="SFI105" s="18"/>
      <c r="SFJ105" s="39"/>
      <c r="SFK105" s="18"/>
      <c r="SFL105" s="39"/>
      <c r="SFM105" s="13"/>
      <c r="SFN105" s="13"/>
      <c r="SFO105" s="4"/>
      <c r="SFP105" s="13"/>
      <c r="SFQ105" s="13"/>
      <c r="SFS105" s="26"/>
      <c r="SFT105" s="26"/>
      <c r="SFU105" s="26"/>
      <c r="SFV105" s="18"/>
      <c r="SFW105" s="18"/>
      <c r="SFX105" s="18"/>
      <c r="SFY105" s="39"/>
      <c r="SFZ105" s="18"/>
      <c r="SGA105" s="18"/>
      <c r="SGB105" s="39"/>
      <c r="SGC105" s="18"/>
      <c r="SGD105" s="39"/>
      <c r="SGE105" s="13"/>
      <c r="SGF105" s="13"/>
      <c r="SGG105" s="4"/>
      <c r="SGH105" s="13"/>
      <c r="SGI105" s="13"/>
      <c r="SGK105" s="26"/>
      <c r="SGL105" s="26"/>
      <c r="SGM105" s="26"/>
      <c r="SGN105" s="18"/>
      <c r="SGO105" s="18"/>
      <c r="SGP105" s="18"/>
      <c r="SGQ105" s="39"/>
      <c r="SGR105" s="18"/>
      <c r="SGS105" s="18"/>
      <c r="SGT105" s="39"/>
      <c r="SGU105" s="18"/>
      <c r="SGV105" s="39"/>
      <c r="SGW105" s="13"/>
      <c r="SGX105" s="13"/>
      <c r="SGY105" s="4"/>
      <c r="SGZ105" s="13"/>
      <c r="SHA105" s="13"/>
      <c r="SHC105" s="26"/>
      <c r="SHD105" s="26"/>
      <c r="SHE105" s="26"/>
      <c r="SHF105" s="18"/>
      <c r="SHG105" s="18"/>
      <c r="SHH105" s="18"/>
      <c r="SHI105" s="39"/>
      <c r="SHJ105" s="18"/>
      <c r="SHK105" s="18"/>
      <c r="SHL105" s="39"/>
      <c r="SHM105" s="18"/>
      <c r="SHN105" s="39"/>
      <c r="SHO105" s="13"/>
      <c r="SHP105" s="13"/>
      <c r="SHQ105" s="4"/>
      <c r="SHR105" s="13"/>
      <c r="SHS105" s="13"/>
      <c r="SHU105" s="26"/>
      <c r="SHV105" s="26"/>
      <c r="SHW105" s="26"/>
      <c r="SHX105" s="18"/>
      <c r="SHY105" s="18"/>
      <c r="SHZ105" s="18"/>
      <c r="SIA105" s="39"/>
      <c r="SIB105" s="18"/>
      <c r="SIC105" s="18"/>
      <c r="SID105" s="39"/>
      <c r="SIE105" s="18"/>
      <c r="SIF105" s="39"/>
      <c r="SIG105" s="13"/>
      <c r="SIH105" s="13"/>
      <c r="SII105" s="4"/>
      <c r="SIJ105" s="13"/>
      <c r="SIK105" s="13"/>
      <c r="SIM105" s="26"/>
      <c r="SIN105" s="26"/>
      <c r="SIO105" s="26"/>
      <c r="SIP105" s="18"/>
      <c r="SIQ105" s="18"/>
      <c r="SIR105" s="18"/>
      <c r="SIS105" s="39"/>
      <c r="SIT105" s="18"/>
      <c r="SIU105" s="18"/>
      <c r="SIV105" s="39"/>
      <c r="SIW105" s="18"/>
      <c r="SIX105" s="39"/>
      <c r="SIY105" s="13"/>
      <c r="SIZ105" s="13"/>
      <c r="SJA105" s="4"/>
      <c r="SJB105" s="13"/>
      <c r="SJC105" s="13"/>
      <c r="SJE105" s="26"/>
      <c r="SJF105" s="26"/>
      <c r="SJG105" s="26"/>
      <c r="SJH105" s="18"/>
      <c r="SJI105" s="18"/>
      <c r="SJJ105" s="18"/>
      <c r="SJK105" s="39"/>
      <c r="SJL105" s="18"/>
      <c r="SJM105" s="18"/>
      <c r="SJN105" s="39"/>
      <c r="SJO105" s="18"/>
      <c r="SJP105" s="39"/>
      <c r="SJQ105" s="13"/>
      <c r="SJR105" s="13"/>
      <c r="SJS105" s="4"/>
      <c r="SJT105" s="13"/>
      <c r="SJU105" s="13"/>
      <c r="SJW105" s="26"/>
      <c r="SJX105" s="26"/>
      <c r="SJY105" s="26"/>
      <c r="SJZ105" s="18"/>
      <c r="SKA105" s="18"/>
      <c r="SKB105" s="18"/>
      <c r="SKC105" s="39"/>
      <c r="SKD105" s="18"/>
      <c r="SKE105" s="18"/>
      <c r="SKF105" s="39"/>
      <c r="SKG105" s="18"/>
      <c r="SKH105" s="39"/>
      <c r="SKI105" s="13"/>
      <c r="SKJ105" s="13"/>
      <c r="SKK105" s="4"/>
      <c r="SKL105" s="13"/>
      <c r="SKM105" s="13"/>
      <c r="SKO105" s="26"/>
      <c r="SKP105" s="26"/>
      <c r="SKQ105" s="26"/>
      <c r="SKR105" s="18"/>
      <c r="SKS105" s="18"/>
      <c r="SKT105" s="18"/>
      <c r="SKU105" s="39"/>
      <c r="SKV105" s="18"/>
      <c r="SKW105" s="18"/>
      <c r="SKX105" s="39"/>
      <c r="SKY105" s="18"/>
      <c r="SKZ105" s="39"/>
      <c r="SLA105" s="13"/>
      <c r="SLB105" s="13"/>
      <c r="SLC105" s="4"/>
      <c r="SLD105" s="13"/>
      <c r="SLE105" s="13"/>
      <c r="SLG105" s="26"/>
      <c r="SLH105" s="26"/>
      <c r="SLI105" s="26"/>
      <c r="SLJ105" s="18"/>
      <c r="SLK105" s="18"/>
      <c r="SLL105" s="18"/>
      <c r="SLM105" s="39"/>
      <c r="SLN105" s="18"/>
      <c r="SLO105" s="18"/>
      <c r="SLP105" s="39"/>
      <c r="SLQ105" s="18"/>
      <c r="SLR105" s="39"/>
      <c r="SLS105" s="13"/>
      <c r="SLT105" s="13"/>
      <c r="SLU105" s="4"/>
      <c r="SLV105" s="13"/>
      <c r="SLW105" s="13"/>
      <c r="SLY105" s="26"/>
      <c r="SLZ105" s="26"/>
      <c r="SMA105" s="26"/>
      <c r="SMB105" s="18"/>
      <c r="SMC105" s="18"/>
      <c r="SMD105" s="18"/>
      <c r="SME105" s="39"/>
      <c r="SMF105" s="18"/>
      <c r="SMG105" s="18"/>
      <c r="SMH105" s="39"/>
      <c r="SMI105" s="18"/>
      <c r="SMJ105" s="39"/>
      <c r="SMK105" s="13"/>
      <c r="SML105" s="13"/>
      <c r="SMM105" s="4"/>
      <c r="SMN105" s="13"/>
      <c r="SMO105" s="13"/>
      <c r="SMQ105" s="26"/>
      <c r="SMR105" s="26"/>
      <c r="SMS105" s="26"/>
      <c r="SMT105" s="18"/>
      <c r="SMU105" s="18"/>
      <c r="SMV105" s="18"/>
      <c r="SMW105" s="39"/>
      <c r="SMX105" s="18"/>
      <c r="SMY105" s="18"/>
      <c r="SMZ105" s="39"/>
      <c r="SNA105" s="18"/>
      <c r="SNB105" s="39"/>
      <c r="SNC105" s="13"/>
      <c r="SND105" s="13"/>
      <c r="SNE105" s="4"/>
      <c r="SNF105" s="13"/>
      <c r="SNG105" s="13"/>
      <c r="SNI105" s="26"/>
      <c r="SNJ105" s="26"/>
      <c r="SNK105" s="26"/>
      <c r="SNL105" s="18"/>
      <c r="SNM105" s="18"/>
      <c r="SNN105" s="18"/>
      <c r="SNO105" s="39"/>
      <c r="SNP105" s="18"/>
      <c r="SNQ105" s="18"/>
      <c r="SNR105" s="39"/>
      <c r="SNS105" s="18"/>
      <c r="SNT105" s="39"/>
      <c r="SNU105" s="13"/>
      <c r="SNV105" s="13"/>
      <c r="SNW105" s="4"/>
      <c r="SNX105" s="13"/>
      <c r="SNY105" s="13"/>
      <c r="SOA105" s="26"/>
      <c r="SOB105" s="26"/>
      <c r="SOC105" s="26"/>
      <c r="SOD105" s="18"/>
      <c r="SOE105" s="18"/>
      <c r="SOF105" s="18"/>
      <c r="SOG105" s="39"/>
      <c r="SOH105" s="18"/>
      <c r="SOI105" s="18"/>
      <c r="SOJ105" s="39"/>
      <c r="SOK105" s="18"/>
      <c r="SOL105" s="39"/>
      <c r="SOM105" s="13"/>
      <c r="SON105" s="13"/>
      <c r="SOO105" s="4"/>
      <c r="SOP105" s="13"/>
      <c r="SOQ105" s="13"/>
      <c r="SOS105" s="26"/>
      <c r="SOT105" s="26"/>
      <c r="SOU105" s="26"/>
      <c r="SOV105" s="18"/>
      <c r="SOW105" s="18"/>
      <c r="SOX105" s="18"/>
      <c r="SOY105" s="39"/>
      <c r="SOZ105" s="18"/>
      <c r="SPA105" s="18"/>
      <c r="SPB105" s="39"/>
      <c r="SPC105" s="18"/>
      <c r="SPD105" s="39"/>
      <c r="SPE105" s="13"/>
      <c r="SPF105" s="13"/>
      <c r="SPG105" s="4"/>
      <c r="SPH105" s="13"/>
      <c r="SPI105" s="13"/>
      <c r="SPK105" s="26"/>
      <c r="SPL105" s="26"/>
      <c r="SPM105" s="26"/>
      <c r="SPN105" s="18"/>
      <c r="SPO105" s="18"/>
      <c r="SPP105" s="18"/>
      <c r="SPQ105" s="39"/>
      <c r="SPR105" s="18"/>
      <c r="SPS105" s="18"/>
      <c r="SPT105" s="39"/>
      <c r="SPU105" s="18"/>
      <c r="SPV105" s="39"/>
      <c r="SPW105" s="13"/>
      <c r="SPX105" s="13"/>
      <c r="SPY105" s="4"/>
      <c r="SPZ105" s="13"/>
      <c r="SQA105" s="13"/>
      <c r="SQC105" s="26"/>
      <c r="SQD105" s="26"/>
      <c r="SQE105" s="26"/>
      <c r="SQF105" s="18"/>
      <c r="SQG105" s="18"/>
      <c r="SQH105" s="18"/>
      <c r="SQI105" s="39"/>
      <c r="SQJ105" s="18"/>
      <c r="SQK105" s="18"/>
      <c r="SQL105" s="39"/>
      <c r="SQM105" s="18"/>
      <c r="SQN105" s="39"/>
      <c r="SQO105" s="13"/>
      <c r="SQP105" s="13"/>
      <c r="SQQ105" s="4"/>
      <c r="SQR105" s="13"/>
      <c r="SQS105" s="13"/>
      <c r="SQU105" s="26"/>
      <c r="SQV105" s="26"/>
      <c r="SQW105" s="26"/>
      <c r="SQX105" s="18"/>
      <c r="SQY105" s="18"/>
      <c r="SQZ105" s="18"/>
      <c r="SRA105" s="39"/>
      <c r="SRB105" s="18"/>
      <c r="SRC105" s="18"/>
      <c r="SRD105" s="39"/>
      <c r="SRE105" s="18"/>
      <c r="SRF105" s="39"/>
      <c r="SRG105" s="13"/>
      <c r="SRH105" s="13"/>
      <c r="SRI105" s="4"/>
      <c r="SRJ105" s="13"/>
      <c r="SRK105" s="13"/>
      <c r="SRM105" s="26"/>
      <c r="SRN105" s="26"/>
      <c r="SRO105" s="26"/>
      <c r="SRP105" s="18"/>
      <c r="SRQ105" s="18"/>
      <c r="SRR105" s="18"/>
      <c r="SRS105" s="39"/>
      <c r="SRT105" s="18"/>
      <c r="SRU105" s="18"/>
      <c r="SRV105" s="39"/>
      <c r="SRW105" s="18"/>
      <c r="SRX105" s="39"/>
      <c r="SRY105" s="13"/>
      <c r="SRZ105" s="13"/>
      <c r="SSA105" s="4"/>
      <c r="SSB105" s="13"/>
      <c r="SSC105" s="13"/>
      <c r="SSE105" s="26"/>
      <c r="SSF105" s="26"/>
      <c r="SSG105" s="26"/>
      <c r="SSH105" s="18"/>
      <c r="SSI105" s="18"/>
      <c r="SSJ105" s="18"/>
      <c r="SSK105" s="39"/>
      <c r="SSL105" s="18"/>
      <c r="SSM105" s="18"/>
      <c r="SSN105" s="39"/>
      <c r="SSO105" s="18"/>
      <c r="SSP105" s="39"/>
      <c r="SSQ105" s="13"/>
      <c r="SSR105" s="13"/>
      <c r="SSS105" s="4"/>
      <c r="SST105" s="13"/>
      <c r="SSU105" s="13"/>
      <c r="SSW105" s="26"/>
      <c r="SSX105" s="26"/>
      <c r="SSY105" s="26"/>
      <c r="SSZ105" s="18"/>
      <c r="STA105" s="18"/>
      <c r="STB105" s="18"/>
      <c r="STC105" s="39"/>
      <c r="STD105" s="18"/>
      <c r="STE105" s="18"/>
      <c r="STF105" s="39"/>
      <c r="STG105" s="18"/>
      <c r="STH105" s="39"/>
      <c r="STI105" s="13"/>
      <c r="STJ105" s="13"/>
      <c r="STK105" s="4"/>
      <c r="STL105" s="13"/>
      <c r="STM105" s="13"/>
      <c r="STO105" s="26"/>
      <c r="STP105" s="26"/>
      <c r="STQ105" s="26"/>
      <c r="STR105" s="18"/>
      <c r="STS105" s="18"/>
      <c r="STT105" s="18"/>
      <c r="STU105" s="39"/>
      <c r="STV105" s="18"/>
      <c r="STW105" s="18"/>
      <c r="STX105" s="39"/>
      <c r="STY105" s="18"/>
      <c r="STZ105" s="39"/>
      <c r="SUA105" s="13"/>
      <c r="SUB105" s="13"/>
      <c r="SUC105" s="4"/>
      <c r="SUD105" s="13"/>
      <c r="SUE105" s="13"/>
      <c r="SUG105" s="26"/>
      <c r="SUH105" s="26"/>
      <c r="SUI105" s="26"/>
      <c r="SUJ105" s="18"/>
      <c r="SUK105" s="18"/>
      <c r="SUL105" s="18"/>
      <c r="SUM105" s="39"/>
      <c r="SUN105" s="18"/>
      <c r="SUO105" s="18"/>
      <c r="SUP105" s="39"/>
      <c r="SUQ105" s="18"/>
      <c r="SUR105" s="39"/>
      <c r="SUS105" s="13"/>
      <c r="SUT105" s="13"/>
      <c r="SUU105" s="4"/>
      <c r="SUV105" s="13"/>
      <c r="SUW105" s="13"/>
      <c r="SUY105" s="26"/>
      <c r="SUZ105" s="26"/>
      <c r="SVA105" s="26"/>
      <c r="SVB105" s="18"/>
      <c r="SVC105" s="18"/>
      <c r="SVD105" s="18"/>
      <c r="SVE105" s="39"/>
      <c r="SVF105" s="18"/>
      <c r="SVG105" s="18"/>
      <c r="SVH105" s="39"/>
      <c r="SVI105" s="18"/>
      <c r="SVJ105" s="39"/>
      <c r="SVK105" s="13"/>
      <c r="SVL105" s="13"/>
      <c r="SVM105" s="4"/>
      <c r="SVN105" s="13"/>
      <c r="SVO105" s="13"/>
      <c r="SVQ105" s="26"/>
      <c r="SVR105" s="26"/>
      <c r="SVS105" s="26"/>
      <c r="SVT105" s="18"/>
      <c r="SVU105" s="18"/>
      <c r="SVV105" s="18"/>
      <c r="SVW105" s="39"/>
      <c r="SVX105" s="18"/>
      <c r="SVY105" s="18"/>
      <c r="SVZ105" s="39"/>
      <c r="SWA105" s="18"/>
      <c r="SWB105" s="39"/>
      <c r="SWC105" s="13"/>
      <c r="SWD105" s="13"/>
      <c r="SWE105" s="4"/>
      <c r="SWF105" s="13"/>
      <c r="SWG105" s="13"/>
      <c r="SWI105" s="26"/>
      <c r="SWJ105" s="26"/>
      <c r="SWK105" s="26"/>
      <c r="SWL105" s="18"/>
      <c r="SWM105" s="18"/>
      <c r="SWN105" s="18"/>
      <c r="SWO105" s="39"/>
      <c r="SWP105" s="18"/>
      <c r="SWQ105" s="18"/>
      <c r="SWR105" s="39"/>
      <c r="SWS105" s="18"/>
      <c r="SWT105" s="39"/>
      <c r="SWU105" s="13"/>
      <c r="SWV105" s="13"/>
      <c r="SWW105" s="4"/>
      <c r="SWX105" s="13"/>
      <c r="SWY105" s="13"/>
      <c r="SXA105" s="26"/>
      <c r="SXB105" s="26"/>
      <c r="SXC105" s="26"/>
      <c r="SXD105" s="18"/>
      <c r="SXE105" s="18"/>
      <c r="SXF105" s="18"/>
      <c r="SXG105" s="39"/>
      <c r="SXH105" s="18"/>
      <c r="SXI105" s="18"/>
      <c r="SXJ105" s="39"/>
      <c r="SXK105" s="18"/>
      <c r="SXL105" s="39"/>
      <c r="SXM105" s="13"/>
      <c r="SXN105" s="13"/>
      <c r="SXO105" s="4"/>
      <c r="SXP105" s="13"/>
      <c r="SXQ105" s="13"/>
      <c r="SXS105" s="26"/>
      <c r="SXT105" s="26"/>
      <c r="SXU105" s="26"/>
      <c r="SXV105" s="18"/>
      <c r="SXW105" s="18"/>
      <c r="SXX105" s="18"/>
      <c r="SXY105" s="39"/>
      <c r="SXZ105" s="18"/>
      <c r="SYA105" s="18"/>
      <c r="SYB105" s="39"/>
      <c r="SYC105" s="18"/>
      <c r="SYD105" s="39"/>
      <c r="SYE105" s="13"/>
      <c r="SYF105" s="13"/>
      <c r="SYG105" s="4"/>
      <c r="SYH105" s="13"/>
      <c r="SYI105" s="13"/>
      <c r="SYK105" s="26"/>
      <c r="SYL105" s="26"/>
      <c r="SYM105" s="26"/>
      <c r="SYN105" s="18"/>
      <c r="SYO105" s="18"/>
      <c r="SYP105" s="18"/>
      <c r="SYQ105" s="39"/>
      <c r="SYR105" s="18"/>
      <c r="SYS105" s="18"/>
      <c r="SYT105" s="39"/>
      <c r="SYU105" s="18"/>
      <c r="SYV105" s="39"/>
      <c r="SYW105" s="13"/>
      <c r="SYX105" s="13"/>
      <c r="SYY105" s="4"/>
      <c r="SYZ105" s="13"/>
      <c r="SZA105" s="13"/>
      <c r="SZC105" s="26"/>
      <c r="SZD105" s="26"/>
      <c r="SZE105" s="26"/>
      <c r="SZF105" s="18"/>
      <c r="SZG105" s="18"/>
      <c r="SZH105" s="18"/>
      <c r="SZI105" s="39"/>
      <c r="SZJ105" s="18"/>
      <c r="SZK105" s="18"/>
      <c r="SZL105" s="39"/>
      <c r="SZM105" s="18"/>
      <c r="SZN105" s="39"/>
      <c r="SZO105" s="13"/>
      <c r="SZP105" s="13"/>
      <c r="SZQ105" s="4"/>
      <c r="SZR105" s="13"/>
      <c r="SZS105" s="13"/>
      <c r="SZU105" s="26"/>
      <c r="SZV105" s="26"/>
      <c r="SZW105" s="26"/>
      <c r="SZX105" s="18"/>
      <c r="SZY105" s="18"/>
      <c r="SZZ105" s="18"/>
      <c r="TAA105" s="39"/>
      <c r="TAB105" s="18"/>
      <c r="TAC105" s="18"/>
      <c r="TAD105" s="39"/>
      <c r="TAE105" s="18"/>
      <c r="TAF105" s="39"/>
      <c r="TAG105" s="13"/>
      <c r="TAH105" s="13"/>
      <c r="TAI105" s="4"/>
      <c r="TAJ105" s="13"/>
      <c r="TAK105" s="13"/>
      <c r="TAM105" s="26"/>
      <c r="TAN105" s="26"/>
      <c r="TAO105" s="26"/>
      <c r="TAP105" s="18"/>
      <c r="TAQ105" s="18"/>
      <c r="TAR105" s="18"/>
      <c r="TAS105" s="39"/>
      <c r="TAT105" s="18"/>
      <c r="TAU105" s="18"/>
      <c r="TAV105" s="39"/>
      <c r="TAW105" s="18"/>
      <c r="TAX105" s="39"/>
      <c r="TAY105" s="13"/>
      <c r="TAZ105" s="13"/>
      <c r="TBA105" s="4"/>
      <c r="TBB105" s="13"/>
      <c r="TBC105" s="13"/>
      <c r="TBE105" s="26"/>
      <c r="TBF105" s="26"/>
      <c r="TBG105" s="26"/>
      <c r="TBH105" s="18"/>
      <c r="TBI105" s="18"/>
      <c r="TBJ105" s="18"/>
      <c r="TBK105" s="39"/>
      <c r="TBL105" s="18"/>
      <c r="TBM105" s="18"/>
      <c r="TBN105" s="39"/>
      <c r="TBO105" s="18"/>
      <c r="TBP105" s="39"/>
      <c r="TBQ105" s="13"/>
      <c r="TBR105" s="13"/>
      <c r="TBS105" s="4"/>
      <c r="TBT105" s="13"/>
      <c r="TBU105" s="13"/>
      <c r="TBW105" s="26"/>
      <c r="TBX105" s="26"/>
      <c r="TBY105" s="26"/>
      <c r="TBZ105" s="18"/>
      <c r="TCA105" s="18"/>
      <c r="TCB105" s="18"/>
      <c r="TCC105" s="39"/>
      <c r="TCD105" s="18"/>
      <c r="TCE105" s="18"/>
      <c r="TCF105" s="39"/>
      <c r="TCG105" s="18"/>
      <c r="TCH105" s="39"/>
      <c r="TCI105" s="13"/>
      <c r="TCJ105" s="13"/>
      <c r="TCK105" s="4"/>
      <c r="TCL105" s="13"/>
      <c r="TCM105" s="13"/>
      <c r="TCO105" s="26"/>
      <c r="TCP105" s="26"/>
      <c r="TCQ105" s="26"/>
      <c r="TCR105" s="18"/>
      <c r="TCS105" s="18"/>
      <c r="TCT105" s="18"/>
      <c r="TCU105" s="39"/>
      <c r="TCV105" s="18"/>
      <c r="TCW105" s="18"/>
      <c r="TCX105" s="39"/>
      <c r="TCY105" s="18"/>
      <c r="TCZ105" s="39"/>
      <c r="TDA105" s="13"/>
      <c r="TDB105" s="13"/>
      <c r="TDC105" s="4"/>
      <c r="TDD105" s="13"/>
      <c r="TDE105" s="13"/>
      <c r="TDG105" s="26"/>
      <c r="TDH105" s="26"/>
      <c r="TDI105" s="26"/>
      <c r="TDJ105" s="18"/>
      <c r="TDK105" s="18"/>
      <c r="TDL105" s="18"/>
      <c r="TDM105" s="39"/>
      <c r="TDN105" s="18"/>
      <c r="TDO105" s="18"/>
      <c r="TDP105" s="39"/>
      <c r="TDQ105" s="18"/>
      <c r="TDR105" s="39"/>
      <c r="TDS105" s="13"/>
      <c r="TDT105" s="13"/>
      <c r="TDU105" s="4"/>
      <c r="TDV105" s="13"/>
      <c r="TDW105" s="13"/>
      <c r="TDY105" s="26"/>
      <c r="TDZ105" s="26"/>
      <c r="TEA105" s="26"/>
      <c r="TEB105" s="18"/>
      <c r="TEC105" s="18"/>
      <c r="TED105" s="18"/>
      <c r="TEE105" s="39"/>
      <c r="TEF105" s="18"/>
      <c r="TEG105" s="18"/>
      <c r="TEH105" s="39"/>
      <c r="TEI105" s="18"/>
      <c r="TEJ105" s="39"/>
      <c r="TEK105" s="13"/>
      <c r="TEL105" s="13"/>
      <c r="TEM105" s="4"/>
      <c r="TEN105" s="13"/>
      <c r="TEO105" s="13"/>
      <c r="TEQ105" s="26"/>
      <c r="TER105" s="26"/>
      <c r="TES105" s="26"/>
      <c r="TET105" s="18"/>
      <c r="TEU105" s="18"/>
      <c r="TEV105" s="18"/>
      <c r="TEW105" s="39"/>
      <c r="TEX105" s="18"/>
      <c r="TEY105" s="18"/>
      <c r="TEZ105" s="39"/>
      <c r="TFA105" s="18"/>
      <c r="TFB105" s="39"/>
      <c r="TFC105" s="13"/>
      <c r="TFD105" s="13"/>
      <c r="TFE105" s="4"/>
      <c r="TFF105" s="13"/>
      <c r="TFG105" s="13"/>
      <c r="TFI105" s="26"/>
      <c r="TFJ105" s="26"/>
      <c r="TFK105" s="26"/>
      <c r="TFL105" s="18"/>
      <c r="TFM105" s="18"/>
      <c r="TFN105" s="18"/>
      <c r="TFO105" s="39"/>
      <c r="TFP105" s="18"/>
      <c r="TFQ105" s="18"/>
      <c r="TFR105" s="39"/>
      <c r="TFS105" s="18"/>
      <c r="TFT105" s="39"/>
      <c r="TFU105" s="13"/>
      <c r="TFV105" s="13"/>
      <c r="TFW105" s="4"/>
      <c r="TFX105" s="13"/>
      <c r="TFY105" s="13"/>
      <c r="TGA105" s="26"/>
      <c r="TGB105" s="26"/>
      <c r="TGC105" s="26"/>
      <c r="TGD105" s="18"/>
      <c r="TGE105" s="18"/>
      <c r="TGF105" s="18"/>
      <c r="TGG105" s="39"/>
      <c r="TGH105" s="18"/>
      <c r="TGI105" s="18"/>
      <c r="TGJ105" s="39"/>
      <c r="TGK105" s="18"/>
      <c r="TGL105" s="39"/>
      <c r="TGM105" s="13"/>
      <c r="TGN105" s="13"/>
      <c r="TGO105" s="4"/>
      <c r="TGP105" s="13"/>
      <c r="TGQ105" s="13"/>
      <c r="TGS105" s="26"/>
      <c r="TGT105" s="26"/>
      <c r="TGU105" s="26"/>
      <c r="TGV105" s="18"/>
      <c r="TGW105" s="18"/>
      <c r="TGX105" s="18"/>
      <c r="TGY105" s="39"/>
      <c r="TGZ105" s="18"/>
      <c r="THA105" s="18"/>
      <c r="THB105" s="39"/>
      <c r="THC105" s="18"/>
      <c r="THD105" s="39"/>
      <c r="THE105" s="13"/>
      <c r="THF105" s="13"/>
      <c r="THG105" s="4"/>
      <c r="THH105" s="13"/>
      <c r="THI105" s="13"/>
      <c r="THK105" s="26"/>
      <c r="THL105" s="26"/>
      <c r="THM105" s="26"/>
      <c r="THN105" s="18"/>
      <c r="THO105" s="18"/>
      <c r="THP105" s="18"/>
      <c r="THQ105" s="39"/>
      <c r="THR105" s="18"/>
      <c r="THS105" s="18"/>
      <c r="THT105" s="39"/>
      <c r="THU105" s="18"/>
      <c r="THV105" s="39"/>
      <c r="THW105" s="13"/>
      <c r="THX105" s="13"/>
      <c r="THY105" s="4"/>
      <c r="THZ105" s="13"/>
      <c r="TIA105" s="13"/>
      <c r="TIC105" s="26"/>
      <c r="TID105" s="26"/>
      <c r="TIE105" s="26"/>
      <c r="TIF105" s="18"/>
      <c r="TIG105" s="18"/>
      <c r="TIH105" s="18"/>
      <c r="TII105" s="39"/>
      <c r="TIJ105" s="18"/>
      <c r="TIK105" s="18"/>
      <c r="TIL105" s="39"/>
      <c r="TIM105" s="18"/>
      <c r="TIN105" s="39"/>
      <c r="TIO105" s="13"/>
      <c r="TIP105" s="13"/>
      <c r="TIQ105" s="4"/>
      <c r="TIR105" s="13"/>
      <c r="TIS105" s="13"/>
      <c r="TIU105" s="26"/>
      <c r="TIV105" s="26"/>
      <c r="TIW105" s="26"/>
      <c r="TIX105" s="18"/>
      <c r="TIY105" s="18"/>
      <c r="TIZ105" s="18"/>
      <c r="TJA105" s="39"/>
      <c r="TJB105" s="18"/>
      <c r="TJC105" s="18"/>
      <c r="TJD105" s="39"/>
      <c r="TJE105" s="18"/>
      <c r="TJF105" s="39"/>
      <c r="TJG105" s="13"/>
      <c r="TJH105" s="13"/>
      <c r="TJI105" s="4"/>
      <c r="TJJ105" s="13"/>
      <c r="TJK105" s="13"/>
      <c r="TJM105" s="26"/>
      <c r="TJN105" s="26"/>
      <c r="TJO105" s="26"/>
      <c r="TJP105" s="18"/>
      <c r="TJQ105" s="18"/>
      <c r="TJR105" s="18"/>
      <c r="TJS105" s="39"/>
      <c r="TJT105" s="18"/>
      <c r="TJU105" s="18"/>
      <c r="TJV105" s="39"/>
      <c r="TJW105" s="18"/>
      <c r="TJX105" s="39"/>
      <c r="TJY105" s="13"/>
      <c r="TJZ105" s="13"/>
      <c r="TKA105" s="4"/>
      <c r="TKB105" s="13"/>
      <c r="TKC105" s="13"/>
      <c r="TKE105" s="26"/>
      <c r="TKF105" s="26"/>
      <c r="TKG105" s="26"/>
      <c r="TKH105" s="18"/>
      <c r="TKI105" s="18"/>
      <c r="TKJ105" s="18"/>
      <c r="TKK105" s="39"/>
      <c r="TKL105" s="18"/>
      <c r="TKM105" s="18"/>
      <c r="TKN105" s="39"/>
      <c r="TKO105" s="18"/>
      <c r="TKP105" s="39"/>
      <c r="TKQ105" s="13"/>
      <c r="TKR105" s="13"/>
      <c r="TKS105" s="4"/>
      <c r="TKT105" s="13"/>
      <c r="TKU105" s="13"/>
      <c r="TKW105" s="26"/>
      <c r="TKX105" s="26"/>
      <c r="TKY105" s="26"/>
      <c r="TKZ105" s="18"/>
      <c r="TLA105" s="18"/>
      <c r="TLB105" s="18"/>
      <c r="TLC105" s="39"/>
      <c r="TLD105" s="18"/>
      <c r="TLE105" s="18"/>
      <c r="TLF105" s="39"/>
      <c r="TLG105" s="18"/>
      <c r="TLH105" s="39"/>
      <c r="TLI105" s="13"/>
      <c r="TLJ105" s="13"/>
      <c r="TLK105" s="4"/>
      <c r="TLL105" s="13"/>
      <c r="TLM105" s="13"/>
      <c r="TLO105" s="26"/>
      <c r="TLP105" s="26"/>
      <c r="TLQ105" s="26"/>
      <c r="TLR105" s="18"/>
      <c r="TLS105" s="18"/>
      <c r="TLT105" s="18"/>
      <c r="TLU105" s="39"/>
      <c r="TLV105" s="18"/>
      <c r="TLW105" s="18"/>
      <c r="TLX105" s="39"/>
      <c r="TLY105" s="18"/>
      <c r="TLZ105" s="39"/>
      <c r="TMA105" s="13"/>
      <c r="TMB105" s="13"/>
      <c r="TMC105" s="4"/>
      <c r="TMD105" s="13"/>
      <c r="TME105" s="13"/>
      <c r="TMG105" s="26"/>
      <c r="TMH105" s="26"/>
      <c r="TMI105" s="26"/>
      <c r="TMJ105" s="18"/>
      <c r="TMK105" s="18"/>
      <c r="TML105" s="18"/>
      <c r="TMM105" s="39"/>
      <c r="TMN105" s="18"/>
      <c r="TMO105" s="18"/>
      <c r="TMP105" s="39"/>
      <c r="TMQ105" s="18"/>
      <c r="TMR105" s="39"/>
      <c r="TMS105" s="13"/>
      <c r="TMT105" s="13"/>
      <c r="TMU105" s="4"/>
      <c r="TMV105" s="13"/>
      <c r="TMW105" s="13"/>
      <c r="TMY105" s="26"/>
      <c r="TMZ105" s="26"/>
      <c r="TNA105" s="26"/>
      <c r="TNB105" s="18"/>
      <c r="TNC105" s="18"/>
      <c r="TND105" s="18"/>
      <c r="TNE105" s="39"/>
      <c r="TNF105" s="18"/>
      <c r="TNG105" s="18"/>
      <c r="TNH105" s="39"/>
      <c r="TNI105" s="18"/>
      <c r="TNJ105" s="39"/>
      <c r="TNK105" s="13"/>
      <c r="TNL105" s="13"/>
      <c r="TNM105" s="4"/>
      <c r="TNN105" s="13"/>
      <c r="TNO105" s="13"/>
      <c r="TNQ105" s="26"/>
      <c r="TNR105" s="26"/>
      <c r="TNS105" s="26"/>
      <c r="TNT105" s="18"/>
      <c r="TNU105" s="18"/>
      <c r="TNV105" s="18"/>
      <c r="TNW105" s="39"/>
      <c r="TNX105" s="18"/>
      <c r="TNY105" s="18"/>
      <c r="TNZ105" s="39"/>
      <c r="TOA105" s="18"/>
      <c r="TOB105" s="39"/>
      <c r="TOC105" s="13"/>
      <c r="TOD105" s="13"/>
      <c r="TOE105" s="4"/>
      <c r="TOF105" s="13"/>
      <c r="TOG105" s="13"/>
      <c r="TOI105" s="26"/>
      <c r="TOJ105" s="26"/>
      <c r="TOK105" s="26"/>
      <c r="TOL105" s="18"/>
      <c r="TOM105" s="18"/>
      <c r="TON105" s="18"/>
      <c r="TOO105" s="39"/>
      <c r="TOP105" s="18"/>
      <c r="TOQ105" s="18"/>
      <c r="TOR105" s="39"/>
      <c r="TOS105" s="18"/>
      <c r="TOT105" s="39"/>
      <c r="TOU105" s="13"/>
      <c r="TOV105" s="13"/>
      <c r="TOW105" s="4"/>
      <c r="TOX105" s="13"/>
      <c r="TOY105" s="13"/>
      <c r="TPA105" s="26"/>
      <c r="TPB105" s="26"/>
      <c r="TPC105" s="26"/>
      <c r="TPD105" s="18"/>
      <c r="TPE105" s="18"/>
      <c r="TPF105" s="18"/>
      <c r="TPG105" s="39"/>
      <c r="TPH105" s="18"/>
      <c r="TPI105" s="18"/>
      <c r="TPJ105" s="39"/>
      <c r="TPK105" s="18"/>
      <c r="TPL105" s="39"/>
      <c r="TPM105" s="13"/>
      <c r="TPN105" s="13"/>
      <c r="TPO105" s="4"/>
      <c r="TPP105" s="13"/>
      <c r="TPQ105" s="13"/>
      <c r="TPS105" s="26"/>
      <c r="TPT105" s="26"/>
      <c r="TPU105" s="26"/>
      <c r="TPV105" s="18"/>
      <c r="TPW105" s="18"/>
      <c r="TPX105" s="18"/>
      <c r="TPY105" s="39"/>
      <c r="TPZ105" s="18"/>
      <c r="TQA105" s="18"/>
      <c r="TQB105" s="39"/>
      <c r="TQC105" s="18"/>
      <c r="TQD105" s="39"/>
      <c r="TQE105" s="13"/>
      <c r="TQF105" s="13"/>
      <c r="TQG105" s="4"/>
      <c r="TQH105" s="13"/>
      <c r="TQI105" s="13"/>
      <c r="TQK105" s="26"/>
      <c r="TQL105" s="26"/>
      <c r="TQM105" s="26"/>
      <c r="TQN105" s="18"/>
      <c r="TQO105" s="18"/>
      <c r="TQP105" s="18"/>
      <c r="TQQ105" s="39"/>
      <c r="TQR105" s="18"/>
      <c r="TQS105" s="18"/>
      <c r="TQT105" s="39"/>
      <c r="TQU105" s="18"/>
      <c r="TQV105" s="39"/>
      <c r="TQW105" s="13"/>
      <c r="TQX105" s="13"/>
      <c r="TQY105" s="4"/>
      <c r="TQZ105" s="13"/>
      <c r="TRA105" s="13"/>
      <c r="TRC105" s="26"/>
      <c r="TRD105" s="26"/>
      <c r="TRE105" s="26"/>
      <c r="TRF105" s="18"/>
      <c r="TRG105" s="18"/>
      <c r="TRH105" s="18"/>
      <c r="TRI105" s="39"/>
      <c r="TRJ105" s="18"/>
      <c r="TRK105" s="18"/>
      <c r="TRL105" s="39"/>
      <c r="TRM105" s="18"/>
      <c r="TRN105" s="39"/>
      <c r="TRO105" s="13"/>
      <c r="TRP105" s="13"/>
      <c r="TRQ105" s="4"/>
      <c r="TRR105" s="13"/>
      <c r="TRS105" s="13"/>
      <c r="TRU105" s="26"/>
      <c r="TRV105" s="26"/>
      <c r="TRW105" s="26"/>
      <c r="TRX105" s="18"/>
      <c r="TRY105" s="18"/>
      <c r="TRZ105" s="18"/>
      <c r="TSA105" s="39"/>
      <c r="TSB105" s="18"/>
      <c r="TSC105" s="18"/>
      <c r="TSD105" s="39"/>
      <c r="TSE105" s="18"/>
      <c r="TSF105" s="39"/>
      <c r="TSG105" s="13"/>
      <c r="TSH105" s="13"/>
      <c r="TSI105" s="4"/>
      <c r="TSJ105" s="13"/>
      <c r="TSK105" s="13"/>
      <c r="TSM105" s="26"/>
      <c r="TSN105" s="26"/>
      <c r="TSO105" s="26"/>
      <c r="TSP105" s="18"/>
      <c r="TSQ105" s="18"/>
      <c r="TSR105" s="18"/>
      <c r="TSS105" s="39"/>
      <c r="TST105" s="18"/>
      <c r="TSU105" s="18"/>
      <c r="TSV105" s="39"/>
      <c r="TSW105" s="18"/>
      <c r="TSX105" s="39"/>
      <c r="TSY105" s="13"/>
      <c r="TSZ105" s="13"/>
      <c r="TTA105" s="4"/>
      <c r="TTB105" s="13"/>
      <c r="TTC105" s="13"/>
      <c r="TTE105" s="26"/>
      <c r="TTF105" s="26"/>
      <c r="TTG105" s="26"/>
      <c r="TTH105" s="18"/>
      <c r="TTI105" s="18"/>
      <c r="TTJ105" s="18"/>
      <c r="TTK105" s="39"/>
      <c r="TTL105" s="18"/>
      <c r="TTM105" s="18"/>
      <c r="TTN105" s="39"/>
      <c r="TTO105" s="18"/>
      <c r="TTP105" s="39"/>
      <c r="TTQ105" s="13"/>
      <c r="TTR105" s="13"/>
      <c r="TTS105" s="4"/>
      <c r="TTT105" s="13"/>
      <c r="TTU105" s="13"/>
      <c r="TTW105" s="26"/>
      <c r="TTX105" s="26"/>
      <c r="TTY105" s="26"/>
      <c r="TTZ105" s="18"/>
      <c r="TUA105" s="18"/>
      <c r="TUB105" s="18"/>
      <c r="TUC105" s="39"/>
      <c r="TUD105" s="18"/>
      <c r="TUE105" s="18"/>
      <c r="TUF105" s="39"/>
      <c r="TUG105" s="18"/>
      <c r="TUH105" s="39"/>
      <c r="TUI105" s="13"/>
      <c r="TUJ105" s="13"/>
      <c r="TUK105" s="4"/>
      <c r="TUL105" s="13"/>
      <c r="TUM105" s="13"/>
      <c r="TUO105" s="26"/>
      <c r="TUP105" s="26"/>
      <c r="TUQ105" s="26"/>
      <c r="TUR105" s="18"/>
      <c r="TUS105" s="18"/>
      <c r="TUT105" s="18"/>
      <c r="TUU105" s="39"/>
      <c r="TUV105" s="18"/>
      <c r="TUW105" s="18"/>
      <c r="TUX105" s="39"/>
      <c r="TUY105" s="18"/>
      <c r="TUZ105" s="39"/>
      <c r="TVA105" s="13"/>
      <c r="TVB105" s="13"/>
      <c r="TVC105" s="4"/>
      <c r="TVD105" s="13"/>
      <c r="TVE105" s="13"/>
      <c r="TVG105" s="26"/>
      <c r="TVH105" s="26"/>
      <c r="TVI105" s="26"/>
      <c r="TVJ105" s="18"/>
      <c r="TVK105" s="18"/>
      <c r="TVL105" s="18"/>
      <c r="TVM105" s="39"/>
      <c r="TVN105" s="18"/>
      <c r="TVO105" s="18"/>
      <c r="TVP105" s="39"/>
      <c r="TVQ105" s="18"/>
      <c r="TVR105" s="39"/>
      <c r="TVS105" s="13"/>
      <c r="TVT105" s="13"/>
      <c r="TVU105" s="4"/>
      <c r="TVV105" s="13"/>
      <c r="TVW105" s="13"/>
      <c r="TVY105" s="26"/>
      <c r="TVZ105" s="26"/>
      <c r="TWA105" s="26"/>
      <c r="TWB105" s="18"/>
      <c r="TWC105" s="18"/>
      <c r="TWD105" s="18"/>
      <c r="TWE105" s="39"/>
      <c r="TWF105" s="18"/>
      <c r="TWG105" s="18"/>
      <c r="TWH105" s="39"/>
      <c r="TWI105" s="18"/>
      <c r="TWJ105" s="39"/>
      <c r="TWK105" s="13"/>
      <c r="TWL105" s="13"/>
      <c r="TWM105" s="4"/>
      <c r="TWN105" s="13"/>
      <c r="TWO105" s="13"/>
      <c r="TWQ105" s="26"/>
      <c r="TWR105" s="26"/>
      <c r="TWS105" s="26"/>
      <c r="TWT105" s="18"/>
      <c r="TWU105" s="18"/>
      <c r="TWV105" s="18"/>
      <c r="TWW105" s="39"/>
      <c r="TWX105" s="18"/>
      <c r="TWY105" s="18"/>
      <c r="TWZ105" s="39"/>
      <c r="TXA105" s="18"/>
      <c r="TXB105" s="39"/>
      <c r="TXC105" s="13"/>
      <c r="TXD105" s="13"/>
      <c r="TXE105" s="4"/>
      <c r="TXF105" s="13"/>
      <c r="TXG105" s="13"/>
      <c r="TXI105" s="26"/>
      <c r="TXJ105" s="26"/>
      <c r="TXK105" s="26"/>
      <c r="TXL105" s="18"/>
      <c r="TXM105" s="18"/>
      <c r="TXN105" s="18"/>
      <c r="TXO105" s="39"/>
      <c r="TXP105" s="18"/>
      <c r="TXQ105" s="18"/>
      <c r="TXR105" s="39"/>
      <c r="TXS105" s="18"/>
      <c r="TXT105" s="39"/>
      <c r="TXU105" s="13"/>
      <c r="TXV105" s="13"/>
      <c r="TXW105" s="4"/>
      <c r="TXX105" s="13"/>
      <c r="TXY105" s="13"/>
      <c r="TYA105" s="26"/>
      <c r="TYB105" s="26"/>
      <c r="TYC105" s="26"/>
      <c r="TYD105" s="18"/>
      <c r="TYE105" s="18"/>
      <c r="TYF105" s="18"/>
      <c r="TYG105" s="39"/>
      <c r="TYH105" s="18"/>
      <c r="TYI105" s="18"/>
      <c r="TYJ105" s="39"/>
      <c r="TYK105" s="18"/>
      <c r="TYL105" s="39"/>
      <c r="TYM105" s="13"/>
      <c r="TYN105" s="13"/>
      <c r="TYO105" s="4"/>
      <c r="TYP105" s="13"/>
      <c r="TYQ105" s="13"/>
      <c r="TYS105" s="26"/>
      <c r="TYT105" s="26"/>
      <c r="TYU105" s="26"/>
      <c r="TYV105" s="18"/>
      <c r="TYW105" s="18"/>
      <c r="TYX105" s="18"/>
      <c r="TYY105" s="39"/>
      <c r="TYZ105" s="18"/>
      <c r="TZA105" s="18"/>
      <c r="TZB105" s="39"/>
      <c r="TZC105" s="18"/>
      <c r="TZD105" s="39"/>
      <c r="TZE105" s="13"/>
      <c r="TZF105" s="13"/>
      <c r="TZG105" s="4"/>
      <c r="TZH105" s="13"/>
      <c r="TZI105" s="13"/>
      <c r="TZK105" s="26"/>
      <c r="TZL105" s="26"/>
      <c r="TZM105" s="26"/>
      <c r="TZN105" s="18"/>
      <c r="TZO105" s="18"/>
      <c r="TZP105" s="18"/>
      <c r="TZQ105" s="39"/>
      <c r="TZR105" s="18"/>
      <c r="TZS105" s="18"/>
      <c r="TZT105" s="39"/>
      <c r="TZU105" s="18"/>
      <c r="TZV105" s="39"/>
      <c r="TZW105" s="13"/>
      <c r="TZX105" s="13"/>
      <c r="TZY105" s="4"/>
      <c r="TZZ105" s="13"/>
      <c r="UAA105" s="13"/>
      <c r="UAC105" s="26"/>
      <c r="UAD105" s="26"/>
      <c r="UAE105" s="26"/>
      <c r="UAF105" s="18"/>
      <c r="UAG105" s="18"/>
      <c r="UAH105" s="18"/>
      <c r="UAI105" s="39"/>
      <c r="UAJ105" s="18"/>
      <c r="UAK105" s="18"/>
      <c r="UAL105" s="39"/>
      <c r="UAM105" s="18"/>
      <c r="UAN105" s="39"/>
      <c r="UAO105" s="13"/>
      <c r="UAP105" s="13"/>
      <c r="UAQ105" s="4"/>
      <c r="UAR105" s="13"/>
      <c r="UAS105" s="13"/>
      <c r="UAU105" s="26"/>
      <c r="UAV105" s="26"/>
      <c r="UAW105" s="26"/>
      <c r="UAX105" s="18"/>
      <c r="UAY105" s="18"/>
      <c r="UAZ105" s="18"/>
      <c r="UBA105" s="39"/>
      <c r="UBB105" s="18"/>
      <c r="UBC105" s="18"/>
      <c r="UBD105" s="39"/>
      <c r="UBE105" s="18"/>
      <c r="UBF105" s="39"/>
      <c r="UBG105" s="13"/>
      <c r="UBH105" s="13"/>
      <c r="UBI105" s="4"/>
      <c r="UBJ105" s="13"/>
      <c r="UBK105" s="13"/>
      <c r="UBM105" s="26"/>
      <c r="UBN105" s="26"/>
      <c r="UBO105" s="26"/>
      <c r="UBP105" s="18"/>
      <c r="UBQ105" s="18"/>
      <c r="UBR105" s="18"/>
      <c r="UBS105" s="39"/>
      <c r="UBT105" s="18"/>
      <c r="UBU105" s="18"/>
      <c r="UBV105" s="39"/>
      <c r="UBW105" s="18"/>
      <c r="UBX105" s="39"/>
      <c r="UBY105" s="13"/>
      <c r="UBZ105" s="13"/>
      <c r="UCA105" s="4"/>
      <c r="UCB105" s="13"/>
      <c r="UCC105" s="13"/>
      <c r="UCE105" s="26"/>
      <c r="UCF105" s="26"/>
      <c r="UCG105" s="26"/>
      <c r="UCH105" s="18"/>
      <c r="UCI105" s="18"/>
      <c r="UCJ105" s="18"/>
      <c r="UCK105" s="39"/>
      <c r="UCL105" s="18"/>
      <c r="UCM105" s="18"/>
      <c r="UCN105" s="39"/>
      <c r="UCO105" s="18"/>
      <c r="UCP105" s="39"/>
      <c r="UCQ105" s="13"/>
      <c r="UCR105" s="13"/>
      <c r="UCS105" s="4"/>
      <c r="UCT105" s="13"/>
      <c r="UCU105" s="13"/>
      <c r="UCW105" s="26"/>
      <c r="UCX105" s="26"/>
      <c r="UCY105" s="26"/>
      <c r="UCZ105" s="18"/>
      <c r="UDA105" s="18"/>
      <c r="UDB105" s="18"/>
      <c r="UDC105" s="39"/>
      <c r="UDD105" s="18"/>
      <c r="UDE105" s="18"/>
      <c r="UDF105" s="39"/>
      <c r="UDG105" s="18"/>
      <c r="UDH105" s="39"/>
      <c r="UDI105" s="13"/>
      <c r="UDJ105" s="13"/>
      <c r="UDK105" s="4"/>
      <c r="UDL105" s="13"/>
      <c r="UDM105" s="13"/>
      <c r="UDO105" s="26"/>
      <c r="UDP105" s="26"/>
      <c r="UDQ105" s="26"/>
      <c r="UDR105" s="18"/>
      <c r="UDS105" s="18"/>
      <c r="UDT105" s="18"/>
      <c r="UDU105" s="39"/>
      <c r="UDV105" s="18"/>
      <c r="UDW105" s="18"/>
      <c r="UDX105" s="39"/>
      <c r="UDY105" s="18"/>
      <c r="UDZ105" s="39"/>
      <c r="UEA105" s="13"/>
      <c r="UEB105" s="13"/>
      <c r="UEC105" s="4"/>
      <c r="UED105" s="13"/>
      <c r="UEE105" s="13"/>
      <c r="UEG105" s="26"/>
      <c r="UEH105" s="26"/>
      <c r="UEI105" s="26"/>
      <c r="UEJ105" s="18"/>
      <c r="UEK105" s="18"/>
      <c r="UEL105" s="18"/>
      <c r="UEM105" s="39"/>
      <c r="UEN105" s="18"/>
      <c r="UEO105" s="18"/>
      <c r="UEP105" s="39"/>
      <c r="UEQ105" s="18"/>
      <c r="UER105" s="39"/>
      <c r="UES105" s="13"/>
      <c r="UET105" s="13"/>
      <c r="UEU105" s="4"/>
      <c r="UEV105" s="13"/>
      <c r="UEW105" s="13"/>
      <c r="UEY105" s="26"/>
      <c r="UEZ105" s="26"/>
      <c r="UFA105" s="26"/>
      <c r="UFB105" s="18"/>
      <c r="UFC105" s="18"/>
      <c r="UFD105" s="18"/>
      <c r="UFE105" s="39"/>
      <c r="UFF105" s="18"/>
      <c r="UFG105" s="18"/>
      <c r="UFH105" s="39"/>
      <c r="UFI105" s="18"/>
      <c r="UFJ105" s="39"/>
      <c r="UFK105" s="13"/>
      <c r="UFL105" s="13"/>
      <c r="UFM105" s="4"/>
      <c r="UFN105" s="13"/>
      <c r="UFO105" s="13"/>
      <c r="UFQ105" s="26"/>
      <c r="UFR105" s="26"/>
      <c r="UFS105" s="26"/>
      <c r="UFT105" s="18"/>
      <c r="UFU105" s="18"/>
      <c r="UFV105" s="18"/>
      <c r="UFW105" s="39"/>
      <c r="UFX105" s="18"/>
      <c r="UFY105" s="18"/>
      <c r="UFZ105" s="39"/>
      <c r="UGA105" s="18"/>
      <c r="UGB105" s="39"/>
      <c r="UGC105" s="13"/>
      <c r="UGD105" s="13"/>
      <c r="UGE105" s="4"/>
      <c r="UGF105" s="13"/>
      <c r="UGG105" s="13"/>
      <c r="UGI105" s="26"/>
      <c r="UGJ105" s="26"/>
      <c r="UGK105" s="26"/>
      <c r="UGL105" s="18"/>
      <c r="UGM105" s="18"/>
      <c r="UGN105" s="18"/>
      <c r="UGO105" s="39"/>
      <c r="UGP105" s="18"/>
      <c r="UGQ105" s="18"/>
      <c r="UGR105" s="39"/>
      <c r="UGS105" s="18"/>
      <c r="UGT105" s="39"/>
      <c r="UGU105" s="13"/>
      <c r="UGV105" s="13"/>
      <c r="UGW105" s="4"/>
      <c r="UGX105" s="13"/>
      <c r="UGY105" s="13"/>
      <c r="UHA105" s="26"/>
      <c r="UHB105" s="26"/>
      <c r="UHC105" s="26"/>
      <c r="UHD105" s="18"/>
      <c r="UHE105" s="18"/>
      <c r="UHF105" s="18"/>
      <c r="UHG105" s="39"/>
      <c r="UHH105" s="18"/>
      <c r="UHI105" s="18"/>
      <c r="UHJ105" s="39"/>
      <c r="UHK105" s="18"/>
      <c r="UHL105" s="39"/>
      <c r="UHM105" s="13"/>
      <c r="UHN105" s="13"/>
      <c r="UHO105" s="4"/>
      <c r="UHP105" s="13"/>
      <c r="UHQ105" s="13"/>
      <c r="UHS105" s="26"/>
      <c r="UHT105" s="26"/>
      <c r="UHU105" s="26"/>
      <c r="UHV105" s="18"/>
      <c r="UHW105" s="18"/>
      <c r="UHX105" s="18"/>
      <c r="UHY105" s="39"/>
      <c r="UHZ105" s="18"/>
      <c r="UIA105" s="18"/>
      <c r="UIB105" s="39"/>
      <c r="UIC105" s="18"/>
      <c r="UID105" s="39"/>
      <c r="UIE105" s="13"/>
      <c r="UIF105" s="13"/>
      <c r="UIG105" s="4"/>
      <c r="UIH105" s="13"/>
      <c r="UII105" s="13"/>
      <c r="UIK105" s="26"/>
      <c r="UIL105" s="26"/>
      <c r="UIM105" s="26"/>
      <c r="UIN105" s="18"/>
      <c r="UIO105" s="18"/>
      <c r="UIP105" s="18"/>
      <c r="UIQ105" s="39"/>
      <c r="UIR105" s="18"/>
      <c r="UIS105" s="18"/>
      <c r="UIT105" s="39"/>
      <c r="UIU105" s="18"/>
      <c r="UIV105" s="39"/>
      <c r="UIW105" s="13"/>
      <c r="UIX105" s="13"/>
      <c r="UIY105" s="4"/>
      <c r="UIZ105" s="13"/>
      <c r="UJA105" s="13"/>
      <c r="UJC105" s="26"/>
      <c r="UJD105" s="26"/>
      <c r="UJE105" s="26"/>
      <c r="UJF105" s="18"/>
      <c r="UJG105" s="18"/>
      <c r="UJH105" s="18"/>
      <c r="UJI105" s="39"/>
      <c r="UJJ105" s="18"/>
      <c r="UJK105" s="18"/>
      <c r="UJL105" s="39"/>
      <c r="UJM105" s="18"/>
      <c r="UJN105" s="39"/>
      <c r="UJO105" s="13"/>
      <c r="UJP105" s="13"/>
      <c r="UJQ105" s="4"/>
      <c r="UJR105" s="13"/>
      <c r="UJS105" s="13"/>
      <c r="UJU105" s="26"/>
      <c r="UJV105" s="26"/>
      <c r="UJW105" s="26"/>
      <c r="UJX105" s="18"/>
      <c r="UJY105" s="18"/>
      <c r="UJZ105" s="18"/>
      <c r="UKA105" s="39"/>
      <c r="UKB105" s="18"/>
      <c r="UKC105" s="18"/>
      <c r="UKD105" s="39"/>
      <c r="UKE105" s="18"/>
      <c r="UKF105" s="39"/>
      <c r="UKG105" s="13"/>
      <c r="UKH105" s="13"/>
      <c r="UKI105" s="4"/>
      <c r="UKJ105" s="13"/>
      <c r="UKK105" s="13"/>
      <c r="UKM105" s="26"/>
      <c r="UKN105" s="26"/>
      <c r="UKO105" s="26"/>
      <c r="UKP105" s="18"/>
      <c r="UKQ105" s="18"/>
      <c r="UKR105" s="18"/>
      <c r="UKS105" s="39"/>
      <c r="UKT105" s="18"/>
      <c r="UKU105" s="18"/>
      <c r="UKV105" s="39"/>
      <c r="UKW105" s="18"/>
      <c r="UKX105" s="39"/>
      <c r="UKY105" s="13"/>
      <c r="UKZ105" s="13"/>
      <c r="ULA105" s="4"/>
      <c r="ULB105" s="13"/>
      <c r="ULC105" s="13"/>
      <c r="ULE105" s="26"/>
      <c r="ULF105" s="26"/>
      <c r="ULG105" s="26"/>
      <c r="ULH105" s="18"/>
      <c r="ULI105" s="18"/>
      <c r="ULJ105" s="18"/>
      <c r="ULK105" s="39"/>
      <c r="ULL105" s="18"/>
      <c r="ULM105" s="18"/>
      <c r="ULN105" s="39"/>
      <c r="ULO105" s="18"/>
      <c r="ULP105" s="39"/>
      <c r="ULQ105" s="13"/>
      <c r="ULR105" s="13"/>
      <c r="ULS105" s="4"/>
      <c r="ULT105" s="13"/>
      <c r="ULU105" s="13"/>
      <c r="ULW105" s="26"/>
      <c r="ULX105" s="26"/>
      <c r="ULY105" s="26"/>
      <c r="ULZ105" s="18"/>
      <c r="UMA105" s="18"/>
      <c r="UMB105" s="18"/>
      <c r="UMC105" s="39"/>
      <c r="UMD105" s="18"/>
      <c r="UME105" s="18"/>
      <c r="UMF105" s="39"/>
      <c r="UMG105" s="18"/>
      <c r="UMH105" s="39"/>
      <c r="UMI105" s="13"/>
      <c r="UMJ105" s="13"/>
      <c r="UMK105" s="4"/>
      <c r="UML105" s="13"/>
      <c r="UMM105" s="13"/>
      <c r="UMO105" s="26"/>
      <c r="UMP105" s="26"/>
      <c r="UMQ105" s="26"/>
      <c r="UMR105" s="18"/>
      <c r="UMS105" s="18"/>
      <c r="UMT105" s="18"/>
      <c r="UMU105" s="39"/>
      <c r="UMV105" s="18"/>
      <c r="UMW105" s="18"/>
      <c r="UMX105" s="39"/>
      <c r="UMY105" s="18"/>
      <c r="UMZ105" s="39"/>
      <c r="UNA105" s="13"/>
      <c r="UNB105" s="13"/>
      <c r="UNC105" s="4"/>
      <c r="UND105" s="13"/>
      <c r="UNE105" s="13"/>
      <c r="UNG105" s="26"/>
      <c r="UNH105" s="26"/>
      <c r="UNI105" s="26"/>
      <c r="UNJ105" s="18"/>
      <c r="UNK105" s="18"/>
      <c r="UNL105" s="18"/>
      <c r="UNM105" s="39"/>
      <c r="UNN105" s="18"/>
      <c r="UNO105" s="18"/>
      <c r="UNP105" s="39"/>
      <c r="UNQ105" s="18"/>
      <c r="UNR105" s="39"/>
      <c r="UNS105" s="13"/>
      <c r="UNT105" s="13"/>
      <c r="UNU105" s="4"/>
      <c r="UNV105" s="13"/>
      <c r="UNW105" s="13"/>
      <c r="UNY105" s="26"/>
      <c r="UNZ105" s="26"/>
      <c r="UOA105" s="26"/>
      <c r="UOB105" s="18"/>
      <c r="UOC105" s="18"/>
      <c r="UOD105" s="18"/>
      <c r="UOE105" s="39"/>
      <c r="UOF105" s="18"/>
      <c r="UOG105" s="18"/>
      <c r="UOH105" s="39"/>
      <c r="UOI105" s="18"/>
      <c r="UOJ105" s="39"/>
      <c r="UOK105" s="13"/>
      <c r="UOL105" s="13"/>
      <c r="UOM105" s="4"/>
      <c r="UON105" s="13"/>
      <c r="UOO105" s="13"/>
      <c r="UOQ105" s="26"/>
      <c r="UOR105" s="26"/>
      <c r="UOS105" s="26"/>
      <c r="UOT105" s="18"/>
      <c r="UOU105" s="18"/>
      <c r="UOV105" s="18"/>
      <c r="UOW105" s="39"/>
      <c r="UOX105" s="18"/>
      <c r="UOY105" s="18"/>
      <c r="UOZ105" s="39"/>
      <c r="UPA105" s="18"/>
      <c r="UPB105" s="39"/>
      <c r="UPC105" s="13"/>
      <c r="UPD105" s="13"/>
      <c r="UPE105" s="4"/>
      <c r="UPF105" s="13"/>
      <c r="UPG105" s="13"/>
      <c r="UPI105" s="26"/>
      <c r="UPJ105" s="26"/>
      <c r="UPK105" s="26"/>
      <c r="UPL105" s="18"/>
      <c r="UPM105" s="18"/>
      <c r="UPN105" s="18"/>
      <c r="UPO105" s="39"/>
      <c r="UPP105" s="18"/>
      <c r="UPQ105" s="18"/>
      <c r="UPR105" s="39"/>
      <c r="UPS105" s="18"/>
      <c r="UPT105" s="39"/>
      <c r="UPU105" s="13"/>
      <c r="UPV105" s="13"/>
      <c r="UPW105" s="4"/>
      <c r="UPX105" s="13"/>
      <c r="UPY105" s="13"/>
      <c r="UQA105" s="26"/>
      <c r="UQB105" s="26"/>
      <c r="UQC105" s="26"/>
      <c r="UQD105" s="18"/>
      <c r="UQE105" s="18"/>
      <c r="UQF105" s="18"/>
      <c r="UQG105" s="39"/>
      <c r="UQH105" s="18"/>
      <c r="UQI105" s="18"/>
      <c r="UQJ105" s="39"/>
      <c r="UQK105" s="18"/>
      <c r="UQL105" s="39"/>
      <c r="UQM105" s="13"/>
      <c r="UQN105" s="13"/>
      <c r="UQO105" s="4"/>
      <c r="UQP105" s="13"/>
      <c r="UQQ105" s="13"/>
      <c r="UQS105" s="26"/>
      <c r="UQT105" s="26"/>
      <c r="UQU105" s="26"/>
      <c r="UQV105" s="18"/>
      <c r="UQW105" s="18"/>
      <c r="UQX105" s="18"/>
      <c r="UQY105" s="39"/>
      <c r="UQZ105" s="18"/>
      <c r="URA105" s="18"/>
      <c r="URB105" s="39"/>
      <c r="URC105" s="18"/>
      <c r="URD105" s="39"/>
      <c r="URE105" s="13"/>
      <c r="URF105" s="13"/>
      <c r="URG105" s="4"/>
      <c r="URH105" s="13"/>
      <c r="URI105" s="13"/>
      <c r="URK105" s="26"/>
      <c r="URL105" s="26"/>
      <c r="URM105" s="26"/>
      <c r="URN105" s="18"/>
      <c r="URO105" s="18"/>
      <c r="URP105" s="18"/>
      <c r="URQ105" s="39"/>
      <c r="URR105" s="18"/>
      <c r="URS105" s="18"/>
      <c r="URT105" s="39"/>
      <c r="URU105" s="18"/>
      <c r="URV105" s="39"/>
      <c r="URW105" s="13"/>
      <c r="URX105" s="13"/>
      <c r="URY105" s="4"/>
      <c r="URZ105" s="13"/>
      <c r="USA105" s="13"/>
      <c r="USC105" s="26"/>
      <c r="USD105" s="26"/>
      <c r="USE105" s="26"/>
      <c r="USF105" s="18"/>
      <c r="USG105" s="18"/>
      <c r="USH105" s="18"/>
      <c r="USI105" s="39"/>
      <c r="USJ105" s="18"/>
      <c r="USK105" s="18"/>
      <c r="USL105" s="39"/>
      <c r="USM105" s="18"/>
      <c r="USN105" s="39"/>
      <c r="USO105" s="13"/>
      <c r="USP105" s="13"/>
      <c r="USQ105" s="4"/>
      <c r="USR105" s="13"/>
      <c r="USS105" s="13"/>
      <c r="USU105" s="26"/>
      <c r="USV105" s="26"/>
      <c r="USW105" s="26"/>
      <c r="USX105" s="18"/>
      <c r="USY105" s="18"/>
      <c r="USZ105" s="18"/>
      <c r="UTA105" s="39"/>
      <c r="UTB105" s="18"/>
      <c r="UTC105" s="18"/>
      <c r="UTD105" s="39"/>
      <c r="UTE105" s="18"/>
      <c r="UTF105" s="39"/>
      <c r="UTG105" s="13"/>
      <c r="UTH105" s="13"/>
      <c r="UTI105" s="4"/>
      <c r="UTJ105" s="13"/>
      <c r="UTK105" s="13"/>
      <c r="UTM105" s="26"/>
      <c r="UTN105" s="26"/>
      <c r="UTO105" s="26"/>
      <c r="UTP105" s="18"/>
      <c r="UTQ105" s="18"/>
      <c r="UTR105" s="18"/>
      <c r="UTS105" s="39"/>
      <c r="UTT105" s="18"/>
      <c r="UTU105" s="18"/>
      <c r="UTV105" s="39"/>
      <c r="UTW105" s="18"/>
      <c r="UTX105" s="39"/>
      <c r="UTY105" s="13"/>
      <c r="UTZ105" s="13"/>
      <c r="UUA105" s="4"/>
      <c r="UUB105" s="13"/>
      <c r="UUC105" s="13"/>
      <c r="UUE105" s="26"/>
      <c r="UUF105" s="26"/>
      <c r="UUG105" s="26"/>
      <c r="UUH105" s="18"/>
      <c r="UUI105" s="18"/>
      <c r="UUJ105" s="18"/>
      <c r="UUK105" s="39"/>
      <c r="UUL105" s="18"/>
      <c r="UUM105" s="18"/>
      <c r="UUN105" s="39"/>
      <c r="UUO105" s="18"/>
      <c r="UUP105" s="39"/>
      <c r="UUQ105" s="13"/>
      <c r="UUR105" s="13"/>
      <c r="UUS105" s="4"/>
      <c r="UUT105" s="13"/>
      <c r="UUU105" s="13"/>
      <c r="UUW105" s="26"/>
      <c r="UUX105" s="26"/>
      <c r="UUY105" s="26"/>
      <c r="UUZ105" s="18"/>
      <c r="UVA105" s="18"/>
      <c r="UVB105" s="18"/>
      <c r="UVC105" s="39"/>
      <c r="UVD105" s="18"/>
      <c r="UVE105" s="18"/>
      <c r="UVF105" s="39"/>
      <c r="UVG105" s="18"/>
      <c r="UVH105" s="39"/>
      <c r="UVI105" s="13"/>
      <c r="UVJ105" s="13"/>
      <c r="UVK105" s="4"/>
      <c r="UVL105" s="13"/>
      <c r="UVM105" s="13"/>
      <c r="UVO105" s="26"/>
      <c r="UVP105" s="26"/>
      <c r="UVQ105" s="26"/>
      <c r="UVR105" s="18"/>
      <c r="UVS105" s="18"/>
      <c r="UVT105" s="18"/>
      <c r="UVU105" s="39"/>
      <c r="UVV105" s="18"/>
      <c r="UVW105" s="18"/>
      <c r="UVX105" s="39"/>
      <c r="UVY105" s="18"/>
      <c r="UVZ105" s="39"/>
      <c r="UWA105" s="13"/>
      <c r="UWB105" s="13"/>
      <c r="UWC105" s="4"/>
      <c r="UWD105" s="13"/>
      <c r="UWE105" s="13"/>
      <c r="UWG105" s="26"/>
      <c r="UWH105" s="26"/>
      <c r="UWI105" s="26"/>
      <c r="UWJ105" s="18"/>
      <c r="UWK105" s="18"/>
      <c r="UWL105" s="18"/>
      <c r="UWM105" s="39"/>
      <c r="UWN105" s="18"/>
      <c r="UWO105" s="18"/>
      <c r="UWP105" s="39"/>
      <c r="UWQ105" s="18"/>
      <c r="UWR105" s="39"/>
      <c r="UWS105" s="13"/>
      <c r="UWT105" s="13"/>
      <c r="UWU105" s="4"/>
      <c r="UWV105" s="13"/>
      <c r="UWW105" s="13"/>
      <c r="UWY105" s="26"/>
      <c r="UWZ105" s="26"/>
      <c r="UXA105" s="26"/>
      <c r="UXB105" s="18"/>
      <c r="UXC105" s="18"/>
      <c r="UXD105" s="18"/>
      <c r="UXE105" s="39"/>
      <c r="UXF105" s="18"/>
      <c r="UXG105" s="18"/>
      <c r="UXH105" s="39"/>
      <c r="UXI105" s="18"/>
      <c r="UXJ105" s="39"/>
      <c r="UXK105" s="13"/>
      <c r="UXL105" s="13"/>
      <c r="UXM105" s="4"/>
      <c r="UXN105" s="13"/>
      <c r="UXO105" s="13"/>
      <c r="UXQ105" s="26"/>
      <c r="UXR105" s="26"/>
      <c r="UXS105" s="26"/>
      <c r="UXT105" s="18"/>
      <c r="UXU105" s="18"/>
      <c r="UXV105" s="18"/>
      <c r="UXW105" s="39"/>
      <c r="UXX105" s="18"/>
      <c r="UXY105" s="18"/>
      <c r="UXZ105" s="39"/>
      <c r="UYA105" s="18"/>
      <c r="UYB105" s="39"/>
      <c r="UYC105" s="13"/>
      <c r="UYD105" s="13"/>
      <c r="UYE105" s="4"/>
      <c r="UYF105" s="13"/>
      <c r="UYG105" s="13"/>
      <c r="UYI105" s="26"/>
      <c r="UYJ105" s="26"/>
      <c r="UYK105" s="26"/>
      <c r="UYL105" s="18"/>
      <c r="UYM105" s="18"/>
      <c r="UYN105" s="18"/>
      <c r="UYO105" s="39"/>
      <c r="UYP105" s="18"/>
      <c r="UYQ105" s="18"/>
      <c r="UYR105" s="39"/>
      <c r="UYS105" s="18"/>
      <c r="UYT105" s="39"/>
      <c r="UYU105" s="13"/>
      <c r="UYV105" s="13"/>
      <c r="UYW105" s="4"/>
      <c r="UYX105" s="13"/>
      <c r="UYY105" s="13"/>
      <c r="UZA105" s="26"/>
      <c r="UZB105" s="26"/>
      <c r="UZC105" s="26"/>
      <c r="UZD105" s="18"/>
      <c r="UZE105" s="18"/>
      <c r="UZF105" s="18"/>
      <c r="UZG105" s="39"/>
      <c r="UZH105" s="18"/>
      <c r="UZI105" s="18"/>
      <c r="UZJ105" s="39"/>
      <c r="UZK105" s="18"/>
      <c r="UZL105" s="39"/>
      <c r="UZM105" s="13"/>
      <c r="UZN105" s="13"/>
      <c r="UZO105" s="4"/>
      <c r="UZP105" s="13"/>
      <c r="UZQ105" s="13"/>
      <c r="UZS105" s="26"/>
      <c r="UZT105" s="26"/>
      <c r="UZU105" s="26"/>
      <c r="UZV105" s="18"/>
      <c r="UZW105" s="18"/>
      <c r="UZX105" s="18"/>
      <c r="UZY105" s="39"/>
      <c r="UZZ105" s="18"/>
      <c r="VAA105" s="18"/>
      <c r="VAB105" s="39"/>
      <c r="VAC105" s="18"/>
      <c r="VAD105" s="39"/>
      <c r="VAE105" s="13"/>
      <c r="VAF105" s="13"/>
      <c r="VAG105" s="4"/>
      <c r="VAH105" s="13"/>
      <c r="VAI105" s="13"/>
      <c r="VAK105" s="26"/>
      <c r="VAL105" s="26"/>
      <c r="VAM105" s="26"/>
      <c r="VAN105" s="18"/>
      <c r="VAO105" s="18"/>
      <c r="VAP105" s="18"/>
      <c r="VAQ105" s="39"/>
      <c r="VAR105" s="18"/>
      <c r="VAS105" s="18"/>
      <c r="VAT105" s="39"/>
      <c r="VAU105" s="18"/>
      <c r="VAV105" s="39"/>
      <c r="VAW105" s="13"/>
      <c r="VAX105" s="13"/>
      <c r="VAY105" s="4"/>
      <c r="VAZ105" s="13"/>
      <c r="VBA105" s="13"/>
      <c r="VBC105" s="26"/>
      <c r="VBD105" s="26"/>
      <c r="VBE105" s="26"/>
      <c r="VBF105" s="18"/>
      <c r="VBG105" s="18"/>
      <c r="VBH105" s="18"/>
      <c r="VBI105" s="39"/>
      <c r="VBJ105" s="18"/>
      <c r="VBK105" s="18"/>
      <c r="VBL105" s="39"/>
      <c r="VBM105" s="18"/>
      <c r="VBN105" s="39"/>
      <c r="VBO105" s="13"/>
      <c r="VBP105" s="13"/>
      <c r="VBQ105" s="4"/>
      <c r="VBR105" s="13"/>
      <c r="VBS105" s="13"/>
      <c r="VBU105" s="26"/>
      <c r="VBV105" s="26"/>
      <c r="VBW105" s="26"/>
      <c r="VBX105" s="18"/>
      <c r="VBY105" s="18"/>
      <c r="VBZ105" s="18"/>
      <c r="VCA105" s="39"/>
      <c r="VCB105" s="18"/>
      <c r="VCC105" s="18"/>
      <c r="VCD105" s="39"/>
      <c r="VCE105" s="18"/>
      <c r="VCF105" s="39"/>
      <c r="VCG105" s="13"/>
      <c r="VCH105" s="13"/>
      <c r="VCI105" s="4"/>
      <c r="VCJ105" s="13"/>
      <c r="VCK105" s="13"/>
      <c r="VCM105" s="26"/>
      <c r="VCN105" s="26"/>
      <c r="VCO105" s="26"/>
      <c r="VCP105" s="18"/>
      <c r="VCQ105" s="18"/>
      <c r="VCR105" s="18"/>
      <c r="VCS105" s="39"/>
      <c r="VCT105" s="18"/>
      <c r="VCU105" s="18"/>
      <c r="VCV105" s="39"/>
      <c r="VCW105" s="18"/>
      <c r="VCX105" s="39"/>
      <c r="VCY105" s="13"/>
      <c r="VCZ105" s="13"/>
      <c r="VDA105" s="4"/>
      <c r="VDB105" s="13"/>
      <c r="VDC105" s="13"/>
      <c r="VDE105" s="26"/>
      <c r="VDF105" s="26"/>
      <c r="VDG105" s="26"/>
      <c r="VDH105" s="18"/>
      <c r="VDI105" s="18"/>
      <c r="VDJ105" s="18"/>
      <c r="VDK105" s="39"/>
      <c r="VDL105" s="18"/>
      <c r="VDM105" s="18"/>
      <c r="VDN105" s="39"/>
      <c r="VDO105" s="18"/>
      <c r="VDP105" s="39"/>
      <c r="VDQ105" s="13"/>
      <c r="VDR105" s="13"/>
      <c r="VDS105" s="4"/>
      <c r="VDT105" s="13"/>
      <c r="VDU105" s="13"/>
      <c r="VDW105" s="26"/>
      <c r="VDX105" s="26"/>
      <c r="VDY105" s="26"/>
      <c r="VDZ105" s="18"/>
      <c r="VEA105" s="18"/>
      <c r="VEB105" s="18"/>
      <c r="VEC105" s="39"/>
      <c r="VED105" s="18"/>
      <c r="VEE105" s="18"/>
      <c r="VEF105" s="39"/>
      <c r="VEG105" s="18"/>
      <c r="VEH105" s="39"/>
      <c r="VEI105" s="13"/>
      <c r="VEJ105" s="13"/>
      <c r="VEK105" s="4"/>
      <c r="VEL105" s="13"/>
      <c r="VEM105" s="13"/>
      <c r="VEO105" s="26"/>
      <c r="VEP105" s="26"/>
      <c r="VEQ105" s="26"/>
      <c r="VER105" s="18"/>
      <c r="VES105" s="18"/>
      <c r="VET105" s="18"/>
      <c r="VEU105" s="39"/>
      <c r="VEV105" s="18"/>
      <c r="VEW105" s="18"/>
      <c r="VEX105" s="39"/>
      <c r="VEY105" s="18"/>
      <c r="VEZ105" s="39"/>
      <c r="VFA105" s="13"/>
      <c r="VFB105" s="13"/>
      <c r="VFC105" s="4"/>
      <c r="VFD105" s="13"/>
      <c r="VFE105" s="13"/>
      <c r="VFG105" s="26"/>
      <c r="VFH105" s="26"/>
      <c r="VFI105" s="26"/>
      <c r="VFJ105" s="18"/>
      <c r="VFK105" s="18"/>
      <c r="VFL105" s="18"/>
      <c r="VFM105" s="39"/>
      <c r="VFN105" s="18"/>
      <c r="VFO105" s="18"/>
      <c r="VFP105" s="39"/>
      <c r="VFQ105" s="18"/>
      <c r="VFR105" s="39"/>
      <c r="VFS105" s="13"/>
      <c r="VFT105" s="13"/>
      <c r="VFU105" s="4"/>
      <c r="VFV105" s="13"/>
      <c r="VFW105" s="13"/>
      <c r="VFY105" s="26"/>
      <c r="VFZ105" s="26"/>
      <c r="VGA105" s="26"/>
      <c r="VGB105" s="18"/>
      <c r="VGC105" s="18"/>
      <c r="VGD105" s="18"/>
      <c r="VGE105" s="39"/>
      <c r="VGF105" s="18"/>
      <c r="VGG105" s="18"/>
      <c r="VGH105" s="39"/>
      <c r="VGI105" s="18"/>
      <c r="VGJ105" s="39"/>
      <c r="VGK105" s="13"/>
      <c r="VGL105" s="13"/>
      <c r="VGM105" s="4"/>
      <c r="VGN105" s="13"/>
      <c r="VGO105" s="13"/>
      <c r="VGQ105" s="26"/>
      <c r="VGR105" s="26"/>
      <c r="VGS105" s="26"/>
      <c r="VGT105" s="18"/>
      <c r="VGU105" s="18"/>
      <c r="VGV105" s="18"/>
      <c r="VGW105" s="39"/>
      <c r="VGX105" s="18"/>
      <c r="VGY105" s="18"/>
      <c r="VGZ105" s="39"/>
      <c r="VHA105" s="18"/>
      <c r="VHB105" s="39"/>
      <c r="VHC105" s="13"/>
      <c r="VHD105" s="13"/>
      <c r="VHE105" s="4"/>
      <c r="VHF105" s="13"/>
      <c r="VHG105" s="13"/>
      <c r="VHI105" s="26"/>
      <c r="VHJ105" s="26"/>
      <c r="VHK105" s="26"/>
      <c r="VHL105" s="18"/>
      <c r="VHM105" s="18"/>
      <c r="VHN105" s="18"/>
      <c r="VHO105" s="39"/>
      <c r="VHP105" s="18"/>
      <c r="VHQ105" s="18"/>
      <c r="VHR105" s="39"/>
      <c r="VHS105" s="18"/>
      <c r="VHT105" s="39"/>
      <c r="VHU105" s="13"/>
      <c r="VHV105" s="13"/>
      <c r="VHW105" s="4"/>
      <c r="VHX105" s="13"/>
      <c r="VHY105" s="13"/>
      <c r="VIA105" s="26"/>
      <c r="VIB105" s="26"/>
      <c r="VIC105" s="26"/>
      <c r="VID105" s="18"/>
      <c r="VIE105" s="18"/>
      <c r="VIF105" s="18"/>
      <c r="VIG105" s="39"/>
      <c r="VIH105" s="18"/>
      <c r="VII105" s="18"/>
      <c r="VIJ105" s="39"/>
      <c r="VIK105" s="18"/>
      <c r="VIL105" s="39"/>
      <c r="VIM105" s="13"/>
      <c r="VIN105" s="13"/>
      <c r="VIO105" s="4"/>
      <c r="VIP105" s="13"/>
      <c r="VIQ105" s="13"/>
      <c r="VIS105" s="26"/>
      <c r="VIT105" s="26"/>
      <c r="VIU105" s="26"/>
      <c r="VIV105" s="18"/>
      <c r="VIW105" s="18"/>
      <c r="VIX105" s="18"/>
      <c r="VIY105" s="39"/>
      <c r="VIZ105" s="18"/>
      <c r="VJA105" s="18"/>
      <c r="VJB105" s="39"/>
      <c r="VJC105" s="18"/>
      <c r="VJD105" s="39"/>
      <c r="VJE105" s="13"/>
      <c r="VJF105" s="13"/>
      <c r="VJG105" s="4"/>
      <c r="VJH105" s="13"/>
      <c r="VJI105" s="13"/>
      <c r="VJK105" s="26"/>
      <c r="VJL105" s="26"/>
      <c r="VJM105" s="26"/>
      <c r="VJN105" s="18"/>
      <c r="VJO105" s="18"/>
      <c r="VJP105" s="18"/>
      <c r="VJQ105" s="39"/>
      <c r="VJR105" s="18"/>
      <c r="VJS105" s="18"/>
      <c r="VJT105" s="39"/>
      <c r="VJU105" s="18"/>
      <c r="VJV105" s="39"/>
      <c r="VJW105" s="13"/>
      <c r="VJX105" s="13"/>
      <c r="VJY105" s="4"/>
      <c r="VJZ105" s="13"/>
      <c r="VKA105" s="13"/>
      <c r="VKC105" s="26"/>
      <c r="VKD105" s="26"/>
      <c r="VKE105" s="26"/>
      <c r="VKF105" s="18"/>
      <c r="VKG105" s="18"/>
      <c r="VKH105" s="18"/>
      <c r="VKI105" s="39"/>
      <c r="VKJ105" s="18"/>
      <c r="VKK105" s="18"/>
      <c r="VKL105" s="39"/>
      <c r="VKM105" s="18"/>
      <c r="VKN105" s="39"/>
      <c r="VKO105" s="13"/>
      <c r="VKP105" s="13"/>
      <c r="VKQ105" s="4"/>
      <c r="VKR105" s="13"/>
      <c r="VKS105" s="13"/>
      <c r="VKU105" s="26"/>
      <c r="VKV105" s="26"/>
      <c r="VKW105" s="26"/>
      <c r="VKX105" s="18"/>
      <c r="VKY105" s="18"/>
      <c r="VKZ105" s="18"/>
      <c r="VLA105" s="39"/>
      <c r="VLB105" s="18"/>
      <c r="VLC105" s="18"/>
      <c r="VLD105" s="39"/>
      <c r="VLE105" s="18"/>
      <c r="VLF105" s="39"/>
      <c r="VLG105" s="13"/>
      <c r="VLH105" s="13"/>
      <c r="VLI105" s="4"/>
      <c r="VLJ105" s="13"/>
      <c r="VLK105" s="13"/>
      <c r="VLM105" s="26"/>
      <c r="VLN105" s="26"/>
      <c r="VLO105" s="26"/>
      <c r="VLP105" s="18"/>
      <c r="VLQ105" s="18"/>
      <c r="VLR105" s="18"/>
      <c r="VLS105" s="39"/>
      <c r="VLT105" s="18"/>
      <c r="VLU105" s="18"/>
      <c r="VLV105" s="39"/>
      <c r="VLW105" s="18"/>
      <c r="VLX105" s="39"/>
      <c r="VLY105" s="13"/>
      <c r="VLZ105" s="13"/>
      <c r="VMA105" s="4"/>
      <c r="VMB105" s="13"/>
      <c r="VMC105" s="13"/>
      <c r="VME105" s="26"/>
      <c r="VMF105" s="26"/>
      <c r="VMG105" s="26"/>
      <c r="VMH105" s="18"/>
      <c r="VMI105" s="18"/>
      <c r="VMJ105" s="18"/>
      <c r="VMK105" s="39"/>
      <c r="VML105" s="18"/>
      <c r="VMM105" s="18"/>
      <c r="VMN105" s="39"/>
      <c r="VMO105" s="18"/>
      <c r="VMP105" s="39"/>
      <c r="VMQ105" s="13"/>
      <c r="VMR105" s="13"/>
      <c r="VMS105" s="4"/>
      <c r="VMT105" s="13"/>
      <c r="VMU105" s="13"/>
      <c r="VMW105" s="26"/>
      <c r="VMX105" s="26"/>
      <c r="VMY105" s="26"/>
      <c r="VMZ105" s="18"/>
      <c r="VNA105" s="18"/>
      <c r="VNB105" s="18"/>
      <c r="VNC105" s="39"/>
      <c r="VND105" s="18"/>
      <c r="VNE105" s="18"/>
      <c r="VNF105" s="39"/>
      <c r="VNG105" s="18"/>
      <c r="VNH105" s="39"/>
      <c r="VNI105" s="13"/>
      <c r="VNJ105" s="13"/>
      <c r="VNK105" s="4"/>
      <c r="VNL105" s="13"/>
      <c r="VNM105" s="13"/>
      <c r="VNO105" s="26"/>
      <c r="VNP105" s="26"/>
      <c r="VNQ105" s="26"/>
      <c r="VNR105" s="18"/>
      <c r="VNS105" s="18"/>
      <c r="VNT105" s="18"/>
      <c r="VNU105" s="39"/>
      <c r="VNV105" s="18"/>
      <c r="VNW105" s="18"/>
      <c r="VNX105" s="39"/>
      <c r="VNY105" s="18"/>
      <c r="VNZ105" s="39"/>
      <c r="VOA105" s="13"/>
      <c r="VOB105" s="13"/>
      <c r="VOC105" s="4"/>
      <c r="VOD105" s="13"/>
      <c r="VOE105" s="13"/>
      <c r="VOG105" s="26"/>
      <c r="VOH105" s="26"/>
      <c r="VOI105" s="26"/>
      <c r="VOJ105" s="18"/>
      <c r="VOK105" s="18"/>
      <c r="VOL105" s="18"/>
      <c r="VOM105" s="39"/>
      <c r="VON105" s="18"/>
      <c r="VOO105" s="18"/>
      <c r="VOP105" s="39"/>
      <c r="VOQ105" s="18"/>
      <c r="VOR105" s="39"/>
      <c r="VOS105" s="13"/>
      <c r="VOT105" s="13"/>
      <c r="VOU105" s="4"/>
      <c r="VOV105" s="13"/>
      <c r="VOW105" s="13"/>
      <c r="VOY105" s="26"/>
      <c r="VOZ105" s="26"/>
      <c r="VPA105" s="26"/>
      <c r="VPB105" s="18"/>
      <c r="VPC105" s="18"/>
      <c r="VPD105" s="18"/>
      <c r="VPE105" s="39"/>
      <c r="VPF105" s="18"/>
      <c r="VPG105" s="18"/>
      <c r="VPH105" s="39"/>
      <c r="VPI105" s="18"/>
      <c r="VPJ105" s="39"/>
      <c r="VPK105" s="13"/>
      <c r="VPL105" s="13"/>
      <c r="VPM105" s="4"/>
      <c r="VPN105" s="13"/>
      <c r="VPO105" s="13"/>
      <c r="VPQ105" s="26"/>
      <c r="VPR105" s="26"/>
      <c r="VPS105" s="26"/>
      <c r="VPT105" s="18"/>
      <c r="VPU105" s="18"/>
      <c r="VPV105" s="18"/>
      <c r="VPW105" s="39"/>
      <c r="VPX105" s="18"/>
      <c r="VPY105" s="18"/>
      <c r="VPZ105" s="39"/>
      <c r="VQA105" s="18"/>
      <c r="VQB105" s="39"/>
      <c r="VQC105" s="13"/>
      <c r="VQD105" s="13"/>
      <c r="VQE105" s="4"/>
      <c r="VQF105" s="13"/>
      <c r="VQG105" s="13"/>
      <c r="VQI105" s="26"/>
      <c r="VQJ105" s="26"/>
      <c r="VQK105" s="26"/>
      <c r="VQL105" s="18"/>
      <c r="VQM105" s="18"/>
      <c r="VQN105" s="18"/>
      <c r="VQO105" s="39"/>
      <c r="VQP105" s="18"/>
      <c r="VQQ105" s="18"/>
      <c r="VQR105" s="39"/>
      <c r="VQS105" s="18"/>
      <c r="VQT105" s="39"/>
      <c r="VQU105" s="13"/>
      <c r="VQV105" s="13"/>
      <c r="VQW105" s="4"/>
      <c r="VQX105" s="13"/>
      <c r="VQY105" s="13"/>
      <c r="VRA105" s="26"/>
      <c r="VRB105" s="26"/>
      <c r="VRC105" s="26"/>
      <c r="VRD105" s="18"/>
      <c r="VRE105" s="18"/>
      <c r="VRF105" s="18"/>
      <c r="VRG105" s="39"/>
      <c r="VRH105" s="18"/>
      <c r="VRI105" s="18"/>
      <c r="VRJ105" s="39"/>
      <c r="VRK105" s="18"/>
      <c r="VRL105" s="39"/>
      <c r="VRM105" s="13"/>
      <c r="VRN105" s="13"/>
      <c r="VRO105" s="4"/>
      <c r="VRP105" s="13"/>
      <c r="VRQ105" s="13"/>
      <c r="VRS105" s="26"/>
      <c r="VRT105" s="26"/>
      <c r="VRU105" s="26"/>
      <c r="VRV105" s="18"/>
      <c r="VRW105" s="18"/>
      <c r="VRX105" s="18"/>
      <c r="VRY105" s="39"/>
      <c r="VRZ105" s="18"/>
      <c r="VSA105" s="18"/>
      <c r="VSB105" s="39"/>
      <c r="VSC105" s="18"/>
      <c r="VSD105" s="39"/>
      <c r="VSE105" s="13"/>
      <c r="VSF105" s="13"/>
      <c r="VSG105" s="4"/>
      <c r="VSH105" s="13"/>
      <c r="VSI105" s="13"/>
      <c r="VSK105" s="26"/>
      <c r="VSL105" s="26"/>
      <c r="VSM105" s="26"/>
      <c r="VSN105" s="18"/>
      <c r="VSO105" s="18"/>
      <c r="VSP105" s="18"/>
      <c r="VSQ105" s="39"/>
      <c r="VSR105" s="18"/>
      <c r="VSS105" s="18"/>
      <c r="VST105" s="39"/>
      <c r="VSU105" s="18"/>
      <c r="VSV105" s="39"/>
      <c r="VSW105" s="13"/>
      <c r="VSX105" s="13"/>
      <c r="VSY105" s="4"/>
      <c r="VSZ105" s="13"/>
      <c r="VTA105" s="13"/>
      <c r="VTC105" s="26"/>
      <c r="VTD105" s="26"/>
      <c r="VTE105" s="26"/>
      <c r="VTF105" s="18"/>
      <c r="VTG105" s="18"/>
      <c r="VTH105" s="18"/>
      <c r="VTI105" s="39"/>
      <c r="VTJ105" s="18"/>
      <c r="VTK105" s="18"/>
      <c r="VTL105" s="39"/>
      <c r="VTM105" s="18"/>
      <c r="VTN105" s="39"/>
      <c r="VTO105" s="13"/>
      <c r="VTP105" s="13"/>
      <c r="VTQ105" s="4"/>
      <c r="VTR105" s="13"/>
      <c r="VTS105" s="13"/>
      <c r="VTU105" s="26"/>
      <c r="VTV105" s="26"/>
      <c r="VTW105" s="26"/>
      <c r="VTX105" s="18"/>
      <c r="VTY105" s="18"/>
      <c r="VTZ105" s="18"/>
      <c r="VUA105" s="39"/>
      <c r="VUB105" s="18"/>
      <c r="VUC105" s="18"/>
      <c r="VUD105" s="39"/>
      <c r="VUE105" s="18"/>
      <c r="VUF105" s="39"/>
      <c r="VUG105" s="13"/>
      <c r="VUH105" s="13"/>
      <c r="VUI105" s="4"/>
      <c r="VUJ105" s="13"/>
      <c r="VUK105" s="13"/>
      <c r="VUM105" s="26"/>
      <c r="VUN105" s="26"/>
      <c r="VUO105" s="26"/>
      <c r="VUP105" s="18"/>
      <c r="VUQ105" s="18"/>
      <c r="VUR105" s="18"/>
      <c r="VUS105" s="39"/>
      <c r="VUT105" s="18"/>
      <c r="VUU105" s="18"/>
      <c r="VUV105" s="39"/>
      <c r="VUW105" s="18"/>
      <c r="VUX105" s="39"/>
      <c r="VUY105" s="13"/>
      <c r="VUZ105" s="13"/>
      <c r="VVA105" s="4"/>
      <c r="VVB105" s="13"/>
      <c r="VVC105" s="13"/>
      <c r="VVE105" s="26"/>
      <c r="VVF105" s="26"/>
      <c r="VVG105" s="26"/>
      <c r="VVH105" s="18"/>
      <c r="VVI105" s="18"/>
      <c r="VVJ105" s="18"/>
      <c r="VVK105" s="39"/>
      <c r="VVL105" s="18"/>
      <c r="VVM105" s="18"/>
      <c r="VVN105" s="39"/>
      <c r="VVO105" s="18"/>
      <c r="VVP105" s="39"/>
      <c r="VVQ105" s="13"/>
      <c r="VVR105" s="13"/>
      <c r="VVS105" s="4"/>
      <c r="VVT105" s="13"/>
      <c r="VVU105" s="13"/>
      <c r="VVW105" s="26"/>
      <c r="VVX105" s="26"/>
      <c r="VVY105" s="26"/>
      <c r="VVZ105" s="18"/>
      <c r="VWA105" s="18"/>
      <c r="VWB105" s="18"/>
      <c r="VWC105" s="39"/>
      <c r="VWD105" s="18"/>
      <c r="VWE105" s="18"/>
      <c r="VWF105" s="39"/>
      <c r="VWG105" s="18"/>
      <c r="VWH105" s="39"/>
      <c r="VWI105" s="13"/>
      <c r="VWJ105" s="13"/>
      <c r="VWK105" s="4"/>
      <c r="VWL105" s="13"/>
      <c r="VWM105" s="13"/>
      <c r="VWO105" s="26"/>
      <c r="VWP105" s="26"/>
      <c r="VWQ105" s="26"/>
      <c r="VWR105" s="18"/>
      <c r="VWS105" s="18"/>
      <c r="VWT105" s="18"/>
      <c r="VWU105" s="39"/>
      <c r="VWV105" s="18"/>
      <c r="VWW105" s="18"/>
      <c r="VWX105" s="39"/>
      <c r="VWY105" s="18"/>
      <c r="VWZ105" s="39"/>
      <c r="VXA105" s="13"/>
      <c r="VXB105" s="13"/>
      <c r="VXC105" s="4"/>
      <c r="VXD105" s="13"/>
      <c r="VXE105" s="13"/>
      <c r="VXG105" s="26"/>
      <c r="VXH105" s="26"/>
      <c r="VXI105" s="26"/>
      <c r="VXJ105" s="18"/>
      <c r="VXK105" s="18"/>
      <c r="VXL105" s="18"/>
      <c r="VXM105" s="39"/>
      <c r="VXN105" s="18"/>
      <c r="VXO105" s="18"/>
      <c r="VXP105" s="39"/>
      <c r="VXQ105" s="18"/>
      <c r="VXR105" s="39"/>
      <c r="VXS105" s="13"/>
      <c r="VXT105" s="13"/>
      <c r="VXU105" s="4"/>
      <c r="VXV105" s="13"/>
      <c r="VXW105" s="13"/>
      <c r="VXY105" s="26"/>
      <c r="VXZ105" s="26"/>
      <c r="VYA105" s="26"/>
      <c r="VYB105" s="18"/>
      <c r="VYC105" s="18"/>
      <c r="VYD105" s="18"/>
      <c r="VYE105" s="39"/>
      <c r="VYF105" s="18"/>
      <c r="VYG105" s="18"/>
      <c r="VYH105" s="39"/>
      <c r="VYI105" s="18"/>
      <c r="VYJ105" s="39"/>
      <c r="VYK105" s="13"/>
      <c r="VYL105" s="13"/>
      <c r="VYM105" s="4"/>
      <c r="VYN105" s="13"/>
      <c r="VYO105" s="13"/>
      <c r="VYQ105" s="26"/>
      <c r="VYR105" s="26"/>
      <c r="VYS105" s="26"/>
      <c r="VYT105" s="18"/>
      <c r="VYU105" s="18"/>
      <c r="VYV105" s="18"/>
      <c r="VYW105" s="39"/>
      <c r="VYX105" s="18"/>
      <c r="VYY105" s="18"/>
      <c r="VYZ105" s="39"/>
      <c r="VZA105" s="18"/>
      <c r="VZB105" s="39"/>
      <c r="VZC105" s="13"/>
      <c r="VZD105" s="13"/>
      <c r="VZE105" s="4"/>
      <c r="VZF105" s="13"/>
      <c r="VZG105" s="13"/>
      <c r="VZI105" s="26"/>
      <c r="VZJ105" s="26"/>
      <c r="VZK105" s="26"/>
      <c r="VZL105" s="18"/>
      <c r="VZM105" s="18"/>
      <c r="VZN105" s="18"/>
      <c r="VZO105" s="39"/>
      <c r="VZP105" s="18"/>
      <c r="VZQ105" s="18"/>
      <c r="VZR105" s="39"/>
      <c r="VZS105" s="18"/>
      <c r="VZT105" s="39"/>
      <c r="VZU105" s="13"/>
      <c r="VZV105" s="13"/>
      <c r="VZW105" s="4"/>
      <c r="VZX105" s="13"/>
      <c r="VZY105" s="13"/>
      <c r="WAA105" s="26"/>
      <c r="WAB105" s="26"/>
      <c r="WAC105" s="26"/>
      <c r="WAD105" s="18"/>
      <c r="WAE105" s="18"/>
      <c r="WAF105" s="18"/>
      <c r="WAG105" s="39"/>
      <c r="WAH105" s="18"/>
      <c r="WAI105" s="18"/>
      <c r="WAJ105" s="39"/>
      <c r="WAK105" s="18"/>
      <c r="WAL105" s="39"/>
      <c r="WAM105" s="13"/>
      <c r="WAN105" s="13"/>
      <c r="WAO105" s="4"/>
      <c r="WAP105" s="13"/>
      <c r="WAQ105" s="13"/>
      <c r="WAS105" s="26"/>
      <c r="WAT105" s="26"/>
      <c r="WAU105" s="26"/>
      <c r="WAV105" s="18"/>
      <c r="WAW105" s="18"/>
      <c r="WAX105" s="18"/>
      <c r="WAY105" s="39"/>
      <c r="WAZ105" s="18"/>
      <c r="WBA105" s="18"/>
      <c r="WBB105" s="39"/>
      <c r="WBC105" s="18"/>
      <c r="WBD105" s="39"/>
      <c r="WBE105" s="13"/>
      <c r="WBF105" s="13"/>
      <c r="WBG105" s="4"/>
      <c r="WBH105" s="13"/>
      <c r="WBI105" s="13"/>
      <c r="WBK105" s="26"/>
      <c r="WBL105" s="26"/>
      <c r="WBM105" s="26"/>
      <c r="WBN105" s="18"/>
      <c r="WBO105" s="18"/>
      <c r="WBP105" s="18"/>
      <c r="WBQ105" s="39"/>
      <c r="WBR105" s="18"/>
      <c r="WBS105" s="18"/>
      <c r="WBT105" s="39"/>
      <c r="WBU105" s="18"/>
      <c r="WBV105" s="39"/>
      <c r="WBW105" s="13"/>
      <c r="WBX105" s="13"/>
      <c r="WBY105" s="4"/>
      <c r="WBZ105" s="13"/>
      <c r="WCA105" s="13"/>
      <c r="WCC105" s="26"/>
      <c r="WCD105" s="26"/>
      <c r="WCE105" s="26"/>
      <c r="WCF105" s="18"/>
      <c r="WCG105" s="18"/>
      <c r="WCH105" s="18"/>
      <c r="WCI105" s="39"/>
      <c r="WCJ105" s="18"/>
      <c r="WCK105" s="18"/>
      <c r="WCL105" s="39"/>
      <c r="WCM105" s="18"/>
      <c r="WCN105" s="39"/>
      <c r="WCO105" s="13"/>
      <c r="WCP105" s="13"/>
      <c r="WCQ105" s="4"/>
      <c r="WCR105" s="13"/>
      <c r="WCS105" s="13"/>
      <c r="WCU105" s="26"/>
      <c r="WCV105" s="26"/>
      <c r="WCW105" s="26"/>
      <c r="WCX105" s="18"/>
      <c r="WCY105" s="18"/>
      <c r="WCZ105" s="18"/>
      <c r="WDA105" s="39"/>
      <c r="WDB105" s="18"/>
      <c r="WDC105" s="18"/>
      <c r="WDD105" s="39"/>
      <c r="WDE105" s="18"/>
      <c r="WDF105" s="39"/>
      <c r="WDG105" s="13"/>
      <c r="WDH105" s="13"/>
      <c r="WDI105" s="4"/>
      <c r="WDJ105" s="13"/>
      <c r="WDK105" s="13"/>
      <c r="WDM105" s="26"/>
      <c r="WDN105" s="26"/>
      <c r="WDO105" s="26"/>
      <c r="WDP105" s="18"/>
      <c r="WDQ105" s="18"/>
      <c r="WDR105" s="18"/>
      <c r="WDS105" s="39"/>
      <c r="WDT105" s="18"/>
      <c r="WDU105" s="18"/>
      <c r="WDV105" s="39"/>
      <c r="WDW105" s="18"/>
      <c r="WDX105" s="39"/>
      <c r="WDY105" s="13"/>
      <c r="WDZ105" s="13"/>
      <c r="WEA105" s="4"/>
      <c r="WEB105" s="13"/>
      <c r="WEC105" s="13"/>
      <c r="WEE105" s="26"/>
      <c r="WEF105" s="26"/>
      <c r="WEG105" s="26"/>
      <c r="WEH105" s="18"/>
      <c r="WEI105" s="18"/>
      <c r="WEJ105" s="18"/>
      <c r="WEK105" s="39"/>
      <c r="WEL105" s="18"/>
      <c r="WEM105" s="18"/>
      <c r="WEN105" s="39"/>
      <c r="WEO105" s="18"/>
      <c r="WEP105" s="39"/>
      <c r="WEQ105" s="13"/>
      <c r="WER105" s="13"/>
      <c r="WES105" s="4"/>
      <c r="WET105" s="13"/>
      <c r="WEU105" s="13"/>
      <c r="WEW105" s="26"/>
      <c r="WEX105" s="26"/>
      <c r="WEY105" s="26"/>
      <c r="WEZ105" s="18"/>
      <c r="WFA105" s="18"/>
      <c r="WFB105" s="18"/>
      <c r="WFC105" s="39"/>
      <c r="WFD105" s="18"/>
      <c r="WFE105" s="18"/>
      <c r="WFF105" s="39"/>
      <c r="WFG105" s="18"/>
      <c r="WFH105" s="39"/>
      <c r="WFI105" s="13"/>
      <c r="WFJ105" s="13"/>
      <c r="WFK105" s="4"/>
      <c r="WFL105" s="13"/>
      <c r="WFM105" s="13"/>
      <c r="WFO105" s="26"/>
      <c r="WFP105" s="26"/>
      <c r="WFQ105" s="26"/>
      <c r="WFR105" s="18"/>
      <c r="WFS105" s="18"/>
      <c r="WFT105" s="18"/>
      <c r="WFU105" s="39"/>
      <c r="WFV105" s="18"/>
      <c r="WFW105" s="18"/>
      <c r="WFX105" s="39"/>
      <c r="WFY105" s="18"/>
      <c r="WFZ105" s="39"/>
      <c r="WGA105" s="13"/>
      <c r="WGB105" s="13"/>
      <c r="WGC105" s="4"/>
      <c r="WGD105" s="13"/>
      <c r="WGE105" s="13"/>
      <c r="WGG105" s="26"/>
      <c r="WGH105" s="26"/>
      <c r="WGI105" s="26"/>
      <c r="WGJ105" s="18"/>
      <c r="WGK105" s="18"/>
      <c r="WGL105" s="18"/>
      <c r="WGM105" s="39"/>
      <c r="WGN105" s="18"/>
      <c r="WGO105" s="18"/>
      <c r="WGP105" s="39"/>
      <c r="WGQ105" s="18"/>
      <c r="WGR105" s="39"/>
      <c r="WGS105" s="13"/>
      <c r="WGT105" s="13"/>
      <c r="WGU105" s="4"/>
      <c r="WGV105" s="13"/>
      <c r="WGW105" s="13"/>
      <c r="WGY105" s="26"/>
      <c r="WGZ105" s="26"/>
      <c r="WHA105" s="26"/>
      <c r="WHB105" s="18"/>
      <c r="WHC105" s="18"/>
      <c r="WHD105" s="18"/>
      <c r="WHE105" s="39"/>
      <c r="WHF105" s="18"/>
      <c r="WHG105" s="18"/>
      <c r="WHH105" s="39"/>
      <c r="WHI105" s="18"/>
      <c r="WHJ105" s="39"/>
      <c r="WHK105" s="13"/>
      <c r="WHL105" s="13"/>
      <c r="WHM105" s="4"/>
      <c r="WHN105" s="13"/>
      <c r="WHO105" s="13"/>
      <c r="WHQ105" s="26"/>
      <c r="WHR105" s="26"/>
      <c r="WHS105" s="26"/>
      <c r="WHT105" s="18"/>
      <c r="WHU105" s="18"/>
      <c r="WHV105" s="18"/>
      <c r="WHW105" s="39"/>
      <c r="WHX105" s="18"/>
      <c r="WHY105" s="18"/>
      <c r="WHZ105" s="39"/>
      <c r="WIA105" s="18"/>
      <c r="WIB105" s="39"/>
      <c r="WIC105" s="13"/>
      <c r="WID105" s="13"/>
      <c r="WIE105" s="4"/>
      <c r="WIF105" s="13"/>
      <c r="WIG105" s="13"/>
      <c r="WII105" s="26"/>
      <c r="WIJ105" s="26"/>
      <c r="WIK105" s="26"/>
      <c r="WIL105" s="18"/>
      <c r="WIM105" s="18"/>
      <c r="WIN105" s="18"/>
      <c r="WIO105" s="39"/>
      <c r="WIP105" s="18"/>
      <c r="WIQ105" s="18"/>
      <c r="WIR105" s="39"/>
      <c r="WIS105" s="18"/>
      <c r="WIT105" s="39"/>
      <c r="WIU105" s="13"/>
      <c r="WIV105" s="13"/>
      <c r="WIW105" s="4"/>
      <c r="WIX105" s="13"/>
      <c r="WIY105" s="13"/>
      <c r="WJA105" s="26"/>
      <c r="WJB105" s="26"/>
      <c r="WJC105" s="26"/>
      <c r="WJD105" s="18"/>
      <c r="WJE105" s="18"/>
      <c r="WJF105" s="18"/>
      <c r="WJG105" s="39"/>
      <c r="WJH105" s="18"/>
      <c r="WJI105" s="18"/>
      <c r="WJJ105" s="39"/>
      <c r="WJK105" s="18"/>
      <c r="WJL105" s="39"/>
      <c r="WJM105" s="13"/>
      <c r="WJN105" s="13"/>
      <c r="WJO105" s="4"/>
      <c r="WJP105" s="13"/>
      <c r="WJQ105" s="13"/>
      <c r="WJS105" s="26"/>
      <c r="WJT105" s="26"/>
      <c r="WJU105" s="26"/>
      <c r="WJV105" s="18"/>
      <c r="WJW105" s="18"/>
      <c r="WJX105" s="18"/>
      <c r="WJY105" s="39"/>
      <c r="WJZ105" s="18"/>
      <c r="WKA105" s="18"/>
      <c r="WKB105" s="39"/>
      <c r="WKC105" s="18"/>
      <c r="WKD105" s="39"/>
      <c r="WKE105" s="13"/>
      <c r="WKF105" s="13"/>
      <c r="WKG105" s="4"/>
      <c r="WKH105" s="13"/>
      <c r="WKI105" s="13"/>
      <c r="WKK105" s="26"/>
      <c r="WKL105" s="26"/>
      <c r="WKM105" s="26"/>
      <c r="WKN105" s="18"/>
      <c r="WKO105" s="18"/>
      <c r="WKP105" s="18"/>
      <c r="WKQ105" s="39"/>
      <c r="WKR105" s="18"/>
      <c r="WKS105" s="18"/>
      <c r="WKT105" s="39"/>
      <c r="WKU105" s="18"/>
      <c r="WKV105" s="39"/>
      <c r="WKW105" s="13"/>
      <c r="WKX105" s="13"/>
      <c r="WKY105" s="4"/>
      <c r="WKZ105" s="13"/>
      <c r="WLA105" s="13"/>
      <c r="WLC105" s="26"/>
      <c r="WLD105" s="26"/>
      <c r="WLE105" s="26"/>
      <c r="WLF105" s="18"/>
      <c r="WLG105" s="18"/>
      <c r="WLH105" s="18"/>
      <c r="WLI105" s="39"/>
      <c r="WLJ105" s="18"/>
      <c r="WLK105" s="18"/>
      <c r="WLL105" s="39"/>
      <c r="WLM105" s="18"/>
      <c r="WLN105" s="39"/>
      <c r="WLO105" s="13"/>
      <c r="WLP105" s="13"/>
      <c r="WLQ105" s="4"/>
      <c r="WLR105" s="13"/>
      <c r="WLS105" s="13"/>
      <c r="WLU105" s="26"/>
      <c r="WLV105" s="26"/>
      <c r="WLW105" s="26"/>
      <c r="WLX105" s="18"/>
      <c r="WLY105" s="18"/>
      <c r="WLZ105" s="18"/>
      <c r="WMA105" s="39"/>
      <c r="WMB105" s="18"/>
      <c r="WMC105" s="18"/>
      <c r="WMD105" s="39"/>
      <c r="WME105" s="18"/>
      <c r="WMF105" s="39"/>
      <c r="WMG105" s="13"/>
      <c r="WMH105" s="13"/>
      <c r="WMI105" s="4"/>
      <c r="WMJ105" s="13"/>
      <c r="WMK105" s="13"/>
      <c r="WMM105" s="26"/>
      <c r="WMN105" s="26"/>
      <c r="WMO105" s="26"/>
      <c r="WMP105" s="18"/>
      <c r="WMQ105" s="18"/>
      <c r="WMR105" s="18"/>
      <c r="WMS105" s="39"/>
      <c r="WMT105" s="18"/>
      <c r="WMU105" s="18"/>
      <c r="WMV105" s="39"/>
      <c r="WMW105" s="18"/>
      <c r="WMX105" s="39"/>
      <c r="WMY105" s="13"/>
      <c r="WMZ105" s="13"/>
      <c r="WNA105" s="4"/>
      <c r="WNB105" s="13"/>
      <c r="WNC105" s="13"/>
      <c r="WNE105" s="26"/>
      <c r="WNF105" s="26"/>
      <c r="WNG105" s="26"/>
      <c r="WNH105" s="18"/>
      <c r="WNI105" s="18"/>
      <c r="WNJ105" s="18"/>
      <c r="WNK105" s="39"/>
      <c r="WNL105" s="18"/>
      <c r="WNM105" s="18"/>
      <c r="WNN105" s="39"/>
      <c r="WNO105" s="18"/>
      <c r="WNP105" s="39"/>
      <c r="WNQ105" s="13"/>
      <c r="WNR105" s="13"/>
      <c r="WNS105" s="4"/>
      <c r="WNT105" s="13"/>
      <c r="WNU105" s="13"/>
      <c r="WNW105" s="26"/>
      <c r="WNX105" s="26"/>
      <c r="WNY105" s="26"/>
      <c r="WNZ105" s="18"/>
      <c r="WOA105" s="18"/>
      <c r="WOB105" s="18"/>
      <c r="WOC105" s="39"/>
      <c r="WOD105" s="18"/>
      <c r="WOE105" s="18"/>
      <c r="WOF105" s="39"/>
      <c r="WOG105" s="18"/>
      <c r="WOH105" s="39"/>
      <c r="WOI105" s="13"/>
      <c r="WOJ105" s="13"/>
      <c r="WOK105" s="4"/>
      <c r="WOL105" s="13"/>
      <c r="WOM105" s="13"/>
      <c r="WOO105" s="26"/>
      <c r="WOP105" s="26"/>
      <c r="WOQ105" s="26"/>
      <c r="WOR105" s="18"/>
      <c r="WOS105" s="18"/>
      <c r="WOT105" s="18"/>
      <c r="WOU105" s="39"/>
      <c r="WOV105" s="18"/>
      <c r="WOW105" s="18"/>
      <c r="WOX105" s="39"/>
      <c r="WOY105" s="18"/>
      <c r="WOZ105" s="39"/>
      <c r="WPA105" s="13"/>
      <c r="WPB105" s="13"/>
      <c r="WPC105" s="4"/>
      <c r="WPD105" s="13"/>
      <c r="WPE105" s="13"/>
      <c r="WPG105" s="26"/>
      <c r="WPH105" s="26"/>
      <c r="WPI105" s="26"/>
      <c r="WPJ105" s="18"/>
      <c r="WPK105" s="18"/>
      <c r="WPL105" s="18"/>
      <c r="WPM105" s="39"/>
      <c r="WPN105" s="18"/>
      <c r="WPO105" s="18"/>
      <c r="WPP105" s="39"/>
      <c r="WPQ105" s="18"/>
      <c r="WPR105" s="39"/>
      <c r="WPS105" s="13"/>
      <c r="WPT105" s="13"/>
      <c r="WPU105" s="4"/>
      <c r="WPV105" s="13"/>
      <c r="WPW105" s="13"/>
      <c r="WPY105" s="26"/>
      <c r="WPZ105" s="26"/>
      <c r="WQA105" s="26"/>
      <c r="WQB105" s="18"/>
      <c r="WQC105" s="18"/>
      <c r="WQD105" s="18"/>
      <c r="WQE105" s="39"/>
      <c r="WQF105" s="18"/>
      <c r="WQG105" s="18"/>
      <c r="WQH105" s="39"/>
      <c r="WQI105" s="18"/>
      <c r="WQJ105" s="39"/>
      <c r="WQK105" s="13"/>
      <c r="WQL105" s="13"/>
      <c r="WQM105" s="4"/>
      <c r="WQN105" s="13"/>
      <c r="WQO105" s="13"/>
      <c r="WQQ105" s="26"/>
      <c r="WQR105" s="26"/>
      <c r="WQS105" s="26"/>
      <c r="WQT105" s="18"/>
      <c r="WQU105" s="18"/>
      <c r="WQV105" s="18"/>
      <c r="WQW105" s="39"/>
      <c r="WQX105" s="18"/>
      <c r="WQY105" s="18"/>
      <c r="WQZ105" s="39"/>
      <c r="WRA105" s="18"/>
      <c r="WRB105" s="39"/>
      <c r="WRC105" s="13"/>
      <c r="WRD105" s="13"/>
      <c r="WRE105" s="4"/>
      <c r="WRF105" s="13"/>
      <c r="WRG105" s="13"/>
      <c r="WRI105" s="26"/>
      <c r="WRJ105" s="26"/>
      <c r="WRK105" s="26"/>
      <c r="WRL105" s="18"/>
      <c r="WRM105" s="18"/>
      <c r="WRN105" s="18"/>
      <c r="WRO105" s="39"/>
      <c r="WRP105" s="18"/>
      <c r="WRQ105" s="18"/>
      <c r="WRR105" s="39"/>
      <c r="WRS105" s="18"/>
      <c r="WRT105" s="39"/>
      <c r="WRU105" s="13"/>
      <c r="WRV105" s="13"/>
      <c r="WRW105" s="4"/>
      <c r="WRX105" s="13"/>
      <c r="WRY105" s="13"/>
      <c r="WSA105" s="26"/>
      <c r="WSB105" s="26"/>
      <c r="WSC105" s="26"/>
      <c r="WSD105" s="18"/>
      <c r="WSE105" s="18"/>
      <c r="WSF105" s="18"/>
      <c r="WSG105" s="39"/>
      <c r="WSH105" s="18"/>
      <c r="WSI105" s="18"/>
      <c r="WSJ105" s="39"/>
      <c r="WSK105" s="18"/>
      <c r="WSL105" s="39"/>
      <c r="WSM105" s="13"/>
      <c r="WSN105" s="13"/>
      <c r="WSO105" s="4"/>
      <c r="WSP105" s="13"/>
      <c r="WSQ105" s="13"/>
      <c r="WSS105" s="26"/>
      <c r="WST105" s="26"/>
      <c r="WSU105" s="26"/>
      <c r="WSV105" s="18"/>
      <c r="WSW105" s="18"/>
      <c r="WSX105" s="18"/>
      <c r="WSY105" s="39"/>
      <c r="WSZ105" s="18"/>
      <c r="WTA105" s="18"/>
      <c r="WTB105" s="39"/>
      <c r="WTC105" s="18"/>
      <c r="WTD105" s="39"/>
      <c r="WTE105" s="13"/>
      <c r="WTF105" s="13"/>
      <c r="WTG105" s="4"/>
      <c r="WTH105" s="13"/>
      <c r="WTI105" s="13"/>
      <c r="WTK105" s="26"/>
      <c r="WTL105" s="26"/>
      <c r="WTM105" s="26"/>
      <c r="WTN105" s="18"/>
      <c r="WTO105" s="18"/>
      <c r="WTP105" s="18"/>
      <c r="WTQ105" s="39"/>
      <c r="WTR105" s="18"/>
      <c r="WTS105" s="18"/>
      <c r="WTT105" s="39"/>
      <c r="WTU105" s="18"/>
      <c r="WTV105" s="39"/>
      <c r="WTW105" s="13"/>
      <c r="WTX105" s="13"/>
      <c r="WTY105" s="4"/>
      <c r="WTZ105" s="13"/>
      <c r="WUA105" s="13"/>
      <c r="WUC105" s="26"/>
      <c r="WUD105" s="26"/>
      <c r="WUE105" s="26"/>
      <c r="WUF105" s="18"/>
      <c r="WUG105" s="18"/>
      <c r="WUH105" s="18"/>
      <c r="WUI105" s="39"/>
      <c r="WUJ105" s="18"/>
      <c r="WUK105" s="18"/>
      <c r="WUL105" s="39"/>
      <c r="WUM105" s="18"/>
      <c r="WUN105" s="39"/>
      <c r="WUO105" s="13"/>
      <c r="WUP105" s="13"/>
      <c r="WUQ105" s="4"/>
      <c r="WUR105" s="13"/>
      <c r="WUS105" s="13"/>
      <c r="WUU105" s="26"/>
      <c r="WUV105" s="26"/>
      <c r="WUW105" s="26"/>
      <c r="WUX105" s="18"/>
      <c r="WUY105" s="18"/>
      <c r="WUZ105" s="18"/>
      <c r="WVA105" s="39"/>
      <c r="WVB105" s="18"/>
      <c r="WVC105" s="18"/>
      <c r="WVD105" s="39"/>
      <c r="WVE105" s="18"/>
      <c r="WVF105" s="39"/>
      <c r="WVG105" s="13"/>
      <c r="WVH105" s="13"/>
      <c r="WVI105" s="4"/>
      <c r="WVJ105" s="13"/>
      <c r="WVK105" s="13"/>
      <c r="WVM105" s="26"/>
      <c r="WVN105" s="26"/>
      <c r="WVO105" s="26"/>
      <c r="WVP105" s="18"/>
      <c r="WVQ105" s="18"/>
      <c r="WVR105" s="18"/>
      <c r="WVS105" s="39"/>
      <c r="WVT105" s="18"/>
      <c r="WVU105" s="18"/>
      <c r="WVV105" s="39"/>
      <c r="WVW105" s="18"/>
      <c r="WVX105" s="39"/>
      <c r="WVY105" s="13"/>
      <c r="WVZ105" s="13"/>
      <c r="WWA105" s="4"/>
      <c r="WWB105" s="13"/>
      <c r="WWC105" s="13"/>
      <c r="WWE105" s="26"/>
      <c r="WWF105" s="26"/>
      <c r="WWG105" s="26"/>
      <c r="WWH105" s="18"/>
      <c r="WWI105" s="18"/>
      <c r="WWJ105" s="18"/>
      <c r="WWK105" s="39"/>
      <c r="WWL105" s="18"/>
      <c r="WWM105" s="18"/>
      <c r="WWN105" s="39"/>
      <c r="WWO105" s="18"/>
      <c r="WWP105" s="39"/>
      <c r="WWQ105" s="13"/>
      <c r="WWR105" s="13"/>
      <c r="WWS105" s="4"/>
      <c r="WWT105" s="13"/>
      <c r="WWU105" s="13"/>
      <c r="WWW105" s="26"/>
      <c r="WWX105" s="26"/>
      <c r="WWY105" s="26"/>
      <c r="WWZ105" s="18"/>
      <c r="WXA105" s="18"/>
      <c r="WXB105" s="18"/>
      <c r="WXC105" s="39"/>
      <c r="WXD105" s="18"/>
      <c r="WXE105" s="18"/>
      <c r="WXF105" s="39"/>
      <c r="WXG105" s="18"/>
      <c r="WXH105" s="39"/>
      <c r="WXI105" s="13"/>
      <c r="WXJ105" s="13"/>
      <c r="WXK105" s="4"/>
      <c r="WXL105" s="13"/>
      <c r="WXM105" s="13"/>
      <c r="WXO105" s="26"/>
      <c r="WXP105" s="26"/>
      <c r="WXQ105" s="26"/>
      <c r="WXR105" s="18"/>
      <c r="WXS105" s="18"/>
      <c r="WXT105" s="18"/>
      <c r="WXU105" s="39"/>
      <c r="WXV105" s="18"/>
      <c r="WXW105" s="18"/>
      <c r="WXX105" s="39"/>
      <c r="WXY105" s="18"/>
      <c r="WXZ105" s="39"/>
      <c r="WYA105" s="13"/>
      <c r="WYB105" s="13"/>
      <c r="WYC105" s="4"/>
      <c r="WYD105" s="13"/>
      <c r="WYE105" s="13"/>
      <c r="WYG105" s="26"/>
      <c r="WYH105" s="26"/>
      <c r="WYI105" s="26"/>
      <c r="WYJ105" s="18"/>
      <c r="WYK105" s="18"/>
      <c r="WYL105" s="18"/>
      <c r="WYM105" s="39"/>
      <c r="WYN105" s="18"/>
      <c r="WYO105" s="18"/>
      <c r="WYP105" s="39"/>
      <c r="WYQ105" s="18"/>
      <c r="WYR105" s="39"/>
      <c r="WYS105" s="13"/>
      <c r="WYT105" s="13"/>
      <c r="WYU105" s="4"/>
      <c r="WYV105" s="13"/>
      <c r="WYW105" s="13"/>
      <c r="WYY105" s="26"/>
      <c r="WYZ105" s="26"/>
      <c r="WZA105" s="26"/>
      <c r="WZB105" s="18"/>
      <c r="WZC105" s="18"/>
      <c r="WZD105" s="18"/>
      <c r="WZE105" s="39"/>
      <c r="WZF105" s="18"/>
      <c r="WZG105" s="18"/>
      <c r="WZH105" s="39"/>
      <c r="WZI105" s="18"/>
      <c r="WZJ105" s="39"/>
      <c r="WZK105" s="13"/>
      <c r="WZL105" s="13"/>
      <c r="WZM105" s="4"/>
      <c r="WZN105" s="13"/>
      <c r="WZO105" s="13"/>
      <c r="WZQ105" s="26"/>
      <c r="WZR105" s="26"/>
      <c r="WZS105" s="26"/>
      <c r="WZT105" s="18"/>
      <c r="WZU105" s="18"/>
      <c r="WZV105" s="18"/>
      <c r="WZW105" s="39"/>
      <c r="WZX105" s="18"/>
      <c r="WZY105" s="18"/>
      <c r="WZZ105" s="39"/>
      <c r="XAA105" s="18"/>
      <c r="XAB105" s="39"/>
      <c r="XAC105" s="13"/>
      <c r="XAD105" s="13"/>
      <c r="XAE105" s="4"/>
      <c r="XAF105" s="13"/>
      <c r="XAG105" s="13"/>
      <c r="XAI105" s="26"/>
      <c r="XAJ105" s="26"/>
      <c r="XAK105" s="26"/>
      <c r="XAL105" s="18"/>
      <c r="XAM105" s="18"/>
      <c r="XAN105" s="18"/>
      <c r="XAO105" s="39"/>
      <c r="XAP105" s="18"/>
      <c r="XAQ105" s="18"/>
      <c r="XAR105" s="39"/>
      <c r="XAS105" s="18"/>
      <c r="XAT105" s="39"/>
      <c r="XAU105" s="13"/>
      <c r="XAV105" s="13"/>
      <c r="XAW105" s="4"/>
      <c r="XAX105" s="13"/>
      <c r="XAY105" s="13"/>
      <c r="XBA105" s="26"/>
      <c r="XBB105" s="26"/>
      <c r="XBC105" s="26"/>
      <c r="XBD105" s="18"/>
      <c r="XBE105" s="18"/>
      <c r="XBF105" s="18"/>
      <c r="XBG105" s="39"/>
      <c r="XBH105" s="18"/>
      <c r="XBI105" s="18"/>
      <c r="XBJ105" s="39"/>
      <c r="XBK105" s="18"/>
      <c r="XBL105" s="39"/>
      <c r="XBM105" s="13"/>
      <c r="XBN105" s="13"/>
      <c r="XBO105" s="4"/>
      <c r="XBP105" s="13"/>
      <c r="XBQ105" s="13"/>
      <c r="XBS105" s="26"/>
      <c r="XBT105" s="26"/>
      <c r="XBU105" s="26"/>
      <c r="XBV105" s="18"/>
      <c r="XBW105" s="18"/>
      <c r="XBX105" s="18"/>
      <c r="XBY105" s="39"/>
      <c r="XBZ105" s="18"/>
      <c r="XCA105" s="18"/>
      <c r="XCB105" s="39"/>
      <c r="XCC105" s="18"/>
      <c r="XCD105" s="39"/>
      <c r="XCE105" s="13"/>
      <c r="XCF105" s="13"/>
      <c r="XCG105" s="4"/>
      <c r="XCH105" s="13"/>
      <c r="XCI105" s="13"/>
      <c r="XCK105" s="26"/>
      <c r="XCL105" s="26"/>
      <c r="XCM105" s="26"/>
      <c r="XCN105" s="18"/>
      <c r="XCO105" s="18"/>
      <c r="XCP105" s="18"/>
      <c r="XCQ105" s="39"/>
      <c r="XCR105" s="18"/>
      <c r="XCS105" s="18"/>
      <c r="XCT105" s="39"/>
      <c r="XCU105" s="18"/>
      <c r="XCV105" s="39"/>
      <c r="XCW105" s="13"/>
      <c r="XCX105" s="13"/>
      <c r="XCY105" s="4"/>
      <c r="XCZ105" s="13"/>
      <c r="XDA105" s="13"/>
      <c r="XDC105" s="26"/>
      <c r="XDD105" s="26"/>
      <c r="XDE105" s="26"/>
      <c r="XDF105" s="18"/>
      <c r="XDG105" s="18"/>
      <c r="XDH105" s="18"/>
      <c r="XDI105" s="39"/>
      <c r="XDJ105" s="18"/>
      <c r="XDK105" s="18"/>
      <c r="XDL105" s="39"/>
      <c r="XDM105" s="18"/>
      <c r="XDN105" s="39"/>
      <c r="XDO105" s="13"/>
      <c r="XDP105" s="13"/>
      <c r="XDQ105" s="4"/>
      <c r="XDR105" s="13"/>
      <c r="XDS105" s="13"/>
      <c r="XDU105" s="26"/>
      <c r="XDV105" s="26"/>
      <c r="XDW105" s="26"/>
      <c r="XDX105" s="18"/>
      <c r="XDY105" s="18"/>
      <c r="XDZ105" s="18"/>
      <c r="XEA105" s="39"/>
      <c r="XEB105" s="18"/>
      <c r="XEC105" s="18"/>
      <c r="XED105" s="39"/>
      <c r="XEE105" s="18"/>
      <c r="XEF105" s="39"/>
      <c r="XEG105" s="13"/>
      <c r="XEH105" s="13"/>
      <c r="XEI105" s="4"/>
      <c r="XEJ105" s="13"/>
      <c r="XEK105" s="13"/>
      <c r="XEM105" s="26"/>
      <c r="XEN105" s="26"/>
      <c r="XEO105" s="26"/>
      <c r="XEP105" s="18"/>
      <c r="XEQ105" s="18"/>
      <c r="XER105" s="18"/>
      <c r="XES105" s="39"/>
      <c r="XET105" s="18"/>
      <c r="XEU105" s="18"/>
      <c r="XEV105" s="39"/>
      <c r="XEW105" s="18"/>
      <c r="XEX105" s="39"/>
      <c r="XEY105" s="13"/>
      <c r="XEZ105" s="13"/>
      <c r="XFA105" s="4"/>
      <c r="XFB105" s="13"/>
      <c r="XFC105" s="13"/>
    </row>
    <row r="106" spans="1:7167 7169:16383" x14ac:dyDescent="0.25">
      <c r="A106" s="5"/>
      <c r="B106" s="13"/>
      <c r="C106" s="13"/>
      <c r="D106" s="5"/>
      <c r="E106" s="26"/>
      <c r="F106" s="26"/>
      <c r="G106" s="26"/>
      <c r="H106" s="39"/>
      <c r="I106" s="39"/>
      <c r="J106" s="39"/>
      <c r="K106" s="18"/>
      <c r="L106" s="18"/>
      <c r="M106" s="39"/>
      <c r="N106" s="39"/>
      <c r="O106" s="18"/>
      <c r="P106" s="39"/>
      <c r="Q106" s="18"/>
      <c r="R106" s="18"/>
      <c r="S106" s="18"/>
      <c r="U106" s="18"/>
      <c r="V106" s="5"/>
      <c r="W106" s="23"/>
      <c r="X106" s="23"/>
      <c r="Y106" s="29"/>
      <c r="AO106" s="26"/>
      <c r="AP106" s="26"/>
      <c r="AQ106" s="26"/>
      <c r="BG106" s="26"/>
      <c r="BH106" s="26"/>
      <c r="BI106" s="26"/>
      <c r="BY106" s="26"/>
      <c r="BZ106" s="26"/>
      <c r="CA106" s="26"/>
      <c r="CQ106" s="26"/>
      <c r="CR106" s="26"/>
      <c r="CS106" s="26"/>
      <c r="DI106" s="26"/>
      <c r="DJ106" s="26"/>
      <c r="DK106" s="26"/>
      <c r="EA106" s="26"/>
      <c r="EB106" s="26"/>
      <c r="EC106" s="26"/>
      <c r="ES106" s="26"/>
      <c r="ET106" s="26"/>
      <c r="EU106" s="26"/>
      <c r="FK106" s="26"/>
      <c r="FL106" s="26"/>
      <c r="FM106" s="26"/>
      <c r="GC106" s="26"/>
      <c r="GD106" s="26"/>
      <c r="GE106" s="26"/>
      <c r="GU106" s="26"/>
      <c r="GV106" s="26"/>
      <c r="GW106" s="26"/>
      <c r="HM106" s="26"/>
      <c r="HN106" s="26"/>
      <c r="HO106" s="26"/>
      <c r="IE106" s="26"/>
      <c r="IF106" s="26"/>
      <c r="IG106" s="26"/>
      <c r="IW106" s="26"/>
      <c r="IX106" s="26"/>
      <c r="IY106" s="26"/>
      <c r="JO106" s="26"/>
      <c r="JP106" s="26"/>
      <c r="JQ106" s="26"/>
      <c r="KG106" s="26"/>
      <c r="KH106" s="26"/>
      <c r="KI106" s="26"/>
      <c r="KY106" s="26"/>
      <c r="KZ106" s="26"/>
      <c r="LA106" s="26"/>
      <c r="LQ106" s="26"/>
      <c r="LR106" s="26"/>
      <c r="LS106" s="26"/>
      <c r="MI106" s="26"/>
      <c r="MJ106" s="26"/>
      <c r="MK106" s="26"/>
      <c r="NA106" s="26"/>
      <c r="NB106" s="26"/>
      <c r="NC106" s="26"/>
      <c r="NS106" s="26"/>
      <c r="NT106" s="26"/>
      <c r="NU106" s="26"/>
      <c r="OK106" s="26"/>
      <c r="OL106" s="26"/>
      <c r="OM106" s="26"/>
      <c r="PC106" s="26"/>
      <c r="PD106" s="26"/>
      <c r="PE106" s="26"/>
      <c r="PU106" s="26"/>
      <c r="PV106" s="26"/>
      <c r="PW106" s="26"/>
      <c r="QM106" s="26"/>
      <c r="QN106" s="26"/>
      <c r="QO106" s="26"/>
      <c r="RE106" s="26"/>
      <c r="RF106" s="26"/>
      <c r="RG106" s="26"/>
      <c r="RW106" s="26"/>
      <c r="RX106" s="26"/>
      <c r="RY106" s="26"/>
      <c r="SO106" s="26"/>
      <c r="SP106" s="26"/>
      <c r="SQ106" s="26"/>
      <c r="TG106" s="26"/>
      <c r="TH106" s="26"/>
      <c r="TI106" s="26"/>
      <c r="TY106" s="26"/>
      <c r="TZ106" s="26"/>
      <c r="UA106" s="26"/>
      <c r="UQ106" s="26"/>
      <c r="UR106" s="26"/>
      <c r="US106" s="26"/>
      <c r="VI106" s="26"/>
      <c r="VJ106" s="26"/>
      <c r="VK106" s="26"/>
      <c r="WA106" s="26"/>
      <c r="WB106" s="26"/>
      <c r="WC106" s="26"/>
      <c r="WS106" s="26"/>
      <c r="WT106" s="26"/>
      <c r="WU106" s="26"/>
      <c r="XK106" s="26"/>
      <c r="XL106" s="26"/>
      <c r="XM106" s="26"/>
      <c r="YC106" s="26"/>
      <c r="YD106" s="26"/>
      <c r="YE106" s="26"/>
      <c r="YU106" s="26"/>
      <c r="YV106" s="26"/>
      <c r="YW106" s="26"/>
      <c r="ZM106" s="26"/>
      <c r="ZN106" s="26"/>
      <c r="ZO106" s="26"/>
      <c r="AAE106" s="26"/>
      <c r="AAF106" s="26"/>
      <c r="AAG106" s="26"/>
      <c r="AAW106" s="26"/>
      <c r="AAX106" s="26"/>
      <c r="AAY106" s="26"/>
      <c r="ABO106" s="26"/>
      <c r="ABP106" s="26"/>
      <c r="ABQ106" s="26"/>
      <c r="ACG106" s="26"/>
      <c r="ACH106" s="26"/>
      <c r="ACI106" s="26"/>
      <c r="ACY106" s="26"/>
      <c r="ACZ106" s="26"/>
      <c r="ADA106" s="26"/>
      <c r="ADQ106" s="26"/>
      <c r="ADR106" s="26"/>
      <c r="ADS106" s="26"/>
      <c r="AEI106" s="26"/>
      <c r="AEJ106" s="26"/>
      <c r="AEK106" s="26"/>
      <c r="AFA106" s="26"/>
      <c r="AFB106" s="26"/>
      <c r="AFC106" s="26"/>
      <c r="AFS106" s="26"/>
      <c r="AFT106" s="26"/>
      <c r="AFU106" s="26"/>
      <c r="AGK106" s="26"/>
      <c r="AGL106" s="26"/>
      <c r="AGM106" s="26"/>
      <c r="AHC106" s="26"/>
      <c r="AHD106" s="26"/>
      <c r="AHE106" s="26"/>
      <c r="AHU106" s="26"/>
      <c r="AHV106" s="26"/>
      <c r="AHW106" s="26"/>
      <c r="AIM106" s="26"/>
      <c r="AIN106" s="26"/>
      <c r="AIO106" s="26"/>
      <c r="AJE106" s="26"/>
      <c r="AJF106" s="26"/>
      <c r="AJG106" s="26"/>
      <c r="AJW106" s="26"/>
      <c r="AJX106" s="26"/>
      <c r="AJY106" s="26"/>
      <c r="AKO106" s="26"/>
      <c r="AKP106" s="26"/>
      <c r="AKQ106" s="26"/>
      <c r="ALG106" s="26"/>
      <c r="ALH106" s="26"/>
      <c r="ALI106" s="26"/>
      <c r="ALY106" s="26"/>
      <c r="ALZ106" s="26"/>
      <c r="AMA106" s="26"/>
      <c r="AMQ106" s="26"/>
      <c r="AMR106" s="26"/>
      <c r="AMS106" s="26"/>
      <c r="ANI106" s="26"/>
      <c r="ANJ106" s="26"/>
      <c r="ANK106" s="26"/>
      <c r="AOA106" s="26"/>
      <c r="AOB106" s="26"/>
      <c r="AOC106" s="26"/>
      <c r="AOS106" s="26"/>
      <c r="AOT106" s="26"/>
      <c r="AOU106" s="26"/>
      <c r="APK106" s="26"/>
      <c r="APL106" s="26"/>
      <c r="APM106" s="26"/>
      <c r="AQC106" s="26"/>
      <c r="AQD106" s="26"/>
      <c r="AQE106" s="26"/>
      <c r="AQU106" s="26"/>
      <c r="AQV106" s="26"/>
      <c r="AQW106" s="26"/>
      <c r="ARM106" s="26"/>
      <c r="ARN106" s="26"/>
      <c r="ARO106" s="26"/>
      <c r="ASE106" s="26"/>
      <c r="ASF106" s="26"/>
      <c r="ASG106" s="26"/>
      <c r="ASW106" s="26"/>
      <c r="ASX106" s="26"/>
      <c r="ASY106" s="26"/>
      <c r="ATO106" s="26"/>
      <c r="ATP106" s="26"/>
      <c r="ATQ106" s="26"/>
      <c r="AUG106" s="26"/>
      <c r="AUH106" s="26"/>
      <c r="AUI106" s="26"/>
      <c r="AUY106" s="26"/>
      <c r="AUZ106" s="26"/>
      <c r="AVA106" s="26"/>
      <c r="AVQ106" s="26"/>
      <c r="AVR106" s="26"/>
      <c r="AVS106" s="26"/>
      <c r="AWI106" s="26"/>
      <c r="AWJ106" s="26"/>
      <c r="AWK106" s="26"/>
      <c r="AXA106" s="26"/>
      <c r="AXB106" s="26"/>
      <c r="AXC106" s="26"/>
      <c r="AXS106" s="26"/>
      <c r="AXT106" s="26"/>
      <c r="AXU106" s="26"/>
      <c r="AYK106" s="26"/>
      <c r="AYL106" s="26"/>
      <c r="AYM106" s="26"/>
      <c r="AZC106" s="26"/>
      <c r="AZD106" s="26"/>
      <c r="AZE106" s="26"/>
      <c r="AZU106" s="26"/>
      <c r="AZV106" s="26"/>
      <c r="AZW106" s="26"/>
      <c r="BAM106" s="26"/>
      <c r="BAN106" s="26"/>
      <c r="BAO106" s="26"/>
      <c r="BBE106" s="26"/>
      <c r="BBF106" s="26"/>
      <c r="BBG106" s="26"/>
      <c r="BBW106" s="26"/>
      <c r="BBX106" s="26"/>
      <c r="BBY106" s="26"/>
      <c r="BCO106" s="26"/>
      <c r="BCP106" s="26"/>
      <c r="BCQ106" s="26"/>
      <c r="BDG106" s="26"/>
      <c r="BDH106" s="26"/>
      <c r="BDI106" s="26"/>
      <c r="BDY106" s="26"/>
      <c r="BDZ106" s="26"/>
      <c r="BEA106" s="26"/>
      <c r="BEQ106" s="26"/>
      <c r="BER106" s="26"/>
      <c r="BES106" s="26"/>
      <c r="BFI106" s="26"/>
      <c r="BFJ106" s="26"/>
      <c r="BFK106" s="26"/>
      <c r="BGA106" s="26"/>
      <c r="BGB106" s="26"/>
      <c r="BGC106" s="26"/>
      <c r="BGS106" s="26"/>
      <c r="BGT106" s="26"/>
      <c r="BGU106" s="26"/>
      <c r="BHK106" s="26"/>
      <c r="BHL106" s="26"/>
      <c r="BHM106" s="26"/>
      <c r="BIC106" s="26"/>
      <c r="BID106" s="26"/>
      <c r="BIE106" s="26"/>
      <c r="BIU106" s="26"/>
      <c r="BIV106" s="26"/>
      <c r="BIW106" s="26"/>
      <c r="BJM106" s="26"/>
      <c r="BJN106" s="26"/>
      <c r="BJO106" s="26"/>
      <c r="BKE106" s="26"/>
      <c r="BKF106" s="26"/>
      <c r="BKG106" s="26"/>
      <c r="BKW106" s="26"/>
      <c r="BKX106" s="26"/>
      <c r="BKY106" s="26"/>
      <c r="BLO106" s="26"/>
      <c r="BLP106" s="26"/>
      <c r="BLQ106" s="26"/>
      <c r="BMG106" s="26"/>
      <c r="BMH106" s="26"/>
      <c r="BMI106" s="26"/>
      <c r="BMY106" s="26"/>
      <c r="BMZ106" s="26"/>
      <c r="BNA106" s="26"/>
      <c r="BNQ106" s="26"/>
      <c r="BNR106" s="26"/>
      <c r="BNS106" s="26"/>
      <c r="BOI106" s="26"/>
      <c r="BOJ106" s="26"/>
      <c r="BOK106" s="26"/>
      <c r="BPA106" s="26"/>
      <c r="BPB106" s="26"/>
      <c r="BPC106" s="26"/>
      <c r="BPS106" s="26"/>
      <c r="BPT106" s="26"/>
      <c r="BPU106" s="26"/>
      <c r="BQK106" s="26"/>
      <c r="BQL106" s="26"/>
      <c r="BQM106" s="26"/>
      <c r="BRC106" s="26"/>
      <c r="BRD106" s="26"/>
      <c r="BRE106" s="26"/>
      <c r="BRU106" s="26"/>
      <c r="BRV106" s="26"/>
      <c r="BRW106" s="26"/>
      <c r="BSM106" s="26"/>
      <c r="BSN106" s="26"/>
      <c r="BSO106" s="26"/>
      <c r="BTE106" s="26"/>
      <c r="BTF106" s="26"/>
      <c r="BTG106" s="26"/>
      <c r="BTW106" s="26"/>
      <c r="BTX106" s="26"/>
      <c r="BTY106" s="26"/>
      <c r="BUO106" s="26"/>
      <c r="BUP106" s="26"/>
      <c r="BUQ106" s="26"/>
      <c r="BVG106" s="26"/>
      <c r="BVH106" s="26"/>
      <c r="BVI106" s="26"/>
      <c r="BVY106" s="26"/>
      <c r="BVZ106" s="26"/>
      <c r="BWA106" s="26"/>
      <c r="BWQ106" s="26"/>
      <c r="BWR106" s="26"/>
      <c r="BWS106" s="26"/>
      <c r="BXI106" s="26"/>
      <c r="BXJ106" s="26"/>
      <c r="BXK106" s="26"/>
      <c r="BYA106" s="26"/>
      <c r="BYB106" s="26"/>
      <c r="BYC106" s="26"/>
      <c r="BYS106" s="26"/>
      <c r="BYT106" s="26"/>
      <c r="BYU106" s="26"/>
      <c r="BZK106" s="26"/>
      <c r="BZL106" s="26"/>
      <c r="BZM106" s="26"/>
      <c r="CAC106" s="26"/>
      <c r="CAD106" s="26"/>
      <c r="CAE106" s="26"/>
      <c r="CAU106" s="26"/>
      <c r="CAV106" s="26"/>
      <c r="CAW106" s="26"/>
      <c r="CBM106" s="26"/>
      <c r="CBN106" s="26"/>
      <c r="CBO106" s="26"/>
      <c r="CCE106" s="26"/>
      <c r="CCF106" s="26"/>
      <c r="CCG106" s="26"/>
      <c r="CCW106" s="26"/>
      <c r="CCX106" s="26"/>
      <c r="CCY106" s="26"/>
      <c r="CDO106" s="26"/>
      <c r="CDP106" s="26"/>
      <c r="CDQ106" s="26"/>
      <c r="CEG106" s="26"/>
      <c r="CEH106" s="26"/>
      <c r="CEI106" s="26"/>
      <c r="CEY106" s="26"/>
      <c r="CEZ106" s="26"/>
      <c r="CFA106" s="26"/>
      <c r="CFQ106" s="26"/>
      <c r="CFR106" s="26"/>
      <c r="CFS106" s="26"/>
      <c r="CGI106" s="26"/>
      <c r="CGJ106" s="26"/>
      <c r="CGK106" s="26"/>
      <c r="CHA106" s="26"/>
      <c r="CHB106" s="26"/>
      <c r="CHC106" s="26"/>
      <c r="CHS106" s="26"/>
      <c r="CHT106" s="26"/>
      <c r="CHU106" s="26"/>
      <c r="CIK106" s="26"/>
      <c r="CIL106" s="26"/>
      <c r="CIM106" s="26"/>
      <c r="CJC106" s="26"/>
      <c r="CJD106" s="26"/>
      <c r="CJE106" s="26"/>
      <c r="CJU106" s="26"/>
      <c r="CJV106" s="26"/>
      <c r="CJW106" s="26"/>
      <c r="CKM106" s="26"/>
      <c r="CKN106" s="26"/>
      <c r="CKO106" s="26"/>
      <c r="CLE106" s="26"/>
      <c r="CLF106" s="26"/>
      <c r="CLG106" s="26"/>
      <c r="CLW106" s="26"/>
      <c r="CLX106" s="26"/>
      <c r="CLY106" s="26"/>
      <c r="CMO106" s="26"/>
      <c r="CMP106" s="26"/>
      <c r="CMQ106" s="26"/>
      <c r="CNG106" s="26"/>
      <c r="CNH106" s="26"/>
      <c r="CNI106" s="26"/>
      <c r="CNY106" s="26"/>
      <c r="CNZ106" s="26"/>
      <c r="COA106" s="26"/>
      <c r="COQ106" s="26"/>
      <c r="COR106" s="26"/>
      <c r="COS106" s="26"/>
      <c r="CPI106" s="26"/>
      <c r="CPJ106" s="26"/>
      <c r="CPK106" s="26"/>
      <c r="CQA106" s="26"/>
      <c r="CQB106" s="26"/>
      <c r="CQC106" s="26"/>
      <c r="CQS106" s="26"/>
      <c r="CQT106" s="26"/>
      <c r="CQU106" s="26"/>
      <c r="CRK106" s="26"/>
      <c r="CRL106" s="26"/>
      <c r="CRM106" s="26"/>
      <c r="CSC106" s="26"/>
      <c r="CSD106" s="26"/>
      <c r="CSE106" s="26"/>
      <c r="CSU106" s="26"/>
      <c r="CSV106" s="26"/>
      <c r="CSW106" s="26"/>
      <c r="CTM106" s="26"/>
      <c r="CTN106" s="26"/>
      <c r="CTO106" s="26"/>
      <c r="CUE106" s="26"/>
      <c r="CUF106" s="26"/>
      <c r="CUG106" s="26"/>
      <c r="CUW106" s="26"/>
      <c r="CUX106" s="26"/>
      <c r="CUY106" s="26"/>
      <c r="CVO106" s="26"/>
      <c r="CVP106" s="26"/>
      <c r="CVQ106" s="26"/>
      <c r="CWG106" s="26"/>
      <c r="CWH106" s="26"/>
      <c r="CWI106" s="26"/>
      <c r="CWY106" s="26"/>
      <c r="CWZ106" s="26"/>
      <c r="CXA106" s="26"/>
      <c r="CXQ106" s="26"/>
      <c r="CXR106" s="26"/>
      <c r="CXS106" s="26"/>
      <c r="CYI106" s="26"/>
      <c r="CYJ106" s="26"/>
      <c r="CYK106" s="26"/>
      <c r="CZA106" s="26"/>
      <c r="CZB106" s="26"/>
      <c r="CZC106" s="26"/>
      <c r="CZS106" s="26"/>
      <c r="CZT106" s="26"/>
      <c r="CZU106" s="26"/>
      <c r="DAK106" s="26"/>
      <c r="DAL106" s="26"/>
      <c r="DAM106" s="26"/>
      <c r="DBC106" s="26"/>
      <c r="DBD106" s="26"/>
      <c r="DBE106" s="26"/>
      <c r="DBU106" s="26"/>
      <c r="DBV106" s="26"/>
      <c r="DBW106" s="26"/>
      <c r="DCM106" s="26"/>
      <c r="DCN106" s="26"/>
      <c r="DCO106" s="26"/>
      <c r="DDE106" s="26"/>
      <c r="DDF106" s="26"/>
      <c r="DDG106" s="26"/>
      <c r="DDW106" s="26"/>
      <c r="DDX106" s="26"/>
      <c r="DDY106" s="26"/>
      <c r="DEO106" s="26"/>
      <c r="DEP106" s="26"/>
      <c r="DEQ106" s="26"/>
      <c r="DFG106" s="26"/>
      <c r="DFH106" s="26"/>
      <c r="DFI106" s="26"/>
      <c r="DFY106" s="26"/>
      <c r="DFZ106" s="26"/>
      <c r="DGA106" s="26"/>
      <c r="DGQ106" s="26"/>
      <c r="DGR106" s="26"/>
      <c r="DGS106" s="26"/>
      <c r="DHI106" s="26"/>
      <c r="DHJ106" s="26"/>
      <c r="DHK106" s="26"/>
      <c r="DIA106" s="26"/>
      <c r="DIB106" s="26"/>
      <c r="DIC106" s="26"/>
      <c r="DIS106" s="26"/>
      <c r="DIT106" s="26"/>
      <c r="DIU106" s="26"/>
      <c r="DJK106" s="26"/>
      <c r="DJL106" s="26"/>
      <c r="DJM106" s="26"/>
      <c r="DKC106" s="26"/>
      <c r="DKD106" s="26"/>
      <c r="DKE106" s="26"/>
      <c r="DKU106" s="26"/>
      <c r="DKV106" s="26"/>
      <c r="DKW106" s="26"/>
      <c r="DLM106" s="26"/>
      <c r="DLN106" s="26"/>
      <c r="DLO106" s="26"/>
      <c r="DME106" s="26"/>
      <c r="DMF106" s="26"/>
      <c r="DMG106" s="26"/>
      <c r="DMW106" s="26"/>
      <c r="DMX106" s="26"/>
      <c r="DMY106" s="26"/>
      <c r="DNO106" s="26"/>
      <c r="DNP106" s="26"/>
      <c r="DNQ106" s="26"/>
      <c r="DOG106" s="26"/>
      <c r="DOH106" s="26"/>
      <c r="DOI106" s="26"/>
      <c r="DOY106" s="26"/>
      <c r="DOZ106" s="26"/>
      <c r="DPA106" s="26"/>
      <c r="DPQ106" s="26"/>
      <c r="DPR106" s="26"/>
      <c r="DPS106" s="26"/>
      <c r="DQI106" s="26"/>
      <c r="DQJ106" s="26"/>
      <c r="DQK106" s="26"/>
      <c r="DRA106" s="26"/>
      <c r="DRB106" s="26"/>
      <c r="DRC106" s="26"/>
      <c r="DRS106" s="26"/>
      <c r="DRT106" s="26"/>
      <c r="DRU106" s="26"/>
      <c r="DSK106" s="26"/>
      <c r="DSL106" s="26"/>
      <c r="DSM106" s="26"/>
      <c r="DTC106" s="26"/>
      <c r="DTD106" s="26"/>
      <c r="DTE106" s="26"/>
      <c r="DTU106" s="26"/>
      <c r="DTV106" s="26"/>
      <c r="DTW106" s="26"/>
      <c r="DUM106" s="26"/>
      <c r="DUN106" s="26"/>
      <c r="DUO106" s="26"/>
      <c r="DVE106" s="26"/>
      <c r="DVF106" s="26"/>
      <c r="DVG106" s="26"/>
      <c r="DVW106" s="26"/>
      <c r="DVX106" s="26"/>
      <c r="DVY106" s="26"/>
      <c r="DWO106" s="26"/>
      <c r="DWP106" s="26"/>
      <c r="DWQ106" s="26"/>
      <c r="DXG106" s="26"/>
      <c r="DXH106" s="26"/>
      <c r="DXI106" s="26"/>
      <c r="DXY106" s="26"/>
      <c r="DXZ106" s="26"/>
      <c r="DYA106" s="26"/>
      <c r="DYQ106" s="26"/>
      <c r="DYR106" s="26"/>
      <c r="DYS106" s="26"/>
      <c r="DZI106" s="26"/>
      <c r="DZJ106" s="26"/>
      <c r="DZK106" s="26"/>
      <c r="EAA106" s="26"/>
      <c r="EAB106" s="26"/>
      <c r="EAC106" s="26"/>
      <c r="EAS106" s="26"/>
      <c r="EAT106" s="26"/>
      <c r="EAU106" s="26"/>
      <c r="EBK106" s="26"/>
      <c r="EBL106" s="26"/>
      <c r="EBM106" s="26"/>
      <c r="ECC106" s="26"/>
      <c r="ECD106" s="26"/>
      <c r="ECE106" s="26"/>
      <c r="ECU106" s="26"/>
      <c r="ECV106" s="26"/>
      <c r="ECW106" s="26"/>
      <c r="EDM106" s="26"/>
      <c r="EDN106" s="26"/>
      <c r="EDO106" s="26"/>
      <c r="EEE106" s="26"/>
      <c r="EEF106" s="26"/>
      <c r="EEG106" s="26"/>
      <c r="EEW106" s="26"/>
      <c r="EEX106" s="26"/>
      <c r="EEY106" s="26"/>
      <c r="EFO106" s="26"/>
      <c r="EFP106" s="26"/>
      <c r="EFQ106" s="26"/>
      <c r="EGG106" s="26"/>
      <c r="EGH106" s="26"/>
      <c r="EGI106" s="26"/>
      <c r="EGY106" s="26"/>
      <c r="EGZ106" s="26"/>
      <c r="EHA106" s="26"/>
      <c r="EHQ106" s="26"/>
      <c r="EHR106" s="26"/>
      <c r="EHS106" s="26"/>
      <c r="EII106" s="26"/>
      <c r="EIJ106" s="26"/>
      <c r="EIK106" s="26"/>
      <c r="EJA106" s="26"/>
      <c r="EJB106" s="26"/>
      <c r="EJC106" s="26"/>
      <c r="EJS106" s="26"/>
      <c r="EJT106" s="26"/>
      <c r="EJU106" s="26"/>
      <c r="EKK106" s="26"/>
      <c r="EKL106" s="26"/>
      <c r="EKM106" s="26"/>
      <c r="ELC106" s="26"/>
      <c r="ELD106" s="26"/>
      <c r="ELE106" s="26"/>
      <c r="ELU106" s="26"/>
      <c r="ELV106" s="26"/>
      <c r="ELW106" s="26"/>
      <c r="EMM106" s="26"/>
      <c r="EMN106" s="26"/>
      <c r="EMO106" s="26"/>
      <c r="ENE106" s="26"/>
      <c r="ENF106" s="26"/>
      <c r="ENG106" s="26"/>
      <c r="ENW106" s="26"/>
      <c r="ENX106" s="26"/>
      <c r="ENY106" s="26"/>
      <c r="EOO106" s="26"/>
      <c r="EOP106" s="26"/>
      <c r="EOQ106" s="26"/>
      <c r="EPG106" s="26"/>
      <c r="EPH106" s="26"/>
      <c r="EPI106" s="26"/>
      <c r="EPY106" s="26"/>
      <c r="EPZ106" s="26"/>
      <c r="EQA106" s="26"/>
      <c r="EQQ106" s="26"/>
      <c r="EQR106" s="26"/>
      <c r="EQS106" s="26"/>
      <c r="ERI106" s="26"/>
      <c r="ERJ106" s="26"/>
      <c r="ERK106" s="26"/>
      <c r="ESA106" s="26"/>
      <c r="ESB106" s="26"/>
      <c r="ESC106" s="26"/>
      <c r="ESS106" s="26"/>
      <c r="EST106" s="26"/>
      <c r="ESU106" s="26"/>
      <c r="ETK106" s="26"/>
      <c r="ETL106" s="26"/>
      <c r="ETM106" s="26"/>
      <c r="EUC106" s="26"/>
      <c r="EUD106" s="26"/>
      <c r="EUE106" s="26"/>
      <c r="EUU106" s="26"/>
      <c r="EUV106" s="26"/>
      <c r="EUW106" s="26"/>
      <c r="EVM106" s="26"/>
      <c r="EVN106" s="26"/>
      <c r="EVO106" s="26"/>
      <c r="EWE106" s="26"/>
      <c r="EWF106" s="26"/>
      <c r="EWG106" s="26"/>
      <c r="EWW106" s="26"/>
      <c r="EWX106" s="26"/>
      <c r="EWY106" s="26"/>
      <c r="EXO106" s="26"/>
      <c r="EXP106" s="26"/>
      <c r="EXQ106" s="26"/>
      <c r="EYG106" s="26"/>
      <c r="EYH106" s="26"/>
      <c r="EYI106" s="26"/>
      <c r="EYY106" s="26"/>
      <c r="EYZ106" s="26"/>
      <c r="EZA106" s="26"/>
      <c r="EZQ106" s="26"/>
      <c r="EZR106" s="26"/>
      <c r="EZS106" s="26"/>
      <c r="FAI106" s="26"/>
      <c r="FAJ106" s="26"/>
      <c r="FAK106" s="26"/>
      <c r="FBA106" s="26"/>
      <c r="FBB106" s="26"/>
      <c r="FBC106" s="26"/>
      <c r="FBS106" s="26"/>
      <c r="FBT106" s="26"/>
      <c r="FBU106" s="26"/>
      <c r="FCK106" s="26"/>
      <c r="FCL106" s="26"/>
      <c r="FCM106" s="26"/>
      <c r="FDC106" s="26"/>
      <c r="FDD106" s="26"/>
      <c r="FDE106" s="26"/>
      <c r="FDU106" s="26"/>
      <c r="FDV106" s="26"/>
      <c r="FDW106" s="26"/>
      <c r="FEM106" s="26"/>
      <c r="FEN106" s="26"/>
      <c r="FEO106" s="26"/>
      <c r="FFE106" s="26"/>
      <c r="FFF106" s="26"/>
      <c r="FFG106" s="26"/>
      <c r="FFW106" s="26"/>
      <c r="FFX106" s="26"/>
      <c r="FFY106" s="26"/>
      <c r="FGO106" s="26"/>
      <c r="FGP106" s="26"/>
      <c r="FGQ106" s="26"/>
      <c r="FHG106" s="26"/>
      <c r="FHH106" s="26"/>
      <c r="FHI106" s="26"/>
      <c r="FHY106" s="26"/>
      <c r="FHZ106" s="26"/>
      <c r="FIA106" s="26"/>
      <c r="FIQ106" s="26"/>
      <c r="FIR106" s="26"/>
      <c r="FIS106" s="26"/>
      <c r="FJI106" s="26"/>
      <c r="FJJ106" s="26"/>
      <c r="FJK106" s="26"/>
      <c r="FKA106" s="26"/>
      <c r="FKB106" s="26"/>
      <c r="FKC106" s="26"/>
      <c r="FKS106" s="26"/>
      <c r="FKT106" s="26"/>
      <c r="FKU106" s="26"/>
      <c r="FLK106" s="26"/>
      <c r="FLL106" s="26"/>
      <c r="FLM106" s="26"/>
      <c r="FMC106" s="26"/>
      <c r="FMD106" s="26"/>
      <c r="FME106" s="26"/>
      <c r="FMU106" s="26"/>
      <c r="FMV106" s="26"/>
      <c r="FMW106" s="26"/>
      <c r="FNM106" s="26"/>
      <c r="FNN106" s="26"/>
      <c r="FNO106" s="26"/>
      <c r="FOE106" s="26"/>
      <c r="FOF106" s="26"/>
      <c r="FOG106" s="26"/>
      <c r="FOW106" s="26"/>
      <c r="FOX106" s="26"/>
      <c r="FOY106" s="26"/>
      <c r="FPO106" s="26"/>
      <c r="FPP106" s="26"/>
      <c r="FPQ106" s="26"/>
      <c r="FQG106" s="26"/>
      <c r="FQH106" s="26"/>
      <c r="FQI106" s="26"/>
      <c r="FQY106" s="26"/>
      <c r="FQZ106" s="26"/>
      <c r="FRA106" s="26"/>
      <c r="FRQ106" s="26"/>
      <c r="FRR106" s="26"/>
      <c r="FRS106" s="26"/>
      <c r="FSI106" s="26"/>
      <c r="FSJ106" s="26"/>
      <c r="FSK106" s="26"/>
      <c r="FTA106" s="26"/>
      <c r="FTB106" s="26"/>
      <c r="FTC106" s="26"/>
      <c r="FTS106" s="26"/>
      <c r="FTT106" s="26"/>
      <c r="FTU106" s="26"/>
      <c r="FUK106" s="26"/>
      <c r="FUL106" s="26"/>
      <c r="FUM106" s="26"/>
      <c r="FVC106" s="26"/>
      <c r="FVD106" s="26"/>
      <c r="FVE106" s="26"/>
      <c r="FVU106" s="26"/>
      <c r="FVV106" s="26"/>
      <c r="FVW106" s="26"/>
      <c r="FWM106" s="26"/>
      <c r="FWN106" s="26"/>
      <c r="FWO106" s="26"/>
      <c r="FXE106" s="26"/>
      <c r="FXF106" s="26"/>
      <c r="FXG106" s="26"/>
      <c r="FXW106" s="26"/>
      <c r="FXX106" s="26"/>
      <c r="FXY106" s="26"/>
      <c r="FYO106" s="26"/>
      <c r="FYP106" s="26"/>
      <c r="FYQ106" s="26"/>
      <c r="FZG106" s="26"/>
      <c r="FZH106" s="26"/>
      <c r="FZI106" s="26"/>
      <c r="FZY106" s="26"/>
      <c r="FZZ106" s="26"/>
      <c r="GAA106" s="26"/>
      <c r="GAQ106" s="26"/>
      <c r="GAR106" s="26"/>
      <c r="GAS106" s="26"/>
      <c r="GBI106" s="26"/>
      <c r="GBJ106" s="26"/>
      <c r="GBK106" s="26"/>
      <c r="GCA106" s="26"/>
      <c r="GCB106" s="26"/>
      <c r="GCC106" s="26"/>
      <c r="GCS106" s="26"/>
      <c r="GCT106" s="26"/>
      <c r="GCU106" s="26"/>
      <c r="GDK106" s="26"/>
      <c r="GDL106" s="26"/>
      <c r="GDM106" s="26"/>
      <c r="GEC106" s="26"/>
      <c r="GED106" s="26"/>
      <c r="GEE106" s="26"/>
      <c r="GEU106" s="26"/>
      <c r="GEV106" s="26"/>
      <c r="GEW106" s="26"/>
      <c r="GFM106" s="26"/>
      <c r="GFN106" s="26"/>
      <c r="GFO106" s="26"/>
      <c r="GGE106" s="26"/>
      <c r="GGF106" s="26"/>
      <c r="GGG106" s="26"/>
      <c r="GGW106" s="26"/>
      <c r="GGX106" s="26"/>
      <c r="GGY106" s="26"/>
      <c r="GHO106" s="26"/>
      <c r="GHP106" s="26"/>
      <c r="GHQ106" s="26"/>
      <c r="GIG106" s="26"/>
      <c r="GIH106" s="26"/>
      <c r="GII106" s="26"/>
      <c r="GIY106" s="26"/>
      <c r="GIZ106" s="26"/>
      <c r="GJA106" s="26"/>
      <c r="GJQ106" s="26"/>
      <c r="GJR106" s="26"/>
      <c r="GJS106" s="26"/>
      <c r="GKI106" s="26"/>
      <c r="GKJ106" s="26"/>
      <c r="GKK106" s="26"/>
      <c r="GLA106" s="26"/>
      <c r="GLB106" s="26"/>
      <c r="GLC106" s="26"/>
      <c r="GLS106" s="26"/>
      <c r="GLT106" s="26"/>
      <c r="GLU106" s="26"/>
      <c r="GMK106" s="26"/>
      <c r="GML106" s="26"/>
      <c r="GMM106" s="26"/>
      <c r="GNC106" s="26"/>
      <c r="GND106" s="26"/>
      <c r="GNE106" s="26"/>
      <c r="GNU106" s="26"/>
      <c r="GNV106" s="26"/>
      <c r="GNW106" s="26"/>
      <c r="GOM106" s="26"/>
      <c r="GON106" s="26"/>
      <c r="GOO106" s="26"/>
      <c r="GPE106" s="26"/>
      <c r="GPF106" s="26"/>
      <c r="GPG106" s="26"/>
      <c r="GPW106" s="26"/>
      <c r="GPX106" s="26"/>
      <c r="GPY106" s="26"/>
      <c r="GQO106" s="26"/>
      <c r="GQP106" s="26"/>
      <c r="GQQ106" s="26"/>
      <c r="GRG106" s="26"/>
      <c r="GRH106" s="26"/>
      <c r="GRI106" s="26"/>
      <c r="GRY106" s="26"/>
      <c r="GRZ106" s="26"/>
      <c r="GSA106" s="26"/>
      <c r="GSQ106" s="26"/>
      <c r="GSR106" s="26"/>
      <c r="GSS106" s="26"/>
      <c r="GTI106" s="26"/>
      <c r="GTJ106" s="26"/>
      <c r="GTK106" s="26"/>
      <c r="GUA106" s="26"/>
      <c r="GUB106" s="26"/>
      <c r="GUC106" s="26"/>
      <c r="GUS106" s="26"/>
      <c r="GUT106" s="26"/>
      <c r="GUU106" s="26"/>
      <c r="GVK106" s="26"/>
      <c r="GVL106" s="26"/>
      <c r="GVM106" s="26"/>
      <c r="GWC106" s="26"/>
      <c r="GWD106" s="26"/>
      <c r="GWE106" s="26"/>
      <c r="GWU106" s="26"/>
      <c r="GWV106" s="26"/>
      <c r="GWW106" s="26"/>
      <c r="GXM106" s="26"/>
      <c r="GXN106" s="26"/>
      <c r="GXO106" s="26"/>
      <c r="GYE106" s="26"/>
      <c r="GYF106" s="26"/>
      <c r="GYG106" s="26"/>
      <c r="GYW106" s="26"/>
      <c r="GYX106" s="26"/>
      <c r="GYY106" s="26"/>
      <c r="GZO106" s="26"/>
      <c r="GZP106" s="26"/>
      <c r="GZQ106" s="26"/>
      <c r="HAG106" s="26"/>
      <c r="HAH106" s="26"/>
      <c r="HAI106" s="26"/>
      <c r="HAY106" s="26"/>
      <c r="HAZ106" s="26"/>
      <c r="HBA106" s="26"/>
      <c r="HBQ106" s="26"/>
      <c r="HBR106" s="26"/>
      <c r="HBS106" s="26"/>
      <c r="HCI106" s="26"/>
      <c r="HCJ106" s="26"/>
      <c r="HCK106" s="26"/>
      <c r="HDA106" s="26"/>
      <c r="HDB106" s="26"/>
      <c r="HDC106" s="26"/>
      <c r="HDS106" s="26"/>
      <c r="HDT106" s="26"/>
      <c r="HDU106" s="26"/>
      <c r="HEK106" s="26"/>
      <c r="HEL106" s="26"/>
      <c r="HEM106" s="26"/>
      <c r="HFC106" s="26"/>
      <c r="HFD106" s="26"/>
      <c r="HFE106" s="26"/>
      <c r="HFU106" s="26"/>
      <c r="HFV106" s="26"/>
      <c r="HFW106" s="26"/>
      <c r="HGM106" s="26"/>
      <c r="HGN106" s="26"/>
      <c r="HGO106" s="26"/>
      <c r="HHE106" s="26"/>
      <c r="HHF106" s="26"/>
      <c r="HHG106" s="26"/>
      <c r="HHW106" s="26"/>
      <c r="HHX106" s="26"/>
      <c r="HHY106" s="26"/>
      <c r="HIO106" s="26"/>
      <c r="HIP106" s="26"/>
      <c r="HIQ106" s="26"/>
      <c r="HJG106" s="26"/>
      <c r="HJH106" s="26"/>
      <c r="HJI106" s="26"/>
      <c r="HJY106" s="26"/>
      <c r="HJZ106" s="26"/>
      <c r="HKA106" s="26"/>
      <c r="HKQ106" s="26"/>
      <c r="HKR106" s="26"/>
      <c r="HKS106" s="26"/>
      <c r="HLI106" s="26"/>
      <c r="HLJ106" s="26"/>
      <c r="HLK106" s="26"/>
      <c r="HMA106" s="26"/>
      <c r="HMB106" s="26"/>
      <c r="HMC106" s="26"/>
      <c r="HMS106" s="26"/>
      <c r="HMT106" s="26"/>
      <c r="HMU106" s="26"/>
      <c r="HNK106" s="26"/>
      <c r="HNL106" s="26"/>
      <c r="HNM106" s="26"/>
      <c r="HOC106" s="26"/>
      <c r="HOD106" s="26"/>
      <c r="HOE106" s="26"/>
      <c r="HOU106" s="26"/>
      <c r="HOV106" s="26"/>
      <c r="HOW106" s="26"/>
      <c r="HPM106" s="26"/>
      <c r="HPN106" s="26"/>
      <c r="HPO106" s="26"/>
      <c r="HQE106" s="26"/>
      <c r="HQF106" s="26"/>
      <c r="HQG106" s="26"/>
      <c r="HQW106" s="26"/>
      <c r="HQX106" s="26"/>
      <c r="HQY106" s="26"/>
      <c r="HRO106" s="26"/>
      <c r="HRP106" s="26"/>
      <c r="HRQ106" s="26"/>
      <c r="HSG106" s="26"/>
      <c r="HSH106" s="26"/>
      <c r="HSI106" s="26"/>
      <c r="HSY106" s="26"/>
      <c r="HSZ106" s="26"/>
      <c r="HTA106" s="26"/>
      <c r="HTQ106" s="26"/>
      <c r="HTR106" s="26"/>
      <c r="HTS106" s="26"/>
      <c r="HUI106" s="26"/>
      <c r="HUJ106" s="26"/>
      <c r="HUK106" s="26"/>
      <c r="HVA106" s="26"/>
      <c r="HVB106" s="26"/>
      <c r="HVC106" s="26"/>
      <c r="HVS106" s="26"/>
      <c r="HVT106" s="26"/>
      <c r="HVU106" s="26"/>
      <c r="HWK106" s="26"/>
      <c r="HWL106" s="26"/>
      <c r="HWM106" s="26"/>
      <c r="HXC106" s="26"/>
      <c r="HXD106" s="26"/>
      <c r="HXE106" s="26"/>
      <c r="HXU106" s="26"/>
      <c r="HXV106" s="26"/>
      <c r="HXW106" s="26"/>
      <c r="HYM106" s="26"/>
      <c r="HYN106" s="26"/>
      <c r="HYO106" s="26"/>
      <c r="HZE106" s="26"/>
      <c r="HZF106" s="26"/>
      <c r="HZG106" s="26"/>
      <c r="HZW106" s="26"/>
      <c r="HZX106" s="26"/>
      <c r="HZY106" s="26"/>
      <c r="IAO106" s="26"/>
      <c r="IAP106" s="26"/>
      <c r="IAQ106" s="26"/>
      <c r="IBG106" s="26"/>
      <c r="IBH106" s="26"/>
      <c r="IBI106" s="26"/>
      <c r="IBY106" s="26"/>
      <c r="IBZ106" s="26"/>
      <c r="ICA106" s="26"/>
      <c r="ICQ106" s="26"/>
      <c r="ICR106" s="26"/>
      <c r="ICS106" s="26"/>
      <c r="IDI106" s="26"/>
      <c r="IDJ106" s="26"/>
      <c r="IDK106" s="26"/>
      <c r="IEA106" s="26"/>
      <c r="IEB106" s="26"/>
      <c r="IEC106" s="26"/>
      <c r="IES106" s="26"/>
      <c r="IET106" s="26"/>
      <c r="IEU106" s="26"/>
      <c r="IFK106" s="26"/>
      <c r="IFL106" s="26"/>
      <c r="IFM106" s="26"/>
      <c r="IGC106" s="26"/>
      <c r="IGD106" s="26"/>
      <c r="IGE106" s="26"/>
      <c r="IGU106" s="26"/>
      <c r="IGV106" s="26"/>
      <c r="IGW106" s="26"/>
      <c r="IHM106" s="26"/>
      <c r="IHN106" s="26"/>
      <c r="IHO106" s="26"/>
      <c r="IIE106" s="26"/>
      <c r="IIF106" s="26"/>
      <c r="IIG106" s="26"/>
      <c r="IIW106" s="26"/>
      <c r="IIX106" s="26"/>
      <c r="IIY106" s="26"/>
      <c r="IJO106" s="26"/>
      <c r="IJP106" s="26"/>
      <c r="IJQ106" s="26"/>
      <c r="IKG106" s="26"/>
      <c r="IKH106" s="26"/>
      <c r="IKI106" s="26"/>
      <c r="IKY106" s="26"/>
      <c r="IKZ106" s="26"/>
      <c r="ILA106" s="26"/>
      <c r="ILQ106" s="26"/>
      <c r="ILR106" s="26"/>
      <c r="ILS106" s="26"/>
      <c r="IMI106" s="26"/>
      <c r="IMJ106" s="26"/>
      <c r="IMK106" s="26"/>
      <c r="INA106" s="26"/>
      <c r="INB106" s="26"/>
      <c r="INC106" s="26"/>
      <c r="INS106" s="26"/>
      <c r="INT106" s="26"/>
      <c r="INU106" s="26"/>
      <c r="IOK106" s="26"/>
      <c r="IOL106" s="26"/>
      <c r="IOM106" s="26"/>
      <c r="IPC106" s="26"/>
      <c r="IPD106" s="26"/>
      <c r="IPE106" s="26"/>
      <c r="IPU106" s="26"/>
      <c r="IPV106" s="26"/>
      <c r="IPW106" s="26"/>
      <c r="IQM106" s="26"/>
      <c r="IQN106" s="26"/>
      <c r="IQO106" s="26"/>
      <c r="IRE106" s="26"/>
      <c r="IRF106" s="26"/>
      <c r="IRG106" s="26"/>
      <c r="IRW106" s="26"/>
      <c r="IRX106" s="26"/>
      <c r="IRY106" s="26"/>
      <c r="ISO106" s="26"/>
      <c r="ISP106" s="26"/>
      <c r="ISQ106" s="26"/>
      <c r="ITG106" s="26"/>
      <c r="ITH106" s="26"/>
      <c r="ITI106" s="26"/>
      <c r="ITY106" s="26"/>
      <c r="ITZ106" s="26"/>
      <c r="IUA106" s="26"/>
      <c r="IUQ106" s="26"/>
      <c r="IUR106" s="26"/>
      <c r="IUS106" s="26"/>
      <c r="IVI106" s="26"/>
      <c r="IVJ106" s="26"/>
      <c r="IVK106" s="26"/>
      <c r="IWA106" s="26"/>
      <c r="IWB106" s="26"/>
      <c r="IWC106" s="26"/>
      <c r="IWS106" s="26"/>
      <c r="IWT106" s="26"/>
      <c r="IWU106" s="26"/>
      <c r="IXK106" s="26"/>
      <c r="IXL106" s="26"/>
      <c r="IXM106" s="26"/>
      <c r="IYC106" s="26"/>
      <c r="IYD106" s="26"/>
      <c r="IYE106" s="26"/>
      <c r="IYU106" s="26"/>
      <c r="IYV106" s="26"/>
      <c r="IYW106" s="26"/>
      <c r="IZM106" s="26"/>
      <c r="IZN106" s="26"/>
      <c r="IZO106" s="26"/>
      <c r="JAE106" s="26"/>
      <c r="JAF106" s="26"/>
      <c r="JAG106" s="26"/>
      <c r="JAW106" s="26"/>
      <c r="JAX106" s="26"/>
      <c r="JAY106" s="26"/>
      <c r="JBO106" s="26"/>
      <c r="JBP106" s="26"/>
      <c r="JBQ106" s="26"/>
      <c r="JCG106" s="26"/>
      <c r="JCH106" s="26"/>
      <c r="JCI106" s="26"/>
      <c r="JCY106" s="26"/>
      <c r="JCZ106" s="26"/>
      <c r="JDA106" s="26"/>
      <c r="JDQ106" s="26"/>
      <c r="JDR106" s="26"/>
      <c r="JDS106" s="26"/>
      <c r="JEI106" s="26"/>
      <c r="JEJ106" s="26"/>
      <c r="JEK106" s="26"/>
      <c r="JFA106" s="26"/>
      <c r="JFB106" s="26"/>
      <c r="JFC106" s="26"/>
      <c r="JFS106" s="26"/>
      <c r="JFT106" s="26"/>
      <c r="JFU106" s="26"/>
      <c r="JGK106" s="26"/>
      <c r="JGL106" s="26"/>
      <c r="JGM106" s="26"/>
      <c r="JHC106" s="26"/>
      <c r="JHD106" s="26"/>
      <c r="JHE106" s="26"/>
      <c r="JHU106" s="26"/>
      <c r="JHV106" s="26"/>
      <c r="JHW106" s="26"/>
      <c r="JIM106" s="26"/>
      <c r="JIN106" s="26"/>
      <c r="JIO106" s="26"/>
      <c r="JJE106" s="26"/>
      <c r="JJF106" s="26"/>
      <c r="JJG106" s="26"/>
      <c r="JJW106" s="26"/>
      <c r="JJX106" s="26"/>
      <c r="JJY106" s="26"/>
      <c r="JKO106" s="26"/>
      <c r="JKP106" s="26"/>
      <c r="JKQ106" s="26"/>
      <c r="JLG106" s="26"/>
      <c r="JLH106" s="26"/>
      <c r="JLI106" s="26"/>
      <c r="JLY106" s="26"/>
      <c r="JLZ106" s="26"/>
      <c r="JMA106" s="26"/>
      <c r="JMQ106" s="26"/>
      <c r="JMR106" s="26"/>
      <c r="JMS106" s="26"/>
      <c r="JNI106" s="26"/>
      <c r="JNJ106" s="26"/>
      <c r="JNK106" s="26"/>
      <c r="JOA106" s="26"/>
      <c r="JOB106" s="26"/>
      <c r="JOC106" s="26"/>
      <c r="JOS106" s="26"/>
      <c r="JOT106" s="26"/>
      <c r="JOU106" s="26"/>
      <c r="JPK106" s="26"/>
      <c r="JPL106" s="26"/>
      <c r="JPM106" s="26"/>
      <c r="JQC106" s="26"/>
      <c r="JQD106" s="26"/>
      <c r="JQE106" s="26"/>
      <c r="JQU106" s="26"/>
      <c r="JQV106" s="26"/>
      <c r="JQW106" s="26"/>
      <c r="JRM106" s="26"/>
      <c r="JRN106" s="26"/>
      <c r="JRO106" s="26"/>
      <c r="JSE106" s="26"/>
      <c r="JSF106" s="26"/>
      <c r="JSG106" s="26"/>
      <c r="JSW106" s="26"/>
      <c r="JSX106" s="26"/>
      <c r="JSY106" s="26"/>
      <c r="JTO106" s="26"/>
      <c r="JTP106" s="26"/>
      <c r="JTQ106" s="26"/>
      <c r="JUG106" s="26"/>
      <c r="JUH106" s="26"/>
      <c r="JUI106" s="26"/>
      <c r="JUY106" s="26"/>
      <c r="JUZ106" s="26"/>
      <c r="JVA106" s="26"/>
      <c r="JVQ106" s="26"/>
      <c r="JVR106" s="26"/>
      <c r="JVS106" s="26"/>
      <c r="JWI106" s="26"/>
      <c r="JWJ106" s="26"/>
      <c r="JWK106" s="26"/>
      <c r="JXA106" s="26"/>
      <c r="JXB106" s="26"/>
      <c r="JXC106" s="26"/>
      <c r="JXS106" s="26"/>
      <c r="JXT106" s="26"/>
      <c r="JXU106" s="26"/>
      <c r="JYK106" s="26"/>
      <c r="JYL106" s="26"/>
      <c r="JYM106" s="26"/>
      <c r="JZC106" s="26"/>
      <c r="JZD106" s="26"/>
      <c r="JZE106" s="26"/>
      <c r="JZU106" s="26"/>
      <c r="JZV106" s="26"/>
      <c r="JZW106" s="26"/>
      <c r="KAM106" s="26"/>
      <c r="KAN106" s="26"/>
      <c r="KAO106" s="26"/>
      <c r="KBE106" s="26"/>
      <c r="KBF106" s="26"/>
      <c r="KBG106" s="26"/>
      <c r="KBW106" s="26"/>
      <c r="KBX106" s="26"/>
      <c r="KBY106" s="26"/>
      <c r="KCO106" s="26"/>
      <c r="KCP106" s="26"/>
      <c r="KCQ106" s="26"/>
      <c r="KDG106" s="26"/>
      <c r="KDH106" s="26"/>
      <c r="KDI106" s="26"/>
      <c r="KDY106" s="26"/>
      <c r="KDZ106" s="26"/>
      <c r="KEA106" s="26"/>
      <c r="KEQ106" s="26"/>
      <c r="KER106" s="26"/>
      <c r="KES106" s="26"/>
      <c r="KFI106" s="26"/>
      <c r="KFJ106" s="26"/>
      <c r="KFK106" s="26"/>
      <c r="KGA106" s="26"/>
      <c r="KGB106" s="26"/>
      <c r="KGC106" s="26"/>
      <c r="KGS106" s="26"/>
      <c r="KGT106" s="26"/>
      <c r="KGU106" s="26"/>
      <c r="KHK106" s="26"/>
      <c r="KHL106" s="26"/>
      <c r="KHM106" s="26"/>
      <c r="KIC106" s="26"/>
      <c r="KID106" s="26"/>
      <c r="KIE106" s="26"/>
      <c r="KIU106" s="26"/>
      <c r="KIV106" s="26"/>
      <c r="KIW106" s="26"/>
      <c r="KJM106" s="26"/>
      <c r="KJN106" s="26"/>
      <c r="KJO106" s="26"/>
      <c r="KKE106" s="26"/>
      <c r="KKF106" s="26"/>
      <c r="KKG106" s="26"/>
      <c r="KKW106" s="26"/>
      <c r="KKX106" s="26"/>
      <c r="KKY106" s="26"/>
      <c r="KLO106" s="26"/>
      <c r="KLP106" s="26"/>
      <c r="KLQ106" s="26"/>
      <c r="KMG106" s="26"/>
      <c r="KMH106" s="26"/>
      <c r="KMI106" s="26"/>
      <c r="KMY106" s="26"/>
      <c r="KMZ106" s="26"/>
      <c r="KNA106" s="26"/>
      <c r="KNQ106" s="26"/>
      <c r="KNR106" s="26"/>
      <c r="KNS106" s="26"/>
      <c r="KOI106" s="26"/>
      <c r="KOJ106" s="26"/>
      <c r="KOK106" s="26"/>
      <c r="KPA106" s="26"/>
      <c r="KPB106" s="26"/>
      <c r="KPC106" s="26"/>
      <c r="KPS106" s="26"/>
      <c r="KPT106" s="26"/>
      <c r="KPU106" s="26"/>
      <c r="KQK106" s="26"/>
      <c r="KQL106" s="26"/>
      <c r="KQM106" s="26"/>
      <c r="KRC106" s="26"/>
      <c r="KRD106" s="26"/>
      <c r="KRE106" s="26"/>
      <c r="KRU106" s="26"/>
      <c r="KRV106" s="26"/>
      <c r="KRW106" s="26"/>
      <c r="KSM106" s="26"/>
      <c r="KSN106" s="26"/>
      <c r="KSO106" s="26"/>
      <c r="KTE106" s="26"/>
      <c r="KTF106" s="26"/>
      <c r="KTG106" s="26"/>
      <c r="KTW106" s="26"/>
      <c r="KTX106" s="26"/>
      <c r="KTY106" s="26"/>
      <c r="KUO106" s="26"/>
      <c r="KUP106" s="26"/>
      <c r="KUQ106" s="26"/>
      <c r="KVG106" s="26"/>
      <c r="KVH106" s="26"/>
      <c r="KVI106" s="26"/>
      <c r="KVY106" s="26"/>
      <c r="KVZ106" s="26"/>
      <c r="KWA106" s="26"/>
      <c r="KWQ106" s="26"/>
      <c r="KWR106" s="26"/>
      <c r="KWS106" s="26"/>
      <c r="KXI106" s="26"/>
      <c r="KXJ106" s="26"/>
      <c r="KXK106" s="26"/>
      <c r="KYA106" s="26"/>
      <c r="KYB106" s="26"/>
      <c r="KYC106" s="26"/>
      <c r="KYS106" s="26"/>
      <c r="KYT106" s="26"/>
      <c r="KYU106" s="26"/>
      <c r="KZK106" s="26"/>
      <c r="KZL106" s="26"/>
      <c r="KZM106" s="26"/>
      <c r="LAC106" s="26"/>
      <c r="LAD106" s="26"/>
      <c r="LAE106" s="26"/>
      <c r="LAU106" s="26"/>
      <c r="LAV106" s="26"/>
      <c r="LAW106" s="26"/>
      <c r="LBM106" s="26"/>
      <c r="LBN106" s="26"/>
      <c r="LBO106" s="26"/>
      <c r="LCE106" s="26"/>
      <c r="LCF106" s="26"/>
      <c r="LCG106" s="26"/>
      <c r="LCW106" s="26"/>
      <c r="LCX106" s="26"/>
      <c r="LCY106" s="26"/>
      <c r="LDO106" s="26"/>
      <c r="LDP106" s="26"/>
      <c r="LDQ106" s="26"/>
      <c r="LEG106" s="26"/>
      <c r="LEH106" s="26"/>
      <c r="LEI106" s="26"/>
      <c r="LEY106" s="26"/>
      <c r="LEZ106" s="26"/>
      <c r="LFA106" s="26"/>
      <c r="LFQ106" s="26"/>
      <c r="LFR106" s="26"/>
      <c r="LFS106" s="26"/>
      <c r="LGI106" s="26"/>
      <c r="LGJ106" s="26"/>
      <c r="LGK106" s="26"/>
      <c r="LHA106" s="26"/>
      <c r="LHB106" s="26"/>
      <c r="LHC106" s="26"/>
      <c r="LHS106" s="26"/>
      <c r="LHT106" s="26"/>
      <c r="LHU106" s="26"/>
      <c r="LIK106" s="26"/>
      <c r="LIL106" s="26"/>
      <c r="LIM106" s="26"/>
      <c r="LJC106" s="26"/>
      <c r="LJD106" s="26"/>
      <c r="LJE106" s="26"/>
      <c r="LJU106" s="26"/>
      <c r="LJV106" s="26"/>
      <c r="LJW106" s="26"/>
      <c r="LKM106" s="26"/>
      <c r="LKN106" s="26"/>
      <c r="LKO106" s="26"/>
      <c r="LLE106" s="26"/>
      <c r="LLF106" s="26"/>
      <c r="LLG106" s="26"/>
      <c r="LLW106" s="26"/>
      <c r="LLX106" s="26"/>
      <c r="LLY106" s="26"/>
      <c r="LMO106" s="26"/>
      <c r="LMP106" s="26"/>
      <c r="LMQ106" s="26"/>
      <c r="LNG106" s="26"/>
      <c r="LNH106" s="26"/>
      <c r="LNI106" s="26"/>
      <c r="LNY106" s="26"/>
      <c r="LNZ106" s="26"/>
      <c r="LOA106" s="26"/>
      <c r="LOQ106" s="26"/>
      <c r="LOR106" s="26"/>
      <c r="LOS106" s="26"/>
      <c r="LPI106" s="26"/>
      <c r="LPJ106" s="26"/>
      <c r="LPK106" s="26"/>
      <c r="LQA106" s="26"/>
      <c r="LQB106" s="26"/>
      <c r="LQC106" s="26"/>
      <c r="LQS106" s="26"/>
      <c r="LQT106" s="26"/>
      <c r="LQU106" s="26"/>
      <c r="LRK106" s="26"/>
      <c r="LRL106" s="26"/>
      <c r="LRM106" s="26"/>
      <c r="LSC106" s="26"/>
      <c r="LSD106" s="26"/>
      <c r="LSE106" s="26"/>
      <c r="LSU106" s="26"/>
      <c r="LSV106" s="26"/>
      <c r="LSW106" s="26"/>
      <c r="LTM106" s="26"/>
      <c r="LTN106" s="26"/>
      <c r="LTO106" s="26"/>
      <c r="LUE106" s="26"/>
      <c r="LUF106" s="26"/>
      <c r="LUG106" s="26"/>
      <c r="LUW106" s="26"/>
      <c r="LUX106" s="26"/>
      <c r="LUY106" s="26"/>
      <c r="LVO106" s="26"/>
      <c r="LVP106" s="26"/>
      <c r="LVQ106" s="26"/>
      <c r="LWG106" s="26"/>
      <c r="LWH106" s="26"/>
      <c r="LWI106" s="26"/>
      <c r="LWY106" s="26"/>
      <c r="LWZ106" s="26"/>
      <c r="LXA106" s="26"/>
      <c r="LXQ106" s="26"/>
      <c r="LXR106" s="26"/>
      <c r="LXS106" s="26"/>
      <c r="LYI106" s="26"/>
      <c r="LYJ106" s="26"/>
      <c r="LYK106" s="26"/>
      <c r="LZA106" s="26"/>
      <c r="LZB106" s="26"/>
      <c r="LZC106" s="26"/>
      <c r="LZS106" s="26"/>
      <c r="LZT106" s="26"/>
      <c r="LZU106" s="26"/>
      <c r="MAK106" s="26"/>
      <c r="MAL106" s="26"/>
      <c r="MAM106" s="26"/>
      <c r="MBC106" s="26"/>
      <c r="MBD106" s="26"/>
      <c r="MBE106" s="26"/>
      <c r="MBU106" s="26"/>
      <c r="MBV106" s="26"/>
      <c r="MBW106" s="26"/>
      <c r="MCM106" s="26"/>
      <c r="MCN106" s="26"/>
      <c r="MCO106" s="26"/>
      <c r="MDE106" s="26"/>
      <c r="MDF106" s="26"/>
      <c r="MDG106" s="26"/>
      <c r="MDW106" s="26"/>
      <c r="MDX106" s="26"/>
      <c r="MDY106" s="26"/>
      <c r="MEO106" s="26"/>
      <c r="MEP106" s="26"/>
      <c r="MEQ106" s="26"/>
      <c r="MFG106" s="26"/>
      <c r="MFH106" s="26"/>
      <c r="MFI106" s="26"/>
      <c r="MFY106" s="26"/>
      <c r="MFZ106" s="26"/>
      <c r="MGA106" s="26"/>
      <c r="MGQ106" s="26"/>
      <c r="MGR106" s="26"/>
      <c r="MGS106" s="26"/>
      <c r="MHI106" s="26"/>
      <c r="MHJ106" s="26"/>
      <c r="MHK106" s="26"/>
      <c r="MIA106" s="26"/>
      <c r="MIB106" s="26"/>
      <c r="MIC106" s="26"/>
      <c r="MIS106" s="26"/>
      <c r="MIT106" s="26"/>
      <c r="MIU106" s="26"/>
      <c r="MJK106" s="26"/>
      <c r="MJL106" s="26"/>
      <c r="MJM106" s="26"/>
      <c r="MKC106" s="26"/>
      <c r="MKD106" s="26"/>
      <c r="MKE106" s="26"/>
      <c r="MKU106" s="26"/>
      <c r="MKV106" s="26"/>
      <c r="MKW106" s="26"/>
      <c r="MLM106" s="26"/>
      <c r="MLN106" s="26"/>
      <c r="MLO106" s="26"/>
      <c r="MME106" s="26"/>
      <c r="MMF106" s="26"/>
      <c r="MMG106" s="26"/>
      <c r="MMW106" s="26"/>
      <c r="MMX106" s="26"/>
      <c r="MMY106" s="26"/>
      <c r="MNO106" s="26"/>
      <c r="MNP106" s="26"/>
      <c r="MNQ106" s="26"/>
      <c r="MOG106" s="26"/>
      <c r="MOH106" s="26"/>
      <c r="MOI106" s="26"/>
      <c r="MOY106" s="26"/>
      <c r="MOZ106" s="26"/>
      <c r="MPA106" s="26"/>
      <c r="MPQ106" s="26"/>
      <c r="MPR106" s="26"/>
      <c r="MPS106" s="26"/>
      <c r="MQI106" s="26"/>
      <c r="MQJ106" s="26"/>
      <c r="MQK106" s="26"/>
      <c r="MRA106" s="26"/>
      <c r="MRB106" s="26"/>
      <c r="MRC106" s="26"/>
      <c r="MRS106" s="26"/>
      <c r="MRT106" s="26"/>
      <c r="MRU106" s="26"/>
      <c r="MSK106" s="26"/>
      <c r="MSL106" s="26"/>
      <c r="MSM106" s="26"/>
      <c r="MTC106" s="26"/>
      <c r="MTD106" s="26"/>
      <c r="MTE106" s="26"/>
      <c r="MTU106" s="26"/>
      <c r="MTV106" s="26"/>
      <c r="MTW106" s="26"/>
      <c r="MUM106" s="26"/>
      <c r="MUN106" s="26"/>
      <c r="MUO106" s="26"/>
      <c r="MVE106" s="26"/>
      <c r="MVF106" s="26"/>
      <c r="MVG106" s="26"/>
      <c r="MVW106" s="26"/>
      <c r="MVX106" s="26"/>
      <c r="MVY106" s="26"/>
      <c r="MWO106" s="26"/>
      <c r="MWP106" s="26"/>
      <c r="MWQ106" s="26"/>
      <c r="MXG106" s="26"/>
      <c r="MXH106" s="26"/>
      <c r="MXI106" s="26"/>
      <c r="MXY106" s="26"/>
      <c r="MXZ106" s="26"/>
      <c r="MYA106" s="26"/>
      <c r="MYQ106" s="26"/>
      <c r="MYR106" s="26"/>
      <c r="MYS106" s="26"/>
      <c r="MZI106" s="26"/>
      <c r="MZJ106" s="26"/>
      <c r="MZK106" s="26"/>
      <c r="NAA106" s="26"/>
      <c r="NAB106" s="26"/>
      <c r="NAC106" s="26"/>
      <c r="NAS106" s="26"/>
      <c r="NAT106" s="26"/>
      <c r="NAU106" s="26"/>
      <c r="NBK106" s="26"/>
      <c r="NBL106" s="26"/>
      <c r="NBM106" s="26"/>
      <c r="NCC106" s="26"/>
      <c r="NCD106" s="26"/>
      <c r="NCE106" s="26"/>
      <c r="NCU106" s="26"/>
      <c r="NCV106" s="26"/>
      <c r="NCW106" s="26"/>
      <c r="NDM106" s="26"/>
      <c r="NDN106" s="26"/>
      <c r="NDO106" s="26"/>
      <c r="NEE106" s="26"/>
      <c r="NEF106" s="26"/>
      <c r="NEG106" s="26"/>
      <c r="NEW106" s="26"/>
      <c r="NEX106" s="26"/>
      <c r="NEY106" s="26"/>
      <c r="NFO106" s="26"/>
      <c r="NFP106" s="26"/>
      <c r="NFQ106" s="26"/>
      <c r="NGG106" s="26"/>
      <c r="NGH106" s="26"/>
      <c r="NGI106" s="26"/>
      <c r="NGY106" s="26"/>
      <c r="NGZ106" s="26"/>
      <c r="NHA106" s="26"/>
      <c r="NHQ106" s="26"/>
      <c r="NHR106" s="26"/>
      <c r="NHS106" s="26"/>
      <c r="NII106" s="26"/>
      <c r="NIJ106" s="26"/>
      <c r="NIK106" s="26"/>
      <c r="NJA106" s="26"/>
      <c r="NJB106" s="26"/>
      <c r="NJC106" s="26"/>
      <c r="NJS106" s="26"/>
      <c r="NJT106" s="26"/>
      <c r="NJU106" s="26"/>
      <c r="NKK106" s="26"/>
      <c r="NKL106" s="26"/>
      <c r="NKM106" s="26"/>
      <c r="NLC106" s="26"/>
      <c r="NLD106" s="26"/>
      <c r="NLE106" s="26"/>
      <c r="NLU106" s="26"/>
      <c r="NLV106" s="26"/>
      <c r="NLW106" s="26"/>
      <c r="NMM106" s="26"/>
      <c r="NMN106" s="26"/>
      <c r="NMO106" s="26"/>
      <c r="NNE106" s="26"/>
      <c r="NNF106" s="26"/>
      <c r="NNG106" s="26"/>
      <c r="NNW106" s="26"/>
      <c r="NNX106" s="26"/>
      <c r="NNY106" s="26"/>
      <c r="NOO106" s="26"/>
      <c r="NOP106" s="26"/>
      <c r="NOQ106" s="26"/>
      <c r="NPG106" s="26"/>
      <c r="NPH106" s="26"/>
      <c r="NPI106" s="26"/>
      <c r="NPY106" s="26"/>
      <c r="NPZ106" s="26"/>
      <c r="NQA106" s="26"/>
      <c r="NQQ106" s="26"/>
      <c r="NQR106" s="26"/>
      <c r="NQS106" s="26"/>
      <c r="NRI106" s="26"/>
      <c r="NRJ106" s="26"/>
      <c r="NRK106" s="26"/>
      <c r="NSA106" s="26"/>
      <c r="NSB106" s="26"/>
      <c r="NSC106" s="26"/>
      <c r="NSS106" s="26"/>
      <c r="NST106" s="26"/>
      <c r="NSU106" s="26"/>
      <c r="NTK106" s="26"/>
      <c r="NTL106" s="26"/>
      <c r="NTM106" s="26"/>
      <c r="NUC106" s="26"/>
      <c r="NUD106" s="26"/>
      <c r="NUE106" s="26"/>
      <c r="NUU106" s="26"/>
      <c r="NUV106" s="26"/>
      <c r="NUW106" s="26"/>
      <c r="NVM106" s="26"/>
      <c r="NVN106" s="26"/>
      <c r="NVO106" s="26"/>
      <c r="NWE106" s="26"/>
      <c r="NWF106" s="26"/>
      <c r="NWG106" s="26"/>
      <c r="NWW106" s="26"/>
      <c r="NWX106" s="26"/>
      <c r="NWY106" s="26"/>
      <c r="NXO106" s="26"/>
      <c r="NXP106" s="26"/>
      <c r="NXQ106" s="26"/>
      <c r="NYG106" s="26"/>
      <c r="NYH106" s="26"/>
      <c r="NYI106" s="26"/>
      <c r="NYY106" s="26"/>
      <c r="NYZ106" s="26"/>
      <c r="NZA106" s="26"/>
      <c r="NZQ106" s="26"/>
      <c r="NZR106" s="26"/>
      <c r="NZS106" s="26"/>
      <c r="OAI106" s="26"/>
      <c r="OAJ106" s="26"/>
      <c r="OAK106" s="26"/>
      <c r="OBA106" s="26"/>
      <c r="OBB106" s="26"/>
      <c r="OBC106" s="26"/>
      <c r="OBS106" s="26"/>
      <c r="OBT106" s="26"/>
      <c r="OBU106" s="26"/>
      <c r="OCK106" s="26"/>
      <c r="OCL106" s="26"/>
      <c r="OCM106" s="26"/>
      <c r="ODC106" s="26"/>
      <c r="ODD106" s="26"/>
      <c r="ODE106" s="26"/>
      <c r="ODU106" s="26"/>
      <c r="ODV106" s="26"/>
      <c r="ODW106" s="26"/>
      <c r="OEM106" s="26"/>
      <c r="OEN106" s="26"/>
      <c r="OEO106" s="26"/>
      <c r="OFE106" s="26"/>
      <c r="OFF106" s="26"/>
      <c r="OFG106" s="26"/>
      <c r="OFW106" s="26"/>
      <c r="OFX106" s="26"/>
      <c r="OFY106" s="26"/>
      <c r="OGO106" s="26"/>
      <c r="OGP106" s="26"/>
      <c r="OGQ106" s="26"/>
      <c r="OHG106" s="26"/>
      <c r="OHH106" s="26"/>
      <c r="OHI106" s="26"/>
      <c r="OHY106" s="26"/>
      <c r="OHZ106" s="26"/>
      <c r="OIA106" s="26"/>
      <c r="OIQ106" s="26"/>
      <c r="OIR106" s="26"/>
      <c r="OIS106" s="26"/>
      <c r="OJI106" s="26"/>
      <c r="OJJ106" s="26"/>
      <c r="OJK106" s="26"/>
      <c r="OKA106" s="26"/>
      <c r="OKB106" s="26"/>
      <c r="OKC106" s="26"/>
      <c r="OKS106" s="26"/>
      <c r="OKT106" s="26"/>
      <c r="OKU106" s="26"/>
      <c r="OLK106" s="26"/>
      <c r="OLL106" s="26"/>
      <c r="OLM106" s="26"/>
      <c r="OMC106" s="26"/>
      <c r="OMD106" s="26"/>
      <c r="OME106" s="26"/>
      <c r="OMU106" s="26"/>
      <c r="OMV106" s="26"/>
      <c r="OMW106" s="26"/>
      <c r="ONM106" s="26"/>
      <c r="ONN106" s="26"/>
      <c r="ONO106" s="26"/>
      <c r="OOE106" s="26"/>
      <c r="OOF106" s="26"/>
      <c r="OOG106" s="26"/>
      <c r="OOW106" s="26"/>
      <c r="OOX106" s="26"/>
      <c r="OOY106" s="26"/>
      <c r="OPO106" s="26"/>
      <c r="OPP106" s="26"/>
      <c r="OPQ106" s="26"/>
      <c r="OQG106" s="26"/>
      <c r="OQH106" s="26"/>
      <c r="OQI106" s="26"/>
      <c r="OQY106" s="26"/>
      <c r="OQZ106" s="26"/>
      <c r="ORA106" s="26"/>
      <c r="ORQ106" s="26"/>
      <c r="ORR106" s="26"/>
      <c r="ORS106" s="26"/>
      <c r="OSI106" s="26"/>
      <c r="OSJ106" s="26"/>
      <c r="OSK106" s="26"/>
      <c r="OTA106" s="26"/>
      <c r="OTB106" s="26"/>
      <c r="OTC106" s="26"/>
      <c r="OTS106" s="26"/>
      <c r="OTT106" s="26"/>
      <c r="OTU106" s="26"/>
      <c r="OUK106" s="26"/>
      <c r="OUL106" s="26"/>
      <c r="OUM106" s="26"/>
      <c r="OVC106" s="26"/>
      <c r="OVD106" s="26"/>
      <c r="OVE106" s="26"/>
      <c r="OVU106" s="26"/>
      <c r="OVV106" s="26"/>
      <c r="OVW106" s="26"/>
      <c r="OWM106" s="26"/>
      <c r="OWN106" s="26"/>
      <c r="OWO106" s="26"/>
      <c r="OXE106" s="26"/>
      <c r="OXF106" s="26"/>
      <c r="OXG106" s="26"/>
      <c r="OXW106" s="26"/>
      <c r="OXX106" s="26"/>
      <c r="OXY106" s="26"/>
      <c r="OYO106" s="26"/>
      <c r="OYP106" s="26"/>
      <c r="OYQ106" s="26"/>
      <c r="OZG106" s="26"/>
      <c r="OZH106" s="26"/>
      <c r="OZI106" s="26"/>
      <c r="OZY106" s="26"/>
      <c r="OZZ106" s="26"/>
      <c r="PAA106" s="26"/>
      <c r="PAQ106" s="26"/>
      <c r="PAR106" s="26"/>
      <c r="PAS106" s="26"/>
      <c r="PBI106" s="26"/>
      <c r="PBJ106" s="26"/>
      <c r="PBK106" s="26"/>
      <c r="PCA106" s="26"/>
      <c r="PCB106" s="26"/>
      <c r="PCC106" s="26"/>
      <c r="PCS106" s="26"/>
      <c r="PCT106" s="26"/>
      <c r="PCU106" s="26"/>
      <c r="PDK106" s="26"/>
      <c r="PDL106" s="26"/>
      <c r="PDM106" s="26"/>
      <c r="PEC106" s="26"/>
      <c r="PED106" s="26"/>
      <c r="PEE106" s="26"/>
      <c r="PEU106" s="26"/>
      <c r="PEV106" s="26"/>
      <c r="PEW106" s="26"/>
      <c r="PFM106" s="26"/>
      <c r="PFN106" s="26"/>
      <c r="PFO106" s="26"/>
      <c r="PGE106" s="26"/>
      <c r="PGF106" s="26"/>
      <c r="PGG106" s="26"/>
      <c r="PGW106" s="26"/>
      <c r="PGX106" s="26"/>
      <c r="PGY106" s="26"/>
      <c r="PHO106" s="26"/>
      <c r="PHP106" s="26"/>
      <c r="PHQ106" s="26"/>
      <c r="PIG106" s="26"/>
      <c r="PIH106" s="26"/>
      <c r="PII106" s="26"/>
      <c r="PIY106" s="26"/>
      <c r="PIZ106" s="26"/>
      <c r="PJA106" s="26"/>
      <c r="PJQ106" s="26"/>
      <c r="PJR106" s="26"/>
      <c r="PJS106" s="26"/>
      <c r="PKI106" s="26"/>
      <c r="PKJ106" s="26"/>
      <c r="PKK106" s="26"/>
      <c r="PLA106" s="26"/>
      <c r="PLB106" s="26"/>
      <c r="PLC106" s="26"/>
      <c r="PLS106" s="26"/>
      <c r="PLT106" s="26"/>
      <c r="PLU106" s="26"/>
      <c r="PMK106" s="26"/>
      <c r="PML106" s="26"/>
      <c r="PMM106" s="26"/>
      <c r="PNC106" s="26"/>
      <c r="PND106" s="26"/>
      <c r="PNE106" s="26"/>
      <c r="PNU106" s="26"/>
      <c r="PNV106" s="26"/>
      <c r="PNW106" s="26"/>
      <c r="POM106" s="26"/>
      <c r="PON106" s="26"/>
      <c r="POO106" s="26"/>
      <c r="PPE106" s="26"/>
      <c r="PPF106" s="26"/>
      <c r="PPG106" s="26"/>
      <c r="PPW106" s="26"/>
      <c r="PPX106" s="26"/>
      <c r="PPY106" s="26"/>
      <c r="PQO106" s="26"/>
      <c r="PQP106" s="26"/>
      <c r="PQQ106" s="26"/>
      <c r="PRG106" s="26"/>
      <c r="PRH106" s="26"/>
      <c r="PRI106" s="26"/>
      <c r="PRY106" s="26"/>
      <c r="PRZ106" s="26"/>
      <c r="PSA106" s="26"/>
      <c r="PSQ106" s="26"/>
      <c r="PSR106" s="26"/>
      <c r="PSS106" s="26"/>
      <c r="PTI106" s="26"/>
      <c r="PTJ106" s="26"/>
      <c r="PTK106" s="26"/>
      <c r="PUA106" s="26"/>
      <c r="PUB106" s="26"/>
      <c r="PUC106" s="26"/>
      <c r="PUS106" s="26"/>
      <c r="PUT106" s="26"/>
      <c r="PUU106" s="26"/>
      <c r="PVK106" s="26"/>
      <c r="PVL106" s="26"/>
      <c r="PVM106" s="26"/>
      <c r="PWC106" s="26"/>
      <c r="PWD106" s="26"/>
      <c r="PWE106" s="26"/>
      <c r="PWU106" s="26"/>
      <c r="PWV106" s="26"/>
      <c r="PWW106" s="26"/>
      <c r="PXM106" s="26"/>
      <c r="PXN106" s="26"/>
      <c r="PXO106" s="26"/>
      <c r="PYE106" s="26"/>
      <c r="PYF106" s="26"/>
      <c r="PYG106" s="26"/>
      <c r="PYW106" s="26"/>
      <c r="PYX106" s="26"/>
      <c r="PYY106" s="26"/>
      <c r="PZO106" s="26"/>
      <c r="PZP106" s="26"/>
      <c r="PZQ106" s="26"/>
      <c r="QAG106" s="26"/>
      <c r="QAH106" s="26"/>
      <c r="QAI106" s="26"/>
      <c r="QAY106" s="26"/>
      <c r="QAZ106" s="26"/>
      <c r="QBA106" s="26"/>
      <c r="QBQ106" s="26"/>
      <c r="QBR106" s="26"/>
      <c r="QBS106" s="26"/>
      <c r="QCI106" s="26"/>
      <c r="QCJ106" s="26"/>
      <c r="QCK106" s="26"/>
      <c r="QDA106" s="26"/>
      <c r="QDB106" s="26"/>
      <c r="QDC106" s="26"/>
      <c r="QDS106" s="26"/>
      <c r="QDT106" s="26"/>
      <c r="QDU106" s="26"/>
      <c r="QEK106" s="26"/>
      <c r="QEL106" s="26"/>
      <c r="QEM106" s="26"/>
      <c r="QFC106" s="26"/>
      <c r="QFD106" s="26"/>
      <c r="QFE106" s="26"/>
      <c r="QFU106" s="26"/>
      <c r="QFV106" s="26"/>
      <c r="QFW106" s="26"/>
      <c r="QGM106" s="26"/>
      <c r="QGN106" s="26"/>
      <c r="QGO106" s="26"/>
      <c r="QHE106" s="26"/>
      <c r="QHF106" s="26"/>
      <c r="QHG106" s="26"/>
      <c r="QHW106" s="26"/>
      <c r="QHX106" s="26"/>
      <c r="QHY106" s="26"/>
      <c r="QIO106" s="26"/>
      <c r="QIP106" s="26"/>
      <c r="QIQ106" s="26"/>
      <c r="QJG106" s="26"/>
      <c r="QJH106" s="26"/>
      <c r="QJI106" s="26"/>
      <c r="QJY106" s="26"/>
      <c r="QJZ106" s="26"/>
      <c r="QKA106" s="26"/>
      <c r="QKQ106" s="26"/>
      <c r="QKR106" s="26"/>
      <c r="QKS106" s="26"/>
      <c r="QLI106" s="26"/>
      <c r="QLJ106" s="26"/>
      <c r="QLK106" s="26"/>
      <c r="QMA106" s="26"/>
      <c r="QMB106" s="26"/>
      <c r="QMC106" s="26"/>
      <c r="QMS106" s="26"/>
      <c r="QMT106" s="26"/>
      <c r="QMU106" s="26"/>
      <c r="QNK106" s="26"/>
      <c r="QNL106" s="26"/>
      <c r="QNM106" s="26"/>
      <c r="QOC106" s="26"/>
      <c r="QOD106" s="26"/>
      <c r="QOE106" s="26"/>
      <c r="QOU106" s="26"/>
      <c r="QOV106" s="26"/>
      <c r="QOW106" s="26"/>
      <c r="QPM106" s="26"/>
      <c r="QPN106" s="26"/>
      <c r="QPO106" s="26"/>
      <c r="QQE106" s="26"/>
      <c r="QQF106" s="26"/>
      <c r="QQG106" s="26"/>
      <c r="QQW106" s="26"/>
      <c r="QQX106" s="26"/>
      <c r="QQY106" s="26"/>
      <c r="QRO106" s="26"/>
      <c r="QRP106" s="26"/>
      <c r="QRQ106" s="26"/>
      <c r="QSG106" s="26"/>
      <c r="QSH106" s="26"/>
      <c r="QSI106" s="26"/>
      <c r="QSY106" s="26"/>
      <c r="QSZ106" s="26"/>
      <c r="QTA106" s="26"/>
      <c r="QTQ106" s="26"/>
      <c r="QTR106" s="26"/>
      <c r="QTS106" s="26"/>
      <c r="QUI106" s="26"/>
      <c r="QUJ106" s="26"/>
      <c r="QUK106" s="26"/>
      <c r="QVA106" s="26"/>
      <c r="QVB106" s="26"/>
      <c r="QVC106" s="26"/>
      <c r="QVS106" s="26"/>
      <c r="QVT106" s="26"/>
      <c r="QVU106" s="26"/>
      <c r="QWK106" s="26"/>
      <c r="QWL106" s="26"/>
      <c r="QWM106" s="26"/>
      <c r="QXC106" s="26"/>
      <c r="QXD106" s="26"/>
      <c r="QXE106" s="26"/>
      <c r="QXU106" s="26"/>
      <c r="QXV106" s="26"/>
      <c r="QXW106" s="26"/>
      <c r="QYM106" s="26"/>
      <c r="QYN106" s="26"/>
      <c r="QYO106" s="26"/>
      <c r="QZE106" s="26"/>
      <c r="QZF106" s="26"/>
      <c r="QZG106" s="26"/>
      <c r="QZW106" s="26"/>
      <c r="QZX106" s="26"/>
      <c r="QZY106" s="26"/>
      <c r="RAO106" s="26"/>
      <c r="RAP106" s="26"/>
      <c r="RAQ106" s="26"/>
      <c r="RBG106" s="26"/>
      <c r="RBH106" s="26"/>
      <c r="RBI106" s="26"/>
      <c r="RBY106" s="26"/>
      <c r="RBZ106" s="26"/>
      <c r="RCA106" s="26"/>
      <c r="RCQ106" s="26"/>
      <c r="RCR106" s="26"/>
      <c r="RCS106" s="26"/>
      <c r="RDI106" s="26"/>
      <c r="RDJ106" s="26"/>
      <c r="RDK106" s="26"/>
      <c r="REA106" s="26"/>
      <c r="REB106" s="26"/>
      <c r="REC106" s="26"/>
      <c r="RES106" s="26"/>
      <c r="RET106" s="26"/>
      <c r="REU106" s="26"/>
      <c r="RFK106" s="26"/>
      <c r="RFL106" s="26"/>
      <c r="RFM106" s="26"/>
      <c r="RGC106" s="26"/>
      <c r="RGD106" s="26"/>
      <c r="RGE106" s="26"/>
      <c r="RGU106" s="26"/>
      <c r="RGV106" s="26"/>
      <c r="RGW106" s="26"/>
      <c r="RHM106" s="26"/>
      <c r="RHN106" s="26"/>
      <c r="RHO106" s="26"/>
      <c r="RIE106" s="26"/>
      <c r="RIF106" s="26"/>
      <c r="RIG106" s="26"/>
      <c r="RIW106" s="26"/>
      <c r="RIX106" s="26"/>
      <c r="RIY106" s="26"/>
      <c r="RJO106" s="26"/>
      <c r="RJP106" s="26"/>
      <c r="RJQ106" s="26"/>
      <c r="RKG106" s="26"/>
      <c r="RKH106" s="26"/>
      <c r="RKI106" s="26"/>
      <c r="RKY106" s="26"/>
      <c r="RKZ106" s="26"/>
      <c r="RLA106" s="26"/>
      <c r="RLQ106" s="26"/>
      <c r="RLR106" s="26"/>
      <c r="RLS106" s="26"/>
      <c r="RMI106" s="26"/>
      <c r="RMJ106" s="26"/>
      <c r="RMK106" s="26"/>
      <c r="RNA106" s="26"/>
      <c r="RNB106" s="26"/>
      <c r="RNC106" s="26"/>
      <c r="RNS106" s="26"/>
      <c r="RNT106" s="26"/>
      <c r="RNU106" s="26"/>
      <c r="ROK106" s="26"/>
      <c r="ROL106" s="26"/>
      <c r="ROM106" s="26"/>
      <c r="RPC106" s="26"/>
      <c r="RPD106" s="26"/>
      <c r="RPE106" s="26"/>
      <c r="RPU106" s="26"/>
      <c r="RPV106" s="26"/>
      <c r="RPW106" s="26"/>
      <c r="RQM106" s="26"/>
      <c r="RQN106" s="26"/>
      <c r="RQO106" s="26"/>
      <c r="RRE106" s="26"/>
      <c r="RRF106" s="26"/>
      <c r="RRG106" s="26"/>
      <c r="RRW106" s="26"/>
      <c r="RRX106" s="26"/>
      <c r="RRY106" s="26"/>
      <c r="RSO106" s="26"/>
      <c r="RSP106" s="26"/>
      <c r="RSQ106" s="26"/>
      <c r="RTG106" s="26"/>
      <c r="RTH106" s="26"/>
      <c r="RTI106" s="26"/>
      <c r="RTY106" s="26"/>
      <c r="RTZ106" s="26"/>
      <c r="RUA106" s="26"/>
      <c r="RUQ106" s="26"/>
      <c r="RUR106" s="26"/>
      <c r="RUS106" s="26"/>
      <c r="RVI106" s="26"/>
      <c r="RVJ106" s="26"/>
      <c r="RVK106" s="26"/>
      <c r="RWA106" s="26"/>
      <c r="RWB106" s="26"/>
      <c r="RWC106" s="26"/>
      <c r="RWS106" s="26"/>
      <c r="RWT106" s="26"/>
      <c r="RWU106" s="26"/>
      <c r="RXK106" s="26"/>
      <c r="RXL106" s="26"/>
      <c r="RXM106" s="26"/>
      <c r="RYC106" s="26"/>
      <c r="RYD106" s="26"/>
      <c r="RYE106" s="26"/>
      <c r="RYU106" s="26"/>
      <c r="RYV106" s="26"/>
      <c r="RYW106" s="26"/>
      <c r="RZM106" s="26"/>
      <c r="RZN106" s="26"/>
      <c r="RZO106" s="26"/>
      <c r="SAE106" s="26"/>
      <c r="SAF106" s="26"/>
      <c r="SAG106" s="26"/>
      <c r="SAW106" s="26"/>
      <c r="SAX106" s="26"/>
      <c r="SAY106" s="26"/>
      <c r="SBO106" s="26"/>
      <c r="SBP106" s="26"/>
      <c r="SBQ106" s="26"/>
      <c r="SCG106" s="26"/>
      <c r="SCH106" s="26"/>
      <c r="SCI106" s="26"/>
      <c r="SCY106" s="26"/>
      <c r="SCZ106" s="26"/>
      <c r="SDA106" s="26"/>
      <c r="SDQ106" s="26"/>
      <c r="SDR106" s="26"/>
      <c r="SDS106" s="26"/>
      <c r="SEI106" s="26"/>
      <c r="SEJ106" s="26"/>
      <c r="SEK106" s="26"/>
      <c r="SFA106" s="26"/>
      <c r="SFB106" s="26"/>
      <c r="SFC106" s="26"/>
      <c r="SFS106" s="26"/>
      <c r="SFT106" s="26"/>
      <c r="SFU106" s="26"/>
      <c r="SGK106" s="26"/>
      <c r="SGL106" s="26"/>
      <c r="SGM106" s="26"/>
      <c r="SHC106" s="26"/>
      <c r="SHD106" s="26"/>
      <c r="SHE106" s="26"/>
      <c r="SHU106" s="26"/>
      <c r="SHV106" s="26"/>
      <c r="SHW106" s="26"/>
      <c r="SIM106" s="26"/>
      <c r="SIN106" s="26"/>
      <c r="SIO106" s="26"/>
      <c r="SJE106" s="26"/>
      <c r="SJF106" s="26"/>
      <c r="SJG106" s="26"/>
      <c r="SJW106" s="26"/>
      <c r="SJX106" s="26"/>
      <c r="SJY106" s="26"/>
      <c r="SKO106" s="26"/>
      <c r="SKP106" s="26"/>
      <c r="SKQ106" s="26"/>
      <c r="SLG106" s="26"/>
      <c r="SLH106" s="26"/>
      <c r="SLI106" s="26"/>
      <c r="SLY106" s="26"/>
      <c r="SLZ106" s="26"/>
      <c r="SMA106" s="26"/>
      <c r="SMQ106" s="26"/>
      <c r="SMR106" s="26"/>
      <c r="SMS106" s="26"/>
      <c r="SNI106" s="26"/>
      <c r="SNJ106" s="26"/>
      <c r="SNK106" s="26"/>
      <c r="SOA106" s="26"/>
      <c r="SOB106" s="26"/>
      <c r="SOC106" s="26"/>
      <c r="SOS106" s="26"/>
      <c r="SOT106" s="26"/>
      <c r="SOU106" s="26"/>
      <c r="SPK106" s="26"/>
      <c r="SPL106" s="26"/>
      <c r="SPM106" s="26"/>
      <c r="SQC106" s="26"/>
      <c r="SQD106" s="26"/>
      <c r="SQE106" s="26"/>
      <c r="SQU106" s="26"/>
      <c r="SQV106" s="26"/>
      <c r="SQW106" s="26"/>
      <c r="SRM106" s="26"/>
      <c r="SRN106" s="26"/>
      <c r="SRO106" s="26"/>
      <c r="SSE106" s="26"/>
      <c r="SSF106" s="26"/>
      <c r="SSG106" s="26"/>
      <c r="SSW106" s="26"/>
      <c r="SSX106" s="26"/>
      <c r="SSY106" s="26"/>
      <c r="STO106" s="26"/>
      <c r="STP106" s="26"/>
      <c r="STQ106" s="26"/>
      <c r="SUG106" s="26"/>
      <c r="SUH106" s="26"/>
      <c r="SUI106" s="26"/>
      <c r="SUY106" s="26"/>
      <c r="SUZ106" s="26"/>
      <c r="SVA106" s="26"/>
      <c r="SVQ106" s="26"/>
      <c r="SVR106" s="26"/>
      <c r="SVS106" s="26"/>
      <c r="SWI106" s="26"/>
      <c r="SWJ106" s="26"/>
      <c r="SWK106" s="26"/>
      <c r="SXA106" s="26"/>
      <c r="SXB106" s="26"/>
      <c r="SXC106" s="26"/>
      <c r="SXS106" s="26"/>
      <c r="SXT106" s="26"/>
      <c r="SXU106" s="26"/>
      <c r="SYK106" s="26"/>
      <c r="SYL106" s="26"/>
      <c r="SYM106" s="26"/>
      <c r="SZC106" s="26"/>
      <c r="SZD106" s="26"/>
      <c r="SZE106" s="26"/>
      <c r="SZU106" s="26"/>
      <c r="SZV106" s="26"/>
      <c r="SZW106" s="26"/>
      <c r="TAM106" s="26"/>
      <c r="TAN106" s="26"/>
      <c r="TAO106" s="26"/>
      <c r="TBE106" s="26"/>
      <c r="TBF106" s="26"/>
      <c r="TBG106" s="26"/>
      <c r="TBW106" s="26"/>
      <c r="TBX106" s="26"/>
      <c r="TBY106" s="26"/>
      <c r="TCO106" s="26"/>
      <c r="TCP106" s="26"/>
      <c r="TCQ106" s="26"/>
      <c r="TDG106" s="26"/>
      <c r="TDH106" s="26"/>
      <c r="TDI106" s="26"/>
      <c r="TDY106" s="26"/>
      <c r="TDZ106" s="26"/>
      <c r="TEA106" s="26"/>
      <c r="TEQ106" s="26"/>
      <c r="TER106" s="26"/>
      <c r="TES106" s="26"/>
      <c r="TFI106" s="26"/>
      <c r="TFJ106" s="26"/>
      <c r="TFK106" s="26"/>
      <c r="TGA106" s="26"/>
      <c r="TGB106" s="26"/>
      <c r="TGC106" s="26"/>
      <c r="TGS106" s="26"/>
      <c r="TGT106" s="26"/>
      <c r="TGU106" s="26"/>
      <c r="THK106" s="26"/>
      <c r="THL106" s="26"/>
      <c r="THM106" s="26"/>
      <c r="TIC106" s="26"/>
      <c r="TID106" s="26"/>
      <c r="TIE106" s="26"/>
      <c r="TIU106" s="26"/>
      <c r="TIV106" s="26"/>
      <c r="TIW106" s="26"/>
      <c r="TJM106" s="26"/>
      <c r="TJN106" s="26"/>
      <c r="TJO106" s="26"/>
      <c r="TKE106" s="26"/>
      <c r="TKF106" s="26"/>
      <c r="TKG106" s="26"/>
      <c r="TKW106" s="26"/>
      <c r="TKX106" s="26"/>
      <c r="TKY106" s="26"/>
      <c r="TLO106" s="26"/>
      <c r="TLP106" s="26"/>
      <c r="TLQ106" s="26"/>
      <c r="TMG106" s="26"/>
      <c r="TMH106" s="26"/>
      <c r="TMI106" s="26"/>
      <c r="TMY106" s="26"/>
      <c r="TMZ106" s="26"/>
      <c r="TNA106" s="26"/>
      <c r="TNQ106" s="26"/>
      <c r="TNR106" s="26"/>
      <c r="TNS106" s="26"/>
      <c r="TOI106" s="26"/>
      <c r="TOJ106" s="26"/>
      <c r="TOK106" s="26"/>
      <c r="TPA106" s="26"/>
      <c r="TPB106" s="26"/>
      <c r="TPC106" s="26"/>
      <c r="TPS106" s="26"/>
      <c r="TPT106" s="26"/>
      <c r="TPU106" s="26"/>
      <c r="TQK106" s="26"/>
      <c r="TQL106" s="26"/>
      <c r="TQM106" s="26"/>
      <c r="TRC106" s="26"/>
      <c r="TRD106" s="26"/>
      <c r="TRE106" s="26"/>
      <c r="TRU106" s="26"/>
      <c r="TRV106" s="26"/>
      <c r="TRW106" s="26"/>
      <c r="TSM106" s="26"/>
      <c r="TSN106" s="26"/>
      <c r="TSO106" s="26"/>
      <c r="TTE106" s="26"/>
      <c r="TTF106" s="26"/>
      <c r="TTG106" s="26"/>
      <c r="TTW106" s="26"/>
      <c r="TTX106" s="26"/>
      <c r="TTY106" s="26"/>
      <c r="TUO106" s="26"/>
      <c r="TUP106" s="26"/>
      <c r="TUQ106" s="26"/>
      <c r="TVG106" s="26"/>
      <c r="TVH106" s="26"/>
      <c r="TVI106" s="26"/>
      <c r="TVY106" s="26"/>
      <c r="TVZ106" s="26"/>
      <c r="TWA106" s="26"/>
      <c r="TWQ106" s="26"/>
      <c r="TWR106" s="26"/>
      <c r="TWS106" s="26"/>
      <c r="TXI106" s="26"/>
      <c r="TXJ106" s="26"/>
      <c r="TXK106" s="26"/>
      <c r="TYA106" s="26"/>
      <c r="TYB106" s="26"/>
      <c r="TYC106" s="26"/>
      <c r="TYS106" s="26"/>
      <c r="TYT106" s="26"/>
      <c r="TYU106" s="26"/>
      <c r="TZK106" s="26"/>
      <c r="TZL106" s="26"/>
      <c r="TZM106" s="26"/>
      <c r="UAC106" s="26"/>
      <c r="UAD106" s="26"/>
      <c r="UAE106" s="26"/>
      <c r="UAU106" s="26"/>
      <c r="UAV106" s="26"/>
      <c r="UAW106" s="26"/>
      <c r="UBM106" s="26"/>
      <c r="UBN106" s="26"/>
      <c r="UBO106" s="26"/>
      <c r="UCE106" s="26"/>
      <c r="UCF106" s="26"/>
      <c r="UCG106" s="26"/>
      <c r="UCW106" s="26"/>
      <c r="UCX106" s="26"/>
      <c r="UCY106" s="26"/>
      <c r="UDO106" s="26"/>
      <c r="UDP106" s="26"/>
      <c r="UDQ106" s="26"/>
      <c r="UEG106" s="26"/>
      <c r="UEH106" s="26"/>
      <c r="UEI106" s="26"/>
      <c r="UEY106" s="26"/>
      <c r="UEZ106" s="26"/>
      <c r="UFA106" s="26"/>
      <c r="UFQ106" s="26"/>
      <c r="UFR106" s="26"/>
      <c r="UFS106" s="26"/>
      <c r="UGI106" s="26"/>
      <c r="UGJ106" s="26"/>
      <c r="UGK106" s="26"/>
      <c r="UHA106" s="26"/>
      <c r="UHB106" s="26"/>
      <c r="UHC106" s="26"/>
      <c r="UHS106" s="26"/>
      <c r="UHT106" s="26"/>
      <c r="UHU106" s="26"/>
      <c r="UIK106" s="26"/>
      <c r="UIL106" s="26"/>
      <c r="UIM106" s="26"/>
      <c r="UJC106" s="26"/>
      <c r="UJD106" s="26"/>
      <c r="UJE106" s="26"/>
      <c r="UJU106" s="26"/>
      <c r="UJV106" s="26"/>
      <c r="UJW106" s="26"/>
      <c r="UKM106" s="26"/>
      <c r="UKN106" s="26"/>
      <c r="UKO106" s="26"/>
      <c r="ULE106" s="26"/>
      <c r="ULF106" s="26"/>
      <c r="ULG106" s="26"/>
      <c r="ULW106" s="26"/>
      <c r="ULX106" s="26"/>
      <c r="ULY106" s="26"/>
      <c r="UMO106" s="26"/>
      <c r="UMP106" s="26"/>
      <c r="UMQ106" s="26"/>
      <c r="UNG106" s="26"/>
      <c r="UNH106" s="26"/>
      <c r="UNI106" s="26"/>
      <c r="UNY106" s="26"/>
      <c r="UNZ106" s="26"/>
      <c r="UOA106" s="26"/>
      <c r="UOQ106" s="26"/>
      <c r="UOR106" s="26"/>
      <c r="UOS106" s="26"/>
      <c r="UPI106" s="26"/>
      <c r="UPJ106" s="26"/>
      <c r="UPK106" s="26"/>
      <c r="UQA106" s="26"/>
      <c r="UQB106" s="26"/>
      <c r="UQC106" s="26"/>
      <c r="UQS106" s="26"/>
      <c r="UQT106" s="26"/>
      <c r="UQU106" s="26"/>
      <c r="URK106" s="26"/>
      <c r="URL106" s="26"/>
      <c r="URM106" s="26"/>
      <c r="USC106" s="26"/>
      <c r="USD106" s="26"/>
      <c r="USE106" s="26"/>
      <c r="USU106" s="26"/>
      <c r="USV106" s="26"/>
      <c r="USW106" s="26"/>
      <c r="UTM106" s="26"/>
      <c r="UTN106" s="26"/>
      <c r="UTO106" s="26"/>
      <c r="UUE106" s="26"/>
      <c r="UUF106" s="26"/>
      <c r="UUG106" s="26"/>
      <c r="UUW106" s="26"/>
      <c r="UUX106" s="26"/>
      <c r="UUY106" s="26"/>
      <c r="UVO106" s="26"/>
      <c r="UVP106" s="26"/>
      <c r="UVQ106" s="26"/>
      <c r="UWG106" s="26"/>
      <c r="UWH106" s="26"/>
      <c r="UWI106" s="26"/>
      <c r="UWY106" s="26"/>
      <c r="UWZ106" s="26"/>
      <c r="UXA106" s="26"/>
      <c r="UXQ106" s="26"/>
      <c r="UXR106" s="26"/>
      <c r="UXS106" s="26"/>
      <c r="UYI106" s="26"/>
      <c r="UYJ106" s="26"/>
      <c r="UYK106" s="26"/>
      <c r="UZA106" s="26"/>
      <c r="UZB106" s="26"/>
      <c r="UZC106" s="26"/>
      <c r="UZS106" s="26"/>
      <c r="UZT106" s="26"/>
      <c r="UZU106" s="26"/>
      <c r="VAK106" s="26"/>
      <c r="VAL106" s="26"/>
      <c r="VAM106" s="26"/>
      <c r="VBC106" s="26"/>
      <c r="VBD106" s="26"/>
      <c r="VBE106" s="26"/>
      <c r="VBU106" s="26"/>
      <c r="VBV106" s="26"/>
      <c r="VBW106" s="26"/>
      <c r="VCM106" s="26"/>
      <c r="VCN106" s="26"/>
      <c r="VCO106" s="26"/>
      <c r="VDE106" s="26"/>
      <c r="VDF106" s="26"/>
      <c r="VDG106" s="26"/>
      <c r="VDW106" s="26"/>
      <c r="VDX106" s="26"/>
      <c r="VDY106" s="26"/>
      <c r="VEO106" s="26"/>
      <c r="VEP106" s="26"/>
      <c r="VEQ106" s="26"/>
      <c r="VFG106" s="26"/>
      <c r="VFH106" s="26"/>
      <c r="VFI106" s="26"/>
      <c r="VFY106" s="26"/>
      <c r="VFZ106" s="26"/>
      <c r="VGA106" s="26"/>
      <c r="VGQ106" s="26"/>
      <c r="VGR106" s="26"/>
      <c r="VGS106" s="26"/>
      <c r="VHI106" s="26"/>
      <c r="VHJ106" s="26"/>
      <c r="VHK106" s="26"/>
      <c r="VIA106" s="26"/>
      <c r="VIB106" s="26"/>
      <c r="VIC106" s="26"/>
      <c r="VIS106" s="26"/>
      <c r="VIT106" s="26"/>
      <c r="VIU106" s="26"/>
      <c r="VJK106" s="26"/>
      <c r="VJL106" s="26"/>
      <c r="VJM106" s="26"/>
      <c r="VKC106" s="26"/>
      <c r="VKD106" s="26"/>
      <c r="VKE106" s="26"/>
      <c r="VKU106" s="26"/>
      <c r="VKV106" s="26"/>
      <c r="VKW106" s="26"/>
      <c r="VLM106" s="26"/>
      <c r="VLN106" s="26"/>
      <c r="VLO106" s="26"/>
      <c r="VME106" s="26"/>
      <c r="VMF106" s="26"/>
      <c r="VMG106" s="26"/>
      <c r="VMW106" s="26"/>
      <c r="VMX106" s="26"/>
      <c r="VMY106" s="26"/>
      <c r="VNO106" s="26"/>
      <c r="VNP106" s="26"/>
      <c r="VNQ106" s="26"/>
      <c r="VOG106" s="26"/>
      <c r="VOH106" s="26"/>
      <c r="VOI106" s="26"/>
      <c r="VOY106" s="26"/>
      <c r="VOZ106" s="26"/>
      <c r="VPA106" s="26"/>
      <c r="VPQ106" s="26"/>
      <c r="VPR106" s="26"/>
      <c r="VPS106" s="26"/>
      <c r="VQI106" s="26"/>
      <c r="VQJ106" s="26"/>
      <c r="VQK106" s="26"/>
      <c r="VRA106" s="26"/>
      <c r="VRB106" s="26"/>
      <c r="VRC106" s="26"/>
      <c r="VRS106" s="26"/>
      <c r="VRT106" s="26"/>
      <c r="VRU106" s="26"/>
      <c r="VSK106" s="26"/>
      <c r="VSL106" s="26"/>
      <c r="VSM106" s="26"/>
      <c r="VTC106" s="26"/>
      <c r="VTD106" s="26"/>
      <c r="VTE106" s="26"/>
      <c r="VTU106" s="26"/>
      <c r="VTV106" s="26"/>
      <c r="VTW106" s="26"/>
      <c r="VUM106" s="26"/>
      <c r="VUN106" s="26"/>
      <c r="VUO106" s="26"/>
      <c r="VVE106" s="26"/>
      <c r="VVF106" s="26"/>
      <c r="VVG106" s="26"/>
      <c r="VVW106" s="26"/>
      <c r="VVX106" s="26"/>
      <c r="VVY106" s="26"/>
      <c r="VWO106" s="26"/>
      <c r="VWP106" s="26"/>
      <c r="VWQ106" s="26"/>
      <c r="VXG106" s="26"/>
      <c r="VXH106" s="26"/>
      <c r="VXI106" s="26"/>
      <c r="VXY106" s="26"/>
      <c r="VXZ106" s="26"/>
      <c r="VYA106" s="26"/>
      <c r="VYQ106" s="26"/>
      <c r="VYR106" s="26"/>
      <c r="VYS106" s="26"/>
      <c r="VZI106" s="26"/>
      <c r="VZJ106" s="26"/>
      <c r="VZK106" s="26"/>
      <c r="WAA106" s="26"/>
      <c r="WAB106" s="26"/>
      <c r="WAC106" s="26"/>
      <c r="WAS106" s="26"/>
      <c r="WAT106" s="26"/>
      <c r="WAU106" s="26"/>
      <c r="WBK106" s="26"/>
      <c r="WBL106" s="26"/>
      <c r="WBM106" s="26"/>
      <c r="WCC106" s="26"/>
      <c r="WCD106" s="26"/>
      <c r="WCE106" s="26"/>
      <c r="WCU106" s="26"/>
      <c r="WCV106" s="26"/>
      <c r="WCW106" s="26"/>
      <c r="WDM106" s="26"/>
      <c r="WDN106" s="26"/>
      <c r="WDO106" s="26"/>
      <c r="WEE106" s="26"/>
      <c r="WEF106" s="26"/>
      <c r="WEG106" s="26"/>
      <c r="WEW106" s="26"/>
      <c r="WEX106" s="26"/>
      <c r="WEY106" s="26"/>
      <c r="WFO106" s="26"/>
      <c r="WFP106" s="26"/>
      <c r="WFQ106" s="26"/>
      <c r="WGG106" s="26"/>
      <c r="WGH106" s="26"/>
      <c r="WGI106" s="26"/>
      <c r="WGY106" s="26"/>
      <c r="WGZ106" s="26"/>
      <c r="WHA106" s="26"/>
      <c r="WHQ106" s="26"/>
      <c r="WHR106" s="26"/>
      <c r="WHS106" s="26"/>
      <c r="WII106" s="26"/>
      <c r="WIJ106" s="26"/>
      <c r="WIK106" s="26"/>
      <c r="WJA106" s="26"/>
      <c r="WJB106" s="26"/>
      <c r="WJC106" s="26"/>
      <c r="WJS106" s="26"/>
      <c r="WJT106" s="26"/>
      <c r="WJU106" s="26"/>
      <c r="WKK106" s="26"/>
      <c r="WKL106" s="26"/>
      <c r="WKM106" s="26"/>
      <c r="WLC106" s="26"/>
      <c r="WLD106" s="26"/>
      <c r="WLE106" s="26"/>
      <c r="WLU106" s="26"/>
      <c r="WLV106" s="26"/>
      <c r="WLW106" s="26"/>
      <c r="WMM106" s="26"/>
      <c r="WMN106" s="26"/>
      <c r="WMO106" s="26"/>
      <c r="WNE106" s="26"/>
      <c r="WNF106" s="26"/>
      <c r="WNG106" s="26"/>
      <c r="WNW106" s="26"/>
      <c r="WNX106" s="26"/>
      <c r="WNY106" s="26"/>
      <c r="WOO106" s="26"/>
      <c r="WOP106" s="26"/>
      <c r="WOQ106" s="26"/>
      <c r="WPG106" s="26"/>
      <c r="WPH106" s="26"/>
      <c r="WPI106" s="26"/>
      <c r="WPY106" s="26"/>
      <c r="WPZ106" s="26"/>
      <c r="WQA106" s="26"/>
      <c r="WQQ106" s="26"/>
      <c r="WQR106" s="26"/>
      <c r="WQS106" s="26"/>
      <c r="WRI106" s="26"/>
      <c r="WRJ106" s="26"/>
      <c r="WRK106" s="26"/>
      <c r="WSA106" s="26"/>
      <c r="WSB106" s="26"/>
      <c r="WSC106" s="26"/>
      <c r="WSS106" s="26"/>
      <c r="WST106" s="26"/>
      <c r="WSU106" s="26"/>
      <c r="WTK106" s="26"/>
      <c r="WTL106" s="26"/>
      <c r="WTM106" s="26"/>
      <c r="WUC106" s="26"/>
      <c r="WUD106" s="26"/>
      <c r="WUE106" s="26"/>
      <c r="WUU106" s="26"/>
      <c r="WUV106" s="26"/>
      <c r="WUW106" s="26"/>
      <c r="WVM106" s="26"/>
      <c r="WVN106" s="26"/>
      <c r="WVO106" s="26"/>
      <c r="WWE106" s="26"/>
      <c r="WWF106" s="26"/>
      <c r="WWG106" s="26"/>
      <c r="WWW106" s="26"/>
      <c r="WWX106" s="26"/>
      <c r="WWY106" s="26"/>
      <c r="WXO106" s="26"/>
      <c r="WXP106" s="26"/>
      <c r="WXQ106" s="26"/>
      <c r="WYG106" s="26"/>
      <c r="WYH106" s="26"/>
      <c r="WYI106" s="26"/>
      <c r="WYY106" s="26"/>
      <c r="WYZ106" s="26"/>
      <c r="WZA106" s="26"/>
      <c r="WZQ106" s="26"/>
      <c r="WZR106" s="26"/>
      <c r="WZS106" s="26"/>
      <c r="XAI106" s="26"/>
      <c r="XAJ106" s="26"/>
      <c r="XAK106" s="26"/>
      <c r="XBA106" s="26"/>
      <c r="XBB106" s="26"/>
      <c r="XBC106" s="26"/>
      <c r="XBS106" s="26"/>
      <c r="XBT106" s="26"/>
      <c r="XBU106" s="26"/>
      <c r="XCK106" s="26"/>
      <c r="XCL106" s="26"/>
      <c r="XCM106" s="26"/>
      <c r="XDC106" s="26"/>
      <c r="XDD106" s="26"/>
      <c r="XDE106" s="26"/>
      <c r="XDU106" s="26"/>
      <c r="XDV106" s="26"/>
      <c r="XDW106" s="26"/>
      <c r="XEM106" s="26"/>
      <c r="XEN106" s="26"/>
      <c r="XEO106" s="26"/>
    </row>
    <row r="107" spans="1:7167 7169:16383" x14ac:dyDescent="0.25">
      <c r="A107" s="5"/>
      <c r="B107" s="13"/>
      <c r="C107" s="13"/>
      <c r="D107" s="5"/>
      <c r="E107" s="26"/>
      <c r="F107" s="26"/>
      <c r="G107" s="26"/>
      <c r="H107" s="18"/>
      <c r="I107" s="18"/>
      <c r="J107" s="18"/>
      <c r="K107" s="39"/>
      <c r="L107" s="18"/>
      <c r="M107" s="18"/>
      <c r="N107" s="39"/>
      <c r="O107" s="39"/>
      <c r="P107" s="39"/>
      <c r="S107" s="4"/>
      <c r="U107" s="18"/>
      <c r="W107" s="26"/>
      <c r="X107" s="26"/>
      <c r="Y107" s="26"/>
      <c r="Z107" s="18"/>
      <c r="AA107" s="18"/>
      <c r="AB107" s="18"/>
      <c r="AC107" s="39"/>
      <c r="AD107" s="18"/>
      <c r="AE107" s="18"/>
      <c r="AF107" s="39"/>
      <c r="AG107" s="18"/>
      <c r="AH107" s="39"/>
      <c r="AI107" s="13"/>
      <c r="AJ107" s="13"/>
      <c r="AK107" s="4"/>
      <c r="AL107" s="13"/>
      <c r="AM107" s="13"/>
      <c r="AO107" s="26"/>
      <c r="AP107" s="26"/>
      <c r="AQ107" s="26"/>
      <c r="AR107" s="18"/>
      <c r="AS107" s="18"/>
      <c r="AT107" s="18"/>
      <c r="AU107" s="39"/>
      <c r="AV107" s="18"/>
      <c r="AW107" s="18"/>
      <c r="AX107" s="39"/>
      <c r="AY107" s="18"/>
      <c r="AZ107" s="39"/>
      <c r="BA107" s="13"/>
      <c r="BB107" s="13"/>
      <c r="BC107" s="4"/>
      <c r="BD107" s="13"/>
      <c r="BE107" s="13"/>
      <c r="BG107" s="26"/>
      <c r="BH107" s="26"/>
      <c r="BI107" s="26"/>
      <c r="BJ107" s="18"/>
      <c r="BK107" s="18"/>
      <c r="BL107" s="18"/>
      <c r="BM107" s="39"/>
      <c r="BN107" s="18"/>
      <c r="BO107" s="18"/>
      <c r="BP107" s="39"/>
      <c r="BQ107" s="18"/>
      <c r="BR107" s="39"/>
      <c r="BS107" s="13"/>
      <c r="BT107" s="13"/>
      <c r="BU107" s="4"/>
      <c r="BV107" s="13"/>
      <c r="BW107" s="13"/>
      <c r="BY107" s="26"/>
      <c r="BZ107" s="26"/>
      <c r="CA107" s="26"/>
      <c r="CB107" s="18"/>
      <c r="CC107" s="18"/>
      <c r="CD107" s="18"/>
      <c r="CE107" s="39"/>
      <c r="CF107" s="18"/>
      <c r="CG107" s="18"/>
      <c r="CH107" s="39"/>
      <c r="CI107" s="18"/>
      <c r="CJ107" s="39"/>
      <c r="CK107" s="13"/>
      <c r="CL107" s="13"/>
      <c r="CM107" s="4"/>
      <c r="CN107" s="13"/>
      <c r="CO107" s="13"/>
      <c r="CQ107" s="26"/>
      <c r="CR107" s="26"/>
      <c r="CS107" s="26"/>
      <c r="CT107" s="18"/>
      <c r="CU107" s="18"/>
      <c r="CV107" s="18"/>
      <c r="CW107" s="39"/>
      <c r="CX107" s="18"/>
      <c r="CY107" s="18"/>
      <c r="CZ107" s="39"/>
      <c r="DA107" s="18"/>
      <c r="DB107" s="39"/>
      <c r="DC107" s="13"/>
      <c r="DD107" s="13"/>
      <c r="DE107" s="4"/>
      <c r="DF107" s="13"/>
      <c r="DG107" s="13"/>
      <c r="DI107" s="26"/>
      <c r="DJ107" s="26"/>
      <c r="DK107" s="26"/>
      <c r="DL107" s="18"/>
      <c r="DM107" s="18"/>
      <c r="DN107" s="18"/>
      <c r="DO107" s="39"/>
      <c r="DP107" s="18"/>
      <c r="DQ107" s="18"/>
      <c r="DR107" s="39"/>
      <c r="DS107" s="18"/>
      <c r="DT107" s="39"/>
      <c r="DU107" s="13"/>
      <c r="DV107" s="13"/>
      <c r="DW107" s="4"/>
      <c r="DX107" s="13"/>
      <c r="DY107" s="13"/>
      <c r="EA107" s="26"/>
      <c r="EB107" s="26"/>
      <c r="EC107" s="26"/>
      <c r="ED107" s="18"/>
      <c r="EE107" s="18"/>
      <c r="EF107" s="18"/>
      <c r="EG107" s="39"/>
      <c r="EH107" s="18"/>
      <c r="EI107" s="18"/>
      <c r="EJ107" s="39"/>
      <c r="EK107" s="18"/>
      <c r="EL107" s="39"/>
      <c r="EM107" s="13"/>
      <c r="EN107" s="13"/>
      <c r="EO107" s="4"/>
      <c r="EP107" s="13"/>
      <c r="EQ107" s="13"/>
      <c r="ES107" s="26"/>
      <c r="ET107" s="26"/>
      <c r="EU107" s="26"/>
      <c r="EV107" s="18"/>
      <c r="EW107" s="18"/>
      <c r="EX107" s="18"/>
      <c r="EY107" s="39"/>
      <c r="EZ107" s="18"/>
      <c r="FA107" s="18"/>
      <c r="FB107" s="39"/>
      <c r="FC107" s="18"/>
      <c r="FD107" s="39"/>
      <c r="FE107" s="13"/>
      <c r="FF107" s="13"/>
      <c r="FG107" s="4"/>
      <c r="FH107" s="13"/>
      <c r="FI107" s="13"/>
      <c r="FK107" s="26"/>
      <c r="FL107" s="26"/>
      <c r="FM107" s="26"/>
      <c r="FN107" s="18"/>
      <c r="FO107" s="18"/>
      <c r="FP107" s="18"/>
      <c r="FQ107" s="39"/>
      <c r="FR107" s="18"/>
      <c r="FS107" s="18"/>
      <c r="FT107" s="39"/>
      <c r="FU107" s="18"/>
      <c r="FV107" s="39"/>
      <c r="FW107" s="13"/>
      <c r="FX107" s="13"/>
      <c r="FY107" s="4"/>
      <c r="FZ107" s="13"/>
      <c r="GA107" s="13"/>
      <c r="GC107" s="26"/>
      <c r="GD107" s="26"/>
      <c r="GE107" s="26"/>
      <c r="GF107" s="18"/>
      <c r="GG107" s="18"/>
      <c r="GH107" s="18"/>
      <c r="GI107" s="39"/>
      <c r="GJ107" s="18"/>
      <c r="GK107" s="18"/>
      <c r="GL107" s="39"/>
      <c r="GM107" s="18"/>
      <c r="GN107" s="39"/>
      <c r="GO107" s="13"/>
      <c r="GP107" s="13"/>
      <c r="GQ107" s="4"/>
      <c r="GR107" s="13"/>
      <c r="GS107" s="13"/>
      <c r="GU107" s="26"/>
      <c r="GV107" s="26"/>
      <c r="GW107" s="26"/>
      <c r="GX107" s="18"/>
      <c r="GY107" s="18"/>
      <c r="GZ107" s="18"/>
      <c r="HA107" s="39"/>
      <c r="HB107" s="18"/>
      <c r="HC107" s="18"/>
      <c r="HD107" s="39"/>
      <c r="HE107" s="18"/>
      <c r="HF107" s="39"/>
      <c r="HG107" s="13"/>
      <c r="HH107" s="13"/>
      <c r="HI107" s="4"/>
      <c r="HJ107" s="13"/>
      <c r="HK107" s="13"/>
      <c r="HM107" s="26"/>
      <c r="HN107" s="26"/>
      <c r="HO107" s="26"/>
      <c r="HP107" s="18"/>
      <c r="HQ107" s="18"/>
      <c r="HR107" s="18"/>
      <c r="HS107" s="39"/>
      <c r="HT107" s="18"/>
      <c r="HU107" s="18"/>
      <c r="HV107" s="39"/>
      <c r="HW107" s="18"/>
      <c r="HX107" s="39"/>
      <c r="HY107" s="13"/>
      <c r="HZ107" s="13"/>
      <c r="IA107" s="4"/>
      <c r="IB107" s="13"/>
      <c r="IC107" s="13"/>
      <c r="IE107" s="26"/>
      <c r="IF107" s="26"/>
      <c r="IG107" s="26"/>
      <c r="IH107" s="18"/>
      <c r="II107" s="18"/>
      <c r="IJ107" s="18"/>
      <c r="IK107" s="39"/>
      <c r="IL107" s="18"/>
      <c r="IM107" s="18"/>
      <c r="IN107" s="39"/>
      <c r="IO107" s="18"/>
      <c r="IP107" s="39"/>
      <c r="IQ107" s="13"/>
      <c r="IR107" s="13"/>
      <c r="IS107" s="4"/>
      <c r="IT107" s="13"/>
      <c r="IU107" s="13"/>
      <c r="IW107" s="26"/>
      <c r="IX107" s="26"/>
      <c r="IY107" s="26"/>
      <c r="IZ107" s="18"/>
      <c r="JA107" s="18"/>
      <c r="JB107" s="18"/>
      <c r="JC107" s="39"/>
      <c r="JD107" s="18"/>
      <c r="JE107" s="18"/>
      <c r="JF107" s="39"/>
      <c r="JG107" s="18"/>
      <c r="JH107" s="39"/>
      <c r="JI107" s="13"/>
      <c r="JJ107" s="13"/>
      <c r="JK107" s="4"/>
      <c r="JL107" s="13"/>
      <c r="JM107" s="13"/>
      <c r="JO107" s="26"/>
      <c r="JP107" s="26"/>
      <c r="JQ107" s="26"/>
      <c r="JR107" s="18"/>
      <c r="JS107" s="18"/>
      <c r="JT107" s="18"/>
      <c r="JU107" s="39"/>
      <c r="JV107" s="18"/>
      <c r="JW107" s="18"/>
      <c r="JX107" s="39"/>
      <c r="JY107" s="18"/>
      <c r="JZ107" s="39"/>
      <c r="KA107" s="13"/>
      <c r="KB107" s="13"/>
      <c r="KC107" s="4"/>
      <c r="KD107" s="13"/>
      <c r="KE107" s="13"/>
      <c r="KG107" s="26"/>
      <c r="KH107" s="26"/>
      <c r="KI107" s="26"/>
      <c r="KJ107" s="18"/>
      <c r="KK107" s="18"/>
      <c r="KL107" s="18"/>
      <c r="KM107" s="39"/>
      <c r="KN107" s="18"/>
      <c r="KO107" s="18"/>
      <c r="KP107" s="39"/>
      <c r="KQ107" s="18"/>
      <c r="KR107" s="39"/>
      <c r="KS107" s="13"/>
      <c r="KT107" s="13"/>
      <c r="KU107" s="4"/>
      <c r="KV107" s="13"/>
      <c r="KW107" s="13"/>
      <c r="KY107" s="26"/>
      <c r="KZ107" s="26"/>
      <c r="LA107" s="26"/>
      <c r="LB107" s="18"/>
      <c r="LC107" s="18"/>
      <c r="LD107" s="18"/>
      <c r="LE107" s="39"/>
      <c r="LF107" s="18"/>
      <c r="LG107" s="18"/>
      <c r="LH107" s="39"/>
      <c r="LI107" s="18"/>
      <c r="LJ107" s="39"/>
      <c r="LK107" s="13"/>
      <c r="LL107" s="13"/>
      <c r="LM107" s="4"/>
      <c r="LN107" s="13"/>
      <c r="LO107" s="13"/>
      <c r="LQ107" s="26"/>
      <c r="LR107" s="26"/>
      <c r="LS107" s="26"/>
      <c r="LT107" s="18"/>
      <c r="LU107" s="18"/>
      <c r="LV107" s="18"/>
      <c r="LW107" s="39"/>
      <c r="LX107" s="18"/>
      <c r="LY107" s="18"/>
      <c r="LZ107" s="39"/>
      <c r="MA107" s="18"/>
      <c r="MB107" s="39"/>
      <c r="MC107" s="13"/>
      <c r="MD107" s="13"/>
      <c r="ME107" s="4"/>
      <c r="MF107" s="13"/>
      <c r="MG107" s="13"/>
      <c r="MI107" s="26"/>
      <c r="MJ107" s="26"/>
      <c r="MK107" s="26"/>
      <c r="ML107" s="18"/>
      <c r="MM107" s="18"/>
      <c r="MN107" s="18"/>
      <c r="MO107" s="39"/>
      <c r="MP107" s="18"/>
      <c r="MQ107" s="18"/>
      <c r="MR107" s="39"/>
      <c r="MS107" s="18"/>
      <c r="MT107" s="39"/>
      <c r="MU107" s="13"/>
      <c r="MV107" s="13"/>
      <c r="MW107" s="4"/>
      <c r="MX107" s="13"/>
      <c r="MY107" s="13"/>
      <c r="NA107" s="26"/>
      <c r="NB107" s="26"/>
      <c r="NC107" s="26"/>
      <c r="ND107" s="18"/>
      <c r="NE107" s="18"/>
      <c r="NF107" s="18"/>
      <c r="NG107" s="39"/>
      <c r="NH107" s="18"/>
      <c r="NI107" s="18"/>
      <c r="NJ107" s="39"/>
      <c r="NK107" s="18"/>
      <c r="NL107" s="39"/>
      <c r="NM107" s="13"/>
      <c r="NN107" s="13"/>
      <c r="NO107" s="4"/>
      <c r="NP107" s="13"/>
      <c r="NQ107" s="13"/>
      <c r="NS107" s="26"/>
      <c r="NT107" s="26"/>
      <c r="NU107" s="26"/>
      <c r="NV107" s="18"/>
      <c r="NW107" s="18"/>
      <c r="NX107" s="18"/>
      <c r="NY107" s="39"/>
      <c r="NZ107" s="18"/>
      <c r="OA107" s="18"/>
      <c r="OB107" s="39"/>
      <c r="OC107" s="18"/>
      <c r="OD107" s="39"/>
      <c r="OE107" s="13"/>
      <c r="OF107" s="13"/>
      <c r="OG107" s="4"/>
      <c r="OH107" s="13"/>
      <c r="OI107" s="13"/>
      <c r="OK107" s="26"/>
      <c r="OL107" s="26"/>
      <c r="OM107" s="26"/>
      <c r="ON107" s="18"/>
      <c r="OO107" s="18"/>
      <c r="OP107" s="18"/>
      <c r="OQ107" s="39"/>
      <c r="OR107" s="18"/>
      <c r="OS107" s="18"/>
      <c r="OT107" s="39"/>
      <c r="OU107" s="18"/>
      <c r="OV107" s="39"/>
      <c r="OW107" s="13"/>
      <c r="OX107" s="13"/>
      <c r="OY107" s="4"/>
      <c r="OZ107" s="13"/>
      <c r="PA107" s="13"/>
      <c r="PC107" s="26"/>
      <c r="PD107" s="26"/>
      <c r="PE107" s="26"/>
      <c r="PF107" s="18"/>
      <c r="PG107" s="18"/>
      <c r="PH107" s="18"/>
      <c r="PI107" s="39"/>
      <c r="PJ107" s="18"/>
      <c r="PK107" s="18"/>
      <c r="PL107" s="39"/>
      <c r="PM107" s="18"/>
      <c r="PN107" s="39"/>
      <c r="PO107" s="13"/>
      <c r="PP107" s="13"/>
      <c r="PQ107" s="4"/>
      <c r="PR107" s="13"/>
      <c r="PS107" s="13"/>
      <c r="PU107" s="26"/>
      <c r="PV107" s="26"/>
      <c r="PW107" s="26"/>
      <c r="PX107" s="18"/>
      <c r="PY107" s="18"/>
      <c r="PZ107" s="18"/>
      <c r="QA107" s="39"/>
      <c r="QB107" s="18"/>
      <c r="QC107" s="18"/>
      <c r="QD107" s="39"/>
      <c r="QE107" s="18"/>
      <c r="QF107" s="39"/>
      <c r="QG107" s="13"/>
      <c r="QH107" s="13"/>
      <c r="QI107" s="4"/>
      <c r="QJ107" s="13"/>
      <c r="QK107" s="13"/>
      <c r="QM107" s="26"/>
      <c r="QN107" s="26"/>
      <c r="QO107" s="26"/>
      <c r="QP107" s="18"/>
      <c r="QQ107" s="18"/>
      <c r="QR107" s="18"/>
      <c r="QS107" s="39"/>
      <c r="QT107" s="18"/>
      <c r="QU107" s="18"/>
      <c r="QV107" s="39"/>
      <c r="QW107" s="18"/>
      <c r="QX107" s="39"/>
      <c r="QY107" s="13"/>
      <c r="QZ107" s="13"/>
      <c r="RA107" s="4"/>
      <c r="RB107" s="13"/>
      <c r="RC107" s="13"/>
      <c r="RE107" s="26"/>
      <c r="RF107" s="26"/>
      <c r="RG107" s="26"/>
      <c r="RH107" s="18"/>
      <c r="RI107" s="18"/>
      <c r="RJ107" s="18"/>
      <c r="RK107" s="39"/>
      <c r="RL107" s="18"/>
      <c r="RM107" s="18"/>
      <c r="RN107" s="39"/>
      <c r="RO107" s="18"/>
      <c r="RP107" s="39"/>
      <c r="RQ107" s="13"/>
      <c r="RR107" s="13"/>
      <c r="RS107" s="4"/>
      <c r="RT107" s="13"/>
      <c r="RU107" s="13"/>
      <c r="RW107" s="26"/>
      <c r="RX107" s="26"/>
      <c r="RY107" s="26"/>
      <c r="RZ107" s="18"/>
      <c r="SA107" s="18"/>
      <c r="SB107" s="18"/>
      <c r="SC107" s="39"/>
      <c r="SD107" s="18"/>
      <c r="SE107" s="18"/>
      <c r="SF107" s="39"/>
      <c r="SG107" s="18"/>
      <c r="SH107" s="39"/>
      <c r="SI107" s="13"/>
      <c r="SJ107" s="13"/>
      <c r="SK107" s="4"/>
      <c r="SL107" s="13"/>
      <c r="SM107" s="13"/>
      <c r="SO107" s="26"/>
      <c r="SP107" s="26"/>
      <c r="SQ107" s="26"/>
      <c r="SR107" s="18"/>
      <c r="SS107" s="18"/>
      <c r="ST107" s="18"/>
      <c r="SU107" s="39"/>
      <c r="SV107" s="18"/>
      <c r="SW107" s="18"/>
      <c r="SX107" s="39"/>
      <c r="SY107" s="18"/>
      <c r="SZ107" s="39"/>
      <c r="TA107" s="13"/>
      <c r="TB107" s="13"/>
      <c r="TC107" s="4"/>
      <c r="TD107" s="13"/>
      <c r="TE107" s="13"/>
      <c r="TG107" s="26"/>
      <c r="TH107" s="26"/>
      <c r="TI107" s="26"/>
      <c r="TJ107" s="18"/>
      <c r="TK107" s="18"/>
      <c r="TL107" s="18"/>
      <c r="TM107" s="39"/>
      <c r="TN107" s="18"/>
      <c r="TO107" s="18"/>
      <c r="TP107" s="39"/>
      <c r="TQ107" s="18"/>
      <c r="TR107" s="39"/>
      <c r="TS107" s="13"/>
      <c r="TT107" s="13"/>
      <c r="TU107" s="4"/>
      <c r="TV107" s="13"/>
      <c r="TW107" s="13"/>
      <c r="TY107" s="26"/>
      <c r="TZ107" s="26"/>
      <c r="UA107" s="26"/>
      <c r="UB107" s="18"/>
      <c r="UC107" s="18"/>
      <c r="UD107" s="18"/>
      <c r="UE107" s="39"/>
      <c r="UF107" s="18"/>
      <c r="UG107" s="18"/>
      <c r="UH107" s="39"/>
      <c r="UI107" s="18"/>
      <c r="UJ107" s="39"/>
      <c r="UK107" s="13"/>
      <c r="UL107" s="13"/>
      <c r="UM107" s="4"/>
      <c r="UN107" s="13"/>
      <c r="UO107" s="13"/>
      <c r="UQ107" s="26"/>
      <c r="UR107" s="26"/>
      <c r="US107" s="26"/>
      <c r="UT107" s="18"/>
      <c r="UU107" s="18"/>
      <c r="UV107" s="18"/>
      <c r="UW107" s="39"/>
      <c r="UX107" s="18"/>
      <c r="UY107" s="18"/>
      <c r="UZ107" s="39"/>
      <c r="VA107" s="18"/>
      <c r="VB107" s="39"/>
      <c r="VC107" s="13"/>
      <c r="VD107" s="13"/>
      <c r="VE107" s="4"/>
      <c r="VF107" s="13"/>
      <c r="VG107" s="13"/>
      <c r="VI107" s="26"/>
      <c r="VJ107" s="26"/>
      <c r="VK107" s="26"/>
      <c r="VL107" s="18"/>
      <c r="VM107" s="18"/>
      <c r="VN107" s="18"/>
      <c r="VO107" s="39"/>
      <c r="VP107" s="18"/>
      <c r="VQ107" s="18"/>
      <c r="VR107" s="39"/>
      <c r="VS107" s="18"/>
      <c r="VT107" s="39"/>
      <c r="VU107" s="13"/>
      <c r="VV107" s="13"/>
      <c r="VW107" s="4"/>
      <c r="VX107" s="13"/>
      <c r="VY107" s="13"/>
      <c r="WA107" s="26"/>
      <c r="WB107" s="26"/>
      <c r="WC107" s="26"/>
      <c r="WD107" s="18"/>
      <c r="WE107" s="18"/>
      <c r="WF107" s="18"/>
      <c r="WG107" s="39"/>
      <c r="WH107" s="18"/>
      <c r="WI107" s="18"/>
      <c r="WJ107" s="39"/>
      <c r="WK107" s="18"/>
      <c r="WL107" s="39"/>
      <c r="WM107" s="13"/>
      <c r="WN107" s="13"/>
      <c r="WO107" s="4"/>
      <c r="WP107" s="13"/>
      <c r="WQ107" s="13"/>
      <c r="WS107" s="26"/>
      <c r="WT107" s="26"/>
      <c r="WU107" s="26"/>
      <c r="WV107" s="18"/>
      <c r="WW107" s="18"/>
      <c r="WX107" s="18"/>
      <c r="WY107" s="39"/>
      <c r="WZ107" s="18"/>
      <c r="XA107" s="18"/>
      <c r="XB107" s="39"/>
      <c r="XC107" s="18"/>
      <c r="XD107" s="39"/>
      <c r="XE107" s="13"/>
      <c r="XF107" s="13"/>
      <c r="XG107" s="4"/>
      <c r="XH107" s="13"/>
      <c r="XI107" s="13"/>
      <c r="XK107" s="26"/>
      <c r="XL107" s="26"/>
      <c r="XM107" s="26"/>
      <c r="XN107" s="18"/>
      <c r="XO107" s="18"/>
      <c r="XP107" s="18"/>
      <c r="XQ107" s="39"/>
      <c r="XR107" s="18"/>
      <c r="XS107" s="18"/>
      <c r="XT107" s="39"/>
      <c r="XU107" s="18"/>
      <c r="XV107" s="39"/>
      <c r="XW107" s="13"/>
      <c r="XX107" s="13"/>
      <c r="XY107" s="4"/>
      <c r="XZ107" s="13"/>
      <c r="YA107" s="13"/>
      <c r="YC107" s="26"/>
      <c r="YD107" s="26"/>
      <c r="YE107" s="26"/>
      <c r="YF107" s="18"/>
      <c r="YG107" s="18"/>
      <c r="YH107" s="18"/>
      <c r="YI107" s="39"/>
      <c r="YJ107" s="18"/>
      <c r="YK107" s="18"/>
      <c r="YL107" s="39"/>
      <c r="YM107" s="18"/>
      <c r="YN107" s="39"/>
      <c r="YO107" s="13"/>
      <c r="YP107" s="13"/>
      <c r="YQ107" s="4"/>
      <c r="YR107" s="13"/>
      <c r="YS107" s="13"/>
      <c r="YU107" s="26"/>
      <c r="YV107" s="26"/>
      <c r="YW107" s="26"/>
      <c r="YX107" s="18"/>
      <c r="YY107" s="18"/>
      <c r="YZ107" s="18"/>
      <c r="ZA107" s="39"/>
      <c r="ZB107" s="18"/>
      <c r="ZC107" s="18"/>
      <c r="ZD107" s="39"/>
      <c r="ZE107" s="18"/>
      <c r="ZF107" s="39"/>
      <c r="ZG107" s="13"/>
      <c r="ZH107" s="13"/>
      <c r="ZI107" s="4"/>
      <c r="ZJ107" s="13"/>
      <c r="ZK107" s="13"/>
      <c r="ZM107" s="26"/>
      <c r="ZN107" s="26"/>
      <c r="ZO107" s="26"/>
      <c r="ZP107" s="18"/>
      <c r="ZQ107" s="18"/>
      <c r="ZR107" s="18"/>
      <c r="ZS107" s="39"/>
      <c r="ZT107" s="18"/>
      <c r="ZU107" s="18"/>
      <c r="ZV107" s="39"/>
      <c r="ZW107" s="18"/>
      <c r="ZX107" s="39"/>
      <c r="ZY107" s="13"/>
      <c r="ZZ107" s="13"/>
      <c r="AAA107" s="4"/>
      <c r="AAB107" s="13"/>
      <c r="AAC107" s="13"/>
      <c r="AAE107" s="26"/>
      <c r="AAF107" s="26"/>
      <c r="AAG107" s="26"/>
      <c r="AAH107" s="18"/>
      <c r="AAI107" s="18"/>
      <c r="AAJ107" s="18"/>
      <c r="AAK107" s="39"/>
      <c r="AAL107" s="18"/>
      <c r="AAM107" s="18"/>
      <c r="AAN107" s="39"/>
      <c r="AAO107" s="18"/>
      <c r="AAP107" s="39"/>
      <c r="AAQ107" s="13"/>
      <c r="AAR107" s="13"/>
      <c r="AAS107" s="4"/>
      <c r="AAT107" s="13"/>
      <c r="AAU107" s="13"/>
      <c r="AAW107" s="26"/>
      <c r="AAX107" s="26"/>
      <c r="AAY107" s="26"/>
      <c r="AAZ107" s="18"/>
      <c r="ABA107" s="18"/>
      <c r="ABB107" s="18"/>
      <c r="ABC107" s="39"/>
      <c r="ABD107" s="18"/>
      <c r="ABE107" s="18"/>
      <c r="ABF107" s="39"/>
      <c r="ABG107" s="18"/>
      <c r="ABH107" s="39"/>
      <c r="ABI107" s="13"/>
      <c r="ABJ107" s="13"/>
      <c r="ABK107" s="4"/>
      <c r="ABL107" s="13"/>
      <c r="ABM107" s="13"/>
      <c r="ABO107" s="26"/>
      <c r="ABP107" s="26"/>
      <c r="ABQ107" s="26"/>
      <c r="ABR107" s="18"/>
      <c r="ABS107" s="18"/>
      <c r="ABT107" s="18"/>
      <c r="ABU107" s="39"/>
      <c r="ABV107" s="18"/>
      <c r="ABW107" s="18"/>
      <c r="ABX107" s="39"/>
      <c r="ABY107" s="18"/>
      <c r="ABZ107" s="39"/>
      <c r="ACA107" s="13"/>
      <c r="ACB107" s="13"/>
      <c r="ACC107" s="4"/>
      <c r="ACD107" s="13"/>
      <c r="ACE107" s="13"/>
      <c r="ACG107" s="26"/>
      <c r="ACH107" s="26"/>
      <c r="ACI107" s="26"/>
      <c r="ACJ107" s="18"/>
      <c r="ACK107" s="18"/>
      <c r="ACL107" s="18"/>
      <c r="ACM107" s="39"/>
      <c r="ACN107" s="18"/>
      <c r="ACO107" s="18"/>
      <c r="ACP107" s="39"/>
      <c r="ACQ107" s="18"/>
      <c r="ACR107" s="39"/>
      <c r="ACS107" s="13"/>
      <c r="ACT107" s="13"/>
      <c r="ACU107" s="4"/>
      <c r="ACV107" s="13"/>
      <c r="ACW107" s="13"/>
      <c r="ACY107" s="26"/>
      <c r="ACZ107" s="26"/>
      <c r="ADA107" s="26"/>
      <c r="ADB107" s="18"/>
      <c r="ADC107" s="18"/>
      <c r="ADD107" s="18"/>
      <c r="ADE107" s="39"/>
      <c r="ADF107" s="18"/>
      <c r="ADG107" s="18"/>
      <c r="ADH107" s="39"/>
      <c r="ADI107" s="18"/>
      <c r="ADJ107" s="39"/>
      <c r="ADK107" s="13"/>
      <c r="ADL107" s="13"/>
      <c r="ADM107" s="4"/>
      <c r="ADN107" s="13"/>
      <c r="ADO107" s="13"/>
      <c r="ADQ107" s="26"/>
      <c r="ADR107" s="26"/>
      <c r="ADS107" s="26"/>
      <c r="ADT107" s="18"/>
      <c r="ADU107" s="18"/>
      <c r="ADV107" s="18"/>
      <c r="ADW107" s="39"/>
      <c r="ADX107" s="18"/>
      <c r="ADY107" s="18"/>
      <c r="ADZ107" s="39"/>
      <c r="AEA107" s="18"/>
      <c r="AEB107" s="39"/>
      <c r="AEC107" s="13"/>
      <c r="AED107" s="13"/>
      <c r="AEE107" s="4"/>
      <c r="AEF107" s="13"/>
      <c r="AEG107" s="13"/>
      <c r="AEI107" s="26"/>
      <c r="AEJ107" s="26"/>
      <c r="AEK107" s="26"/>
      <c r="AEL107" s="18"/>
      <c r="AEM107" s="18"/>
      <c r="AEN107" s="18"/>
      <c r="AEO107" s="39"/>
      <c r="AEP107" s="18"/>
      <c r="AEQ107" s="18"/>
      <c r="AER107" s="39"/>
      <c r="AES107" s="18"/>
      <c r="AET107" s="39"/>
      <c r="AEU107" s="13"/>
      <c r="AEV107" s="13"/>
      <c r="AEW107" s="4"/>
      <c r="AEX107" s="13"/>
      <c r="AEY107" s="13"/>
      <c r="AFA107" s="26"/>
      <c r="AFB107" s="26"/>
      <c r="AFC107" s="26"/>
      <c r="AFD107" s="18"/>
      <c r="AFE107" s="18"/>
      <c r="AFF107" s="18"/>
      <c r="AFG107" s="39"/>
      <c r="AFH107" s="18"/>
      <c r="AFI107" s="18"/>
      <c r="AFJ107" s="39"/>
      <c r="AFK107" s="18"/>
      <c r="AFL107" s="39"/>
      <c r="AFM107" s="13"/>
      <c r="AFN107" s="13"/>
      <c r="AFO107" s="4"/>
      <c r="AFP107" s="13"/>
      <c r="AFQ107" s="13"/>
      <c r="AFS107" s="26"/>
      <c r="AFT107" s="26"/>
      <c r="AFU107" s="26"/>
      <c r="AFV107" s="18"/>
      <c r="AFW107" s="18"/>
      <c r="AFX107" s="18"/>
      <c r="AFY107" s="39"/>
      <c r="AFZ107" s="18"/>
      <c r="AGA107" s="18"/>
      <c r="AGB107" s="39"/>
      <c r="AGC107" s="18"/>
      <c r="AGD107" s="39"/>
      <c r="AGE107" s="13"/>
      <c r="AGF107" s="13"/>
      <c r="AGG107" s="4"/>
      <c r="AGH107" s="13"/>
      <c r="AGI107" s="13"/>
      <c r="AGK107" s="26"/>
      <c r="AGL107" s="26"/>
      <c r="AGM107" s="26"/>
      <c r="AGN107" s="18"/>
      <c r="AGO107" s="18"/>
      <c r="AGP107" s="18"/>
      <c r="AGQ107" s="39"/>
      <c r="AGR107" s="18"/>
      <c r="AGS107" s="18"/>
      <c r="AGT107" s="39"/>
      <c r="AGU107" s="18"/>
      <c r="AGV107" s="39"/>
      <c r="AGW107" s="13"/>
      <c r="AGX107" s="13"/>
      <c r="AGY107" s="4"/>
      <c r="AGZ107" s="13"/>
      <c r="AHA107" s="13"/>
      <c r="AHC107" s="26"/>
      <c r="AHD107" s="26"/>
      <c r="AHE107" s="26"/>
      <c r="AHF107" s="18"/>
      <c r="AHG107" s="18"/>
      <c r="AHH107" s="18"/>
      <c r="AHI107" s="39"/>
      <c r="AHJ107" s="18"/>
      <c r="AHK107" s="18"/>
      <c r="AHL107" s="39"/>
      <c r="AHM107" s="18"/>
      <c r="AHN107" s="39"/>
      <c r="AHO107" s="13"/>
      <c r="AHP107" s="13"/>
      <c r="AHQ107" s="4"/>
      <c r="AHR107" s="13"/>
      <c r="AHS107" s="13"/>
      <c r="AHU107" s="26"/>
      <c r="AHV107" s="26"/>
      <c r="AHW107" s="26"/>
      <c r="AHX107" s="18"/>
      <c r="AHY107" s="18"/>
      <c r="AHZ107" s="18"/>
      <c r="AIA107" s="39"/>
      <c r="AIB107" s="18"/>
      <c r="AIC107" s="18"/>
      <c r="AID107" s="39"/>
      <c r="AIE107" s="18"/>
      <c r="AIF107" s="39"/>
      <c r="AIG107" s="13"/>
      <c r="AIH107" s="13"/>
      <c r="AII107" s="4"/>
      <c r="AIJ107" s="13"/>
      <c r="AIK107" s="13"/>
      <c r="AIM107" s="26"/>
      <c r="AIN107" s="26"/>
      <c r="AIO107" s="26"/>
      <c r="AIP107" s="18"/>
      <c r="AIQ107" s="18"/>
      <c r="AIR107" s="18"/>
      <c r="AIS107" s="39"/>
      <c r="AIT107" s="18"/>
      <c r="AIU107" s="18"/>
      <c r="AIV107" s="39"/>
      <c r="AIW107" s="18"/>
      <c r="AIX107" s="39"/>
      <c r="AIY107" s="13"/>
      <c r="AIZ107" s="13"/>
      <c r="AJA107" s="4"/>
      <c r="AJB107" s="13"/>
      <c r="AJC107" s="13"/>
      <c r="AJE107" s="26"/>
      <c r="AJF107" s="26"/>
      <c r="AJG107" s="26"/>
      <c r="AJH107" s="18"/>
      <c r="AJI107" s="18"/>
      <c r="AJJ107" s="18"/>
      <c r="AJK107" s="39"/>
      <c r="AJL107" s="18"/>
      <c r="AJM107" s="18"/>
      <c r="AJN107" s="39"/>
      <c r="AJO107" s="18"/>
      <c r="AJP107" s="39"/>
      <c r="AJQ107" s="13"/>
      <c r="AJR107" s="13"/>
      <c r="AJS107" s="4"/>
      <c r="AJT107" s="13"/>
      <c r="AJU107" s="13"/>
      <c r="AJW107" s="26"/>
      <c r="AJX107" s="26"/>
      <c r="AJY107" s="26"/>
      <c r="AJZ107" s="18"/>
      <c r="AKA107" s="18"/>
      <c r="AKB107" s="18"/>
      <c r="AKC107" s="39"/>
      <c r="AKD107" s="18"/>
      <c r="AKE107" s="18"/>
      <c r="AKF107" s="39"/>
      <c r="AKG107" s="18"/>
      <c r="AKH107" s="39"/>
      <c r="AKI107" s="13"/>
      <c r="AKJ107" s="13"/>
      <c r="AKK107" s="4"/>
      <c r="AKL107" s="13"/>
      <c r="AKM107" s="13"/>
      <c r="AKO107" s="26"/>
      <c r="AKP107" s="26"/>
      <c r="AKQ107" s="26"/>
      <c r="AKR107" s="18"/>
      <c r="AKS107" s="18"/>
      <c r="AKT107" s="18"/>
      <c r="AKU107" s="39"/>
      <c r="AKV107" s="18"/>
      <c r="AKW107" s="18"/>
      <c r="AKX107" s="39"/>
      <c r="AKY107" s="18"/>
      <c r="AKZ107" s="39"/>
      <c r="ALA107" s="13"/>
      <c r="ALB107" s="13"/>
      <c r="ALC107" s="4"/>
      <c r="ALD107" s="13"/>
      <c r="ALE107" s="13"/>
      <c r="ALG107" s="26"/>
      <c r="ALH107" s="26"/>
      <c r="ALI107" s="26"/>
      <c r="ALJ107" s="18"/>
      <c r="ALK107" s="18"/>
      <c r="ALL107" s="18"/>
      <c r="ALM107" s="39"/>
      <c r="ALN107" s="18"/>
      <c r="ALO107" s="18"/>
      <c r="ALP107" s="39"/>
      <c r="ALQ107" s="18"/>
      <c r="ALR107" s="39"/>
      <c r="ALS107" s="13"/>
      <c r="ALT107" s="13"/>
      <c r="ALU107" s="4"/>
      <c r="ALV107" s="13"/>
      <c r="ALW107" s="13"/>
      <c r="ALY107" s="26"/>
      <c r="ALZ107" s="26"/>
      <c r="AMA107" s="26"/>
      <c r="AMB107" s="18"/>
      <c r="AMC107" s="18"/>
      <c r="AMD107" s="18"/>
      <c r="AME107" s="39"/>
      <c r="AMF107" s="18"/>
      <c r="AMG107" s="18"/>
      <c r="AMH107" s="39"/>
      <c r="AMI107" s="18"/>
      <c r="AMJ107" s="39"/>
      <c r="AMK107" s="13"/>
      <c r="AML107" s="13"/>
      <c r="AMM107" s="4"/>
      <c r="AMN107" s="13"/>
      <c r="AMO107" s="13"/>
      <c r="AMQ107" s="26"/>
      <c r="AMR107" s="26"/>
      <c r="AMS107" s="26"/>
      <c r="AMT107" s="18"/>
      <c r="AMU107" s="18"/>
      <c r="AMV107" s="18"/>
      <c r="AMW107" s="39"/>
      <c r="AMX107" s="18"/>
      <c r="AMY107" s="18"/>
      <c r="AMZ107" s="39"/>
      <c r="ANA107" s="18"/>
      <c r="ANB107" s="39"/>
      <c r="ANC107" s="13"/>
      <c r="AND107" s="13"/>
      <c r="ANE107" s="4"/>
      <c r="ANF107" s="13"/>
      <c r="ANG107" s="13"/>
      <c r="ANI107" s="26"/>
      <c r="ANJ107" s="26"/>
      <c r="ANK107" s="26"/>
      <c r="ANL107" s="18"/>
      <c r="ANM107" s="18"/>
      <c r="ANN107" s="18"/>
      <c r="ANO107" s="39"/>
      <c r="ANP107" s="18"/>
      <c r="ANQ107" s="18"/>
      <c r="ANR107" s="39"/>
      <c r="ANS107" s="18"/>
      <c r="ANT107" s="39"/>
      <c r="ANU107" s="13"/>
      <c r="ANV107" s="13"/>
      <c r="ANW107" s="4"/>
      <c r="ANX107" s="13"/>
      <c r="ANY107" s="13"/>
      <c r="AOA107" s="26"/>
      <c r="AOB107" s="26"/>
      <c r="AOC107" s="26"/>
      <c r="AOD107" s="18"/>
      <c r="AOE107" s="18"/>
      <c r="AOF107" s="18"/>
      <c r="AOG107" s="39"/>
      <c r="AOH107" s="18"/>
      <c r="AOI107" s="18"/>
      <c r="AOJ107" s="39"/>
      <c r="AOK107" s="18"/>
      <c r="AOL107" s="39"/>
      <c r="AOM107" s="13"/>
      <c r="AON107" s="13"/>
      <c r="AOO107" s="4"/>
      <c r="AOP107" s="13"/>
      <c r="AOQ107" s="13"/>
      <c r="AOS107" s="26"/>
      <c r="AOT107" s="26"/>
      <c r="AOU107" s="26"/>
      <c r="AOV107" s="18"/>
      <c r="AOW107" s="18"/>
      <c r="AOX107" s="18"/>
      <c r="AOY107" s="39"/>
      <c r="AOZ107" s="18"/>
      <c r="APA107" s="18"/>
      <c r="APB107" s="39"/>
      <c r="APC107" s="18"/>
      <c r="APD107" s="39"/>
      <c r="APE107" s="13"/>
      <c r="APF107" s="13"/>
      <c r="APG107" s="4"/>
      <c r="APH107" s="13"/>
      <c r="API107" s="13"/>
      <c r="APK107" s="26"/>
      <c r="APL107" s="26"/>
      <c r="APM107" s="26"/>
      <c r="APN107" s="18"/>
      <c r="APO107" s="18"/>
      <c r="APP107" s="18"/>
      <c r="APQ107" s="39"/>
      <c r="APR107" s="18"/>
      <c r="APS107" s="18"/>
      <c r="APT107" s="39"/>
      <c r="APU107" s="18"/>
      <c r="APV107" s="39"/>
      <c r="APW107" s="13"/>
      <c r="APX107" s="13"/>
      <c r="APY107" s="4"/>
      <c r="APZ107" s="13"/>
      <c r="AQA107" s="13"/>
      <c r="AQC107" s="26"/>
      <c r="AQD107" s="26"/>
      <c r="AQE107" s="26"/>
      <c r="AQF107" s="18"/>
      <c r="AQG107" s="18"/>
      <c r="AQH107" s="18"/>
      <c r="AQI107" s="39"/>
      <c r="AQJ107" s="18"/>
      <c r="AQK107" s="18"/>
      <c r="AQL107" s="39"/>
      <c r="AQM107" s="18"/>
      <c r="AQN107" s="39"/>
      <c r="AQO107" s="13"/>
      <c r="AQP107" s="13"/>
      <c r="AQQ107" s="4"/>
      <c r="AQR107" s="13"/>
      <c r="AQS107" s="13"/>
      <c r="AQU107" s="26"/>
      <c r="AQV107" s="26"/>
      <c r="AQW107" s="26"/>
      <c r="AQX107" s="18"/>
      <c r="AQY107" s="18"/>
      <c r="AQZ107" s="18"/>
      <c r="ARA107" s="39"/>
      <c r="ARB107" s="18"/>
      <c r="ARC107" s="18"/>
      <c r="ARD107" s="39"/>
      <c r="ARE107" s="18"/>
      <c r="ARF107" s="39"/>
      <c r="ARG107" s="13"/>
      <c r="ARH107" s="13"/>
      <c r="ARI107" s="4"/>
      <c r="ARJ107" s="13"/>
      <c r="ARK107" s="13"/>
      <c r="ARM107" s="26"/>
      <c r="ARN107" s="26"/>
      <c r="ARO107" s="26"/>
      <c r="ARP107" s="18"/>
      <c r="ARQ107" s="18"/>
      <c r="ARR107" s="18"/>
      <c r="ARS107" s="39"/>
      <c r="ART107" s="18"/>
      <c r="ARU107" s="18"/>
      <c r="ARV107" s="39"/>
      <c r="ARW107" s="18"/>
      <c r="ARX107" s="39"/>
      <c r="ARY107" s="13"/>
      <c r="ARZ107" s="13"/>
      <c r="ASA107" s="4"/>
      <c r="ASB107" s="13"/>
      <c r="ASC107" s="13"/>
      <c r="ASE107" s="26"/>
      <c r="ASF107" s="26"/>
      <c r="ASG107" s="26"/>
      <c r="ASH107" s="18"/>
      <c r="ASI107" s="18"/>
      <c r="ASJ107" s="18"/>
      <c r="ASK107" s="39"/>
      <c r="ASL107" s="18"/>
      <c r="ASM107" s="18"/>
      <c r="ASN107" s="39"/>
      <c r="ASO107" s="18"/>
      <c r="ASP107" s="39"/>
      <c r="ASQ107" s="13"/>
      <c r="ASR107" s="13"/>
      <c r="ASS107" s="4"/>
      <c r="AST107" s="13"/>
      <c r="ASU107" s="13"/>
      <c r="ASW107" s="26"/>
      <c r="ASX107" s="26"/>
      <c r="ASY107" s="26"/>
      <c r="ASZ107" s="18"/>
      <c r="ATA107" s="18"/>
      <c r="ATB107" s="18"/>
      <c r="ATC107" s="39"/>
      <c r="ATD107" s="18"/>
      <c r="ATE107" s="18"/>
      <c r="ATF107" s="39"/>
      <c r="ATG107" s="18"/>
      <c r="ATH107" s="39"/>
      <c r="ATI107" s="13"/>
      <c r="ATJ107" s="13"/>
      <c r="ATK107" s="4"/>
      <c r="ATL107" s="13"/>
      <c r="ATM107" s="13"/>
      <c r="ATO107" s="26"/>
      <c r="ATP107" s="26"/>
      <c r="ATQ107" s="26"/>
      <c r="ATR107" s="18"/>
      <c r="ATS107" s="18"/>
      <c r="ATT107" s="18"/>
      <c r="ATU107" s="39"/>
      <c r="ATV107" s="18"/>
      <c r="ATW107" s="18"/>
      <c r="ATX107" s="39"/>
      <c r="ATY107" s="18"/>
      <c r="ATZ107" s="39"/>
      <c r="AUA107" s="13"/>
      <c r="AUB107" s="13"/>
      <c r="AUC107" s="4"/>
      <c r="AUD107" s="13"/>
      <c r="AUE107" s="13"/>
      <c r="AUG107" s="26"/>
      <c r="AUH107" s="26"/>
      <c r="AUI107" s="26"/>
      <c r="AUJ107" s="18"/>
      <c r="AUK107" s="18"/>
      <c r="AUL107" s="18"/>
      <c r="AUM107" s="39"/>
      <c r="AUN107" s="18"/>
      <c r="AUO107" s="18"/>
      <c r="AUP107" s="39"/>
      <c r="AUQ107" s="18"/>
      <c r="AUR107" s="39"/>
      <c r="AUS107" s="13"/>
      <c r="AUT107" s="13"/>
      <c r="AUU107" s="4"/>
      <c r="AUV107" s="13"/>
      <c r="AUW107" s="13"/>
      <c r="AUY107" s="26"/>
      <c r="AUZ107" s="26"/>
      <c r="AVA107" s="26"/>
      <c r="AVB107" s="18"/>
      <c r="AVC107" s="18"/>
      <c r="AVD107" s="18"/>
      <c r="AVE107" s="39"/>
      <c r="AVF107" s="18"/>
      <c r="AVG107" s="18"/>
      <c r="AVH107" s="39"/>
      <c r="AVI107" s="18"/>
      <c r="AVJ107" s="39"/>
      <c r="AVK107" s="13"/>
      <c r="AVL107" s="13"/>
      <c r="AVM107" s="4"/>
      <c r="AVN107" s="13"/>
      <c r="AVO107" s="13"/>
      <c r="AVQ107" s="26"/>
      <c r="AVR107" s="26"/>
      <c r="AVS107" s="26"/>
      <c r="AVT107" s="18"/>
      <c r="AVU107" s="18"/>
      <c r="AVV107" s="18"/>
      <c r="AVW107" s="39"/>
      <c r="AVX107" s="18"/>
      <c r="AVY107" s="18"/>
      <c r="AVZ107" s="39"/>
      <c r="AWA107" s="18"/>
      <c r="AWB107" s="39"/>
      <c r="AWC107" s="13"/>
      <c r="AWD107" s="13"/>
      <c r="AWE107" s="4"/>
      <c r="AWF107" s="13"/>
      <c r="AWG107" s="13"/>
      <c r="AWI107" s="26"/>
      <c r="AWJ107" s="26"/>
      <c r="AWK107" s="26"/>
      <c r="AWL107" s="18"/>
      <c r="AWM107" s="18"/>
      <c r="AWN107" s="18"/>
      <c r="AWO107" s="39"/>
      <c r="AWP107" s="18"/>
      <c r="AWQ107" s="18"/>
      <c r="AWR107" s="39"/>
      <c r="AWS107" s="18"/>
      <c r="AWT107" s="39"/>
      <c r="AWU107" s="13"/>
      <c r="AWV107" s="13"/>
      <c r="AWW107" s="4"/>
      <c r="AWX107" s="13"/>
      <c r="AWY107" s="13"/>
      <c r="AXA107" s="26"/>
      <c r="AXB107" s="26"/>
      <c r="AXC107" s="26"/>
      <c r="AXD107" s="18"/>
      <c r="AXE107" s="18"/>
      <c r="AXF107" s="18"/>
      <c r="AXG107" s="39"/>
      <c r="AXH107" s="18"/>
      <c r="AXI107" s="18"/>
      <c r="AXJ107" s="39"/>
      <c r="AXK107" s="18"/>
      <c r="AXL107" s="39"/>
      <c r="AXM107" s="13"/>
      <c r="AXN107" s="13"/>
      <c r="AXO107" s="4"/>
      <c r="AXP107" s="13"/>
      <c r="AXQ107" s="13"/>
      <c r="AXS107" s="26"/>
      <c r="AXT107" s="26"/>
      <c r="AXU107" s="26"/>
      <c r="AXV107" s="18"/>
      <c r="AXW107" s="18"/>
      <c r="AXX107" s="18"/>
      <c r="AXY107" s="39"/>
      <c r="AXZ107" s="18"/>
      <c r="AYA107" s="18"/>
      <c r="AYB107" s="39"/>
      <c r="AYC107" s="18"/>
      <c r="AYD107" s="39"/>
      <c r="AYE107" s="13"/>
      <c r="AYF107" s="13"/>
      <c r="AYG107" s="4"/>
      <c r="AYH107" s="13"/>
      <c r="AYI107" s="13"/>
      <c r="AYK107" s="26"/>
      <c r="AYL107" s="26"/>
      <c r="AYM107" s="26"/>
      <c r="AYN107" s="18"/>
      <c r="AYO107" s="18"/>
      <c r="AYP107" s="18"/>
      <c r="AYQ107" s="39"/>
      <c r="AYR107" s="18"/>
      <c r="AYS107" s="18"/>
      <c r="AYT107" s="39"/>
      <c r="AYU107" s="18"/>
      <c r="AYV107" s="39"/>
      <c r="AYW107" s="13"/>
      <c r="AYX107" s="13"/>
      <c r="AYY107" s="4"/>
      <c r="AYZ107" s="13"/>
      <c r="AZA107" s="13"/>
      <c r="AZC107" s="26"/>
      <c r="AZD107" s="26"/>
      <c r="AZE107" s="26"/>
      <c r="AZF107" s="18"/>
      <c r="AZG107" s="18"/>
      <c r="AZH107" s="18"/>
      <c r="AZI107" s="39"/>
      <c r="AZJ107" s="18"/>
      <c r="AZK107" s="18"/>
      <c r="AZL107" s="39"/>
      <c r="AZM107" s="18"/>
      <c r="AZN107" s="39"/>
      <c r="AZO107" s="13"/>
      <c r="AZP107" s="13"/>
      <c r="AZQ107" s="4"/>
      <c r="AZR107" s="13"/>
      <c r="AZS107" s="13"/>
      <c r="AZU107" s="26"/>
      <c r="AZV107" s="26"/>
      <c r="AZW107" s="26"/>
      <c r="AZX107" s="18"/>
      <c r="AZY107" s="18"/>
      <c r="AZZ107" s="18"/>
      <c r="BAA107" s="39"/>
      <c r="BAB107" s="18"/>
      <c r="BAC107" s="18"/>
      <c r="BAD107" s="39"/>
      <c r="BAE107" s="18"/>
      <c r="BAF107" s="39"/>
      <c r="BAG107" s="13"/>
      <c r="BAH107" s="13"/>
      <c r="BAI107" s="4"/>
      <c r="BAJ107" s="13"/>
      <c r="BAK107" s="13"/>
      <c r="BAM107" s="26"/>
      <c r="BAN107" s="26"/>
      <c r="BAO107" s="26"/>
      <c r="BAP107" s="18"/>
      <c r="BAQ107" s="18"/>
      <c r="BAR107" s="18"/>
      <c r="BAS107" s="39"/>
      <c r="BAT107" s="18"/>
      <c r="BAU107" s="18"/>
      <c r="BAV107" s="39"/>
      <c r="BAW107" s="18"/>
      <c r="BAX107" s="39"/>
      <c r="BAY107" s="13"/>
      <c r="BAZ107" s="13"/>
      <c r="BBA107" s="4"/>
      <c r="BBB107" s="13"/>
      <c r="BBC107" s="13"/>
      <c r="BBE107" s="26"/>
      <c r="BBF107" s="26"/>
      <c r="BBG107" s="26"/>
      <c r="BBH107" s="18"/>
      <c r="BBI107" s="18"/>
      <c r="BBJ107" s="18"/>
      <c r="BBK107" s="39"/>
      <c r="BBL107" s="18"/>
      <c r="BBM107" s="18"/>
      <c r="BBN107" s="39"/>
      <c r="BBO107" s="18"/>
      <c r="BBP107" s="39"/>
      <c r="BBQ107" s="13"/>
      <c r="BBR107" s="13"/>
      <c r="BBS107" s="4"/>
      <c r="BBT107" s="13"/>
      <c r="BBU107" s="13"/>
      <c r="BBW107" s="26"/>
      <c r="BBX107" s="26"/>
      <c r="BBY107" s="26"/>
      <c r="BBZ107" s="18"/>
      <c r="BCA107" s="18"/>
      <c r="BCB107" s="18"/>
      <c r="BCC107" s="39"/>
      <c r="BCD107" s="18"/>
      <c r="BCE107" s="18"/>
      <c r="BCF107" s="39"/>
      <c r="BCG107" s="18"/>
      <c r="BCH107" s="39"/>
      <c r="BCI107" s="13"/>
      <c r="BCJ107" s="13"/>
      <c r="BCK107" s="4"/>
      <c r="BCL107" s="13"/>
      <c r="BCM107" s="13"/>
      <c r="BCO107" s="26"/>
      <c r="BCP107" s="26"/>
      <c r="BCQ107" s="26"/>
      <c r="BCR107" s="18"/>
      <c r="BCS107" s="18"/>
      <c r="BCT107" s="18"/>
      <c r="BCU107" s="39"/>
      <c r="BCV107" s="18"/>
      <c r="BCW107" s="18"/>
      <c r="BCX107" s="39"/>
      <c r="BCY107" s="18"/>
      <c r="BCZ107" s="39"/>
      <c r="BDA107" s="13"/>
      <c r="BDB107" s="13"/>
      <c r="BDC107" s="4"/>
      <c r="BDD107" s="13"/>
      <c r="BDE107" s="13"/>
      <c r="BDG107" s="26"/>
      <c r="BDH107" s="26"/>
      <c r="BDI107" s="26"/>
      <c r="BDJ107" s="18"/>
      <c r="BDK107" s="18"/>
      <c r="BDL107" s="18"/>
      <c r="BDM107" s="39"/>
      <c r="BDN107" s="18"/>
      <c r="BDO107" s="18"/>
      <c r="BDP107" s="39"/>
      <c r="BDQ107" s="18"/>
      <c r="BDR107" s="39"/>
      <c r="BDS107" s="13"/>
      <c r="BDT107" s="13"/>
      <c r="BDU107" s="4"/>
      <c r="BDV107" s="13"/>
      <c r="BDW107" s="13"/>
      <c r="BDY107" s="26"/>
      <c r="BDZ107" s="26"/>
      <c r="BEA107" s="26"/>
      <c r="BEB107" s="18"/>
      <c r="BEC107" s="18"/>
      <c r="BED107" s="18"/>
      <c r="BEE107" s="39"/>
      <c r="BEF107" s="18"/>
      <c r="BEG107" s="18"/>
      <c r="BEH107" s="39"/>
      <c r="BEI107" s="18"/>
      <c r="BEJ107" s="39"/>
      <c r="BEK107" s="13"/>
      <c r="BEL107" s="13"/>
      <c r="BEM107" s="4"/>
      <c r="BEN107" s="13"/>
      <c r="BEO107" s="13"/>
      <c r="BEQ107" s="26"/>
      <c r="BER107" s="26"/>
      <c r="BES107" s="26"/>
      <c r="BET107" s="18"/>
      <c r="BEU107" s="18"/>
      <c r="BEV107" s="18"/>
      <c r="BEW107" s="39"/>
      <c r="BEX107" s="18"/>
      <c r="BEY107" s="18"/>
      <c r="BEZ107" s="39"/>
      <c r="BFA107" s="18"/>
      <c r="BFB107" s="39"/>
      <c r="BFC107" s="13"/>
      <c r="BFD107" s="13"/>
      <c r="BFE107" s="4"/>
      <c r="BFF107" s="13"/>
      <c r="BFG107" s="13"/>
      <c r="BFI107" s="26"/>
      <c r="BFJ107" s="26"/>
      <c r="BFK107" s="26"/>
      <c r="BFL107" s="18"/>
      <c r="BFM107" s="18"/>
      <c r="BFN107" s="18"/>
      <c r="BFO107" s="39"/>
      <c r="BFP107" s="18"/>
      <c r="BFQ107" s="18"/>
      <c r="BFR107" s="39"/>
      <c r="BFS107" s="18"/>
      <c r="BFT107" s="39"/>
      <c r="BFU107" s="13"/>
      <c r="BFV107" s="13"/>
      <c r="BFW107" s="4"/>
      <c r="BFX107" s="13"/>
      <c r="BFY107" s="13"/>
      <c r="BGA107" s="26"/>
      <c r="BGB107" s="26"/>
      <c r="BGC107" s="26"/>
      <c r="BGD107" s="18"/>
      <c r="BGE107" s="18"/>
      <c r="BGF107" s="18"/>
      <c r="BGG107" s="39"/>
      <c r="BGH107" s="18"/>
      <c r="BGI107" s="18"/>
      <c r="BGJ107" s="39"/>
      <c r="BGK107" s="18"/>
      <c r="BGL107" s="39"/>
      <c r="BGM107" s="13"/>
      <c r="BGN107" s="13"/>
      <c r="BGO107" s="4"/>
      <c r="BGP107" s="13"/>
      <c r="BGQ107" s="13"/>
      <c r="BGS107" s="26"/>
      <c r="BGT107" s="26"/>
      <c r="BGU107" s="26"/>
      <c r="BGV107" s="18"/>
      <c r="BGW107" s="18"/>
      <c r="BGX107" s="18"/>
      <c r="BGY107" s="39"/>
      <c r="BGZ107" s="18"/>
      <c r="BHA107" s="18"/>
      <c r="BHB107" s="39"/>
      <c r="BHC107" s="18"/>
      <c r="BHD107" s="39"/>
      <c r="BHE107" s="13"/>
      <c r="BHF107" s="13"/>
      <c r="BHG107" s="4"/>
      <c r="BHH107" s="13"/>
      <c r="BHI107" s="13"/>
      <c r="BHK107" s="26"/>
      <c r="BHL107" s="26"/>
      <c r="BHM107" s="26"/>
      <c r="BHN107" s="18"/>
      <c r="BHO107" s="18"/>
      <c r="BHP107" s="18"/>
      <c r="BHQ107" s="39"/>
      <c r="BHR107" s="18"/>
      <c r="BHS107" s="18"/>
      <c r="BHT107" s="39"/>
      <c r="BHU107" s="18"/>
      <c r="BHV107" s="39"/>
      <c r="BHW107" s="13"/>
      <c r="BHX107" s="13"/>
      <c r="BHY107" s="4"/>
      <c r="BHZ107" s="13"/>
      <c r="BIA107" s="13"/>
      <c r="BIC107" s="26"/>
      <c r="BID107" s="26"/>
      <c r="BIE107" s="26"/>
      <c r="BIF107" s="18"/>
      <c r="BIG107" s="18"/>
      <c r="BIH107" s="18"/>
      <c r="BII107" s="39"/>
      <c r="BIJ107" s="18"/>
      <c r="BIK107" s="18"/>
      <c r="BIL107" s="39"/>
      <c r="BIM107" s="18"/>
      <c r="BIN107" s="39"/>
      <c r="BIO107" s="13"/>
      <c r="BIP107" s="13"/>
      <c r="BIQ107" s="4"/>
      <c r="BIR107" s="13"/>
      <c r="BIS107" s="13"/>
      <c r="BIU107" s="26"/>
      <c r="BIV107" s="26"/>
      <c r="BIW107" s="26"/>
      <c r="BIX107" s="18"/>
      <c r="BIY107" s="18"/>
      <c r="BIZ107" s="18"/>
      <c r="BJA107" s="39"/>
      <c r="BJB107" s="18"/>
      <c r="BJC107" s="18"/>
      <c r="BJD107" s="39"/>
      <c r="BJE107" s="18"/>
      <c r="BJF107" s="39"/>
      <c r="BJG107" s="13"/>
      <c r="BJH107" s="13"/>
      <c r="BJI107" s="4"/>
      <c r="BJJ107" s="13"/>
      <c r="BJK107" s="13"/>
      <c r="BJM107" s="26"/>
      <c r="BJN107" s="26"/>
      <c r="BJO107" s="26"/>
      <c r="BJP107" s="18"/>
      <c r="BJQ107" s="18"/>
      <c r="BJR107" s="18"/>
      <c r="BJS107" s="39"/>
      <c r="BJT107" s="18"/>
      <c r="BJU107" s="18"/>
      <c r="BJV107" s="39"/>
      <c r="BJW107" s="18"/>
      <c r="BJX107" s="39"/>
      <c r="BJY107" s="13"/>
      <c r="BJZ107" s="13"/>
      <c r="BKA107" s="4"/>
      <c r="BKB107" s="13"/>
      <c r="BKC107" s="13"/>
      <c r="BKE107" s="26"/>
      <c r="BKF107" s="26"/>
      <c r="BKG107" s="26"/>
      <c r="BKH107" s="18"/>
      <c r="BKI107" s="18"/>
      <c r="BKJ107" s="18"/>
      <c r="BKK107" s="39"/>
      <c r="BKL107" s="18"/>
      <c r="BKM107" s="18"/>
      <c r="BKN107" s="39"/>
      <c r="BKO107" s="18"/>
      <c r="BKP107" s="39"/>
      <c r="BKQ107" s="13"/>
      <c r="BKR107" s="13"/>
      <c r="BKS107" s="4"/>
      <c r="BKT107" s="13"/>
      <c r="BKU107" s="13"/>
      <c r="BKW107" s="26"/>
      <c r="BKX107" s="26"/>
      <c r="BKY107" s="26"/>
      <c r="BKZ107" s="18"/>
      <c r="BLA107" s="18"/>
      <c r="BLB107" s="18"/>
      <c r="BLC107" s="39"/>
      <c r="BLD107" s="18"/>
      <c r="BLE107" s="18"/>
      <c r="BLF107" s="39"/>
      <c r="BLG107" s="18"/>
      <c r="BLH107" s="39"/>
      <c r="BLI107" s="13"/>
      <c r="BLJ107" s="13"/>
      <c r="BLK107" s="4"/>
      <c r="BLL107" s="13"/>
      <c r="BLM107" s="13"/>
      <c r="BLO107" s="26"/>
      <c r="BLP107" s="26"/>
      <c r="BLQ107" s="26"/>
      <c r="BLR107" s="18"/>
      <c r="BLS107" s="18"/>
      <c r="BLT107" s="18"/>
      <c r="BLU107" s="39"/>
      <c r="BLV107" s="18"/>
      <c r="BLW107" s="18"/>
      <c r="BLX107" s="39"/>
      <c r="BLY107" s="18"/>
      <c r="BLZ107" s="39"/>
      <c r="BMA107" s="13"/>
      <c r="BMB107" s="13"/>
      <c r="BMC107" s="4"/>
      <c r="BMD107" s="13"/>
      <c r="BME107" s="13"/>
      <c r="BMG107" s="26"/>
      <c r="BMH107" s="26"/>
      <c r="BMI107" s="26"/>
      <c r="BMJ107" s="18"/>
      <c r="BMK107" s="18"/>
      <c r="BML107" s="18"/>
      <c r="BMM107" s="39"/>
      <c r="BMN107" s="18"/>
      <c r="BMO107" s="18"/>
      <c r="BMP107" s="39"/>
      <c r="BMQ107" s="18"/>
      <c r="BMR107" s="39"/>
      <c r="BMS107" s="13"/>
      <c r="BMT107" s="13"/>
      <c r="BMU107" s="4"/>
      <c r="BMV107" s="13"/>
      <c r="BMW107" s="13"/>
      <c r="BMY107" s="26"/>
      <c r="BMZ107" s="26"/>
      <c r="BNA107" s="26"/>
      <c r="BNB107" s="18"/>
      <c r="BNC107" s="18"/>
      <c r="BND107" s="18"/>
      <c r="BNE107" s="39"/>
      <c r="BNF107" s="18"/>
      <c r="BNG107" s="18"/>
      <c r="BNH107" s="39"/>
      <c r="BNI107" s="18"/>
      <c r="BNJ107" s="39"/>
      <c r="BNK107" s="13"/>
      <c r="BNL107" s="13"/>
      <c r="BNM107" s="4"/>
      <c r="BNN107" s="13"/>
      <c r="BNO107" s="13"/>
      <c r="BNQ107" s="26"/>
      <c r="BNR107" s="26"/>
      <c r="BNS107" s="26"/>
      <c r="BNT107" s="18"/>
      <c r="BNU107" s="18"/>
      <c r="BNV107" s="18"/>
      <c r="BNW107" s="39"/>
      <c r="BNX107" s="18"/>
      <c r="BNY107" s="18"/>
      <c r="BNZ107" s="39"/>
      <c r="BOA107" s="18"/>
      <c r="BOB107" s="39"/>
      <c r="BOC107" s="13"/>
      <c r="BOD107" s="13"/>
      <c r="BOE107" s="4"/>
      <c r="BOF107" s="13"/>
      <c r="BOG107" s="13"/>
      <c r="BOI107" s="26"/>
      <c r="BOJ107" s="26"/>
      <c r="BOK107" s="26"/>
      <c r="BOL107" s="18"/>
      <c r="BOM107" s="18"/>
      <c r="BON107" s="18"/>
      <c r="BOO107" s="39"/>
      <c r="BOP107" s="18"/>
      <c r="BOQ107" s="18"/>
      <c r="BOR107" s="39"/>
      <c r="BOS107" s="18"/>
      <c r="BOT107" s="39"/>
      <c r="BOU107" s="13"/>
      <c r="BOV107" s="13"/>
      <c r="BOW107" s="4"/>
      <c r="BOX107" s="13"/>
      <c r="BOY107" s="13"/>
      <c r="BPA107" s="26"/>
      <c r="BPB107" s="26"/>
      <c r="BPC107" s="26"/>
      <c r="BPD107" s="18"/>
      <c r="BPE107" s="18"/>
      <c r="BPF107" s="18"/>
      <c r="BPG107" s="39"/>
      <c r="BPH107" s="18"/>
      <c r="BPI107" s="18"/>
      <c r="BPJ107" s="39"/>
      <c r="BPK107" s="18"/>
      <c r="BPL107" s="39"/>
      <c r="BPM107" s="13"/>
      <c r="BPN107" s="13"/>
      <c r="BPO107" s="4"/>
      <c r="BPP107" s="13"/>
      <c r="BPQ107" s="13"/>
      <c r="BPS107" s="26"/>
      <c r="BPT107" s="26"/>
      <c r="BPU107" s="26"/>
      <c r="BPV107" s="18"/>
      <c r="BPW107" s="18"/>
      <c r="BPX107" s="18"/>
      <c r="BPY107" s="39"/>
      <c r="BPZ107" s="18"/>
      <c r="BQA107" s="18"/>
      <c r="BQB107" s="39"/>
      <c r="BQC107" s="18"/>
      <c r="BQD107" s="39"/>
      <c r="BQE107" s="13"/>
      <c r="BQF107" s="13"/>
      <c r="BQG107" s="4"/>
      <c r="BQH107" s="13"/>
      <c r="BQI107" s="13"/>
      <c r="BQK107" s="26"/>
      <c r="BQL107" s="26"/>
      <c r="BQM107" s="26"/>
      <c r="BQN107" s="18"/>
      <c r="BQO107" s="18"/>
      <c r="BQP107" s="18"/>
      <c r="BQQ107" s="39"/>
      <c r="BQR107" s="18"/>
      <c r="BQS107" s="18"/>
      <c r="BQT107" s="39"/>
      <c r="BQU107" s="18"/>
      <c r="BQV107" s="39"/>
      <c r="BQW107" s="13"/>
      <c r="BQX107" s="13"/>
      <c r="BQY107" s="4"/>
      <c r="BQZ107" s="13"/>
      <c r="BRA107" s="13"/>
      <c r="BRC107" s="26"/>
      <c r="BRD107" s="26"/>
      <c r="BRE107" s="26"/>
      <c r="BRF107" s="18"/>
      <c r="BRG107" s="18"/>
      <c r="BRH107" s="18"/>
      <c r="BRI107" s="39"/>
      <c r="BRJ107" s="18"/>
      <c r="BRK107" s="18"/>
      <c r="BRL107" s="39"/>
      <c r="BRM107" s="18"/>
      <c r="BRN107" s="39"/>
      <c r="BRO107" s="13"/>
      <c r="BRP107" s="13"/>
      <c r="BRQ107" s="4"/>
      <c r="BRR107" s="13"/>
      <c r="BRS107" s="13"/>
      <c r="BRU107" s="26"/>
      <c r="BRV107" s="26"/>
      <c r="BRW107" s="26"/>
      <c r="BRX107" s="18"/>
      <c r="BRY107" s="18"/>
      <c r="BRZ107" s="18"/>
      <c r="BSA107" s="39"/>
      <c r="BSB107" s="18"/>
      <c r="BSC107" s="18"/>
      <c r="BSD107" s="39"/>
      <c r="BSE107" s="18"/>
      <c r="BSF107" s="39"/>
      <c r="BSG107" s="13"/>
      <c r="BSH107" s="13"/>
      <c r="BSI107" s="4"/>
      <c r="BSJ107" s="13"/>
      <c r="BSK107" s="13"/>
      <c r="BSM107" s="26"/>
      <c r="BSN107" s="26"/>
      <c r="BSO107" s="26"/>
      <c r="BSP107" s="18"/>
      <c r="BSQ107" s="18"/>
      <c r="BSR107" s="18"/>
      <c r="BSS107" s="39"/>
      <c r="BST107" s="18"/>
      <c r="BSU107" s="18"/>
      <c r="BSV107" s="39"/>
      <c r="BSW107" s="18"/>
      <c r="BSX107" s="39"/>
      <c r="BSY107" s="13"/>
      <c r="BSZ107" s="13"/>
      <c r="BTA107" s="4"/>
      <c r="BTB107" s="13"/>
      <c r="BTC107" s="13"/>
      <c r="BTE107" s="26"/>
      <c r="BTF107" s="26"/>
      <c r="BTG107" s="26"/>
      <c r="BTH107" s="18"/>
      <c r="BTI107" s="18"/>
      <c r="BTJ107" s="18"/>
      <c r="BTK107" s="39"/>
      <c r="BTL107" s="18"/>
      <c r="BTM107" s="18"/>
      <c r="BTN107" s="39"/>
      <c r="BTO107" s="18"/>
      <c r="BTP107" s="39"/>
      <c r="BTQ107" s="13"/>
      <c r="BTR107" s="13"/>
      <c r="BTS107" s="4"/>
      <c r="BTT107" s="13"/>
      <c r="BTU107" s="13"/>
      <c r="BTW107" s="26"/>
      <c r="BTX107" s="26"/>
      <c r="BTY107" s="26"/>
      <c r="BTZ107" s="18"/>
      <c r="BUA107" s="18"/>
      <c r="BUB107" s="18"/>
      <c r="BUC107" s="39"/>
      <c r="BUD107" s="18"/>
      <c r="BUE107" s="18"/>
      <c r="BUF107" s="39"/>
      <c r="BUG107" s="18"/>
      <c r="BUH107" s="39"/>
      <c r="BUI107" s="13"/>
      <c r="BUJ107" s="13"/>
      <c r="BUK107" s="4"/>
      <c r="BUL107" s="13"/>
      <c r="BUM107" s="13"/>
      <c r="BUO107" s="26"/>
      <c r="BUP107" s="26"/>
      <c r="BUQ107" s="26"/>
      <c r="BUR107" s="18"/>
      <c r="BUS107" s="18"/>
      <c r="BUT107" s="18"/>
      <c r="BUU107" s="39"/>
      <c r="BUV107" s="18"/>
      <c r="BUW107" s="18"/>
      <c r="BUX107" s="39"/>
      <c r="BUY107" s="18"/>
      <c r="BUZ107" s="39"/>
      <c r="BVA107" s="13"/>
      <c r="BVB107" s="13"/>
      <c r="BVC107" s="4"/>
      <c r="BVD107" s="13"/>
      <c r="BVE107" s="13"/>
      <c r="BVG107" s="26"/>
      <c r="BVH107" s="26"/>
      <c r="BVI107" s="26"/>
      <c r="BVJ107" s="18"/>
      <c r="BVK107" s="18"/>
      <c r="BVL107" s="18"/>
      <c r="BVM107" s="39"/>
      <c r="BVN107" s="18"/>
      <c r="BVO107" s="18"/>
      <c r="BVP107" s="39"/>
      <c r="BVQ107" s="18"/>
      <c r="BVR107" s="39"/>
      <c r="BVS107" s="13"/>
      <c r="BVT107" s="13"/>
      <c r="BVU107" s="4"/>
      <c r="BVV107" s="13"/>
      <c r="BVW107" s="13"/>
      <c r="BVY107" s="26"/>
      <c r="BVZ107" s="26"/>
      <c r="BWA107" s="26"/>
      <c r="BWB107" s="18"/>
      <c r="BWC107" s="18"/>
      <c r="BWD107" s="18"/>
      <c r="BWE107" s="39"/>
      <c r="BWF107" s="18"/>
      <c r="BWG107" s="18"/>
      <c r="BWH107" s="39"/>
      <c r="BWI107" s="18"/>
      <c r="BWJ107" s="39"/>
      <c r="BWK107" s="13"/>
      <c r="BWL107" s="13"/>
      <c r="BWM107" s="4"/>
      <c r="BWN107" s="13"/>
      <c r="BWO107" s="13"/>
      <c r="BWQ107" s="26"/>
      <c r="BWR107" s="26"/>
      <c r="BWS107" s="26"/>
      <c r="BWT107" s="18"/>
      <c r="BWU107" s="18"/>
      <c r="BWV107" s="18"/>
      <c r="BWW107" s="39"/>
      <c r="BWX107" s="18"/>
      <c r="BWY107" s="18"/>
      <c r="BWZ107" s="39"/>
      <c r="BXA107" s="18"/>
      <c r="BXB107" s="39"/>
      <c r="BXC107" s="13"/>
      <c r="BXD107" s="13"/>
      <c r="BXE107" s="4"/>
      <c r="BXF107" s="13"/>
      <c r="BXG107" s="13"/>
      <c r="BXI107" s="26"/>
      <c r="BXJ107" s="26"/>
      <c r="BXK107" s="26"/>
      <c r="BXL107" s="18"/>
      <c r="BXM107" s="18"/>
      <c r="BXN107" s="18"/>
      <c r="BXO107" s="39"/>
      <c r="BXP107" s="18"/>
      <c r="BXQ107" s="18"/>
      <c r="BXR107" s="39"/>
      <c r="BXS107" s="18"/>
      <c r="BXT107" s="39"/>
      <c r="BXU107" s="13"/>
      <c r="BXV107" s="13"/>
      <c r="BXW107" s="4"/>
      <c r="BXX107" s="13"/>
      <c r="BXY107" s="13"/>
      <c r="BYA107" s="26"/>
      <c r="BYB107" s="26"/>
      <c r="BYC107" s="26"/>
      <c r="BYD107" s="18"/>
      <c r="BYE107" s="18"/>
      <c r="BYF107" s="18"/>
      <c r="BYG107" s="39"/>
      <c r="BYH107" s="18"/>
      <c r="BYI107" s="18"/>
      <c r="BYJ107" s="39"/>
      <c r="BYK107" s="18"/>
      <c r="BYL107" s="39"/>
      <c r="BYM107" s="13"/>
      <c r="BYN107" s="13"/>
      <c r="BYO107" s="4"/>
      <c r="BYP107" s="13"/>
      <c r="BYQ107" s="13"/>
      <c r="BYS107" s="26"/>
      <c r="BYT107" s="26"/>
      <c r="BYU107" s="26"/>
      <c r="BYV107" s="18"/>
      <c r="BYW107" s="18"/>
      <c r="BYX107" s="18"/>
      <c r="BYY107" s="39"/>
      <c r="BYZ107" s="18"/>
      <c r="BZA107" s="18"/>
      <c r="BZB107" s="39"/>
      <c r="BZC107" s="18"/>
      <c r="BZD107" s="39"/>
      <c r="BZE107" s="13"/>
      <c r="BZF107" s="13"/>
      <c r="BZG107" s="4"/>
      <c r="BZH107" s="13"/>
      <c r="BZI107" s="13"/>
      <c r="BZK107" s="26"/>
      <c r="BZL107" s="26"/>
      <c r="BZM107" s="26"/>
      <c r="BZN107" s="18"/>
      <c r="BZO107" s="18"/>
      <c r="BZP107" s="18"/>
      <c r="BZQ107" s="39"/>
      <c r="BZR107" s="18"/>
      <c r="BZS107" s="18"/>
      <c r="BZT107" s="39"/>
      <c r="BZU107" s="18"/>
      <c r="BZV107" s="39"/>
      <c r="BZW107" s="13"/>
      <c r="BZX107" s="13"/>
      <c r="BZY107" s="4"/>
      <c r="BZZ107" s="13"/>
      <c r="CAA107" s="13"/>
      <c r="CAC107" s="26"/>
      <c r="CAD107" s="26"/>
      <c r="CAE107" s="26"/>
      <c r="CAF107" s="18"/>
      <c r="CAG107" s="18"/>
      <c r="CAH107" s="18"/>
      <c r="CAI107" s="39"/>
      <c r="CAJ107" s="18"/>
      <c r="CAK107" s="18"/>
      <c r="CAL107" s="39"/>
      <c r="CAM107" s="18"/>
      <c r="CAN107" s="39"/>
      <c r="CAO107" s="13"/>
      <c r="CAP107" s="13"/>
      <c r="CAQ107" s="4"/>
      <c r="CAR107" s="13"/>
      <c r="CAS107" s="13"/>
      <c r="CAU107" s="26"/>
      <c r="CAV107" s="26"/>
      <c r="CAW107" s="26"/>
      <c r="CAX107" s="18"/>
      <c r="CAY107" s="18"/>
      <c r="CAZ107" s="18"/>
      <c r="CBA107" s="39"/>
      <c r="CBB107" s="18"/>
      <c r="CBC107" s="18"/>
      <c r="CBD107" s="39"/>
      <c r="CBE107" s="18"/>
      <c r="CBF107" s="39"/>
      <c r="CBG107" s="13"/>
      <c r="CBH107" s="13"/>
      <c r="CBI107" s="4"/>
      <c r="CBJ107" s="13"/>
      <c r="CBK107" s="13"/>
      <c r="CBM107" s="26"/>
      <c r="CBN107" s="26"/>
      <c r="CBO107" s="26"/>
      <c r="CBP107" s="18"/>
      <c r="CBQ107" s="18"/>
      <c r="CBR107" s="18"/>
      <c r="CBS107" s="39"/>
      <c r="CBT107" s="18"/>
      <c r="CBU107" s="18"/>
      <c r="CBV107" s="39"/>
      <c r="CBW107" s="18"/>
      <c r="CBX107" s="39"/>
      <c r="CBY107" s="13"/>
      <c r="CBZ107" s="13"/>
      <c r="CCA107" s="4"/>
      <c r="CCB107" s="13"/>
      <c r="CCC107" s="13"/>
      <c r="CCE107" s="26"/>
      <c r="CCF107" s="26"/>
      <c r="CCG107" s="26"/>
      <c r="CCH107" s="18"/>
      <c r="CCI107" s="18"/>
      <c r="CCJ107" s="18"/>
      <c r="CCK107" s="39"/>
      <c r="CCL107" s="18"/>
      <c r="CCM107" s="18"/>
      <c r="CCN107" s="39"/>
      <c r="CCO107" s="18"/>
      <c r="CCP107" s="39"/>
      <c r="CCQ107" s="13"/>
      <c r="CCR107" s="13"/>
      <c r="CCS107" s="4"/>
      <c r="CCT107" s="13"/>
      <c r="CCU107" s="13"/>
      <c r="CCW107" s="26"/>
      <c r="CCX107" s="26"/>
      <c r="CCY107" s="26"/>
      <c r="CCZ107" s="18"/>
      <c r="CDA107" s="18"/>
      <c r="CDB107" s="18"/>
      <c r="CDC107" s="39"/>
      <c r="CDD107" s="18"/>
      <c r="CDE107" s="18"/>
      <c r="CDF107" s="39"/>
      <c r="CDG107" s="18"/>
      <c r="CDH107" s="39"/>
      <c r="CDI107" s="13"/>
      <c r="CDJ107" s="13"/>
      <c r="CDK107" s="4"/>
      <c r="CDL107" s="13"/>
      <c r="CDM107" s="13"/>
      <c r="CDO107" s="26"/>
      <c r="CDP107" s="26"/>
      <c r="CDQ107" s="26"/>
      <c r="CDR107" s="18"/>
      <c r="CDS107" s="18"/>
      <c r="CDT107" s="18"/>
      <c r="CDU107" s="39"/>
      <c r="CDV107" s="18"/>
      <c r="CDW107" s="18"/>
      <c r="CDX107" s="39"/>
      <c r="CDY107" s="18"/>
      <c r="CDZ107" s="39"/>
      <c r="CEA107" s="13"/>
      <c r="CEB107" s="13"/>
      <c r="CEC107" s="4"/>
      <c r="CED107" s="13"/>
      <c r="CEE107" s="13"/>
      <c r="CEG107" s="26"/>
      <c r="CEH107" s="26"/>
      <c r="CEI107" s="26"/>
      <c r="CEJ107" s="18"/>
      <c r="CEK107" s="18"/>
      <c r="CEL107" s="18"/>
      <c r="CEM107" s="39"/>
      <c r="CEN107" s="18"/>
      <c r="CEO107" s="18"/>
      <c r="CEP107" s="39"/>
      <c r="CEQ107" s="18"/>
      <c r="CER107" s="39"/>
      <c r="CES107" s="13"/>
      <c r="CET107" s="13"/>
      <c r="CEU107" s="4"/>
      <c r="CEV107" s="13"/>
      <c r="CEW107" s="13"/>
      <c r="CEY107" s="26"/>
      <c r="CEZ107" s="26"/>
      <c r="CFA107" s="26"/>
      <c r="CFB107" s="18"/>
      <c r="CFC107" s="18"/>
      <c r="CFD107" s="18"/>
      <c r="CFE107" s="39"/>
      <c r="CFF107" s="18"/>
      <c r="CFG107" s="18"/>
      <c r="CFH107" s="39"/>
      <c r="CFI107" s="18"/>
      <c r="CFJ107" s="39"/>
      <c r="CFK107" s="13"/>
      <c r="CFL107" s="13"/>
      <c r="CFM107" s="4"/>
      <c r="CFN107" s="13"/>
      <c r="CFO107" s="13"/>
      <c r="CFQ107" s="26"/>
      <c r="CFR107" s="26"/>
      <c r="CFS107" s="26"/>
      <c r="CFT107" s="18"/>
      <c r="CFU107" s="18"/>
      <c r="CFV107" s="18"/>
      <c r="CFW107" s="39"/>
      <c r="CFX107" s="18"/>
      <c r="CFY107" s="18"/>
      <c r="CFZ107" s="39"/>
      <c r="CGA107" s="18"/>
      <c r="CGB107" s="39"/>
      <c r="CGC107" s="13"/>
      <c r="CGD107" s="13"/>
      <c r="CGE107" s="4"/>
      <c r="CGF107" s="13"/>
      <c r="CGG107" s="13"/>
      <c r="CGI107" s="26"/>
      <c r="CGJ107" s="26"/>
      <c r="CGK107" s="26"/>
      <c r="CGL107" s="18"/>
      <c r="CGM107" s="18"/>
      <c r="CGN107" s="18"/>
      <c r="CGO107" s="39"/>
      <c r="CGP107" s="18"/>
      <c r="CGQ107" s="18"/>
      <c r="CGR107" s="39"/>
      <c r="CGS107" s="18"/>
      <c r="CGT107" s="39"/>
      <c r="CGU107" s="13"/>
      <c r="CGV107" s="13"/>
      <c r="CGW107" s="4"/>
      <c r="CGX107" s="13"/>
      <c r="CGY107" s="13"/>
      <c r="CHA107" s="26"/>
      <c r="CHB107" s="26"/>
      <c r="CHC107" s="26"/>
      <c r="CHD107" s="18"/>
      <c r="CHE107" s="18"/>
      <c r="CHF107" s="18"/>
      <c r="CHG107" s="39"/>
      <c r="CHH107" s="18"/>
      <c r="CHI107" s="18"/>
      <c r="CHJ107" s="39"/>
      <c r="CHK107" s="18"/>
      <c r="CHL107" s="39"/>
      <c r="CHM107" s="13"/>
      <c r="CHN107" s="13"/>
      <c r="CHO107" s="4"/>
      <c r="CHP107" s="13"/>
      <c r="CHQ107" s="13"/>
      <c r="CHS107" s="26"/>
      <c r="CHT107" s="26"/>
      <c r="CHU107" s="26"/>
      <c r="CHV107" s="18"/>
      <c r="CHW107" s="18"/>
      <c r="CHX107" s="18"/>
      <c r="CHY107" s="39"/>
      <c r="CHZ107" s="18"/>
      <c r="CIA107" s="18"/>
      <c r="CIB107" s="39"/>
      <c r="CIC107" s="18"/>
      <c r="CID107" s="39"/>
      <c r="CIE107" s="13"/>
      <c r="CIF107" s="13"/>
      <c r="CIG107" s="4"/>
      <c r="CIH107" s="13"/>
      <c r="CII107" s="13"/>
      <c r="CIK107" s="26"/>
      <c r="CIL107" s="26"/>
      <c r="CIM107" s="26"/>
      <c r="CIN107" s="18"/>
      <c r="CIO107" s="18"/>
      <c r="CIP107" s="18"/>
      <c r="CIQ107" s="39"/>
      <c r="CIR107" s="18"/>
      <c r="CIS107" s="18"/>
      <c r="CIT107" s="39"/>
      <c r="CIU107" s="18"/>
      <c r="CIV107" s="39"/>
      <c r="CIW107" s="13"/>
      <c r="CIX107" s="13"/>
      <c r="CIY107" s="4"/>
      <c r="CIZ107" s="13"/>
      <c r="CJA107" s="13"/>
      <c r="CJC107" s="26"/>
      <c r="CJD107" s="26"/>
      <c r="CJE107" s="26"/>
      <c r="CJF107" s="18"/>
      <c r="CJG107" s="18"/>
      <c r="CJH107" s="18"/>
      <c r="CJI107" s="39"/>
      <c r="CJJ107" s="18"/>
      <c r="CJK107" s="18"/>
      <c r="CJL107" s="39"/>
      <c r="CJM107" s="18"/>
      <c r="CJN107" s="39"/>
      <c r="CJO107" s="13"/>
      <c r="CJP107" s="13"/>
      <c r="CJQ107" s="4"/>
      <c r="CJR107" s="13"/>
      <c r="CJS107" s="13"/>
      <c r="CJU107" s="26"/>
      <c r="CJV107" s="26"/>
      <c r="CJW107" s="26"/>
      <c r="CJX107" s="18"/>
      <c r="CJY107" s="18"/>
      <c r="CJZ107" s="18"/>
      <c r="CKA107" s="39"/>
      <c r="CKB107" s="18"/>
      <c r="CKC107" s="18"/>
      <c r="CKD107" s="39"/>
      <c r="CKE107" s="18"/>
      <c r="CKF107" s="39"/>
      <c r="CKG107" s="13"/>
      <c r="CKH107" s="13"/>
      <c r="CKI107" s="4"/>
      <c r="CKJ107" s="13"/>
      <c r="CKK107" s="13"/>
      <c r="CKM107" s="26"/>
      <c r="CKN107" s="26"/>
      <c r="CKO107" s="26"/>
      <c r="CKP107" s="18"/>
      <c r="CKQ107" s="18"/>
      <c r="CKR107" s="18"/>
      <c r="CKS107" s="39"/>
      <c r="CKT107" s="18"/>
      <c r="CKU107" s="18"/>
      <c r="CKV107" s="39"/>
      <c r="CKW107" s="18"/>
      <c r="CKX107" s="39"/>
      <c r="CKY107" s="13"/>
      <c r="CKZ107" s="13"/>
      <c r="CLA107" s="4"/>
      <c r="CLB107" s="13"/>
      <c r="CLC107" s="13"/>
      <c r="CLE107" s="26"/>
      <c r="CLF107" s="26"/>
      <c r="CLG107" s="26"/>
      <c r="CLH107" s="18"/>
      <c r="CLI107" s="18"/>
      <c r="CLJ107" s="18"/>
      <c r="CLK107" s="39"/>
      <c r="CLL107" s="18"/>
      <c r="CLM107" s="18"/>
      <c r="CLN107" s="39"/>
      <c r="CLO107" s="18"/>
      <c r="CLP107" s="39"/>
      <c r="CLQ107" s="13"/>
      <c r="CLR107" s="13"/>
      <c r="CLS107" s="4"/>
      <c r="CLT107" s="13"/>
      <c r="CLU107" s="13"/>
      <c r="CLW107" s="26"/>
      <c r="CLX107" s="26"/>
      <c r="CLY107" s="26"/>
      <c r="CLZ107" s="18"/>
      <c r="CMA107" s="18"/>
      <c r="CMB107" s="18"/>
      <c r="CMC107" s="39"/>
      <c r="CMD107" s="18"/>
      <c r="CME107" s="18"/>
      <c r="CMF107" s="39"/>
      <c r="CMG107" s="18"/>
      <c r="CMH107" s="39"/>
      <c r="CMI107" s="13"/>
      <c r="CMJ107" s="13"/>
      <c r="CMK107" s="4"/>
      <c r="CML107" s="13"/>
      <c r="CMM107" s="13"/>
      <c r="CMO107" s="26"/>
      <c r="CMP107" s="26"/>
      <c r="CMQ107" s="26"/>
      <c r="CMR107" s="18"/>
      <c r="CMS107" s="18"/>
      <c r="CMT107" s="18"/>
      <c r="CMU107" s="39"/>
      <c r="CMV107" s="18"/>
      <c r="CMW107" s="18"/>
      <c r="CMX107" s="39"/>
      <c r="CMY107" s="18"/>
      <c r="CMZ107" s="39"/>
      <c r="CNA107" s="13"/>
      <c r="CNB107" s="13"/>
      <c r="CNC107" s="4"/>
      <c r="CND107" s="13"/>
      <c r="CNE107" s="13"/>
      <c r="CNG107" s="26"/>
      <c r="CNH107" s="26"/>
      <c r="CNI107" s="26"/>
      <c r="CNJ107" s="18"/>
      <c r="CNK107" s="18"/>
      <c r="CNL107" s="18"/>
      <c r="CNM107" s="39"/>
      <c r="CNN107" s="18"/>
      <c r="CNO107" s="18"/>
      <c r="CNP107" s="39"/>
      <c r="CNQ107" s="18"/>
      <c r="CNR107" s="39"/>
      <c r="CNS107" s="13"/>
      <c r="CNT107" s="13"/>
      <c r="CNU107" s="4"/>
      <c r="CNV107" s="13"/>
      <c r="CNW107" s="13"/>
      <c r="CNY107" s="26"/>
      <c r="CNZ107" s="26"/>
      <c r="COA107" s="26"/>
      <c r="COB107" s="18"/>
      <c r="COC107" s="18"/>
      <c r="COD107" s="18"/>
      <c r="COE107" s="39"/>
      <c r="COF107" s="18"/>
      <c r="COG107" s="18"/>
      <c r="COH107" s="39"/>
      <c r="COI107" s="18"/>
      <c r="COJ107" s="39"/>
      <c r="COK107" s="13"/>
      <c r="COL107" s="13"/>
      <c r="COM107" s="4"/>
      <c r="CON107" s="13"/>
      <c r="COO107" s="13"/>
      <c r="COQ107" s="26"/>
      <c r="COR107" s="26"/>
      <c r="COS107" s="26"/>
      <c r="COT107" s="18"/>
      <c r="COU107" s="18"/>
      <c r="COV107" s="18"/>
      <c r="COW107" s="39"/>
      <c r="COX107" s="18"/>
      <c r="COY107" s="18"/>
      <c r="COZ107" s="39"/>
      <c r="CPA107" s="18"/>
      <c r="CPB107" s="39"/>
      <c r="CPC107" s="13"/>
      <c r="CPD107" s="13"/>
      <c r="CPE107" s="4"/>
      <c r="CPF107" s="13"/>
      <c r="CPG107" s="13"/>
      <c r="CPI107" s="26"/>
      <c r="CPJ107" s="26"/>
      <c r="CPK107" s="26"/>
      <c r="CPL107" s="18"/>
      <c r="CPM107" s="18"/>
      <c r="CPN107" s="18"/>
      <c r="CPO107" s="39"/>
      <c r="CPP107" s="18"/>
      <c r="CPQ107" s="18"/>
      <c r="CPR107" s="39"/>
      <c r="CPS107" s="18"/>
      <c r="CPT107" s="39"/>
      <c r="CPU107" s="13"/>
      <c r="CPV107" s="13"/>
      <c r="CPW107" s="4"/>
      <c r="CPX107" s="13"/>
      <c r="CPY107" s="13"/>
      <c r="CQA107" s="26"/>
      <c r="CQB107" s="26"/>
      <c r="CQC107" s="26"/>
      <c r="CQD107" s="18"/>
      <c r="CQE107" s="18"/>
      <c r="CQF107" s="18"/>
      <c r="CQG107" s="39"/>
      <c r="CQH107" s="18"/>
      <c r="CQI107" s="18"/>
      <c r="CQJ107" s="39"/>
      <c r="CQK107" s="18"/>
      <c r="CQL107" s="39"/>
      <c r="CQM107" s="13"/>
      <c r="CQN107" s="13"/>
      <c r="CQO107" s="4"/>
      <c r="CQP107" s="13"/>
      <c r="CQQ107" s="13"/>
      <c r="CQS107" s="26"/>
      <c r="CQT107" s="26"/>
      <c r="CQU107" s="26"/>
      <c r="CQV107" s="18"/>
      <c r="CQW107" s="18"/>
      <c r="CQX107" s="18"/>
      <c r="CQY107" s="39"/>
      <c r="CQZ107" s="18"/>
      <c r="CRA107" s="18"/>
      <c r="CRB107" s="39"/>
      <c r="CRC107" s="18"/>
      <c r="CRD107" s="39"/>
      <c r="CRE107" s="13"/>
      <c r="CRF107" s="13"/>
      <c r="CRG107" s="4"/>
      <c r="CRH107" s="13"/>
      <c r="CRI107" s="13"/>
      <c r="CRK107" s="26"/>
      <c r="CRL107" s="26"/>
      <c r="CRM107" s="26"/>
      <c r="CRN107" s="18"/>
      <c r="CRO107" s="18"/>
      <c r="CRP107" s="18"/>
      <c r="CRQ107" s="39"/>
      <c r="CRR107" s="18"/>
      <c r="CRS107" s="18"/>
      <c r="CRT107" s="39"/>
      <c r="CRU107" s="18"/>
      <c r="CRV107" s="39"/>
      <c r="CRW107" s="13"/>
      <c r="CRX107" s="13"/>
      <c r="CRY107" s="4"/>
      <c r="CRZ107" s="13"/>
      <c r="CSA107" s="13"/>
      <c r="CSC107" s="26"/>
      <c r="CSD107" s="26"/>
      <c r="CSE107" s="26"/>
      <c r="CSF107" s="18"/>
      <c r="CSG107" s="18"/>
      <c r="CSH107" s="18"/>
      <c r="CSI107" s="39"/>
      <c r="CSJ107" s="18"/>
      <c r="CSK107" s="18"/>
      <c r="CSL107" s="39"/>
      <c r="CSM107" s="18"/>
      <c r="CSN107" s="39"/>
      <c r="CSO107" s="13"/>
      <c r="CSP107" s="13"/>
      <c r="CSQ107" s="4"/>
      <c r="CSR107" s="13"/>
      <c r="CSS107" s="13"/>
      <c r="CSU107" s="26"/>
      <c r="CSV107" s="26"/>
      <c r="CSW107" s="26"/>
      <c r="CSX107" s="18"/>
      <c r="CSY107" s="18"/>
      <c r="CSZ107" s="18"/>
      <c r="CTA107" s="39"/>
      <c r="CTB107" s="18"/>
      <c r="CTC107" s="18"/>
      <c r="CTD107" s="39"/>
      <c r="CTE107" s="18"/>
      <c r="CTF107" s="39"/>
      <c r="CTG107" s="13"/>
      <c r="CTH107" s="13"/>
      <c r="CTI107" s="4"/>
      <c r="CTJ107" s="13"/>
      <c r="CTK107" s="13"/>
      <c r="CTM107" s="26"/>
      <c r="CTN107" s="26"/>
      <c r="CTO107" s="26"/>
      <c r="CTP107" s="18"/>
      <c r="CTQ107" s="18"/>
      <c r="CTR107" s="18"/>
      <c r="CTS107" s="39"/>
      <c r="CTT107" s="18"/>
      <c r="CTU107" s="18"/>
      <c r="CTV107" s="39"/>
      <c r="CTW107" s="18"/>
      <c r="CTX107" s="39"/>
      <c r="CTY107" s="13"/>
      <c r="CTZ107" s="13"/>
      <c r="CUA107" s="4"/>
      <c r="CUB107" s="13"/>
      <c r="CUC107" s="13"/>
      <c r="CUE107" s="26"/>
      <c r="CUF107" s="26"/>
      <c r="CUG107" s="26"/>
      <c r="CUH107" s="18"/>
      <c r="CUI107" s="18"/>
      <c r="CUJ107" s="18"/>
      <c r="CUK107" s="39"/>
      <c r="CUL107" s="18"/>
      <c r="CUM107" s="18"/>
      <c r="CUN107" s="39"/>
      <c r="CUO107" s="18"/>
      <c r="CUP107" s="39"/>
      <c r="CUQ107" s="13"/>
      <c r="CUR107" s="13"/>
      <c r="CUS107" s="4"/>
      <c r="CUT107" s="13"/>
      <c r="CUU107" s="13"/>
      <c r="CUW107" s="26"/>
      <c r="CUX107" s="26"/>
      <c r="CUY107" s="26"/>
      <c r="CUZ107" s="18"/>
      <c r="CVA107" s="18"/>
      <c r="CVB107" s="18"/>
      <c r="CVC107" s="39"/>
      <c r="CVD107" s="18"/>
      <c r="CVE107" s="18"/>
      <c r="CVF107" s="39"/>
      <c r="CVG107" s="18"/>
      <c r="CVH107" s="39"/>
      <c r="CVI107" s="13"/>
      <c r="CVJ107" s="13"/>
      <c r="CVK107" s="4"/>
      <c r="CVL107" s="13"/>
      <c r="CVM107" s="13"/>
      <c r="CVO107" s="26"/>
      <c r="CVP107" s="26"/>
      <c r="CVQ107" s="26"/>
      <c r="CVR107" s="18"/>
      <c r="CVS107" s="18"/>
      <c r="CVT107" s="18"/>
      <c r="CVU107" s="39"/>
      <c r="CVV107" s="18"/>
      <c r="CVW107" s="18"/>
      <c r="CVX107" s="39"/>
      <c r="CVY107" s="18"/>
      <c r="CVZ107" s="39"/>
      <c r="CWA107" s="13"/>
      <c r="CWB107" s="13"/>
      <c r="CWC107" s="4"/>
      <c r="CWD107" s="13"/>
      <c r="CWE107" s="13"/>
      <c r="CWG107" s="26"/>
      <c r="CWH107" s="26"/>
      <c r="CWI107" s="26"/>
      <c r="CWJ107" s="18"/>
      <c r="CWK107" s="18"/>
      <c r="CWL107" s="18"/>
      <c r="CWM107" s="39"/>
      <c r="CWN107" s="18"/>
      <c r="CWO107" s="18"/>
      <c r="CWP107" s="39"/>
      <c r="CWQ107" s="18"/>
      <c r="CWR107" s="39"/>
      <c r="CWS107" s="13"/>
      <c r="CWT107" s="13"/>
      <c r="CWU107" s="4"/>
      <c r="CWV107" s="13"/>
      <c r="CWW107" s="13"/>
      <c r="CWY107" s="26"/>
      <c r="CWZ107" s="26"/>
      <c r="CXA107" s="26"/>
      <c r="CXB107" s="18"/>
      <c r="CXC107" s="18"/>
      <c r="CXD107" s="18"/>
      <c r="CXE107" s="39"/>
      <c r="CXF107" s="18"/>
      <c r="CXG107" s="18"/>
      <c r="CXH107" s="39"/>
      <c r="CXI107" s="18"/>
      <c r="CXJ107" s="39"/>
      <c r="CXK107" s="13"/>
      <c r="CXL107" s="13"/>
      <c r="CXM107" s="4"/>
      <c r="CXN107" s="13"/>
      <c r="CXO107" s="13"/>
      <c r="CXQ107" s="26"/>
      <c r="CXR107" s="26"/>
      <c r="CXS107" s="26"/>
      <c r="CXT107" s="18"/>
      <c r="CXU107" s="18"/>
      <c r="CXV107" s="18"/>
      <c r="CXW107" s="39"/>
      <c r="CXX107" s="18"/>
      <c r="CXY107" s="18"/>
      <c r="CXZ107" s="39"/>
      <c r="CYA107" s="18"/>
      <c r="CYB107" s="39"/>
      <c r="CYC107" s="13"/>
      <c r="CYD107" s="13"/>
      <c r="CYE107" s="4"/>
      <c r="CYF107" s="13"/>
      <c r="CYG107" s="13"/>
      <c r="CYI107" s="26"/>
      <c r="CYJ107" s="26"/>
      <c r="CYK107" s="26"/>
      <c r="CYL107" s="18"/>
      <c r="CYM107" s="18"/>
      <c r="CYN107" s="18"/>
      <c r="CYO107" s="39"/>
      <c r="CYP107" s="18"/>
      <c r="CYQ107" s="18"/>
      <c r="CYR107" s="39"/>
      <c r="CYS107" s="18"/>
      <c r="CYT107" s="39"/>
      <c r="CYU107" s="13"/>
      <c r="CYV107" s="13"/>
      <c r="CYW107" s="4"/>
      <c r="CYX107" s="13"/>
      <c r="CYY107" s="13"/>
      <c r="CZA107" s="26"/>
      <c r="CZB107" s="26"/>
      <c r="CZC107" s="26"/>
      <c r="CZD107" s="18"/>
      <c r="CZE107" s="18"/>
      <c r="CZF107" s="18"/>
      <c r="CZG107" s="39"/>
      <c r="CZH107" s="18"/>
      <c r="CZI107" s="18"/>
      <c r="CZJ107" s="39"/>
      <c r="CZK107" s="18"/>
      <c r="CZL107" s="39"/>
      <c r="CZM107" s="13"/>
      <c r="CZN107" s="13"/>
      <c r="CZO107" s="4"/>
      <c r="CZP107" s="13"/>
      <c r="CZQ107" s="13"/>
      <c r="CZS107" s="26"/>
      <c r="CZT107" s="26"/>
      <c r="CZU107" s="26"/>
      <c r="CZV107" s="18"/>
      <c r="CZW107" s="18"/>
      <c r="CZX107" s="18"/>
      <c r="CZY107" s="39"/>
      <c r="CZZ107" s="18"/>
      <c r="DAA107" s="18"/>
      <c r="DAB107" s="39"/>
      <c r="DAC107" s="18"/>
      <c r="DAD107" s="39"/>
      <c r="DAE107" s="13"/>
      <c r="DAF107" s="13"/>
      <c r="DAG107" s="4"/>
      <c r="DAH107" s="13"/>
      <c r="DAI107" s="13"/>
      <c r="DAK107" s="26"/>
      <c r="DAL107" s="26"/>
      <c r="DAM107" s="26"/>
      <c r="DAN107" s="18"/>
      <c r="DAO107" s="18"/>
      <c r="DAP107" s="18"/>
      <c r="DAQ107" s="39"/>
      <c r="DAR107" s="18"/>
      <c r="DAS107" s="18"/>
      <c r="DAT107" s="39"/>
      <c r="DAU107" s="18"/>
      <c r="DAV107" s="39"/>
      <c r="DAW107" s="13"/>
      <c r="DAX107" s="13"/>
      <c r="DAY107" s="4"/>
      <c r="DAZ107" s="13"/>
      <c r="DBA107" s="13"/>
      <c r="DBC107" s="26"/>
      <c r="DBD107" s="26"/>
      <c r="DBE107" s="26"/>
      <c r="DBF107" s="18"/>
      <c r="DBG107" s="18"/>
      <c r="DBH107" s="18"/>
      <c r="DBI107" s="39"/>
      <c r="DBJ107" s="18"/>
      <c r="DBK107" s="18"/>
      <c r="DBL107" s="39"/>
      <c r="DBM107" s="18"/>
      <c r="DBN107" s="39"/>
      <c r="DBO107" s="13"/>
      <c r="DBP107" s="13"/>
      <c r="DBQ107" s="4"/>
      <c r="DBR107" s="13"/>
      <c r="DBS107" s="13"/>
      <c r="DBU107" s="26"/>
      <c r="DBV107" s="26"/>
      <c r="DBW107" s="26"/>
      <c r="DBX107" s="18"/>
      <c r="DBY107" s="18"/>
      <c r="DBZ107" s="18"/>
      <c r="DCA107" s="39"/>
      <c r="DCB107" s="18"/>
      <c r="DCC107" s="18"/>
      <c r="DCD107" s="39"/>
      <c r="DCE107" s="18"/>
      <c r="DCF107" s="39"/>
      <c r="DCG107" s="13"/>
      <c r="DCH107" s="13"/>
      <c r="DCI107" s="4"/>
      <c r="DCJ107" s="13"/>
      <c r="DCK107" s="13"/>
      <c r="DCM107" s="26"/>
      <c r="DCN107" s="26"/>
      <c r="DCO107" s="26"/>
      <c r="DCP107" s="18"/>
      <c r="DCQ107" s="18"/>
      <c r="DCR107" s="18"/>
      <c r="DCS107" s="39"/>
      <c r="DCT107" s="18"/>
      <c r="DCU107" s="18"/>
      <c r="DCV107" s="39"/>
      <c r="DCW107" s="18"/>
      <c r="DCX107" s="39"/>
      <c r="DCY107" s="13"/>
      <c r="DCZ107" s="13"/>
      <c r="DDA107" s="4"/>
      <c r="DDB107" s="13"/>
      <c r="DDC107" s="13"/>
      <c r="DDE107" s="26"/>
      <c r="DDF107" s="26"/>
      <c r="DDG107" s="26"/>
      <c r="DDH107" s="18"/>
      <c r="DDI107" s="18"/>
      <c r="DDJ107" s="18"/>
      <c r="DDK107" s="39"/>
      <c r="DDL107" s="18"/>
      <c r="DDM107" s="18"/>
      <c r="DDN107" s="39"/>
      <c r="DDO107" s="18"/>
      <c r="DDP107" s="39"/>
      <c r="DDQ107" s="13"/>
      <c r="DDR107" s="13"/>
      <c r="DDS107" s="4"/>
      <c r="DDT107" s="13"/>
      <c r="DDU107" s="13"/>
      <c r="DDW107" s="26"/>
      <c r="DDX107" s="26"/>
      <c r="DDY107" s="26"/>
      <c r="DDZ107" s="18"/>
      <c r="DEA107" s="18"/>
      <c r="DEB107" s="18"/>
      <c r="DEC107" s="39"/>
      <c r="DED107" s="18"/>
      <c r="DEE107" s="18"/>
      <c r="DEF107" s="39"/>
      <c r="DEG107" s="18"/>
      <c r="DEH107" s="39"/>
      <c r="DEI107" s="13"/>
      <c r="DEJ107" s="13"/>
      <c r="DEK107" s="4"/>
      <c r="DEL107" s="13"/>
      <c r="DEM107" s="13"/>
      <c r="DEO107" s="26"/>
      <c r="DEP107" s="26"/>
      <c r="DEQ107" s="26"/>
      <c r="DER107" s="18"/>
      <c r="DES107" s="18"/>
      <c r="DET107" s="18"/>
      <c r="DEU107" s="39"/>
      <c r="DEV107" s="18"/>
      <c r="DEW107" s="18"/>
      <c r="DEX107" s="39"/>
      <c r="DEY107" s="18"/>
      <c r="DEZ107" s="39"/>
      <c r="DFA107" s="13"/>
      <c r="DFB107" s="13"/>
      <c r="DFC107" s="4"/>
      <c r="DFD107" s="13"/>
      <c r="DFE107" s="13"/>
      <c r="DFG107" s="26"/>
      <c r="DFH107" s="26"/>
      <c r="DFI107" s="26"/>
      <c r="DFJ107" s="18"/>
      <c r="DFK107" s="18"/>
      <c r="DFL107" s="18"/>
      <c r="DFM107" s="39"/>
      <c r="DFN107" s="18"/>
      <c r="DFO107" s="18"/>
      <c r="DFP107" s="39"/>
      <c r="DFQ107" s="18"/>
      <c r="DFR107" s="39"/>
      <c r="DFS107" s="13"/>
      <c r="DFT107" s="13"/>
      <c r="DFU107" s="4"/>
      <c r="DFV107" s="13"/>
      <c r="DFW107" s="13"/>
      <c r="DFY107" s="26"/>
      <c r="DFZ107" s="26"/>
      <c r="DGA107" s="26"/>
      <c r="DGB107" s="18"/>
      <c r="DGC107" s="18"/>
      <c r="DGD107" s="18"/>
      <c r="DGE107" s="39"/>
      <c r="DGF107" s="18"/>
      <c r="DGG107" s="18"/>
      <c r="DGH107" s="39"/>
      <c r="DGI107" s="18"/>
      <c r="DGJ107" s="39"/>
      <c r="DGK107" s="13"/>
      <c r="DGL107" s="13"/>
      <c r="DGM107" s="4"/>
      <c r="DGN107" s="13"/>
      <c r="DGO107" s="13"/>
      <c r="DGQ107" s="26"/>
      <c r="DGR107" s="26"/>
      <c r="DGS107" s="26"/>
      <c r="DGT107" s="18"/>
      <c r="DGU107" s="18"/>
      <c r="DGV107" s="18"/>
      <c r="DGW107" s="39"/>
      <c r="DGX107" s="18"/>
      <c r="DGY107" s="18"/>
      <c r="DGZ107" s="39"/>
      <c r="DHA107" s="18"/>
      <c r="DHB107" s="39"/>
      <c r="DHC107" s="13"/>
      <c r="DHD107" s="13"/>
      <c r="DHE107" s="4"/>
      <c r="DHF107" s="13"/>
      <c r="DHG107" s="13"/>
      <c r="DHI107" s="26"/>
      <c r="DHJ107" s="26"/>
      <c r="DHK107" s="26"/>
      <c r="DHL107" s="18"/>
      <c r="DHM107" s="18"/>
      <c r="DHN107" s="18"/>
      <c r="DHO107" s="39"/>
      <c r="DHP107" s="18"/>
      <c r="DHQ107" s="18"/>
      <c r="DHR107" s="39"/>
      <c r="DHS107" s="18"/>
      <c r="DHT107" s="39"/>
      <c r="DHU107" s="13"/>
      <c r="DHV107" s="13"/>
      <c r="DHW107" s="4"/>
      <c r="DHX107" s="13"/>
      <c r="DHY107" s="13"/>
      <c r="DIA107" s="26"/>
      <c r="DIB107" s="26"/>
      <c r="DIC107" s="26"/>
      <c r="DID107" s="18"/>
      <c r="DIE107" s="18"/>
      <c r="DIF107" s="18"/>
      <c r="DIG107" s="39"/>
      <c r="DIH107" s="18"/>
      <c r="DII107" s="18"/>
      <c r="DIJ107" s="39"/>
      <c r="DIK107" s="18"/>
      <c r="DIL107" s="39"/>
      <c r="DIM107" s="13"/>
      <c r="DIN107" s="13"/>
      <c r="DIO107" s="4"/>
      <c r="DIP107" s="13"/>
      <c r="DIQ107" s="13"/>
      <c r="DIS107" s="26"/>
      <c r="DIT107" s="26"/>
      <c r="DIU107" s="26"/>
      <c r="DIV107" s="18"/>
      <c r="DIW107" s="18"/>
      <c r="DIX107" s="18"/>
      <c r="DIY107" s="39"/>
      <c r="DIZ107" s="18"/>
      <c r="DJA107" s="18"/>
      <c r="DJB107" s="39"/>
      <c r="DJC107" s="18"/>
      <c r="DJD107" s="39"/>
      <c r="DJE107" s="13"/>
      <c r="DJF107" s="13"/>
      <c r="DJG107" s="4"/>
      <c r="DJH107" s="13"/>
      <c r="DJI107" s="13"/>
      <c r="DJK107" s="26"/>
      <c r="DJL107" s="26"/>
      <c r="DJM107" s="26"/>
      <c r="DJN107" s="18"/>
      <c r="DJO107" s="18"/>
      <c r="DJP107" s="18"/>
      <c r="DJQ107" s="39"/>
      <c r="DJR107" s="18"/>
      <c r="DJS107" s="18"/>
      <c r="DJT107" s="39"/>
      <c r="DJU107" s="18"/>
      <c r="DJV107" s="39"/>
      <c r="DJW107" s="13"/>
      <c r="DJX107" s="13"/>
      <c r="DJY107" s="4"/>
      <c r="DJZ107" s="13"/>
      <c r="DKA107" s="13"/>
      <c r="DKC107" s="26"/>
      <c r="DKD107" s="26"/>
      <c r="DKE107" s="26"/>
      <c r="DKF107" s="18"/>
      <c r="DKG107" s="18"/>
      <c r="DKH107" s="18"/>
      <c r="DKI107" s="39"/>
      <c r="DKJ107" s="18"/>
      <c r="DKK107" s="18"/>
      <c r="DKL107" s="39"/>
      <c r="DKM107" s="18"/>
      <c r="DKN107" s="39"/>
      <c r="DKO107" s="13"/>
      <c r="DKP107" s="13"/>
      <c r="DKQ107" s="4"/>
      <c r="DKR107" s="13"/>
      <c r="DKS107" s="13"/>
      <c r="DKU107" s="26"/>
      <c r="DKV107" s="26"/>
      <c r="DKW107" s="26"/>
      <c r="DKX107" s="18"/>
      <c r="DKY107" s="18"/>
      <c r="DKZ107" s="18"/>
      <c r="DLA107" s="39"/>
      <c r="DLB107" s="18"/>
      <c r="DLC107" s="18"/>
      <c r="DLD107" s="39"/>
      <c r="DLE107" s="18"/>
      <c r="DLF107" s="39"/>
      <c r="DLG107" s="13"/>
      <c r="DLH107" s="13"/>
      <c r="DLI107" s="4"/>
      <c r="DLJ107" s="13"/>
      <c r="DLK107" s="13"/>
      <c r="DLM107" s="26"/>
      <c r="DLN107" s="26"/>
      <c r="DLO107" s="26"/>
      <c r="DLP107" s="18"/>
      <c r="DLQ107" s="18"/>
      <c r="DLR107" s="18"/>
      <c r="DLS107" s="39"/>
      <c r="DLT107" s="18"/>
      <c r="DLU107" s="18"/>
      <c r="DLV107" s="39"/>
      <c r="DLW107" s="18"/>
      <c r="DLX107" s="39"/>
      <c r="DLY107" s="13"/>
      <c r="DLZ107" s="13"/>
      <c r="DMA107" s="4"/>
      <c r="DMB107" s="13"/>
      <c r="DMC107" s="13"/>
      <c r="DME107" s="26"/>
      <c r="DMF107" s="26"/>
      <c r="DMG107" s="26"/>
      <c r="DMH107" s="18"/>
      <c r="DMI107" s="18"/>
      <c r="DMJ107" s="18"/>
      <c r="DMK107" s="39"/>
      <c r="DML107" s="18"/>
      <c r="DMM107" s="18"/>
      <c r="DMN107" s="39"/>
      <c r="DMO107" s="18"/>
      <c r="DMP107" s="39"/>
      <c r="DMQ107" s="13"/>
      <c r="DMR107" s="13"/>
      <c r="DMS107" s="4"/>
      <c r="DMT107" s="13"/>
      <c r="DMU107" s="13"/>
      <c r="DMW107" s="26"/>
      <c r="DMX107" s="26"/>
      <c r="DMY107" s="26"/>
      <c r="DMZ107" s="18"/>
      <c r="DNA107" s="18"/>
      <c r="DNB107" s="18"/>
      <c r="DNC107" s="39"/>
      <c r="DND107" s="18"/>
      <c r="DNE107" s="18"/>
      <c r="DNF107" s="39"/>
      <c r="DNG107" s="18"/>
      <c r="DNH107" s="39"/>
      <c r="DNI107" s="13"/>
      <c r="DNJ107" s="13"/>
      <c r="DNK107" s="4"/>
      <c r="DNL107" s="13"/>
      <c r="DNM107" s="13"/>
      <c r="DNO107" s="26"/>
      <c r="DNP107" s="26"/>
      <c r="DNQ107" s="26"/>
      <c r="DNR107" s="18"/>
      <c r="DNS107" s="18"/>
      <c r="DNT107" s="18"/>
      <c r="DNU107" s="39"/>
      <c r="DNV107" s="18"/>
      <c r="DNW107" s="18"/>
      <c r="DNX107" s="39"/>
      <c r="DNY107" s="18"/>
      <c r="DNZ107" s="39"/>
      <c r="DOA107" s="13"/>
      <c r="DOB107" s="13"/>
      <c r="DOC107" s="4"/>
      <c r="DOD107" s="13"/>
      <c r="DOE107" s="13"/>
      <c r="DOG107" s="26"/>
      <c r="DOH107" s="26"/>
      <c r="DOI107" s="26"/>
      <c r="DOJ107" s="18"/>
      <c r="DOK107" s="18"/>
      <c r="DOL107" s="18"/>
      <c r="DOM107" s="39"/>
      <c r="DON107" s="18"/>
      <c r="DOO107" s="18"/>
      <c r="DOP107" s="39"/>
      <c r="DOQ107" s="18"/>
      <c r="DOR107" s="39"/>
      <c r="DOS107" s="13"/>
      <c r="DOT107" s="13"/>
      <c r="DOU107" s="4"/>
      <c r="DOV107" s="13"/>
      <c r="DOW107" s="13"/>
      <c r="DOY107" s="26"/>
      <c r="DOZ107" s="26"/>
      <c r="DPA107" s="26"/>
      <c r="DPB107" s="18"/>
      <c r="DPC107" s="18"/>
      <c r="DPD107" s="18"/>
      <c r="DPE107" s="39"/>
      <c r="DPF107" s="18"/>
      <c r="DPG107" s="18"/>
      <c r="DPH107" s="39"/>
      <c r="DPI107" s="18"/>
      <c r="DPJ107" s="39"/>
      <c r="DPK107" s="13"/>
      <c r="DPL107" s="13"/>
      <c r="DPM107" s="4"/>
      <c r="DPN107" s="13"/>
      <c r="DPO107" s="13"/>
      <c r="DPQ107" s="26"/>
      <c r="DPR107" s="26"/>
      <c r="DPS107" s="26"/>
      <c r="DPT107" s="18"/>
      <c r="DPU107" s="18"/>
      <c r="DPV107" s="18"/>
      <c r="DPW107" s="39"/>
      <c r="DPX107" s="18"/>
      <c r="DPY107" s="18"/>
      <c r="DPZ107" s="39"/>
      <c r="DQA107" s="18"/>
      <c r="DQB107" s="39"/>
      <c r="DQC107" s="13"/>
      <c r="DQD107" s="13"/>
      <c r="DQE107" s="4"/>
      <c r="DQF107" s="13"/>
      <c r="DQG107" s="13"/>
      <c r="DQI107" s="26"/>
      <c r="DQJ107" s="26"/>
      <c r="DQK107" s="26"/>
      <c r="DQL107" s="18"/>
      <c r="DQM107" s="18"/>
      <c r="DQN107" s="18"/>
      <c r="DQO107" s="39"/>
      <c r="DQP107" s="18"/>
      <c r="DQQ107" s="18"/>
      <c r="DQR107" s="39"/>
      <c r="DQS107" s="18"/>
      <c r="DQT107" s="39"/>
      <c r="DQU107" s="13"/>
      <c r="DQV107" s="13"/>
      <c r="DQW107" s="4"/>
      <c r="DQX107" s="13"/>
      <c r="DQY107" s="13"/>
      <c r="DRA107" s="26"/>
      <c r="DRB107" s="26"/>
      <c r="DRC107" s="26"/>
      <c r="DRD107" s="18"/>
      <c r="DRE107" s="18"/>
      <c r="DRF107" s="18"/>
      <c r="DRG107" s="39"/>
      <c r="DRH107" s="18"/>
      <c r="DRI107" s="18"/>
      <c r="DRJ107" s="39"/>
      <c r="DRK107" s="18"/>
      <c r="DRL107" s="39"/>
      <c r="DRM107" s="13"/>
      <c r="DRN107" s="13"/>
      <c r="DRO107" s="4"/>
      <c r="DRP107" s="13"/>
      <c r="DRQ107" s="13"/>
      <c r="DRS107" s="26"/>
      <c r="DRT107" s="26"/>
      <c r="DRU107" s="26"/>
      <c r="DRV107" s="18"/>
      <c r="DRW107" s="18"/>
      <c r="DRX107" s="18"/>
      <c r="DRY107" s="39"/>
      <c r="DRZ107" s="18"/>
      <c r="DSA107" s="18"/>
      <c r="DSB107" s="39"/>
      <c r="DSC107" s="18"/>
      <c r="DSD107" s="39"/>
      <c r="DSE107" s="13"/>
      <c r="DSF107" s="13"/>
      <c r="DSG107" s="4"/>
      <c r="DSH107" s="13"/>
      <c r="DSI107" s="13"/>
      <c r="DSK107" s="26"/>
      <c r="DSL107" s="26"/>
      <c r="DSM107" s="26"/>
      <c r="DSN107" s="18"/>
      <c r="DSO107" s="18"/>
      <c r="DSP107" s="18"/>
      <c r="DSQ107" s="39"/>
      <c r="DSR107" s="18"/>
      <c r="DSS107" s="18"/>
      <c r="DST107" s="39"/>
      <c r="DSU107" s="18"/>
      <c r="DSV107" s="39"/>
      <c r="DSW107" s="13"/>
      <c r="DSX107" s="13"/>
      <c r="DSY107" s="4"/>
      <c r="DSZ107" s="13"/>
      <c r="DTA107" s="13"/>
      <c r="DTC107" s="26"/>
      <c r="DTD107" s="26"/>
      <c r="DTE107" s="26"/>
      <c r="DTF107" s="18"/>
      <c r="DTG107" s="18"/>
      <c r="DTH107" s="18"/>
      <c r="DTI107" s="39"/>
      <c r="DTJ107" s="18"/>
      <c r="DTK107" s="18"/>
      <c r="DTL107" s="39"/>
      <c r="DTM107" s="18"/>
      <c r="DTN107" s="39"/>
      <c r="DTO107" s="13"/>
      <c r="DTP107" s="13"/>
      <c r="DTQ107" s="4"/>
      <c r="DTR107" s="13"/>
      <c r="DTS107" s="13"/>
      <c r="DTU107" s="26"/>
      <c r="DTV107" s="26"/>
      <c r="DTW107" s="26"/>
      <c r="DTX107" s="18"/>
      <c r="DTY107" s="18"/>
      <c r="DTZ107" s="18"/>
      <c r="DUA107" s="39"/>
      <c r="DUB107" s="18"/>
      <c r="DUC107" s="18"/>
      <c r="DUD107" s="39"/>
      <c r="DUE107" s="18"/>
      <c r="DUF107" s="39"/>
      <c r="DUG107" s="13"/>
      <c r="DUH107" s="13"/>
      <c r="DUI107" s="4"/>
      <c r="DUJ107" s="13"/>
      <c r="DUK107" s="13"/>
      <c r="DUM107" s="26"/>
      <c r="DUN107" s="26"/>
      <c r="DUO107" s="26"/>
      <c r="DUP107" s="18"/>
      <c r="DUQ107" s="18"/>
      <c r="DUR107" s="18"/>
      <c r="DUS107" s="39"/>
      <c r="DUT107" s="18"/>
      <c r="DUU107" s="18"/>
      <c r="DUV107" s="39"/>
      <c r="DUW107" s="18"/>
      <c r="DUX107" s="39"/>
      <c r="DUY107" s="13"/>
      <c r="DUZ107" s="13"/>
      <c r="DVA107" s="4"/>
      <c r="DVB107" s="13"/>
      <c r="DVC107" s="13"/>
      <c r="DVE107" s="26"/>
      <c r="DVF107" s="26"/>
      <c r="DVG107" s="26"/>
      <c r="DVH107" s="18"/>
      <c r="DVI107" s="18"/>
      <c r="DVJ107" s="18"/>
      <c r="DVK107" s="39"/>
      <c r="DVL107" s="18"/>
      <c r="DVM107" s="18"/>
      <c r="DVN107" s="39"/>
      <c r="DVO107" s="18"/>
      <c r="DVP107" s="39"/>
      <c r="DVQ107" s="13"/>
      <c r="DVR107" s="13"/>
      <c r="DVS107" s="4"/>
      <c r="DVT107" s="13"/>
      <c r="DVU107" s="13"/>
      <c r="DVW107" s="26"/>
      <c r="DVX107" s="26"/>
      <c r="DVY107" s="26"/>
      <c r="DVZ107" s="18"/>
      <c r="DWA107" s="18"/>
      <c r="DWB107" s="18"/>
      <c r="DWC107" s="39"/>
      <c r="DWD107" s="18"/>
      <c r="DWE107" s="18"/>
      <c r="DWF107" s="39"/>
      <c r="DWG107" s="18"/>
      <c r="DWH107" s="39"/>
      <c r="DWI107" s="13"/>
      <c r="DWJ107" s="13"/>
      <c r="DWK107" s="4"/>
      <c r="DWL107" s="13"/>
      <c r="DWM107" s="13"/>
      <c r="DWO107" s="26"/>
      <c r="DWP107" s="26"/>
      <c r="DWQ107" s="26"/>
      <c r="DWR107" s="18"/>
      <c r="DWS107" s="18"/>
      <c r="DWT107" s="18"/>
      <c r="DWU107" s="39"/>
      <c r="DWV107" s="18"/>
      <c r="DWW107" s="18"/>
      <c r="DWX107" s="39"/>
      <c r="DWY107" s="18"/>
      <c r="DWZ107" s="39"/>
      <c r="DXA107" s="13"/>
      <c r="DXB107" s="13"/>
      <c r="DXC107" s="4"/>
      <c r="DXD107" s="13"/>
      <c r="DXE107" s="13"/>
      <c r="DXG107" s="26"/>
      <c r="DXH107" s="26"/>
      <c r="DXI107" s="26"/>
      <c r="DXJ107" s="18"/>
      <c r="DXK107" s="18"/>
      <c r="DXL107" s="18"/>
      <c r="DXM107" s="39"/>
      <c r="DXN107" s="18"/>
      <c r="DXO107" s="18"/>
      <c r="DXP107" s="39"/>
      <c r="DXQ107" s="18"/>
      <c r="DXR107" s="39"/>
      <c r="DXS107" s="13"/>
      <c r="DXT107" s="13"/>
      <c r="DXU107" s="4"/>
      <c r="DXV107" s="13"/>
      <c r="DXW107" s="13"/>
      <c r="DXY107" s="26"/>
      <c r="DXZ107" s="26"/>
      <c r="DYA107" s="26"/>
      <c r="DYB107" s="18"/>
      <c r="DYC107" s="18"/>
      <c r="DYD107" s="18"/>
      <c r="DYE107" s="39"/>
      <c r="DYF107" s="18"/>
      <c r="DYG107" s="18"/>
      <c r="DYH107" s="39"/>
      <c r="DYI107" s="18"/>
      <c r="DYJ107" s="39"/>
      <c r="DYK107" s="13"/>
      <c r="DYL107" s="13"/>
      <c r="DYM107" s="4"/>
      <c r="DYN107" s="13"/>
      <c r="DYO107" s="13"/>
      <c r="DYQ107" s="26"/>
      <c r="DYR107" s="26"/>
      <c r="DYS107" s="26"/>
      <c r="DYT107" s="18"/>
      <c r="DYU107" s="18"/>
      <c r="DYV107" s="18"/>
      <c r="DYW107" s="39"/>
      <c r="DYX107" s="18"/>
      <c r="DYY107" s="18"/>
      <c r="DYZ107" s="39"/>
      <c r="DZA107" s="18"/>
      <c r="DZB107" s="39"/>
      <c r="DZC107" s="13"/>
      <c r="DZD107" s="13"/>
      <c r="DZE107" s="4"/>
      <c r="DZF107" s="13"/>
      <c r="DZG107" s="13"/>
      <c r="DZI107" s="26"/>
      <c r="DZJ107" s="26"/>
      <c r="DZK107" s="26"/>
      <c r="DZL107" s="18"/>
      <c r="DZM107" s="18"/>
      <c r="DZN107" s="18"/>
      <c r="DZO107" s="39"/>
      <c r="DZP107" s="18"/>
      <c r="DZQ107" s="18"/>
      <c r="DZR107" s="39"/>
      <c r="DZS107" s="18"/>
      <c r="DZT107" s="39"/>
      <c r="DZU107" s="13"/>
      <c r="DZV107" s="13"/>
      <c r="DZW107" s="4"/>
      <c r="DZX107" s="13"/>
      <c r="DZY107" s="13"/>
      <c r="EAA107" s="26"/>
      <c r="EAB107" s="26"/>
      <c r="EAC107" s="26"/>
      <c r="EAD107" s="18"/>
      <c r="EAE107" s="18"/>
      <c r="EAF107" s="18"/>
      <c r="EAG107" s="39"/>
      <c r="EAH107" s="18"/>
      <c r="EAI107" s="18"/>
      <c r="EAJ107" s="39"/>
      <c r="EAK107" s="18"/>
      <c r="EAL107" s="39"/>
      <c r="EAM107" s="13"/>
      <c r="EAN107" s="13"/>
      <c r="EAO107" s="4"/>
      <c r="EAP107" s="13"/>
      <c r="EAQ107" s="13"/>
      <c r="EAS107" s="26"/>
      <c r="EAT107" s="26"/>
      <c r="EAU107" s="26"/>
      <c r="EAV107" s="18"/>
      <c r="EAW107" s="18"/>
      <c r="EAX107" s="18"/>
      <c r="EAY107" s="39"/>
      <c r="EAZ107" s="18"/>
      <c r="EBA107" s="18"/>
      <c r="EBB107" s="39"/>
      <c r="EBC107" s="18"/>
      <c r="EBD107" s="39"/>
      <c r="EBE107" s="13"/>
      <c r="EBF107" s="13"/>
      <c r="EBG107" s="4"/>
      <c r="EBH107" s="13"/>
      <c r="EBI107" s="13"/>
      <c r="EBK107" s="26"/>
      <c r="EBL107" s="26"/>
      <c r="EBM107" s="26"/>
      <c r="EBN107" s="18"/>
      <c r="EBO107" s="18"/>
      <c r="EBP107" s="18"/>
      <c r="EBQ107" s="39"/>
      <c r="EBR107" s="18"/>
      <c r="EBS107" s="18"/>
      <c r="EBT107" s="39"/>
      <c r="EBU107" s="18"/>
      <c r="EBV107" s="39"/>
      <c r="EBW107" s="13"/>
      <c r="EBX107" s="13"/>
      <c r="EBY107" s="4"/>
      <c r="EBZ107" s="13"/>
      <c r="ECA107" s="13"/>
      <c r="ECC107" s="26"/>
      <c r="ECD107" s="26"/>
      <c r="ECE107" s="26"/>
      <c r="ECF107" s="18"/>
      <c r="ECG107" s="18"/>
      <c r="ECH107" s="18"/>
      <c r="ECI107" s="39"/>
      <c r="ECJ107" s="18"/>
      <c r="ECK107" s="18"/>
      <c r="ECL107" s="39"/>
      <c r="ECM107" s="18"/>
      <c r="ECN107" s="39"/>
      <c r="ECO107" s="13"/>
      <c r="ECP107" s="13"/>
      <c r="ECQ107" s="4"/>
      <c r="ECR107" s="13"/>
      <c r="ECS107" s="13"/>
      <c r="ECU107" s="26"/>
      <c r="ECV107" s="26"/>
      <c r="ECW107" s="26"/>
      <c r="ECX107" s="18"/>
      <c r="ECY107" s="18"/>
      <c r="ECZ107" s="18"/>
      <c r="EDA107" s="39"/>
      <c r="EDB107" s="18"/>
      <c r="EDC107" s="18"/>
      <c r="EDD107" s="39"/>
      <c r="EDE107" s="18"/>
      <c r="EDF107" s="39"/>
      <c r="EDG107" s="13"/>
      <c r="EDH107" s="13"/>
      <c r="EDI107" s="4"/>
      <c r="EDJ107" s="13"/>
      <c r="EDK107" s="13"/>
      <c r="EDM107" s="26"/>
      <c r="EDN107" s="26"/>
      <c r="EDO107" s="26"/>
      <c r="EDP107" s="18"/>
      <c r="EDQ107" s="18"/>
      <c r="EDR107" s="18"/>
      <c r="EDS107" s="39"/>
      <c r="EDT107" s="18"/>
      <c r="EDU107" s="18"/>
      <c r="EDV107" s="39"/>
      <c r="EDW107" s="18"/>
      <c r="EDX107" s="39"/>
      <c r="EDY107" s="13"/>
      <c r="EDZ107" s="13"/>
      <c r="EEA107" s="4"/>
      <c r="EEB107" s="13"/>
      <c r="EEC107" s="13"/>
      <c r="EEE107" s="26"/>
      <c r="EEF107" s="26"/>
      <c r="EEG107" s="26"/>
      <c r="EEH107" s="18"/>
      <c r="EEI107" s="18"/>
      <c r="EEJ107" s="18"/>
      <c r="EEK107" s="39"/>
      <c r="EEL107" s="18"/>
      <c r="EEM107" s="18"/>
      <c r="EEN107" s="39"/>
      <c r="EEO107" s="18"/>
      <c r="EEP107" s="39"/>
      <c r="EEQ107" s="13"/>
      <c r="EER107" s="13"/>
      <c r="EES107" s="4"/>
      <c r="EET107" s="13"/>
      <c r="EEU107" s="13"/>
      <c r="EEW107" s="26"/>
      <c r="EEX107" s="26"/>
      <c r="EEY107" s="26"/>
      <c r="EEZ107" s="18"/>
      <c r="EFA107" s="18"/>
      <c r="EFB107" s="18"/>
      <c r="EFC107" s="39"/>
      <c r="EFD107" s="18"/>
      <c r="EFE107" s="18"/>
      <c r="EFF107" s="39"/>
      <c r="EFG107" s="18"/>
      <c r="EFH107" s="39"/>
      <c r="EFI107" s="13"/>
      <c r="EFJ107" s="13"/>
      <c r="EFK107" s="4"/>
      <c r="EFL107" s="13"/>
      <c r="EFM107" s="13"/>
      <c r="EFO107" s="26"/>
      <c r="EFP107" s="26"/>
      <c r="EFQ107" s="26"/>
      <c r="EFR107" s="18"/>
      <c r="EFS107" s="18"/>
      <c r="EFT107" s="18"/>
      <c r="EFU107" s="39"/>
      <c r="EFV107" s="18"/>
      <c r="EFW107" s="18"/>
      <c r="EFX107" s="39"/>
      <c r="EFY107" s="18"/>
      <c r="EFZ107" s="39"/>
      <c r="EGA107" s="13"/>
      <c r="EGB107" s="13"/>
      <c r="EGC107" s="4"/>
      <c r="EGD107" s="13"/>
      <c r="EGE107" s="13"/>
      <c r="EGG107" s="26"/>
      <c r="EGH107" s="26"/>
      <c r="EGI107" s="26"/>
      <c r="EGJ107" s="18"/>
      <c r="EGK107" s="18"/>
      <c r="EGL107" s="18"/>
      <c r="EGM107" s="39"/>
      <c r="EGN107" s="18"/>
      <c r="EGO107" s="18"/>
      <c r="EGP107" s="39"/>
      <c r="EGQ107" s="18"/>
      <c r="EGR107" s="39"/>
      <c r="EGS107" s="13"/>
      <c r="EGT107" s="13"/>
      <c r="EGU107" s="4"/>
      <c r="EGV107" s="13"/>
      <c r="EGW107" s="13"/>
      <c r="EGY107" s="26"/>
      <c r="EGZ107" s="26"/>
      <c r="EHA107" s="26"/>
      <c r="EHB107" s="18"/>
      <c r="EHC107" s="18"/>
      <c r="EHD107" s="18"/>
      <c r="EHE107" s="39"/>
      <c r="EHF107" s="18"/>
      <c r="EHG107" s="18"/>
      <c r="EHH107" s="39"/>
      <c r="EHI107" s="18"/>
      <c r="EHJ107" s="39"/>
      <c r="EHK107" s="13"/>
      <c r="EHL107" s="13"/>
      <c r="EHM107" s="4"/>
      <c r="EHN107" s="13"/>
      <c r="EHO107" s="13"/>
      <c r="EHQ107" s="26"/>
      <c r="EHR107" s="26"/>
      <c r="EHS107" s="26"/>
      <c r="EHT107" s="18"/>
      <c r="EHU107" s="18"/>
      <c r="EHV107" s="18"/>
      <c r="EHW107" s="39"/>
      <c r="EHX107" s="18"/>
      <c r="EHY107" s="18"/>
      <c r="EHZ107" s="39"/>
      <c r="EIA107" s="18"/>
      <c r="EIB107" s="39"/>
      <c r="EIC107" s="13"/>
      <c r="EID107" s="13"/>
      <c r="EIE107" s="4"/>
      <c r="EIF107" s="13"/>
      <c r="EIG107" s="13"/>
      <c r="EII107" s="26"/>
      <c r="EIJ107" s="26"/>
      <c r="EIK107" s="26"/>
      <c r="EIL107" s="18"/>
      <c r="EIM107" s="18"/>
      <c r="EIN107" s="18"/>
      <c r="EIO107" s="39"/>
      <c r="EIP107" s="18"/>
      <c r="EIQ107" s="18"/>
      <c r="EIR107" s="39"/>
      <c r="EIS107" s="18"/>
      <c r="EIT107" s="39"/>
      <c r="EIU107" s="13"/>
      <c r="EIV107" s="13"/>
      <c r="EIW107" s="4"/>
      <c r="EIX107" s="13"/>
      <c r="EIY107" s="13"/>
      <c r="EJA107" s="26"/>
      <c r="EJB107" s="26"/>
      <c r="EJC107" s="26"/>
      <c r="EJD107" s="18"/>
      <c r="EJE107" s="18"/>
      <c r="EJF107" s="18"/>
      <c r="EJG107" s="39"/>
      <c r="EJH107" s="18"/>
      <c r="EJI107" s="18"/>
      <c r="EJJ107" s="39"/>
      <c r="EJK107" s="18"/>
      <c r="EJL107" s="39"/>
      <c r="EJM107" s="13"/>
      <c r="EJN107" s="13"/>
      <c r="EJO107" s="4"/>
      <c r="EJP107" s="13"/>
      <c r="EJQ107" s="13"/>
      <c r="EJS107" s="26"/>
      <c r="EJT107" s="26"/>
      <c r="EJU107" s="26"/>
      <c r="EJV107" s="18"/>
      <c r="EJW107" s="18"/>
      <c r="EJX107" s="18"/>
      <c r="EJY107" s="39"/>
      <c r="EJZ107" s="18"/>
      <c r="EKA107" s="18"/>
      <c r="EKB107" s="39"/>
      <c r="EKC107" s="18"/>
      <c r="EKD107" s="39"/>
      <c r="EKE107" s="13"/>
      <c r="EKF107" s="13"/>
      <c r="EKG107" s="4"/>
      <c r="EKH107" s="13"/>
      <c r="EKI107" s="13"/>
      <c r="EKK107" s="26"/>
      <c r="EKL107" s="26"/>
      <c r="EKM107" s="26"/>
      <c r="EKN107" s="18"/>
      <c r="EKO107" s="18"/>
      <c r="EKP107" s="18"/>
      <c r="EKQ107" s="39"/>
      <c r="EKR107" s="18"/>
      <c r="EKS107" s="18"/>
      <c r="EKT107" s="39"/>
      <c r="EKU107" s="18"/>
      <c r="EKV107" s="39"/>
      <c r="EKW107" s="13"/>
      <c r="EKX107" s="13"/>
      <c r="EKY107" s="4"/>
      <c r="EKZ107" s="13"/>
      <c r="ELA107" s="13"/>
      <c r="ELC107" s="26"/>
      <c r="ELD107" s="26"/>
      <c r="ELE107" s="26"/>
      <c r="ELF107" s="18"/>
      <c r="ELG107" s="18"/>
      <c r="ELH107" s="18"/>
      <c r="ELI107" s="39"/>
      <c r="ELJ107" s="18"/>
      <c r="ELK107" s="18"/>
      <c r="ELL107" s="39"/>
      <c r="ELM107" s="18"/>
      <c r="ELN107" s="39"/>
      <c r="ELO107" s="13"/>
      <c r="ELP107" s="13"/>
      <c r="ELQ107" s="4"/>
      <c r="ELR107" s="13"/>
      <c r="ELS107" s="13"/>
      <c r="ELU107" s="26"/>
      <c r="ELV107" s="26"/>
      <c r="ELW107" s="26"/>
      <c r="ELX107" s="18"/>
      <c r="ELY107" s="18"/>
      <c r="ELZ107" s="18"/>
      <c r="EMA107" s="39"/>
      <c r="EMB107" s="18"/>
      <c r="EMC107" s="18"/>
      <c r="EMD107" s="39"/>
      <c r="EME107" s="18"/>
      <c r="EMF107" s="39"/>
      <c r="EMG107" s="13"/>
      <c r="EMH107" s="13"/>
      <c r="EMI107" s="4"/>
      <c r="EMJ107" s="13"/>
      <c r="EMK107" s="13"/>
      <c r="EMM107" s="26"/>
      <c r="EMN107" s="26"/>
      <c r="EMO107" s="26"/>
      <c r="EMP107" s="18"/>
      <c r="EMQ107" s="18"/>
      <c r="EMR107" s="18"/>
      <c r="EMS107" s="39"/>
      <c r="EMT107" s="18"/>
      <c r="EMU107" s="18"/>
      <c r="EMV107" s="39"/>
      <c r="EMW107" s="18"/>
      <c r="EMX107" s="39"/>
      <c r="EMY107" s="13"/>
      <c r="EMZ107" s="13"/>
      <c r="ENA107" s="4"/>
      <c r="ENB107" s="13"/>
      <c r="ENC107" s="13"/>
      <c r="ENE107" s="26"/>
      <c r="ENF107" s="26"/>
      <c r="ENG107" s="26"/>
      <c r="ENH107" s="18"/>
      <c r="ENI107" s="18"/>
      <c r="ENJ107" s="18"/>
      <c r="ENK107" s="39"/>
      <c r="ENL107" s="18"/>
      <c r="ENM107" s="18"/>
      <c r="ENN107" s="39"/>
      <c r="ENO107" s="18"/>
      <c r="ENP107" s="39"/>
      <c r="ENQ107" s="13"/>
      <c r="ENR107" s="13"/>
      <c r="ENS107" s="4"/>
      <c r="ENT107" s="13"/>
      <c r="ENU107" s="13"/>
      <c r="ENW107" s="26"/>
      <c r="ENX107" s="26"/>
      <c r="ENY107" s="26"/>
      <c r="ENZ107" s="18"/>
      <c r="EOA107" s="18"/>
      <c r="EOB107" s="18"/>
      <c r="EOC107" s="39"/>
      <c r="EOD107" s="18"/>
      <c r="EOE107" s="18"/>
      <c r="EOF107" s="39"/>
      <c r="EOG107" s="18"/>
      <c r="EOH107" s="39"/>
      <c r="EOI107" s="13"/>
      <c r="EOJ107" s="13"/>
      <c r="EOK107" s="4"/>
      <c r="EOL107" s="13"/>
      <c r="EOM107" s="13"/>
      <c r="EOO107" s="26"/>
      <c r="EOP107" s="26"/>
      <c r="EOQ107" s="26"/>
      <c r="EOR107" s="18"/>
      <c r="EOS107" s="18"/>
      <c r="EOT107" s="18"/>
      <c r="EOU107" s="39"/>
      <c r="EOV107" s="18"/>
      <c r="EOW107" s="18"/>
      <c r="EOX107" s="39"/>
      <c r="EOY107" s="18"/>
      <c r="EOZ107" s="39"/>
      <c r="EPA107" s="13"/>
      <c r="EPB107" s="13"/>
      <c r="EPC107" s="4"/>
      <c r="EPD107" s="13"/>
      <c r="EPE107" s="13"/>
      <c r="EPG107" s="26"/>
      <c r="EPH107" s="26"/>
      <c r="EPI107" s="26"/>
      <c r="EPJ107" s="18"/>
      <c r="EPK107" s="18"/>
      <c r="EPL107" s="18"/>
      <c r="EPM107" s="39"/>
      <c r="EPN107" s="18"/>
      <c r="EPO107" s="18"/>
      <c r="EPP107" s="39"/>
      <c r="EPQ107" s="18"/>
      <c r="EPR107" s="39"/>
      <c r="EPS107" s="13"/>
      <c r="EPT107" s="13"/>
      <c r="EPU107" s="4"/>
      <c r="EPV107" s="13"/>
      <c r="EPW107" s="13"/>
      <c r="EPY107" s="26"/>
      <c r="EPZ107" s="26"/>
      <c r="EQA107" s="26"/>
      <c r="EQB107" s="18"/>
      <c r="EQC107" s="18"/>
      <c r="EQD107" s="18"/>
      <c r="EQE107" s="39"/>
      <c r="EQF107" s="18"/>
      <c r="EQG107" s="18"/>
      <c r="EQH107" s="39"/>
      <c r="EQI107" s="18"/>
      <c r="EQJ107" s="39"/>
      <c r="EQK107" s="13"/>
      <c r="EQL107" s="13"/>
      <c r="EQM107" s="4"/>
      <c r="EQN107" s="13"/>
      <c r="EQO107" s="13"/>
      <c r="EQQ107" s="26"/>
      <c r="EQR107" s="26"/>
      <c r="EQS107" s="26"/>
      <c r="EQT107" s="18"/>
      <c r="EQU107" s="18"/>
      <c r="EQV107" s="18"/>
      <c r="EQW107" s="39"/>
      <c r="EQX107" s="18"/>
      <c r="EQY107" s="18"/>
      <c r="EQZ107" s="39"/>
      <c r="ERA107" s="18"/>
      <c r="ERB107" s="39"/>
      <c r="ERC107" s="13"/>
      <c r="ERD107" s="13"/>
      <c r="ERE107" s="4"/>
      <c r="ERF107" s="13"/>
      <c r="ERG107" s="13"/>
      <c r="ERI107" s="26"/>
      <c r="ERJ107" s="26"/>
      <c r="ERK107" s="26"/>
      <c r="ERL107" s="18"/>
      <c r="ERM107" s="18"/>
      <c r="ERN107" s="18"/>
      <c r="ERO107" s="39"/>
      <c r="ERP107" s="18"/>
      <c r="ERQ107" s="18"/>
      <c r="ERR107" s="39"/>
      <c r="ERS107" s="18"/>
      <c r="ERT107" s="39"/>
      <c r="ERU107" s="13"/>
      <c r="ERV107" s="13"/>
      <c r="ERW107" s="4"/>
      <c r="ERX107" s="13"/>
      <c r="ERY107" s="13"/>
      <c r="ESA107" s="26"/>
      <c r="ESB107" s="26"/>
      <c r="ESC107" s="26"/>
      <c r="ESD107" s="18"/>
      <c r="ESE107" s="18"/>
      <c r="ESF107" s="18"/>
      <c r="ESG107" s="39"/>
      <c r="ESH107" s="18"/>
      <c r="ESI107" s="18"/>
      <c r="ESJ107" s="39"/>
      <c r="ESK107" s="18"/>
      <c r="ESL107" s="39"/>
      <c r="ESM107" s="13"/>
      <c r="ESN107" s="13"/>
      <c r="ESO107" s="4"/>
      <c r="ESP107" s="13"/>
      <c r="ESQ107" s="13"/>
      <c r="ESS107" s="26"/>
      <c r="EST107" s="26"/>
      <c r="ESU107" s="26"/>
      <c r="ESV107" s="18"/>
      <c r="ESW107" s="18"/>
      <c r="ESX107" s="18"/>
      <c r="ESY107" s="39"/>
      <c r="ESZ107" s="18"/>
      <c r="ETA107" s="18"/>
      <c r="ETB107" s="39"/>
      <c r="ETC107" s="18"/>
      <c r="ETD107" s="39"/>
      <c r="ETE107" s="13"/>
      <c r="ETF107" s="13"/>
      <c r="ETG107" s="4"/>
      <c r="ETH107" s="13"/>
      <c r="ETI107" s="13"/>
      <c r="ETK107" s="26"/>
      <c r="ETL107" s="26"/>
      <c r="ETM107" s="26"/>
      <c r="ETN107" s="18"/>
      <c r="ETO107" s="18"/>
      <c r="ETP107" s="18"/>
      <c r="ETQ107" s="39"/>
      <c r="ETR107" s="18"/>
      <c r="ETS107" s="18"/>
      <c r="ETT107" s="39"/>
      <c r="ETU107" s="18"/>
      <c r="ETV107" s="39"/>
      <c r="ETW107" s="13"/>
      <c r="ETX107" s="13"/>
      <c r="ETY107" s="4"/>
      <c r="ETZ107" s="13"/>
      <c r="EUA107" s="13"/>
      <c r="EUC107" s="26"/>
      <c r="EUD107" s="26"/>
      <c r="EUE107" s="26"/>
      <c r="EUF107" s="18"/>
      <c r="EUG107" s="18"/>
      <c r="EUH107" s="18"/>
      <c r="EUI107" s="39"/>
      <c r="EUJ107" s="18"/>
      <c r="EUK107" s="18"/>
      <c r="EUL107" s="39"/>
      <c r="EUM107" s="18"/>
      <c r="EUN107" s="39"/>
      <c r="EUO107" s="13"/>
      <c r="EUP107" s="13"/>
      <c r="EUQ107" s="4"/>
      <c r="EUR107" s="13"/>
      <c r="EUS107" s="13"/>
      <c r="EUU107" s="26"/>
      <c r="EUV107" s="26"/>
      <c r="EUW107" s="26"/>
      <c r="EUX107" s="18"/>
      <c r="EUY107" s="18"/>
      <c r="EUZ107" s="18"/>
      <c r="EVA107" s="39"/>
      <c r="EVB107" s="18"/>
      <c r="EVC107" s="18"/>
      <c r="EVD107" s="39"/>
      <c r="EVE107" s="18"/>
      <c r="EVF107" s="39"/>
      <c r="EVG107" s="13"/>
      <c r="EVH107" s="13"/>
      <c r="EVI107" s="4"/>
      <c r="EVJ107" s="13"/>
      <c r="EVK107" s="13"/>
      <c r="EVM107" s="26"/>
      <c r="EVN107" s="26"/>
      <c r="EVO107" s="26"/>
      <c r="EVP107" s="18"/>
      <c r="EVQ107" s="18"/>
      <c r="EVR107" s="18"/>
      <c r="EVS107" s="39"/>
      <c r="EVT107" s="18"/>
      <c r="EVU107" s="18"/>
      <c r="EVV107" s="39"/>
      <c r="EVW107" s="18"/>
      <c r="EVX107" s="39"/>
      <c r="EVY107" s="13"/>
      <c r="EVZ107" s="13"/>
      <c r="EWA107" s="4"/>
      <c r="EWB107" s="13"/>
      <c r="EWC107" s="13"/>
      <c r="EWE107" s="26"/>
      <c r="EWF107" s="26"/>
      <c r="EWG107" s="26"/>
      <c r="EWH107" s="18"/>
      <c r="EWI107" s="18"/>
      <c r="EWJ107" s="18"/>
      <c r="EWK107" s="39"/>
      <c r="EWL107" s="18"/>
      <c r="EWM107" s="18"/>
      <c r="EWN107" s="39"/>
      <c r="EWO107" s="18"/>
      <c r="EWP107" s="39"/>
      <c r="EWQ107" s="13"/>
      <c r="EWR107" s="13"/>
      <c r="EWS107" s="4"/>
      <c r="EWT107" s="13"/>
      <c r="EWU107" s="13"/>
      <c r="EWW107" s="26"/>
      <c r="EWX107" s="26"/>
      <c r="EWY107" s="26"/>
      <c r="EWZ107" s="18"/>
      <c r="EXA107" s="18"/>
      <c r="EXB107" s="18"/>
      <c r="EXC107" s="39"/>
      <c r="EXD107" s="18"/>
      <c r="EXE107" s="18"/>
      <c r="EXF107" s="39"/>
      <c r="EXG107" s="18"/>
      <c r="EXH107" s="39"/>
      <c r="EXI107" s="13"/>
      <c r="EXJ107" s="13"/>
      <c r="EXK107" s="4"/>
      <c r="EXL107" s="13"/>
      <c r="EXM107" s="13"/>
      <c r="EXO107" s="26"/>
      <c r="EXP107" s="26"/>
      <c r="EXQ107" s="26"/>
      <c r="EXR107" s="18"/>
      <c r="EXS107" s="18"/>
      <c r="EXT107" s="18"/>
      <c r="EXU107" s="39"/>
      <c r="EXV107" s="18"/>
      <c r="EXW107" s="18"/>
      <c r="EXX107" s="39"/>
      <c r="EXY107" s="18"/>
      <c r="EXZ107" s="39"/>
      <c r="EYA107" s="13"/>
      <c r="EYB107" s="13"/>
      <c r="EYC107" s="4"/>
      <c r="EYD107" s="13"/>
      <c r="EYE107" s="13"/>
      <c r="EYG107" s="26"/>
      <c r="EYH107" s="26"/>
      <c r="EYI107" s="26"/>
      <c r="EYJ107" s="18"/>
      <c r="EYK107" s="18"/>
      <c r="EYL107" s="18"/>
      <c r="EYM107" s="39"/>
      <c r="EYN107" s="18"/>
      <c r="EYO107" s="18"/>
      <c r="EYP107" s="39"/>
      <c r="EYQ107" s="18"/>
      <c r="EYR107" s="39"/>
      <c r="EYS107" s="13"/>
      <c r="EYT107" s="13"/>
      <c r="EYU107" s="4"/>
      <c r="EYV107" s="13"/>
      <c r="EYW107" s="13"/>
      <c r="EYY107" s="26"/>
      <c r="EYZ107" s="26"/>
      <c r="EZA107" s="26"/>
      <c r="EZB107" s="18"/>
      <c r="EZC107" s="18"/>
      <c r="EZD107" s="18"/>
      <c r="EZE107" s="39"/>
      <c r="EZF107" s="18"/>
      <c r="EZG107" s="18"/>
      <c r="EZH107" s="39"/>
      <c r="EZI107" s="18"/>
      <c r="EZJ107" s="39"/>
      <c r="EZK107" s="13"/>
      <c r="EZL107" s="13"/>
      <c r="EZM107" s="4"/>
      <c r="EZN107" s="13"/>
      <c r="EZO107" s="13"/>
      <c r="EZQ107" s="26"/>
      <c r="EZR107" s="26"/>
      <c r="EZS107" s="26"/>
      <c r="EZT107" s="18"/>
      <c r="EZU107" s="18"/>
      <c r="EZV107" s="18"/>
      <c r="EZW107" s="39"/>
      <c r="EZX107" s="18"/>
      <c r="EZY107" s="18"/>
      <c r="EZZ107" s="39"/>
      <c r="FAA107" s="18"/>
      <c r="FAB107" s="39"/>
      <c r="FAC107" s="13"/>
      <c r="FAD107" s="13"/>
      <c r="FAE107" s="4"/>
      <c r="FAF107" s="13"/>
      <c r="FAG107" s="13"/>
      <c r="FAI107" s="26"/>
      <c r="FAJ107" s="26"/>
      <c r="FAK107" s="26"/>
      <c r="FAL107" s="18"/>
      <c r="FAM107" s="18"/>
      <c r="FAN107" s="18"/>
      <c r="FAO107" s="39"/>
      <c r="FAP107" s="18"/>
      <c r="FAQ107" s="18"/>
      <c r="FAR107" s="39"/>
      <c r="FAS107" s="18"/>
      <c r="FAT107" s="39"/>
      <c r="FAU107" s="13"/>
      <c r="FAV107" s="13"/>
      <c r="FAW107" s="4"/>
      <c r="FAX107" s="13"/>
      <c r="FAY107" s="13"/>
      <c r="FBA107" s="26"/>
      <c r="FBB107" s="26"/>
      <c r="FBC107" s="26"/>
      <c r="FBD107" s="18"/>
      <c r="FBE107" s="18"/>
      <c r="FBF107" s="18"/>
      <c r="FBG107" s="39"/>
      <c r="FBH107" s="18"/>
      <c r="FBI107" s="18"/>
      <c r="FBJ107" s="39"/>
      <c r="FBK107" s="18"/>
      <c r="FBL107" s="39"/>
      <c r="FBM107" s="13"/>
      <c r="FBN107" s="13"/>
      <c r="FBO107" s="4"/>
      <c r="FBP107" s="13"/>
      <c r="FBQ107" s="13"/>
      <c r="FBS107" s="26"/>
      <c r="FBT107" s="26"/>
      <c r="FBU107" s="26"/>
      <c r="FBV107" s="18"/>
      <c r="FBW107" s="18"/>
      <c r="FBX107" s="18"/>
      <c r="FBY107" s="39"/>
      <c r="FBZ107" s="18"/>
      <c r="FCA107" s="18"/>
      <c r="FCB107" s="39"/>
      <c r="FCC107" s="18"/>
      <c r="FCD107" s="39"/>
      <c r="FCE107" s="13"/>
      <c r="FCF107" s="13"/>
      <c r="FCG107" s="4"/>
      <c r="FCH107" s="13"/>
      <c r="FCI107" s="13"/>
      <c r="FCK107" s="26"/>
      <c r="FCL107" s="26"/>
      <c r="FCM107" s="26"/>
      <c r="FCN107" s="18"/>
      <c r="FCO107" s="18"/>
      <c r="FCP107" s="18"/>
      <c r="FCQ107" s="39"/>
      <c r="FCR107" s="18"/>
      <c r="FCS107" s="18"/>
      <c r="FCT107" s="39"/>
      <c r="FCU107" s="18"/>
      <c r="FCV107" s="39"/>
      <c r="FCW107" s="13"/>
      <c r="FCX107" s="13"/>
      <c r="FCY107" s="4"/>
      <c r="FCZ107" s="13"/>
      <c r="FDA107" s="13"/>
      <c r="FDC107" s="26"/>
      <c r="FDD107" s="26"/>
      <c r="FDE107" s="26"/>
      <c r="FDF107" s="18"/>
      <c r="FDG107" s="18"/>
      <c r="FDH107" s="18"/>
      <c r="FDI107" s="39"/>
      <c r="FDJ107" s="18"/>
      <c r="FDK107" s="18"/>
      <c r="FDL107" s="39"/>
      <c r="FDM107" s="18"/>
      <c r="FDN107" s="39"/>
      <c r="FDO107" s="13"/>
      <c r="FDP107" s="13"/>
      <c r="FDQ107" s="4"/>
      <c r="FDR107" s="13"/>
      <c r="FDS107" s="13"/>
      <c r="FDU107" s="26"/>
      <c r="FDV107" s="26"/>
      <c r="FDW107" s="26"/>
      <c r="FDX107" s="18"/>
      <c r="FDY107" s="18"/>
      <c r="FDZ107" s="18"/>
      <c r="FEA107" s="39"/>
      <c r="FEB107" s="18"/>
      <c r="FEC107" s="18"/>
      <c r="FED107" s="39"/>
      <c r="FEE107" s="18"/>
      <c r="FEF107" s="39"/>
      <c r="FEG107" s="13"/>
      <c r="FEH107" s="13"/>
      <c r="FEI107" s="4"/>
      <c r="FEJ107" s="13"/>
      <c r="FEK107" s="13"/>
      <c r="FEM107" s="26"/>
      <c r="FEN107" s="26"/>
      <c r="FEO107" s="26"/>
      <c r="FEP107" s="18"/>
      <c r="FEQ107" s="18"/>
      <c r="FER107" s="18"/>
      <c r="FES107" s="39"/>
      <c r="FET107" s="18"/>
      <c r="FEU107" s="18"/>
      <c r="FEV107" s="39"/>
      <c r="FEW107" s="18"/>
      <c r="FEX107" s="39"/>
      <c r="FEY107" s="13"/>
      <c r="FEZ107" s="13"/>
      <c r="FFA107" s="4"/>
      <c r="FFB107" s="13"/>
      <c r="FFC107" s="13"/>
      <c r="FFE107" s="26"/>
      <c r="FFF107" s="26"/>
      <c r="FFG107" s="26"/>
      <c r="FFH107" s="18"/>
      <c r="FFI107" s="18"/>
      <c r="FFJ107" s="18"/>
      <c r="FFK107" s="39"/>
      <c r="FFL107" s="18"/>
      <c r="FFM107" s="18"/>
      <c r="FFN107" s="39"/>
      <c r="FFO107" s="18"/>
      <c r="FFP107" s="39"/>
      <c r="FFQ107" s="13"/>
      <c r="FFR107" s="13"/>
      <c r="FFS107" s="4"/>
      <c r="FFT107" s="13"/>
      <c r="FFU107" s="13"/>
      <c r="FFW107" s="26"/>
      <c r="FFX107" s="26"/>
      <c r="FFY107" s="26"/>
      <c r="FFZ107" s="18"/>
      <c r="FGA107" s="18"/>
      <c r="FGB107" s="18"/>
      <c r="FGC107" s="39"/>
      <c r="FGD107" s="18"/>
      <c r="FGE107" s="18"/>
      <c r="FGF107" s="39"/>
      <c r="FGG107" s="18"/>
      <c r="FGH107" s="39"/>
      <c r="FGI107" s="13"/>
      <c r="FGJ107" s="13"/>
      <c r="FGK107" s="4"/>
      <c r="FGL107" s="13"/>
      <c r="FGM107" s="13"/>
      <c r="FGO107" s="26"/>
      <c r="FGP107" s="26"/>
      <c r="FGQ107" s="26"/>
      <c r="FGR107" s="18"/>
      <c r="FGS107" s="18"/>
      <c r="FGT107" s="18"/>
      <c r="FGU107" s="39"/>
      <c r="FGV107" s="18"/>
      <c r="FGW107" s="18"/>
      <c r="FGX107" s="39"/>
      <c r="FGY107" s="18"/>
      <c r="FGZ107" s="39"/>
      <c r="FHA107" s="13"/>
      <c r="FHB107" s="13"/>
      <c r="FHC107" s="4"/>
      <c r="FHD107" s="13"/>
      <c r="FHE107" s="13"/>
      <c r="FHG107" s="26"/>
      <c r="FHH107" s="26"/>
      <c r="FHI107" s="26"/>
      <c r="FHJ107" s="18"/>
      <c r="FHK107" s="18"/>
      <c r="FHL107" s="18"/>
      <c r="FHM107" s="39"/>
      <c r="FHN107" s="18"/>
      <c r="FHO107" s="18"/>
      <c r="FHP107" s="39"/>
      <c r="FHQ107" s="18"/>
      <c r="FHR107" s="39"/>
      <c r="FHS107" s="13"/>
      <c r="FHT107" s="13"/>
      <c r="FHU107" s="4"/>
      <c r="FHV107" s="13"/>
      <c r="FHW107" s="13"/>
      <c r="FHY107" s="26"/>
      <c r="FHZ107" s="26"/>
      <c r="FIA107" s="26"/>
      <c r="FIB107" s="18"/>
      <c r="FIC107" s="18"/>
      <c r="FID107" s="18"/>
      <c r="FIE107" s="39"/>
      <c r="FIF107" s="18"/>
      <c r="FIG107" s="18"/>
      <c r="FIH107" s="39"/>
      <c r="FII107" s="18"/>
      <c r="FIJ107" s="39"/>
      <c r="FIK107" s="13"/>
      <c r="FIL107" s="13"/>
      <c r="FIM107" s="4"/>
      <c r="FIN107" s="13"/>
      <c r="FIO107" s="13"/>
      <c r="FIQ107" s="26"/>
      <c r="FIR107" s="26"/>
      <c r="FIS107" s="26"/>
      <c r="FIT107" s="18"/>
      <c r="FIU107" s="18"/>
      <c r="FIV107" s="18"/>
      <c r="FIW107" s="39"/>
      <c r="FIX107" s="18"/>
      <c r="FIY107" s="18"/>
      <c r="FIZ107" s="39"/>
      <c r="FJA107" s="18"/>
      <c r="FJB107" s="39"/>
      <c r="FJC107" s="13"/>
      <c r="FJD107" s="13"/>
      <c r="FJE107" s="4"/>
      <c r="FJF107" s="13"/>
      <c r="FJG107" s="13"/>
      <c r="FJI107" s="26"/>
      <c r="FJJ107" s="26"/>
      <c r="FJK107" s="26"/>
      <c r="FJL107" s="18"/>
      <c r="FJM107" s="18"/>
      <c r="FJN107" s="18"/>
      <c r="FJO107" s="39"/>
      <c r="FJP107" s="18"/>
      <c r="FJQ107" s="18"/>
      <c r="FJR107" s="39"/>
      <c r="FJS107" s="18"/>
      <c r="FJT107" s="39"/>
      <c r="FJU107" s="13"/>
      <c r="FJV107" s="13"/>
      <c r="FJW107" s="4"/>
      <c r="FJX107" s="13"/>
      <c r="FJY107" s="13"/>
      <c r="FKA107" s="26"/>
      <c r="FKB107" s="26"/>
      <c r="FKC107" s="26"/>
      <c r="FKD107" s="18"/>
      <c r="FKE107" s="18"/>
      <c r="FKF107" s="18"/>
      <c r="FKG107" s="39"/>
      <c r="FKH107" s="18"/>
      <c r="FKI107" s="18"/>
      <c r="FKJ107" s="39"/>
      <c r="FKK107" s="18"/>
      <c r="FKL107" s="39"/>
      <c r="FKM107" s="13"/>
      <c r="FKN107" s="13"/>
      <c r="FKO107" s="4"/>
      <c r="FKP107" s="13"/>
      <c r="FKQ107" s="13"/>
      <c r="FKS107" s="26"/>
      <c r="FKT107" s="26"/>
      <c r="FKU107" s="26"/>
      <c r="FKV107" s="18"/>
      <c r="FKW107" s="18"/>
      <c r="FKX107" s="18"/>
      <c r="FKY107" s="39"/>
      <c r="FKZ107" s="18"/>
      <c r="FLA107" s="18"/>
      <c r="FLB107" s="39"/>
      <c r="FLC107" s="18"/>
      <c r="FLD107" s="39"/>
      <c r="FLE107" s="13"/>
      <c r="FLF107" s="13"/>
      <c r="FLG107" s="4"/>
      <c r="FLH107" s="13"/>
      <c r="FLI107" s="13"/>
      <c r="FLK107" s="26"/>
      <c r="FLL107" s="26"/>
      <c r="FLM107" s="26"/>
      <c r="FLN107" s="18"/>
      <c r="FLO107" s="18"/>
      <c r="FLP107" s="18"/>
      <c r="FLQ107" s="39"/>
      <c r="FLR107" s="18"/>
      <c r="FLS107" s="18"/>
      <c r="FLT107" s="39"/>
      <c r="FLU107" s="18"/>
      <c r="FLV107" s="39"/>
      <c r="FLW107" s="13"/>
      <c r="FLX107" s="13"/>
      <c r="FLY107" s="4"/>
      <c r="FLZ107" s="13"/>
      <c r="FMA107" s="13"/>
      <c r="FMC107" s="26"/>
      <c r="FMD107" s="26"/>
      <c r="FME107" s="26"/>
      <c r="FMF107" s="18"/>
      <c r="FMG107" s="18"/>
      <c r="FMH107" s="18"/>
      <c r="FMI107" s="39"/>
      <c r="FMJ107" s="18"/>
      <c r="FMK107" s="18"/>
      <c r="FML107" s="39"/>
      <c r="FMM107" s="18"/>
      <c r="FMN107" s="39"/>
      <c r="FMO107" s="13"/>
      <c r="FMP107" s="13"/>
      <c r="FMQ107" s="4"/>
      <c r="FMR107" s="13"/>
      <c r="FMS107" s="13"/>
      <c r="FMU107" s="26"/>
      <c r="FMV107" s="26"/>
      <c r="FMW107" s="26"/>
      <c r="FMX107" s="18"/>
      <c r="FMY107" s="18"/>
      <c r="FMZ107" s="18"/>
      <c r="FNA107" s="39"/>
      <c r="FNB107" s="18"/>
      <c r="FNC107" s="18"/>
      <c r="FND107" s="39"/>
      <c r="FNE107" s="18"/>
      <c r="FNF107" s="39"/>
      <c r="FNG107" s="13"/>
      <c r="FNH107" s="13"/>
      <c r="FNI107" s="4"/>
      <c r="FNJ107" s="13"/>
      <c r="FNK107" s="13"/>
      <c r="FNM107" s="26"/>
      <c r="FNN107" s="26"/>
      <c r="FNO107" s="26"/>
      <c r="FNP107" s="18"/>
      <c r="FNQ107" s="18"/>
      <c r="FNR107" s="18"/>
      <c r="FNS107" s="39"/>
      <c r="FNT107" s="18"/>
      <c r="FNU107" s="18"/>
      <c r="FNV107" s="39"/>
      <c r="FNW107" s="18"/>
      <c r="FNX107" s="39"/>
      <c r="FNY107" s="13"/>
      <c r="FNZ107" s="13"/>
      <c r="FOA107" s="4"/>
      <c r="FOB107" s="13"/>
      <c r="FOC107" s="13"/>
      <c r="FOE107" s="26"/>
      <c r="FOF107" s="26"/>
      <c r="FOG107" s="26"/>
      <c r="FOH107" s="18"/>
      <c r="FOI107" s="18"/>
      <c r="FOJ107" s="18"/>
      <c r="FOK107" s="39"/>
      <c r="FOL107" s="18"/>
      <c r="FOM107" s="18"/>
      <c r="FON107" s="39"/>
      <c r="FOO107" s="18"/>
      <c r="FOP107" s="39"/>
      <c r="FOQ107" s="13"/>
      <c r="FOR107" s="13"/>
      <c r="FOS107" s="4"/>
      <c r="FOT107" s="13"/>
      <c r="FOU107" s="13"/>
      <c r="FOW107" s="26"/>
      <c r="FOX107" s="26"/>
      <c r="FOY107" s="26"/>
      <c r="FOZ107" s="18"/>
      <c r="FPA107" s="18"/>
      <c r="FPB107" s="18"/>
      <c r="FPC107" s="39"/>
      <c r="FPD107" s="18"/>
      <c r="FPE107" s="18"/>
      <c r="FPF107" s="39"/>
      <c r="FPG107" s="18"/>
      <c r="FPH107" s="39"/>
      <c r="FPI107" s="13"/>
      <c r="FPJ107" s="13"/>
      <c r="FPK107" s="4"/>
      <c r="FPL107" s="13"/>
      <c r="FPM107" s="13"/>
      <c r="FPO107" s="26"/>
      <c r="FPP107" s="26"/>
      <c r="FPQ107" s="26"/>
      <c r="FPR107" s="18"/>
      <c r="FPS107" s="18"/>
      <c r="FPT107" s="18"/>
      <c r="FPU107" s="39"/>
      <c r="FPV107" s="18"/>
      <c r="FPW107" s="18"/>
      <c r="FPX107" s="39"/>
      <c r="FPY107" s="18"/>
      <c r="FPZ107" s="39"/>
      <c r="FQA107" s="13"/>
      <c r="FQB107" s="13"/>
      <c r="FQC107" s="4"/>
      <c r="FQD107" s="13"/>
      <c r="FQE107" s="13"/>
      <c r="FQG107" s="26"/>
      <c r="FQH107" s="26"/>
      <c r="FQI107" s="26"/>
      <c r="FQJ107" s="18"/>
      <c r="FQK107" s="18"/>
      <c r="FQL107" s="18"/>
      <c r="FQM107" s="39"/>
      <c r="FQN107" s="18"/>
      <c r="FQO107" s="18"/>
      <c r="FQP107" s="39"/>
      <c r="FQQ107" s="18"/>
      <c r="FQR107" s="39"/>
      <c r="FQS107" s="13"/>
      <c r="FQT107" s="13"/>
      <c r="FQU107" s="4"/>
      <c r="FQV107" s="13"/>
      <c r="FQW107" s="13"/>
      <c r="FQY107" s="26"/>
      <c r="FQZ107" s="26"/>
      <c r="FRA107" s="26"/>
      <c r="FRB107" s="18"/>
      <c r="FRC107" s="18"/>
      <c r="FRD107" s="18"/>
      <c r="FRE107" s="39"/>
      <c r="FRF107" s="18"/>
      <c r="FRG107" s="18"/>
      <c r="FRH107" s="39"/>
      <c r="FRI107" s="18"/>
      <c r="FRJ107" s="39"/>
      <c r="FRK107" s="13"/>
      <c r="FRL107" s="13"/>
      <c r="FRM107" s="4"/>
      <c r="FRN107" s="13"/>
      <c r="FRO107" s="13"/>
      <c r="FRQ107" s="26"/>
      <c r="FRR107" s="26"/>
      <c r="FRS107" s="26"/>
      <c r="FRT107" s="18"/>
      <c r="FRU107" s="18"/>
      <c r="FRV107" s="18"/>
      <c r="FRW107" s="39"/>
      <c r="FRX107" s="18"/>
      <c r="FRY107" s="18"/>
      <c r="FRZ107" s="39"/>
      <c r="FSA107" s="18"/>
      <c r="FSB107" s="39"/>
      <c r="FSC107" s="13"/>
      <c r="FSD107" s="13"/>
      <c r="FSE107" s="4"/>
      <c r="FSF107" s="13"/>
      <c r="FSG107" s="13"/>
      <c r="FSI107" s="26"/>
      <c r="FSJ107" s="26"/>
      <c r="FSK107" s="26"/>
      <c r="FSL107" s="18"/>
      <c r="FSM107" s="18"/>
      <c r="FSN107" s="18"/>
      <c r="FSO107" s="39"/>
      <c r="FSP107" s="18"/>
      <c r="FSQ107" s="18"/>
      <c r="FSR107" s="39"/>
      <c r="FSS107" s="18"/>
      <c r="FST107" s="39"/>
      <c r="FSU107" s="13"/>
      <c r="FSV107" s="13"/>
      <c r="FSW107" s="4"/>
      <c r="FSX107" s="13"/>
      <c r="FSY107" s="13"/>
      <c r="FTA107" s="26"/>
      <c r="FTB107" s="26"/>
      <c r="FTC107" s="26"/>
      <c r="FTD107" s="18"/>
      <c r="FTE107" s="18"/>
      <c r="FTF107" s="18"/>
      <c r="FTG107" s="39"/>
      <c r="FTH107" s="18"/>
      <c r="FTI107" s="18"/>
      <c r="FTJ107" s="39"/>
      <c r="FTK107" s="18"/>
      <c r="FTL107" s="39"/>
      <c r="FTM107" s="13"/>
      <c r="FTN107" s="13"/>
      <c r="FTO107" s="4"/>
      <c r="FTP107" s="13"/>
      <c r="FTQ107" s="13"/>
      <c r="FTS107" s="26"/>
      <c r="FTT107" s="26"/>
      <c r="FTU107" s="26"/>
      <c r="FTV107" s="18"/>
      <c r="FTW107" s="18"/>
      <c r="FTX107" s="18"/>
      <c r="FTY107" s="39"/>
      <c r="FTZ107" s="18"/>
      <c r="FUA107" s="18"/>
      <c r="FUB107" s="39"/>
      <c r="FUC107" s="18"/>
      <c r="FUD107" s="39"/>
      <c r="FUE107" s="13"/>
      <c r="FUF107" s="13"/>
      <c r="FUG107" s="4"/>
      <c r="FUH107" s="13"/>
      <c r="FUI107" s="13"/>
      <c r="FUK107" s="26"/>
      <c r="FUL107" s="26"/>
      <c r="FUM107" s="26"/>
      <c r="FUN107" s="18"/>
      <c r="FUO107" s="18"/>
      <c r="FUP107" s="18"/>
      <c r="FUQ107" s="39"/>
      <c r="FUR107" s="18"/>
      <c r="FUS107" s="18"/>
      <c r="FUT107" s="39"/>
      <c r="FUU107" s="18"/>
      <c r="FUV107" s="39"/>
      <c r="FUW107" s="13"/>
      <c r="FUX107" s="13"/>
      <c r="FUY107" s="4"/>
      <c r="FUZ107" s="13"/>
      <c r="FVA107" s="13"/>
      <c r="FVC107" s="26"/>
      <c r="FVD107" s="26"/>
      <c r="FVE107" s="26"/>
      <c r="FVF107" s="18"/>
      <c r="FVG107" s="18"/>
      <c r="FVH107" s="18"/>
      <c r="FVI107" s="39"/>
      <c r="FVJ107" s="18"/>
      <c r="FVK107" s="18"/>
      <c r="FVL107" s="39"/>
      <c r="FVM107" s="18"/>
      <c r="FVN107" s="39"/>
      <c r="FVO107" s="13"/>
      <c r="FVP107" s="13"/>
      <c r="FVQ107" s="4"/>
      <c r="FVR107" s="13"/>
      <c r="FVS107" s="13"/>
      <c r="FVU107" s="26"/>
      <c r="FVV107" s="26"/>
      <c r="FVW107" s="26"/>
      <c r="FVX107" s="18"/>
      <c r="FVY107" s="18"/>
      <c r="FVZ107" s="18"/>
      <c r="FWA107" s="39"/>
      <c r="FWB107" s="18"/>
      <c r="FWC107" s="18"/>
      <c r="FWD107" s="39"/>
      <c r="FWE107" s="18"/>
      <c r="FWF107" s="39"/>
      <c r="FWG107" s="13"/>
      <c r="FWH107" s="13"/>
      <c r="FWI107" s="4"/>
      <c r="FWJ107" s="13"/>
      <c r="FWK107" s="13"/>
      <c r="FWM107" s="26"/>
      <c r="FWN107" s="26"/>
      <c r="FWO107" s="26"/>
      <c r="FWP107" s="18"/>
      <c r="FWQ107" s="18"/>
      <c r="FWR107" s="18"/>
      <c r="FWS107" s="39"/>
      <c r="FWT107" s="18"/>
      <c r="FWU107" s="18"/>
      <c r="FWV107" s="39"/>
      <c r="FWW107" s="18"/>
      <c r="FWX107" s="39"/>
      <c r="FWY107" s="13"/>
      <c r="FWZ107" s="13"/>
      <c r="FXA107" s="4"/>
      <c r="FXB107" s="13"/>
      <c r="FXC107" s="13"/>
      <c r="FXE107" s="26"/>
      <c r="FXF107" s="26"/>
      <c r="FXG107" s="26"/>
      <c r="FXH107" s="18"/>
      <c r="FXI107" s="18"/>
      <c r="FXJ107" s="18"/>
      <c r="FXK107" s="39"/>
      <c r="FXL107" s="18"/>
      <c r="FXM107" s="18"/>
      <c r="FXN107" s="39"/>
      <c r="FXO107" s="18"/>
      <c r="FXP107" s="39"/>
      <c r="FXQ107" s="13"/>
      <c r="FXR107" s="13"/>
      <c r="FXS107" s="4"/>
      <c r="FXT107" s="13"/>
      <c r="FXU107" s="13"/>
      <c r="FXW107" s="26"/>
      <c r="FXX107" s="26"/>
      <c r="FXY107" s="26"/>
      <c r="FXZ107" s="18"/>
      <c r="FYA107" s="18"/>
      <c r="FYB107" s="18"/>
      <c r="FYC107" s="39"/>
      <c r="FYD107" s="18"/>
      <c r="FYE107" s="18"/>
      <c r="FYF107" s="39"/>
      <c r="FYG107" s="18"/>
      <c r="FYH107" s="39"/>
      <c r="FYI107" s="13"/>
      <c r="FYJ107" s="13"/>
      <c r="FYK107" s="4"/>
      <c r="FYL107" s="13"/>
      <c r="FYM107" s="13"/>
      <c r="FYO107" s="26"/>
      <c r="FYP107" s="26"/>
      <c r="FYQ107" s="26"/>
      <c r="FYR107" s="18"/>
      <c r="FYS107" s="18"/>
      <c r="FYT107" s="18"/>
      <c r="FYU107" s="39"/>
      <c r="FYV107" s="18"/>
      <c r="FYW107" s="18"/>
      <c r="FYX107" s="39"/>
      <c r="FYY107" s="18"/>
      <c r="FYZ107" s="39"/>
      <c r="FZA107" s="13"/>
      <c r="FZB107" s="13"/>
      <c r="FZC107" s="4"/>
      <c r="FZD107" s="13"/>
      <c r="FZE107" s="13"/>
      <c r="FZG107" s="26"/>
      <c r="FZH107" s="26"/>
      <c r="FZI107" s="26"/>
      <c r="FZJ107" s="18"/>
      <c r="FZK107" s="18"/>
      <c r="FZL107" s="18"/>
      <c r="FZM107" s="39"/>
      <c r="FZN107" s="18"/>
      <c r="FZO107" s="18"/>
      <c r="FZP107" s="39"/>
      <c r="FZQ107" s="18"/>
      <c r="FZR107" s="39"/>
      <c r="FZS107" s="13"/>
      <c r="FZT107" s="13"/>
      <c r="FZU107" s="4"/>
      <c r="FZV107" s="13"/>
      <c r="FZW107" s="13"/>
      <c r="FZY107" s="26"/>
      <c r="FZZ107" s="26"/>
      <c r="GAA107" s="26"/>
      <c r="GAB107" s="18"/>
      <c r="GAC107" s="18"/>
      <c r="GAD107" s="18"/>
      <c r="GAE107" s="39"/>
      <c r="GAF107" s="18"/>
      <c r="GAG107" s="18"/>
      <c r="GAH107" s="39"/>
      <c r="GAI107" s="18"/>
      <c r="GAJ107" s="39"/>
      <c r="GAK107" s="13"/>
      <c r="GAL107" s="13"/>
      <c r="GAM107" s="4"/>
      <c r="GAN107" s="13"/>
      <c r="GAO107" s="13"/>
      <c r="GAQ107" s="26"/>
      <c r="GAR107" s="26"/>
      <c r="GAS107" s="26"/>
      <c r="GAT107" s="18"/>
      <c r="GAU107" s="18"/>
      <c r="GAV107" s="18"/>
      <c r="GAW107" s="39"/>
      <c r="GAX107" s="18"/>
      <c r="GAY107" s="18"/>
      <c r="GAZ107" s="39"/>
      <c r="GBA107" s="18"/>
      <c r="GBB107" s="39"/>
      <c r="GBC107" s="13"/>
      <c r="GBD107" s="13"/>
      <c r="GBE107" s="4"/>
      <c r="GBF107" s="13"/>
      <c r="GBG107" s="13"/>
      <c r="GBI107" s="26"/>
      <c r="GBJ107" s="26"/>
      <c r="GBK107" s="26"/>
      <c r="GBL107" s="18"/>
      <c r="GBM107" s="18"/>
      <c r="GBN107" s="18"/>
      <c r="GBO107" s="39"/>
      <c r="GBP107" s="18"/>
      <c r="GBQ107" s="18"/>
      <c r="GBR107" s="39"/>
      <c r="GBS107" s="18"/>
      <c r="GBT107" s="39"/>
      <c r="GBU107" s="13"/>
      <c r="GBV107" s="13"/>
      <c r="GBW107" s="4"/>
      <c r="GBX107" s="13"/>
      <c r="GBY107" s="13"/>
      <c r="GCA107" s="26"/>
      <c r="GCB107" s="26"/>
      <c r="GCC107" s="26"/>
      <c r="GCD107" s="18"/>
      <c r="GCE107" s="18"/>
      <c r="GCF107" s="18"/>
      <c r="GCG107" s="39"/>
      <c r="GCH107" s="18"/>
      <c r="GCI107" s="18"/>
      <c r="GCJ107" s="39"/>
      <c r="GCK107" s="18"/>
      <c r="GCL107" s="39"/>
      <c r="GCM107" s="13"/>
      <c r="GCN107" s="13"/>
      <c r="GCO107" s="4"/>
      <c r="GCP107" s="13"/>
      <c r="GCQ107" s="13"/>
      <c r="GCS107" s="26"/>
      <c r="GCT107" s="26"/>
      <c r="GCU107" s="26"/>
      <c r="GCV107" s="18"/>
      <c r="GCW107" s="18"/>
      <c r="GCX107" s="18"/>
      <c r="GCY107" s="39"/>
      <c r="GCZ107" s="18"/>
      <c r="GDA107" s="18"/>
      <c r="GDB107" s="39"/>
      <c r="GDC107" s="18"/>
      <c r="GDD107" s="39"/>
      <c r="GDE107" s="13"/>
      <c r="GDF107" s="13"/>
      <c r="GDG107" s="4"/>
      <c r="GDH107" s="13"/>
      <c r="GDI107" s="13"/>
      <c r="GDK107" s="26"/>
      <c r="GDL107" s="26"/>
      <c r="GDM107" s="26"/>
      <c r="GDN107" s="18"/>
      <c r="GDO107" s="18"/>
      <c r="GDP107" s="18"/>
      <c r="GDQ107" s="39"/>
      <c r="GDR107" s="18"/>
      <c r="GDS107" s="18"/>
      <c r="GDT107" s="39"/>
      <c r="GDU107" s="18"/>
      <c r="GDV107" s="39"/>
      <c r="GDW107" s="13"/>
      <c r="GDX107" s="13"/>
      <c r="GDY107" s="4"/>
      <c r="GDZ107" s="13"/>
      <c r="GEA107" s="13"/>
      <c r="GEC107" s="26"/>
      <c r="GED107" s="26"/>
      <c r="GEE107" s="26"/>
      <c r="GEF107" s="18"/>
      <c r="GEG107" s="18"/>
      <c r="GEH107" s="18"/>
      <c r="GEI107" s="39"/>
      <c r="GEJ107" s="18"/>
      <c r="GEK107" s="18"/>
      <c r="GEL107" s="39"/>
      <c r="GEM107" s="18"/>
      <c r="GEN107" s="39"/>
      <c r="GEO107" s="13"/>
      <c r="GEP107" s="13"/>
      <c r="GEQ107" s="4"/>
      <c r="GER107" s="13"/>
      <c r="GES107" s="13"/>
      <c r="GEU107" s="26"/>
      <c r="GEV107" s="26"/>
      <c r="GEW107" s="26"/>
      <c r="GEX107" s="18"/>
      <c r="GEY107" s="18"/>
      <c r="GEZ107" s="18"/>
      <c r="GFA107" s="39"/>
      <c r="GFB107" s="18"/>
      <c r="GFC107" s="18"/>
      <c r="GFD107" s="39"/>
      <c r="GFE107" s="18"/>
      <c r="GFF107" s="39"/>
      <c r="GFG107" s="13"/>
      <c r="GFH107" s="13"/>
      <c r="GFI107" s="4"/>
      <c r="GFJ107" s="13"/>
      <c r="GFK107" s="13"/>
      <c r="GFM107" s="26"/>
      <c r="GFN107" s="26"/>
      <c r="GFO107" s="26"/>
      <c r="GFP107" s="18"/>
      <c r="GFQ107" s="18"/>
      <c r="GFR107" s="18"/>
      <c r="GFS107" s="39"/>
      <c r="GFT107" s="18"/>
      <c r="GFU107" s="18"/>
      <c r="GFV107" s="39"/>
      <c r="GFW107" s="18"/>
      <c r="GFX107" s="39"/>
      <c r="GFY107" s="13"/>
      <c r="GFZ107" s="13"/>
      <c r="GGA107" s="4"/>
      <c r="GGB107" s="13"/>
      <c r="GGC107" s="13"/>
      <c r="GGE107" s="26"/>
      <c r="GGF107" s="26"/>
      <c r="GGG107" s="26"/>
      <c r="GGH107" s="18"/>
      <c r="GGI107" s="18"/>
      <c r="GGJ107" s="18"/>
      <c r="GGK107" s="39"/>
      <c r="GGL107" s="18"/>
      <c r="GGM107" s="18"/>
      <c r="GGN107" s="39"/>
      <c r="GGO107" s="18"/>
      <c r="GGP107" s="39"/>
      <c r="GGQ107" s="13"/>
      <c r="GGR107" s="13"/>
      <c r="GGS107" s="4"/>
      <c r="GGT107" s="13"/>
      <c r="GGU107" s="13"/>
      <c r="GGW107" s="26"/>
      <c r="GGX107" s="26"/>
      <c r="GGY107" s="26"/>
      <c r="GGZ107" s="18"/>
      <c r="GHA107" s="18"/>
      <c r="GHB107" s="18"/>
      <c r="GHC107" s="39"/>
      <c r="GHD107" s="18"/>
      <c r="GHE107" s="18"/>
      <c r="GHF107" s="39"/>
      <c r="GHG107" s="18"/>
      <c r="GHH107" s="39"/>
      <c r="GHI107" s="13"/>
      <c r="GHJ107" s="13"/>
      <c r="GHK107" s="4"/>
      <c r="GHL107" s="13"/>
      <c r="GHM107" s="13"/>
      <c r="GHO107" s="26"/>
      <c r="GHP107" s="26"/>
      <c r="GHQ107" s="26"/>
      <c r="GHR107" s="18"/>
      <c r="GHS107" s="18"/>
      <c r="GHT107" s="18"/>
      <c r="GHU107" s="39"/>
      <c r="GHV107" s="18"/>
      <c r="GHW107" s="18"/>
      <c r="GHX107" s="39"/>
      <c r="GHY107" s="18"/>
      <c r="GHZ107" s="39"/>
      <c r="GIA107" s="13"/>
      <c r="GIB107" s="13"/>
      <c r="GIC107" s="4"/>
      <c r="GID107" s="13"/>
      <c r="GIE107" s="13"/>
      <c r="GIG107" s="26"/>
      <c r="GIH107" s="26"/>
      <c r="GII107" s="26"/>
      <c r="GIJ107" s="18"/>
      <c r="GIK107" s="18"/>
      <c r="GIL107" s="18"/>
      <c r="GIM107" s="39"/>
      <c r="GIN107" s="18"/>
      <c r="GIO107" s="18"/>
      <c r="GIP107" s="39"/>
      <c r="GIQ107" s="18"/>
      <c r="GIR107" s="39"/>
      <c r="GIS107" s="13"/>
      <c r="GIT107" s="13"/>
      <c r="GIU107" s="4"/>
      <c r="GIV107" s="13"/>
      <c r="GIW107" s="13"/>
      <c r="GIY107" s="26"/>
      <c r="GIZ107" s="26"/>
      <c r="GJA107" s="26"/>
      <c r="GJB107" s="18"/>
      <c r="GJC107" s="18"/>
      <c r="GJD107" s="18"/>
      <c r="GJE107" s="39"/>
      <c r="GJF107" s="18"/>
      <c r="GJG107" s="18"/>
      <c r="GJH107" s="39"/>
      <c r="GJI107" s="18"/>
      <c r="GJJ107" s="39"/>
      <c r="GJK107" s="13"/>
      <c r="GJL107" s="13"/>
      <c r="GJM107" s="4"/>
      <c r="GJN107" s="13"/>
      <c r="GJO107" s="13"/>
      <c r="GJQ107" s="26"/>
      <c r="GJR107" s="26"/>
      <c r="GJS107" s="26"/>
      <c r="GJT107" s="18"/>
      <c r="GJU107" s="18"/>
      <c r="GJV107" s="18"/>
      <c r="GJW107" s="39"/>
      <c r="GJX107" s="18"/>
      <c r="GJY107" s="18"/>
      <c r="GJZ107" s="39"/>
      <c r="GKA107" s="18"/>
      <c r="GKB107" s="39"/>
      <c r="GKC107" s="13"/>
      <c r="GKD107" s="13"/>
      <c r="GKE107" s="4"/>
      <c r="GKF107" s="13"/>
      <c r="GKG107" s="13"/>
      <c r="GKI107" s="26"/>
      <c r="GKJ107" s="26"/>
      <c r="GKK107" s="26"/>
      <c r="GKL107" s="18"/>
      <c r="GKM107" s="18"/>
      <c r="GKN107" s="18"/>
      <c r="GKO107" s="39"/>
      <c r="GKP107" s="18"/>
      <c r="GKQ107" s="18"/>
      <c r="GKR107" s="39"/>
      <c r="GKS107" s="18"/>
      <c r="GKT107" s="39"/>
      <c r="GKU107" s="13"/>
      <c r="GKV107" s="13"/>
      <c r="GKW107" s="4"/>
      <c r="GKX107" s="13"/>
      <c r="GKY107" s="13"/>
      <c r="GLA107" s="26"/>
      <c r="GLB107" s="26"/>
      <c r="GLC107" s="26"/>
      <c r="GLD107" s="18"/>
      <c r="GLE107" s="18"/>
      <c r="GLF107" s="18"/>
      <c r="GLG107" s="39"/>
      <c r="GLH107" s="18"/>
      <c r="GLI107" s="18"/>
      <c r="GLJ107" s="39"/>
      <c r="GLK107" s="18"/>
      <c r="GLL107" s="39"/>
      <c r="GLM107" s="13"/>
      <c r="GLN107" s="13"/>
      <c r="GLO107" s="4"/>
      <c r="GLP107" s="13"/>
      <c r="GLQ107" s="13"/>
      <c r="GLS107" s="26"/>
      <c r="GLT107" s="26"/>
      <c r="GLU107" s="26"/>
      <c r="GLV107" s="18"/>
      <c r="GLW107" s="18"/>
      <c r="GLX107" s="18"/>
      <c r="GLY107" s="39"/>
      <c r="GLZ107" s="18"/>
      <c r="GMA107" s="18"/>
      <c r="GMB107" s="39"/>
      <c r="GMC107" s="18"/>
      <c r="GMD107" s="39"/>
      <c r="GME107" s="13"/>
      <c r="GMF107" s="13"/>
      <c r="GMG107" s="4"/>
      <c r="GMH107" s="13"/>
      <c r="GMI107" s="13"/>
      <c r="GMK107" s="26"/>
      <c r="GML107" s="26"/>
      <c r="GMM107" s="26"/>
      <c r="GMN107" s="18"/>
      <c r="GMO107" s="18"/>
      <c r="GMP107" s="18"/>
      <c r="GMQ107" s="39"/>
      <c r="GMR107" s="18"/>
      <c r="GMS107" s="18"/>
      <c r="GMT107" s="39"/>
      <c r="GMU107" s="18"/>
      <c r="GMV107" s="39"/>
      <c r="GMW107" s="13"/>
      <c r="GMX107" s="13"/>
      <c r="GMY107" s="4"/>
      <c r="GMZ107" s="13"/>
      <c r="GNA107" s="13"/>
      <c r="GNC107" s="26"/>
      <c r="GND107" s="26"/>
      <c r="GNE107" s="26"/>
      <c r="GNF107" s="18"/>
      <c r="GNG107" s="18"/>
      <c r="GNH107" s="18"/>
      <c r="GNI107" s="39"/>
      <c r="GNJ107" s="18"/>
      <c r="GNK107" s="18"/>
      <c r="GNL107" s="39"/>
      <c r="GNM107" s="18"/>
      <c r="GNN107" s="39"/>
      <c r="GNO107" s="13"/>
      <c r="GNP107" s="13"/>
      <c r="GNQ107" s="4"/>
      <c r="GNR107" s="13"/>
      <c r="GNS107" s="13"/>
      <c r="GNU107" s="26"/>
      <c r="GNV107" s="26"/>
      <c r="GNW107" s="26"/>
      <c r="GNX107" s="18"/>
      <c r="GNY107" s="18"/>
      <c r="GNZ107" s="18"/>
      <c r="GOA107" s="39"/>
      <c r="GOB107" s="18"/>
      <c r="GOC107" s="18"/>
      <c r="GOD107" s="39"/>
      <c r="GOE107" s="18"/>
      <c r="GOF107" s="39"/>
      <c r="GOG107" s="13"/>
      <c r="GOH107" s="13"/>
      <c r="GOI107" s="4"/>
      <c r="GOJ107" s="13"/>
      <c r="GOK107" s="13"/>
      <c r="GOM107" s="26"/>
      <c r="GON107" s="26"/>
      <c r="GOO107" s="26"/>
      <c r="GOP107" s="18"/>
      <c r="GOQ107" s="18"/>
      <c r="GOR107" s="18"/>
      <c r="GOS107" s="39"/>
      <c r="GOT107" s="18"/>
      <c r="GOU107" s="18"/>
      <c r="GOV107" s="39"/>
      <c r="GOW107" s="18"/>
      <c r="GOX107" s="39"/>
      <c r="GOY107" s="13"/>
      <c r="GOZ107" s="13"/>
      <c r="GPA107" s="4"/>
      <c r="GPB107" s="13"/>
      <c r="GPC107" s="13"/>
      <c r="GPE107" s="26"/>
      <c r="GPF107" s="26"/>
      <c r="GPG107" s="26"/>
      <c r="GPH107" s="18"/>
      <c r="GPI107" s="18"/>
      <c r="GPJ107" s="18"/>
      <c r="GPK107" s="39"/>
      <c r="GPL107" s="18"/>
      <c r="GPM107" s="18"/>
      <c r="GPN107" s="39"/>
      <c r="GPO107" s="18"/>
      <c r="GPP107" s="39"/>
      <c r="GPQ107" s="13"/>
      <c r="GPR107" s="13"/>
      <c r="GPS107" s="4"/>
      <c r="GPT107" s="13"/>
      <c r="GPU107" s="13"/>
      <c r="GPW107" s="26"/>
      <c r="GPX107" s="26"/>
      <c r="GPY107" s="26"/>
      <c r="GPZ107" s="18"/>
      <c r="GQA107" s="18"/>
      <c r="GQB107" s="18"/>
      <c r="GQC107" s="39"/>
      <c r="GQD107" s="18"/>
      <c r="GQE107" s="18"/>
      <c r="GQF107" s="39"/>
      <c r="GQG107" s="18"/>
      <c r="GQH107" s="39"/>
      <c r="GQI107" s="13"/>
      <c r="GQJ107" s="13"/>
      <c r="GQK107" s="4"/>
      <c r="GQL107" s="13"/>
      <c r="GQM107" s="13"/>
      <c r="GQO107" s="26"/>
      <c r="GQP107" s="26"/>
      <c r="GQQ107" s="26"/>
      <c r="GQR107" s="18"/>
      <c r="GQS107" s="18"/>
      <c r="GQT107" s="18"/>
      <c r="GQU107" s="39"/>
      <c r="GQV107" s="18"/>
      <c r="GQW107" s="18"/>
      <c r="GQX107" s="39"/>
      <c r="GQY107" s="18"/>
      <c r="GQZ107" s="39"/>
      <c r="GRA107" s="13"/>
      <c r="GRB107" s="13"/>
      <c r="GRC107" s="4"/>
      <c r="GRD107" s="13"/>
      <c r="GRE107" s="13"/>
      <c r="GRG107" s="26"/>
      <c r="GRH107" s="26"/>
      <c r="GRI107" s="26"/>
      <c r="GRJ107" s="18"/>
      <c r="GRK107" s="18"/>
      <c r="GRL107" s="18"/>
      <c r="GRM107" s="39"/>
      <c r="GRN107" s="18"/>
      <c r="GRO107" s="18"/>
      <c r="GRP107" s="39"/>
      <c r="GRQ107" s="18"/>
      <c r="GRR107" s="39"/>
      <c r="GRS107" s="13"/>
      <c r="GRT107" s="13"/>
      <c r="GRU107" s="4"/>
      <c r="GRV107" s="13"/>
      <c r="GRW107" s="13"/>
      <c r="GRY107" s="26"/>
      <c r="GRZ107" s="26"/>
      <c r="GSA107" s="26"/>
      <c r="GSB107" s="18"/>
      <c r="GSC107" s="18"/>
      <c r="GSD107" s="18"/>
      <c r="GSE107" s="39"/>
      <c r="GSF107" s="18"/>
      <c r="GSG107" s="18"/>
      <c r="GSH107" s="39"/>
      <c r="GSI107" s="18"/>
      <c r="GSJ107" s="39"/>
      <c r="GSK107" s="13"/>
      <c r="GSL107" s="13"/>
      <c r="GSM107" s="4"/>
      <c r="GSN107" s="13"/>
      <c r="GSO107" s="13"/>
      <c r="GSQ107" s="26"/>
      <c r="GSR107" s="26"/>
      <c r="GSS107" s="26"/>
      <c r="GST107" s="18"/>
      <c r="GSU107" s="18"/>
      <c r="GSV107" s="18"/>
      <c r="GSW107" s="39"/>
      <c r="GSX107" s="18"/>
      <c r="GSY107" s="18"/>
      <c r="GSZ107" s="39"/>
      <c r="GTA107" s="18"/>
      <c r="GTB107" s="39"/>
      <c r="GTC107" s="13"/>
      <c r="GTD107" s="13"/>
      <c r="GTE107" s="4"/>
      <c r="GTF107" s="13"/>
      <c r="GTG107" s="13"/>
      <c r="GTI107" s="26"/>
      <c r="GTJ107" s="26"/>
      <c r="GTK107" s="26"/>
      <c r="GTL107" s="18"/>
      <c r="GTM107" s="18"/>
      <c r="GTN107" s="18"/>
      <c r="GTO107" s="39"/>
      <c r="GTP107" s="18"/>
      <c r="GTQ107" s="18"/>
      <c r="GTR107" s="39"/>
      <c r="GTS107" s="18"/>
      <c r="GTT107" s="39"/>
      <c r="GTU107" s="13"/>
      <c r="GTV107" s="13"/>
      <c r="GTW107" s="4"/>
      <c r="GTX107" s="13"/>
      <c r="GTY107" s="13"/>
      <c r="GUA107" s="26"/>
      <c r="GUB107" s="26"/>
      <c r="GUC107" s="26"/>
      <c r="GUD107" s="18"/>
      <c r="GUE107" s="18"/>
      <c r="GUF107" s="18"/>
      <c r="GUG107" s="39"/>
      <c r="GUH107" s="18"/>
      <c r="GUI107" s="18"/>
      <c r="GUJ107" s="39"/>
      <c r="GUK107" s="18"/>
      <c r="GUL107" s="39"/>
      <c r="GUM107" s="13"/>
      <c r="GUN107" s="13"/>
      <c r="GUO107" s="4"/>
      <c r="GUP107" s="13"/>
      <c r="GUQ107" s="13"/>
      <c r="GUS107" s="26"/>
      <c r="GUT107" s="26"/>
      <c r="GUU107" s="26"/>
      <c r="GUV107" s="18"/>
      <c r="GUW107" s="18"/>
      <c r="GUX107" s="18"/>
      <c r="GUY107" s="39"/>
      <c r="GUZ107" s="18"/>
      <c r="GVA107" s="18"/>
      <c r="GVB107" s="39"/>
      <c r="GVC107" s="18"/>
      <c r="GVD107" s="39"/>
      <c r="GVE107" s="13"/>
      <c r="GVF107" s="13"/>
      <c r="GVG107" s="4"/>
      <c r="GVH107" s="13"/>
      <c r="GVI107" s="13"/>
      <c r="GVK107" s="26"/>
      <c r="GVL107" s="26"/>
      <c r="GVM107" s="26"/>
      <c r="GVN107" s="18"/>
      <c r="GVO107" s="18"/>
      <c r="GVP107" s="18"/>
      <c r="GVQ107" s="39"/>
      <c r="GVR107" s="18"/>
      <c r="GVS107" s="18"/>
      <c r="GVT107" s="39"/>
      <c r="GVU107" s="18"/>
      <c r="GVV107" s="39"/>
      <c r="GVW107" s="13"/>
      <c r="GVX107" s="13"/>
      <c r="GVY107" s="4"/>
      <c r="GVZ107" s="13"/>
      <c r="GWA107" s="13"/>
      <c r="GWC107" s="26"/>
      <c r="GWD107" s="26"/>
      <c r="GWE107" s="26"/>
      <c r="GWF107" s="18"/>
      <c r="GWG107" s="18"/>
      <c r="GWH107" s="18"/>
      <c r="GWI107" s="39"/>
      <c r="GWJ107" s="18"/>
      <c r="GWK107" s="18"/>
      <c r="GWL107" s="39"/>
      <c r="GWM107" s="18"/>
      <c r="GWN107" s="39"/>
      <c r="GWO107" s="13"/>
      <c r="GWP107" s="13"/>
      <c r="GWQ107" s="4"/>
      <c r="GWR107" s="13"/>
      <c r="GWS107" s="13"/>
      <c r="GWU107" s="26"/>
      <c r="GWV107" s="26"/>
      <c r="GWW107" s="26"/>
      <c r="GWX107" s="18"/>
      <c r="GWY107" s="18"/>
      <c r="GWZ107" s="18"/>
      <c r="GXA107" s="39"/>
      <c r="GXB107" s="18"/>
      <c r="GXC107" s="18"/>
      <c r="GXD107" s="39"/>
      <c r="GXE107" s="18"/>
      <c r="GXF107" s="39"/>
      <c r="GXG107" s="13"/>
      <c r="GXH107" s="13"/>
      <c r="GXI107" s="4"/>
      <c r="GXJ107" s="13"/>
      <c r="GXK107" s="13"/>
      <c r="GXM107" s="26"/>
      <c r="GXN107" s="26"/>
      <c r="GXO107" s="26"/>
      <c r="GXP107" s="18"/>
      <c r="GXQ107" s="18"/>
      <c r="GXR107" s="18"/>
      <c r="GXS107" s="39"/>
      <c r="GXT107" s="18"/>
      <c r="GXU107" s="18"/>
      <c r="GXV107" s="39"/>
      <c r="GXW107" s="18"/>
      <c r="GXX107" s="39"/>
      <c r="GXY107" s="13"/>
      <c r="GXZ107" s="13"/>
      <c r="GYA107" s="4"/>
      <c r="GYB107" s="13"/>
      <c r="GYC107" s="13"/>
      <c r="GYE107" s="26"/>
      <c r="GYF107" s="26"/>
      <c r="GYG107" s="26"/>
      <c r="GYH107" s="18"/>
      <c r="GYI107" s="18"/>
      <c r="GYJ107" s="18"/>
      <c r="GYK107" s="39"/>
      <c r="GYL107" s="18"/>
      <c r="GYM107" s="18"/>
      <c r="GYN107" s="39"/>
      <c r="GYO107" s="18"/>
      <c r="GYP107" s="39"/>
      <c r="GYQ107" s="13"/>
      <c r="GYR107" s="13"/>
      <c r="GYS107" s="4"/>
      <c r="GYT107" s="13"/>
      <c r="GYU107" s="13"/>
      <c r="GYW107" s="26"/>
      <c r="GYX107" s="26"/>
      <c r="GYY107" s="26"/>
      <c r="GYZ107" s="18"/>
      <c r="GZA107" s="18"/>
      <c r="GZB107" s="18"/>
      <c r="GZC107" s="39"/>
      <c r="GZD107" s="18"/>
      <c r="GZE107" s="18"/>
      <c r="GZF107" s="39"/>
      <c r="GZG107" s="18"/>
      <c r="GZH107" s="39"/>
      <c r="GZI107" s="13"/>
      <c r="GZJ107" s="13"/>
      <c r="GZK107" s="4"/>
      <c r="GZL107" s="13"/>
      <c r="GZM107" s="13"/>
      <c r="GZO107" s="26"/>
      <c r="GZP107" s="26"/>
      <c r="GZQ107" s="26"/>
      <c r="GZR107" s="18"/>
      <c r="GZS107" s="18"/>
      <c r="GZT107" s="18"/>
      <c r="GZU107" s="39"/>
      <c r="GZV107" s="18"/>
      <c r="GZW107" s="18"/>
      <c r="GZX107" s="39"/>
      <c r="GZY107" s="18"/>
      <c r="GZZ107" s="39"/>
      <c r="HAA107" s="13"/>
      <c r="HAB107" s="13"/>
      <c r="HAC107" s="4"/>
      <c r="HAD107" s="13"/>
      <c r="HAE107" s="13"/>
      <c r="HAG107" s="26"/>
      <c r="HAH107" s="26"/>
      <c r="HAI107" s="26"/>
      <c r="HAJ107" s="18"/>
      <c r="HAK107" s="18"/>
      <c r="HAL107" s="18"/>
      <c r="HAM107" s="39"/>
      <c r="HAN107" s="18"/>
      <c r="HAO107" s="18"/>
      <c r="HAP107" s="39"/>
      <c r="HAQ107" s="18"/>
      <c r="HAR107" s="39"/>
      <c r="HAS107" s="13"/>
      <c r="HAT107" s="13"/>
      <c r="HAU107" s="4"/>
      <c r="HAV107" s="13"/>
      <c r="HAW107" s="13"/>
      <c r="HAY107" s="26"/>
      <c r="HAZ107" s="26"/>
      <c r="HBA107" s="26"/>
      <c r="HBB107" s="18"/>
      <c r="HBC107" s="18"/>
      <c r="HBD107" s="18"/>
      <c r="HBE107" s="39"/>
      <c r="HBF107" s="18"/>
      <c r="HBG107" s="18"/>
      <c r="HBH107" s="39"/>
      <c r="HBI107" s="18"/>
      <c r="HBJ107" s="39"/>
      <c r="HBK107" s="13"/>
      <c r="HBL107" s="13"/>
      <c r="HBM107" s="4"/>
      <c r="HBN107" s="13"/>
      <c r="HBO107" s="13"/>
      <c r="HBQ107" s="26"/>
      <c r="HBR107" s="26"/>
      <c r="HBS107" s="26"/>
      <c r="HBT107" s="18"/>
      <c r="HBU107" s="18"/>
      <c r="HBV107" s="18"/>
      <c r="HBW107" s="39"/>
      <c r="HBX107" s="18"/>
      <c r="HBY107" s="18"/>
      <c r="HBZ107" s="39"/>
      <c r="HCA107" s="18"/>
      <c r="HCB107" s="39"/>
      <c r="HCC107" s="13"/>
      <c r="HCD107" s="13"/>
      <c r="HCE107" s="4"/>
      <c r="HCF107" s="13"/>
      <c r="HCG107" s="13"/>
      <c r="HCI107" s="26"/>
      <c r="HCJ107" s="26"/>
      <c r="HCK107" s="26"/>
      <c r="HCL107" s="18"/>
      <c r="HCM107" s="18"/>
      <c r="HCN107" s="18"/>
      <c r="HCO107" s="39"/>
      <c r="HCP107" s="18"/>
      <c r="HCQ107" s="18"/>
      <c r="HCR107" s="39"/>
      <c r="HCS107" s="18"/>
      <c r="HCT107" s="39"/>
      <c r="HCU107" s="13"/>
      <c r="HCV107" s="13"/>
      <c r="HCW107" s="4"/>
      <c r="HCX107" s="13"/>
      <c r="HCY107" s="13"/>
      <c r="HDA107" s="26"/>
      <c r="HDB107" s="26"/>
      <c r="HDC107" s="26"/>
      <c r="HDD107" s="18"/>
      <c r="HDE107" s="18"/>
      <c r="HDF107" s="18"/>
      <c r="HDG107" s="39"/>
      <c r="HDH107" s="18"/>
      <c r="HDI107" s="18"/>
      <c r="HDJ107" s="39"/>
      <c r="HDK107" s="18"/>
      <c r="HDL107" s="39"/>
      <c r="HDM107" s="13"/>
      <c r="HDN107" s="13"/>
      <c r="HDO107" s="4"/>
      <c r="HDP107" s="13"/>
      <c r="HDQ107" s="13"/>
      <c r="HDS107" s="26"/>
      <c r="HDT107" s="26"/>
      <c r="HDU107" s="26"/>
      <c r="HDV107" s="18"/>
      <c r="HDW107" s="18"/>
      <c r="HDX107" s="18"/>
      <c r="HDY107" s="39"/>
      <c r="HDZ107" s="18"/>
      <c r="HEA107" s="18"/>
      <c r="HEB107" s="39"/>
      <c r="HEC107" s="18"/>
      <c r="HED107" s="39"/>
      <c r="HEE107" s="13"/>
      <c r="HEF107" s="13"/>
      <c r="HEG107" s="4"/>
      <c r="HEH107" s="13"/>
      <c r="HEI107" s="13"/>
      <c r="HEK107" s="26"/>
      <c r="HEL107" s="26"/>
      <c r="HEM107" s="26"/>
      <c r="HEN107" s="18"/>
      <c r="HEO107" s="18"/>
      <c r="HEP107" s="18"/>
      <c r="HEQ107" s="39"/>
      <c r="HER107" s="18"/>
      <c r="HES107" s="18"/>
      <c r="HET107" s="39"/>
      <c r="HEU107" s="18"/>
      <c r="HEV107" s="39"/>
      <c r="HEW107" s="13"/>
      <c r="HEX107" s="13"/>
      <c r="HEY107" s="4"/>
      <c r="HEZ107" s="13"/>
      <c r="HFA107" s="13"/>
      <c r="HFC107" s="26"/>
      <c r="HFD107" s="26"/>
      <c r="HFE107" s="26"/>
      <c r="HFF107" s="18"/>
      <c r="HFG107" s="18"/>
      <c r="HFH107" s="18"/>
      <c r="HFI107" s="39"/>
      <c r="HFJ107" s="18"/>
      <c r="HFK107" s="18"/>
      <c r="HFL107" s="39"/>
      <c r="HFM107" s="18"/>
      <c r="HFN107" s="39"/>
      <c r="HFO107" s="13"/>
      <c r="HFP107" s="13"/>
      <c r="HFQ107" s="4"/>
      <c r="HFR107" s="13"/>
      <c r="HFS107" s="13"/>
      <c r="HFU107" s="26"/>
      <c r="HFV107" s="26"/>
      <c r="HFW107" s="26"/>
      <c r="HFX107" s="18"/>
      <c r="HFY107" s="18"/>
      <c r="HFZ107" s="18"/>
      <c r="HGA107" s="39"/>
      <c r="HGB107" s="18"/>
      <c r="HGC107" s="18"/>
      <c r="HGD107" s="39"/>
      <c r="HGE107" s="18"/>
      <c r="HGF107" s="39"/>
      <c r="HGG107" s="13"/>
      <c r="HGH107" s="13"/>
      <c r="HGI107" s="4"/>
      <c r="HGJ107" s="13"/>
      <c r="HGK107" s="13"/>
      <c r="HGM107" s="26"/>
      <c r="HGN107" s="26"/>
      <c r="HGO107" s="26"/>
      <c r="HGP107" s="18"/>
      <c r="HGQ107" s="18"/>
      <c r="HGR107" s="18"/>
      <c r="HGS107" s="39"/>
      <c r="HGT107" s="18"/>
      <c r="HGU107" s="18"/>
      <c r="HGV107" s="39"/>
      <c r="HGW107" s="18"/>
      <c r="HGX107" s="39"/>
      <c r="HGY107" s="13"/>
      <c r="HGZ107" s="13"/>
      <c r="HHA107" s="4"/>
      <c r="HHB107" s="13"/>
      <c r="HHC107" s="13"/>
      <c r="HHE107" s="26"/>
      <c r="HHF107" s="26"/>
      <c r="HHG107" s="26"/>
      <c r="HHH107" s="18"/>
      <c r="HHI107" s="18"/>
      <c r="HHJ107" s="18"/>
      <c r="HHK107" s="39"/>
      <c r="HHL107" s="18"/>
      <c r="HHM107" s="18"/>
      <c r="HHN107" s="39"/>
      <c r="HHO107" s="18"/>
      <c r="HHP107" s="39"/>
      <c r="HHQ107" s="13"/>
      <c r="HHR107" s="13"/>
      <c r="HHS107" s="4"/>
      <c r="HHT107" s="13"/>
      <c r="HHU107" s="13"/>
      <c r="HHW107" s="26"/>
      <c r="HHX107" s="26"/>
      <c r="HHY107" s="26"/>
      <c r="HHZ107" s="18"/>
      <c r="HIA107" s="18"/>
      <c r="HIB107" s="18"/>
      <c r="HIC107" s="39"/>
      <c r="HID107" s="18"/>
      <c r="HIE107" s="18"/>
      <c r="HIF107" s="39"/>
      <c r="HIG107" s="18"/>
      <c r="HIH107" s="39"/>
      <c r="HII107" s="13"/>
      <c r="HIJ107" s="13"/>
      <c r="HIK107" s="4"/>
      <c r="HIL107" s="13"/>
      <c r="HIM107" s="13"/>
      <c r="HIO107" s="26"/>
      <c r="HIP107" s="26"/>
      <c r="HIQ107" s="26"/>
      <c r="HIR107" s="18"/>
      <c r="HIS107" s="18"/>
      <c r="HIT107" s="18"/>
      <c r="HIU107" s="39"/>
      <c r="HIV107" s="18"/>
      <c r="HIW107" s="18"/>
      <c r="HIX107" s="39"/>
      <c r="HIY107" s="18"/>
      <c r="HIZ107" s="39"/>
      <c r="HJA107" s="13"/>
      <c r="HJB107" s="13"/>
      <c r="HJC107" s="4"/>
      <c r="HJD107" s="13"/>
      <c r="HJE107" s="13"/>
      <c r="HJG107" s="26"/>
      <c r="HJH107" s="26"/>
      <c r="HJI107" s="26"/>
      <c r="HJJ107" s="18"/>
      <c r="HJK107" s="18"/>
      <c r="HJL107" s="18"/>
      <c r="HJM107" s="39"/>
      <c r="HJN107" s="18"/>
      <c r="HJO107" s="18"/>
      <c r="HJP107" s="39"/>
      <c r="HJQ107" s="18"/>
      <c r="HJR107" s="39"/>
      <c r="HJS107" s="13"/>
      <c r="HJT107" s="13"/>
      <c r="HJU107" s="4"/>
      <c r="HJV107" s="13"/>
      <c r="HJW107" s="13"/>
      <c r="HJY107" s="26"/>
      <c r="HJZ107" s="26"/>
      <c r="HKA107" s="26"/>
      <c r="HKB107" s="18"/>
      <c r="HKC107" s="18"/>
      <c r="HKD107" s="18"/>
      <c r="HKE107" s="39"/>
      <c r="HKF107" s="18"/>
      <c r="HKG107" s="18"/>
      <c r="HKH107" s="39"/>
      <c r="HKI107" s="18"/>
      <c r="HKJ107" s="39"/>
      <c r="HKK107" s="13"/>
      <c r="HKL107" s="13"/>
      <c r="HKM107" s="4"/>
      <c r="HKN107" s="13"/>
      <c r="HKO107" s="13"/>
      <c r="HKQ107" s="26"/>
      <c r="HKR107" s="26"/>
      <c r="HKS107" s="26"/>
      <c r="HKT107" s="18"/>
      <c r="HKU107" s="18"/>
      <c r="HKV107" s="18"/>
      <c r="HKW107" s="39"/>
      <c r="HKX107" s="18"/>
      <c r="HKY107" s="18"/>
      <c r="HKZ107" s="39"/>
      <c r="HLA107" s="18"/>
      <c r="HLB107" s="39"/>
      <c r="HLC107" s="13"/>
      <c r="HLD107" s="13"/>
      <c r="HLE107" s="4"/>
      <c r="HLF107" s="13"/>
      <c r="HLG107" s="13"/>
      <c r="HLI107" s="26"/>
      <c r="HLJ107" s="26"/>
      <c r="HLK107" s="26"/>
      <c r="HLL107" s="18"/>
      <c r="HLM107" s="18"/>
      <c r="HLN107" s="18"/>
      <c r="HLO107" s="39"/>
      <c r="HLP107" s="18"/>
      <c r="HLQ107" s="18"/>
      <c r="HLR107" s="39"/>
      <c r="HLS107" s="18"/>
      <c r="HLT107" s="39"/>
      <c r="HLU107" s="13"/>
      <c r="HLV107" s="13"/>
      <c r="HLW107" s="4"/>
      <c r="HLX107" s="13"/>
      <c r="HLY107" s="13"/>
      <c r="HMA107" s="26"/>
      <c r="HMB107" s="26"/>
      <c r="HMC107" s="26"/>
      <c r="HMD107" s="18"/>
      <c r="HME107" s="18"/>
      <c r="HMF107" s="18"/>
      <c r="HMG107" s="39"/>
      <c r="HMH107" s="18"/>
      <c r="HMI107" s="18"/>
      <c r="HMJ107" s="39"/>
      <c r="HMK107" s="18"/>
      <c r="HML107" s="39"/>
      <c r="HMM107" s="13"/>
      <c r="HMN107" s="13"/>
      <c r="HMO107" s="4"/>
      <c r="HMP107" s="13"/>
      <c r="HMQ107" s="13"/>
      <c r="HMS107" s="26"/>
      <c r="HMT107" s="26"/>
      <c r="HMU107" s="26"/>
      <c r="HMV107" s="18"/>
      <c r="HMW107" s="18"/>
      <c r="HMX107" s="18"/>
      <c r="HMY107" s="39"/>
      <c r="HMZ107" s="18"/>
      <c r="HNA107" s="18"/>
      <c r="HNB107" s="39"/>
      <c r="HNC107" s="18"/>
      <c r="HND107" s="39"/>
      <c r="HNE107" s="13"/>
      <c r="HNF107" s="13"/>
      <c r="HNG107" s="4"/>
      <c r="HNH107" s="13"/>
      <c r="HNI107" s="13"/>
      <c r="HNK107" s="26"/>
      <c r="HNL107" s="26"/>
      <c r="HNM107" s="26"/>
      <c r="HNN107" s="18"/>
      <c r="HNO107" s="18"/>
      <c r="HNP107" s="18"/>
      <c r="HNQ107" s="39"/>
      <c r="HNR107" s="18"/>
      <c r="HNS107" s="18"/>
      <c r="HNT107" s="39"/>
      <c r="HNU107" s="18"/>
      <c r="HNV107" s="39"/>
      <c r="HNW107" s="13"/>
      <c r="HNX107" s="13"/>
      <c r="HNY107" s="4"/>
      <c r="HNZ107" s="13"/>
      <c r="HOA107" s="13"/>
      <c r="HOC107" s="26"/>
      <c r="HOD107" s="26"/>
      <c r="HOE107" s="26"/>
      <c r="HOF107" s="18"/>
      <c r="HOG107" s="18"/>
      <c r="HOH107" s="18"/>
      <c r="HOI107" s="39"/>
      <c r="HOJ107" s="18"/>
      <c r="HOK107" s="18"/>
      <c r="HOL107" s="39"/>
      <c r="HOM107" s="18"/>
      <c r="HON107" s="39"/>
      <c r="HOO107" s="13"/>
      <c r="HOP107" s="13"/>
      <c r="HOQ107" s="4"/>
      <c r="HOR107" s="13"/>
      <c r="HOS107" s="13"/>
      <c r="HOU107" s="26"/>
      <c r="HOV107" s="26"/>
      <c r="HOW107" s="26"/>
      <c r="HOX107" s="18"/>
      <c r="HOY107" s="18"/>
      <c r="HOZ107" s="18"/>
      <c r="HPA107" s="39"/>
      <c r="HPB107" s="18"/>
      <c r="HPC107" s="18"/>
      <c r="HPD107" s="39"/>
      <c r="HPE107" s="18"/>
      <c r="HPF107" s="39"/>
      <c r="HPG107" s="13"/>
      <c r="HPH107" s="13"/>
      <c r="HPI107" s="4"/>
      <c r="HPJ107" s="13"/>
      <c r="HPK107" s="13"/>
      <c r="HPM107" s="26"/>
      <c r="HPN107" s="26"/>
      <c r="HPO107" s="26"/>
      <c r="HPP107" s="18"/>
      <c r="HPQ107" s="18"/>
      <c r="HPR107" s="18"/>
      <c r="HPS107" s="39"/>
      <c r="HPT107" s="18"/>
      <c r="HPU107" s="18"/>
      <c r="HPV107" s="39"/>
      <c r="HPW107" s="18"/>
      <c r="HPX107" s="39"/>
      <c r="HPY107" s="13"/>
      <c r="HPZ107" s="13"/>
      <c r="HQA107" s="4"/>
      <c r="HQB107" s="13"/>
      <c r="HQC107" s="13"/>
      <c r="HQE107" s="26"/>
      <c r="HQF107" s="26"/>
      <c r="HQG107" s="26"/>
      <c r="HQH107" s="18"/>
      <c r="HQI107" s="18"/>
      <c r="HQJ107" s="18"/>
      <c r="HQK107" s="39"/>
      <c r="HQL107" s="18"/>
      <c r="HQM107" s="18"/>
      <c r="HQN107" s="39"/>
      <c r="HQO107" s="18"/>
      <c r="HQP107" s="39"/>
      <c r="HQQ107" s="13"/>
      <c r="HQR107" s="13"/>
      <c r="HQS107" s="4"/>
      <c r="HQT107" s="13"/>
      <c r="HQU107" s="13"/>
      <c r="HQW107" s="26"/>
      <c r="HQX107" s="26"/>
      <c r="HQY107" s="26"/>
      <c r="HQZ107" s="18"/>
      <c r="HRA107" s="18"/>
      <c r="HRB107" s="18"/>
      <c r="HRC107" s="39"/>
      <c r="HRD107" s="18"/>
      <c r="HRE107" s="18"/>
      <c r="HRF107" s="39"/>
      <c r="HRG107" s="18"/>
      <c r="HRH107" s="39"/>
      <c r="HRI107" s="13"/>
      <c r="HRJ107" s="13"/>
      <c r="HRK107" s="4"/>
      <c r="HRL107" s="13"/>
      <c r="HRM107" s="13"/>
      <c r="HRO107" s="26"/>
      <c r="HRP107" s="26"/>
      <c r="HRQ107" s="26"/>
      <c r="HRR107" s="18"/>
      <c r="HRS107" s="18"/>
      <c r="HRT107" s="18"/>
      <c r="HRU107" s="39"/>
      <c r="HRV107" s="18"/>
      <c r="HRW107" s="18"/>
      <c r="HRX107" s="39"/>
      <c r="HRY107" s="18"/>
      <c r="HRZ107" s="39"/>
      <c r="HSA107" s="13"/>
      <c r="HSB107" s="13"/>
      <c r="HSC107" s="4"/>
      <c r="HSD107" s="13"/>
      <c r="HSE107" s="13"/>
      <c r="HSG107" s="26"/>
      <c r="HSH107" s="26"/>
      <c r="HSI107" s="26"/>
      <c r="HSJ107" s="18"/>
      <c r="HSK107" s="18"/>
      <c r="HSL107" s="18"/>
      <c r="HSM107" s="39"/>
      <c r="HSN107" s="18"/>
      <c r="HSO107" s="18"/>
      <c r="HSP107" s="39"/>
      <c r="HSQ107" s="18"/>
      <c r="HSR107" s="39"/>
      <c r="HSS107" s="13"/>
      <c r="HST107" s="13"/>
      <c r="HSU107" s="4"/>
      <c r="HSV107" s="13"/>
      <c r="HSW107" s="13"/>
      <c r="HSY107" s="26"/>
      <c r="HSZ107" s="26"/>
      <c r="HTA107" s="26"/>
      <c r="HTB107" s="18"/>
      <c r="HTC107" s="18"/>
      <c r="HTD107" s="18"/>
      <c r="HTE107" s="39"/>
      <c r="HTF107" s="18"/>
      <c r="HTG107" s="18"/>
      <c r="HTH107" s="39"/>
      <c r="HTI107" s="18"/>
      <c r="HTJ107" s="39"/>
      <c r="HTK107" s="13"/>
      <c r="HTL107" s="13"/>
      <c r="HTM107" s="4"/>
      <c r="HTN107" s="13"/>
      <c r="HTO107" s="13"/>
      <c r="HTQ107" s="26"/>
      <c r="HTR107" s="26"/>
      <c r="HTS107" s="26"/>
      <c r="HTT107" s="18"/>
      <c r="HTU107" s="18"/>
      <c r="HTV107" s="18"/>
      <c r="HTW107" s="39"/>
      <c r="HTX107" s="18"/>
      <c r="HTY107" s="18"/>
      <c r="HTZ107" s="39"/>
      <c r="HUA107" s="18"/>
      <c r="HUB107" s="39"/>
      <c r="HUC107" s="13"/>
      <c r="HUD107" s="13"/>
      <c r="HUE107" s="4"/>
      <c r="HUF107" s="13"/>
      <c r="HUG107" s="13"/>
      <c r="HUI107" s="26"/>
      <c r="HUJ107" s="26"/>
      <c r="HUK107" s="26"/>
      <c r="HUL107" s="18"/>
      <c r="HUM107" s="18"/>
      <c r="HUN107" s="18"/>
      <c r="HUO107" s="39"/>
      <c r="HUP107" s="18"/>
      <c r="HUQ107" s="18"/>
      <c r="HUR107" s="39"/>
      <c r="HUS107" s="18"/>
      <c r="HUT107" s="39"/>
      <c r="HUU107" s="13"/>
      <c r="HUV107" s="13"/>
      <c r="HUW107" s="4"/>
      <c r="HUX107" s="13"/>
      <c r="HUY107" s="13"/>
      <c r="HVA107" s="26"/>
      <c r="HVB107" s="26"/>
      <c r="HVC107" s="26"/>
      <c r="HVD107" s="18"/>
      <c r="HVE107" s="18"/>
      <c r="HVF107" s="18"/>
      <c r="HVG107" s="39"/>
      <c r="HVH107" s="18"/>
      <c r="HVI107" s="18"/>
      <c r="HVJ107" s="39"/>
      <c r="HVK107" s="18"/>
      <c r="HVL107" s="39"/>
      <c r="HVM107" s="13"/>
      <c r="HVN107" s="13"/>
      <c r="HVO107" s="4"/>
      <c r="HVP107" s="13"/>
      <c r="HVQ107" s="13"/>
      <c r="HVS107" s="26"/>
      <c r="HVT107" s="26"/>
      <c r="HVU107" s="26"/>
      <c r="HVV107" s="18"/>
      <c r="HVW107" s="18"/>
      <c r="HVX107" s="18"/>
      <c r="HVY107" s="39"/>
      <c r="HVZ107" s="18"/>
      <c r="HWA107" s="18"/>
      <c r="HWB107" s="39"/>
      <c r="HWC107" s="18"/>
      <c r="HWD107" s="39"/>
      <c r="HWE107" s="13"/>
      <c r="HWF107" s="13"/>
      <c r="HWG107" s="4"/>
      <c r="HWH107" s="13"/>
      <c r="HWI107" s="13"/>
      <c r="HWK107" s="26"/>
      <c r="HWL107" s="26"/>
      <c r="HWM107" s="26"/>
      <c r="HWN107" s="18"/>
      <c r="HWO107" s="18"/>
      <c r="HWP107" s="18"/>
      <c r="HWQ107" s="39"/>
      <c r="HWR107" s="18"/>
      <c r="HWS107" s="18"/>
      <c r="HWT107" s="39"/>
      <c r="HWU107" s="18"/>
      <c r="HWV107" s="39"/>
      <c r="HWW107" s="13"/>
      <c r="HWX107" s="13"/>
      <c r="HWY107" s="4"/>
      <c r="HWZ107" s="13"/>
      <c r="HXA107" s="13"/>
      <c r="HXC107" s="26"/>
      <c r="HXD107" s="26"/>
      <c r="HXE107" s="26"/>
      <c r="HXF107" s="18"/>
      <c r="HXG107" s="18"/>
      <c r="HXH107" s="18"/>
      <c r="HXI107" s="39"/>
      <c r="HXJ107" s="18"/>
      <c r="HXK107" s="18"/>
      <c r="HXL107" s="39"/>
      <c r="HXM107" s="18"/>
      <c r="HXN107" s="39"/>
      <c r="HXO107" s="13"/>
      <c r="HXP107" s="13"/>
      <c r="HXQ107" s="4"/>
      <c r="HXR107" s="13"/>
      <c r="HXS107" s="13"/>
      <c r="HXU107" s="26"/>
      <c r="HXV107" s="26"/>
      <c r="HXW107" s="26"/>
      <c r="HXX107" s="18"/>
      <c r="HXY107" s="18"/>
      <c r="HXZ107" s="18"/>
      <c r="HYA107" s="39"/>
      <c r="HYB107" s="18"/>
      <c r="HYC107" s="18"/>
      <c r="HYD107" s="39"/>
      <c r="HYE107" s="18"/>
      <c r="HYF107" s="39"/>
      <c r="HYG107" s="13"/>
      <c r="HYH107" s="13"/>
      <c r="HYI107" s="4"/>
      <c r="HYJ107" s="13"/>
      <c r="HYK107" s="13"/>
      <c r="HYM107" s="26"/>
      <c r="HYN107" s="26"/>
      <c r="HYO107" s="26"/>
      <c r="HYP107" s="18"/>
      <c r="HYQ107" s="18"/>
      <c r="HYR107" s="18"/>
      <c r="HYS107" s="39"/>
      <c r="HYT107" s="18"/>
      <c r="HYU107" s="18"/>
      <c r="HYV107" s="39"/>
      <c r="HYW107" s="18"/>
      <c r="HYX107" s="39"/>
      <c r="HYY107" s="13"/>
      <c r="HYZ107" s="13"/>
      <c r="HZA107" s="4"/>
      <c r="HZB107" s="13"/>
      <c r="HZC107" s="13"/>
      <c r="HZE107" s="26"/>
      <c r="HZF107" s="26"/>
      <c r="HZG107" s="26"/>
      <c r="HZH107" s="18"/>
      <c r="HZI107" s="18"/>
      <c r="HZJ107" s="18"/>
      <c r="HZK107" s="39"/>
      <c r="HZL107" s="18"/>
      <c r="HZM107" s="18"/>
      <c r="HZN107" s="39"/>
      <c r="HZO107" s="18"/>
      <c r="HZP107" s="39"/>
      <c r="HZQ107" s="13"/>
      <c r="HZR107" s="13"/>
      <c r="HZS107" s="4"/>
      <c r="HZT107" s="13"/>
      <c r="HZU107" s="13"/>
      <c r="HZW107" s="26"/>
      <c r="HZX107" s="26"/>
      <c r="HZY107" s="26"/>
      <c r="HZZ107" s="18"/>
      <c r="IAA107" s="18"/>
      <c r="IAB107" s="18"/>
      <c r="IAC107" s="39"/>
      <c r="IAD107" s="18"/>
      <c r="IAE107" s="18"/>
      <c r="IAF107" s="39"/>
      <c r="IAG107" s="18"/>
      <c r="IAH107" s="39"/>
      <c r="IAI107" s="13"/>
      <c r="IAJ107" s="13"/>
      <c r="IAK107" s="4"/>
      <c r="IAL107" s="13"/>
      <c r="IAM107" s="13"/>
      <c r="IAO107" s="26"/>
      <c r="IAP107" s="26"/>
      <c r="IAQ107" s="26"/>
      <c r="IAR107" s="18"/>
      <c r="IAS107" s="18"/>
      <c r="IAT107" s="18"/>
      <c r="IAU107" s="39"/>
      <c r="IAV107" s="18"/>
      <c r="IAW107" s="18"/>
      <c r="IAX107" s="39"/>
      <c r="IAY107" s="18"/>
      <c r="IAZ107" s="39"/>
      <c r="IBA107" s="13"/>
      <c r="IBB107" s="13"/>
      <c r="IBC107" s="4"/>
      <c r="IBD107" s="13"/>
      <c r="IBE107" s="13"/>
      <c r="IBG107" s="26"/>
      <c r="IBH107" s="26"/>
      <c r="IBI107" s="26"/>
      <c r="IBJ107" s="18"/>
      <c r="IBK107" s="18"/>
      <c r="IBL107" s="18"/>
      <c r="IBM107" s="39"/>
      <c r="IBN107" s="18"/>
      <c r="IBO107" s="18"/>
      <c r="IBP107" s="39"/>
      <c r="IBQ107" s="18"/>
      <c r="IBR107" s="39"/>
      <c r="IBS107" s="13"/>
      <c r="IBT107" s="13"/>
      <c r="IBU107" s="4"/>
      <c r="IBV107" s="13"/>
      <c r="IBW107" s="13"/>
      <c r="IBY107" s="26"/>
      <c r="IBZ107" s="26"/>
      <c r="ICA107" s="26"/>
      <c r="ICB107" s="18"/>
      <c r="ICC107" s="18"/>
      <c r="ICD107" s="18"/>
      <c r="ICE107" s="39"/>
      <c r="ICF107" s="18"/>
      <c r="ICG107" s="18"/>
      <c r="ICH107" s="39"/>
      <c r="ICI107" s="18"/>
      <c r="ICJ107" s="39"/>
      <c r="ICK107" s="13"/>
      <c r="ICL107" s="13"/>
      <c r="ICM107" s="4"/>
      <c r="ICN107" s="13"/>
      <c r="ICO107" s="13"/>
      <c r="ICQ107" s="26"/>
      <c r="ICR107" s="26"/>
      <c r="ICS107" s="26"/>
      <c r="ICT107" s="18"/>
      <c r="ICU107" s="18"/>
      <c r="ICV107" s="18"/>
      <c r="ICW107" s="39"/>
      <c r="ICX107" s="18"/>
      <c r="ICY107" s="18"/>
      <c r="ICZ107" s="39"/>
      <c r="IDA107" s="18"/>
      <c r="IDB107" s="39"/>
      <c r="IDC107" s="13"/>
      <c r="IDD107" s="13"/>
      <c r="IDE107" s="4"/>
      <c r="IDF107" s="13"/>
      <c r="IDG107" s="13"/>
      <c r="IDI107" s="26"/>
      <c r="IDJ107" s="26"/>
      <c r="IDK107" s="26"/>
      <c r="IDL107" s="18"/>
      <c r="IDM107" s="18"/>
      <c r="IDN107" s="18"/>
      <c r="IDO107" s="39"/>
      <c r="IDP107" s="18"/>
      <c r="IDQ107" s="18"/>
      <c r="IDR107" s="39"/>
      <c r="IDS107" s="18"/>
      <c r="IDT107" s="39"/>
      <c r="IDU107" s="13"/>
      <c r="IDV107" s="13"/>
      <c r="IDW107" s="4"/>
      <c r="IDX107" s="13"/>
      <c r="IDY107" s="13"/>
      <c r="IEA107" s="26"/>
      <c r="IEB107" s="26"/>
      <c r="IEC107" s="26"/>
      <c r="IED107" s="18"/>
      <c r="IEE107" s="18"/>
      <c r="IEF107" s="18"/>
      <c r="IEG107" s="39"/>
      <c r="IEH107" s="18"/>
      <c r="IEI107" s="18"/>
      <c r="IEJ107" s="39"/>
      <c r="IEK107" s="18"/>
      <c r="IEL107" s="39"/>
      <c r="IEM107" s="13"/>
      <c r="IEN107" s="13"/>
      <c r="IEO107" s="4"/>
      <c r="IEP107" s="13"/>
      <c r="IEQ107" s="13"/>
      <c r="IES107" s="26"/>
      <c r="IET107" s="26"/>
      <c r="IEU107" s="26"/>
      <c r="IEV107" s="18"/>
      <c r="IEW107" s="18"/>
      <c r="IEX107" s="18"/>
      <c r="IEY107" s="39"/>
      <c r="IEZ107" s="18"/>
      <c r="IFA107" s="18"/>
      <c r="IFB107" s="39"/>
      <c r="IFC107" s="18"/>
      <c r="IFD107" s="39"/>
      <c r="IFE107" s="13"/>
      <c r="IFF107" s="13"/>
      <c r="IFG107" s="4"/>
      <c r="IFH107" s="13"/>
      <c r="IFI107" s="13"/>
      <c r="IFK107" s="26"/>
      <c r="IFL107" s="26"/>
      <c r="IFM107" s="26"/>
      <c r="IFN107" s="18"/>
      <c r="IFO107" s="18"/>
      <c r="IFP107" s="18"/>
      <c r="IFQ107" s="39"/>
      <c r="IFR107" s="18"/>
      <c r="IFS107" s="18"/>
      <c r="IFT107" s="39"/>
      <c r="IFU107" s="18"/>
      <c r="IFV107" s="39"/>
      <c r="IFW107" s="13"/>
      <c r="IFX107" s="13"/>
      <c r="IFY107" s="4"/>
      <c r="IFZ107" s="13"/>
      <c r="IGA107" s="13"/>
      <c r="IGC107" s="26"/>
      <c r="IGD107" s="26"/>
      <c r="IGE107" s="26"/>
      <c r="IGF107" s="18"/>
      <c r="IGG107" s="18"/>
      <c r="IGH107" s="18"/>
      <c r="IGI107" s="39"/>
      <c r="IGJ107" s="18"/>
      <c r="IGK107" s="18"/>
      <c r="IGL107" s="39"/>
      <c r="IGM107" s="18"/>
      <c r="IGN107" s="39"/>
      <c r="IGO107" s="13"/>
      <c r="IGP107" s="13"/>
      <c r="IGQ107" s="4"/>
      <c r="IGR107" s="13"/>
      <c r="IGS107" s="13"/>
      <c r="IGU107" s="26"/>
      <c r="IGV107" s="26"/>
      <c r="IGW107" s="26"/>
      <c r="IGX107" s="18"/>
      <c r="IGY107" s="18"/>
      <c r="IGZ107" s="18"/>
      <c r="IHA107" s="39"/>
      <c r="IHB107" s="18"/>
      <c r="IHC107" s="18"/>
      <c r="IHD107" s="39"/>
      <c r="IHE107" s="18"/>
      <c r="IHF107" s="39"/>
      <c r="IHG107" s="13"/>
      <c r="IHH107" s="13"/>
      <c r="IHI107" s="4"/>
      <c r="IHJ107" s="13"/>
      <c r="IHK107" s="13"/>
      <c r="IHM107" s="26"/>
      <c r="IHN107" s="26"/>
      <c r="IHO107" s="26"/>
      <c r="IHP107" s="18"/>
      <c r="IHQ107" s="18"/>
      <c r="IHR107" s="18"/>
      <c r="IHS107" s="39"/>
      <c r="IHT107" s="18"/>
      <c r="IHU107" s="18"/>
      <c r="IHV107" s="39"/>
      <c r="IHW107" s="18"/>
      <c r="IHX107" s="39"/>
      <c r="IHY107" s="13"/>
      <c r="IHZ107" s="13"/>
      <c r="IIA107" s="4"/>
      <c r="IIB107" s="13"/>
      <c r="IIC107" s="13"/>
      <c r="IIE107" s="26"/>
      <c r="IIF107" s="26"/>
      <c r="IIG107" s="26"/>
      <c r="IIH107" s="18"/>
      <c r="III107" s="18"/>
      <c r="IIJ107" s="18"/>
      <c r="IIK107" s="39"/>
      <c r="IIL107" s="18"/>
      <c r="IIM107" s="18"/>
      <c r="IIN107" s="39"/>
      <c r="IIO107" s="18"/>
      <c r="IIP107" s="39"/>
      <c r="IIQ107" s="13"/>
      <c r="IIR107" s="13"/>
      <c r="IIS107" s="4"/>
      <c r="IIT107" s="13"/>
      <c r="IIU107" s="13"/>
      <c r="IIW107" s="26"/>
      <c r="IIX107" s="26"/>
      <c r="IIY107" s="26"/>
      <c r="IIZ107" s="18"/>
      <c r="IJA107" s="18"/>
      <c r="IJB107" s="18"/>
      <c r="IJC107" s="39"/>
      <c r="IJD107" s="18"/>
      <c r="IJE107" s="18"/>
      <c r="IJF107" s="39"/>
      <c r="IJG107" s="18"/>
      <c r="IJH107" s="39"/>
      <c r="IJI107" s="13"/>
      <c r="IJJ107" s="13"/>
      <c r="IJK107" s="4"/>
      <c r="IJL107" s="13"/>
      <c r="IJM107" s="13"/>
      <c r="IJO107" s="26"/>
      <c r="IJP107" s="26"/>
      <c r="IJQ107" s="26"/>
      <c r="IJR107" s="18"/>
      <c r="IJS107" s="18"/>
      <c r="IJT107" s="18"/>
      <c r="IJU107" s="39"/>
      <c r="IJV107" s="18"/>
      <c r="IJW107" s="18"/>
      <c r="IJX107" s="39"/>
      <c r="IJY107" s="18"/>
      <c r="IJZ107" s="39"/>
      <c r="IKA107" s="13"/>
      <c r="IKB107" s="13"/>
      <c r="IKC107" s="4"/>
      <c r="IKD107" s="13"/>
      <c r="IKE107" s="13"/>
      <c r="IKG107" s="26"/>
      <c r="IKH107" s="26"/>
      <c r="IKI107" s="26"/>
      <c r="IKJ107" s="18"/>
      <c r="IKK107" s="18"/>
      <c r="IKL107" s="18"/>
      <c r="IKM107" s="39"/>
      <c r="IKN107" s="18"/>
      <c r="IKO107" s="18"/>
      <c r="IKP107" s="39"/>
      <c r="IKQ107" s="18"/>
      <c r="IKR107" s="39"/>
      <c r="IKS107" s="13"/>
      <c r="IKT107" s="13"/>
      <c r="IKU107" s="4"/>
      <c r="IKV107" s="13"/>
      <c r="IKW107" s="13"/>
      <c r="IKY107" s="26"/>
      <c r="IKZ107" s="26"/>
      <c r="ILA107" s="26"/>
      <c r="ILB107" s="18"/>
      <c r="ILC107" s="18"/>
      <c r="ILD107" s="18"/>
      <c r="ILE107" s="39"/>
      <c r="ILF107" s="18"/>
      <c r="ILG107" s="18"/>
      <c r="ILH107" s="39"/>
      <c r="ILI107" s="18"/>
      <c r="ILJ107" s="39"/>
      <c r="ILK107" s="13"/>
      <c r="ILL107" s="13"/>
      <c r="ILM107" s="4"/>
      <c r="ILN107" s="13"/>
      <c r="ILO107" s="13"/>
      <c r="ILQ107" s="26"/>
      <c r="ILR107" s="26"/>
      <c r="ILS107" s="26"/>
      <c r="ILT107" s="18"/>
      <c r="ILU107" s="18"/>
      <c r="ILV107" s="18"/>
      <c r="ILW107" s="39"/>
      <c r="ILX107" s="18"/>
      <c r="ILY107" s="18"/>
      <c r="ILZ107" s="39"/>
      <c r="IMA107" s="18"/>
      <c r="IMB107" s="39"/>
      <c r="IMC107" s="13"/>
      <c r="IMD107" s="13"/>
      <c r="IME107" s="4"/>
      <c r="IMF107" s="13"/>
      <c r="IMG107" s="13"/>
      <c r="IMI107" s="26"/>
      <c r="IMJ107" s="26"/>
      <c r="IMK107" s="26"/>
      <c r="IML107" s="18"/>
      <c r="IMM107" s="18"/>
      <c r="IMN107" s="18"/>
      <c r="IMO107" s="39"/>
      <c r="IMP107" s="18"/>
      <c r="IMQ107" s="18"/>
      <c r="IMR107" s="39"/>
      <c r="IMS107" s="18"/>
      <c r="IMT107" s="39"/>
      <c r="IMU107" s="13"/>
      <c r="IMV107" s="13"/>
      <c r="IMW107" s="4"/>
      <c r="IMX107" s="13"/>
      <c r="IMY107" s="13"/>
      <c r="INA107" s="26"/>
      <c r="INB107" s="26"/>
      <c r="INC107" s="26"/>
      <c r="IND107" s="18"/>
      <c r="INE107" s="18"/>
      <c r="INF107" s="18"/>
      <c r="ING107" s="39"/>
      <c r="INH107" s="18"/>
      <c r="INI107" s="18"/>
      <c r="INJ107" s="39"/>
      <c r="INK107" s="18"/>
      <c r="INL107" s="39"/>
      <c r="INM107" s="13"/>
      <c r="INN107" s="13"/>
      <c r="INO107" s="4"/>
      <c r="INP107" s="13"/>
      <c r="INQ107" s="13"/>
      <c r="INS107" s="26"/>
      <c r="INT107" s="26"/>
      <c r="INU107" s="26"/>
      <c r="INV107" s="18"/>
      <c r="INW107" s="18"/>
      <c r="INX107" s="18"/>
      <c r="INY107" s="39"/>
      <c r="INZ107" s="18"/>
      <c r="IOA107" s="18"/>
      <c r="IOB107" s="39"/>
      <c r="IOC107" s="18"/>
      <c r="IOD107" s="39"/>
      <c r="IOE107" s="13"/>
      <c r="IOF107" s="13"/>
      <c r="IOG107" s="4"/>
      <c r="IOH107" s="13"/>
      <c r="IOI107" s="13"/>
      <c r="IOK107" s="26"/>
      <c r="IOL107" s="26"/>
      <c r="IOM107" s="26"/>
      <c r="ION107" s="18"/>
      <c r="IOO107" s="18"/>
      <c r="IOP107" s="18"/>
      <c r="IOQ107" s="39"/>
      <c r="IOR107" s="18"/>
      <c r="IOS107" s="18"/>
      <c r="IOT107" s="39"/>
      <c r="IOU107" s="18"/>
      <c r="IOV107" s="39"/>
      <c r="IOW107" s="13"/>
      <c r="IOX107" s="13"/>
      <c r="IOY107" s="4"/>
      <c r="IOZ107" s="13"/>
      <c r="IPA107" s="13"/>
      <c r="IPC107" s="26"/>
      <c r="IPD107" s="26"/>
      <c r="IPE107" s="26"/>
      <c r="IPF107" s="18"/>
      <c r="IPG107" s="18"/>
      <c r="IPH107" s="18"/>
      <c r="IPI107" s="39"/>
      <c r="IPJ107" s="18"/>
      <c r="IPK107" s="18"/>
      <c r="IPL107" s="39"/>
      <c r="IPM107" s="18"/>
      <c r="IPN107" s="39"/>
      <c r="IPO107" s="13"/>
      <c r="IPP107" s="13"/>
      <c r="IPQ107" s="4"/>
      <c r="IPR107" s="13"/>
      <c r="IPS107" s="13"/>
      <c r="IPU107" s="26"/>
      <c r="IPV107" s="26"/>
      <c r="IPW107" s="26"/>
      <c r="IPX107" s="18"/>
      <c r="IPY107" s="18"/>
      <c r="IPZ107" s="18"/>
      <c r="IQA107" s="39"/>
      <c r="IQB107" s="18"/>
      <c r="IQC107" s="18"/>
      <c r="IQD107" s="39"/>
      <c r="IQE107" s="18"/>
      <c r="IQF107" s="39"/>
      <c r="IQG107" s="13"/>
      <c r="IQH107" s="13"/>
      <c r="IQI107" s="4"/>
      <c r="IQJ107" s="13"/>
      <c r="IQK107" s="13"/>
      <c r="IQM107" s="26"/>
      <c r="IQN107" s="26"/>
      <c r="IQO107" s="26"/>
      <c r="IQP107" s="18"/>
      <c r="IQQ107" s="18"/>
      <c r="IQR107" s="18"/>
      <c r="IQS107" s="39"/>
      <c r="IQT107" s="18"/>
      <c r="IQU107" s="18"/>
      <c r="IQV107" s="39"/>
      <c r="IQW107" s="18"/>
      <c r="IQX107" s="39"/>
      <c r="IQY107" s="13"/>
      <c r="IQZ107" s="13"/>
      <c r="IRA107" s="4"/>
      <c r="IRB107" s="13"/>
      <c r="IRC107" s="13"/>
      <c r="IRE107" s="26"/>
      <c r="IRF107" s="26"/>
      <c r="IRG107" s="26"/>
      <c r="IRH107" s="18"/>
      <c r="IRI107" s="18"/>
      <c r="IRJ107" s="18"/>
      <c r="IRK107" s="39"/>
      <c r="IRL107" s="18"/>
      <c r="IRM107" s="18"/>
      <c r="IRN107" s="39"/>
      <c r="IRO107" s="18"/>
      <c r="IRP107" s="39"/>
      <c r="IRQ107" s="13"/>
      <c r="IRR107" s="13"/>
      <c r="IRS107" s="4"/>
      <c r="IRT107" s="13"/>
      <c r="IRU107" s="13"/>
      <c r="IRW107" s="26"/>
      <c r="IRX107" s="26"/>
      <c r="IRY107" s="26"/>
      <c r="IRZ107" s="18"/>
      <c r="ISA107" s="18"/>
      <c r="ISB107" s="18"/>
      <c r="ISC107" s="39"/>
      <c r="ISD107" s="18"/>
      <c r="ISE107" s="18"/>
      <c r="ISF107" s="39"/>
      <c r="ISG107" s="18"/>
      <c r="ISH107" s="39"/>
      <c r="ISI107" s="13"/>
      <c r="ISJ107" s="13"/>
      <c r="ISK107" s="4"/>
      <c r="ISL107" s="13"/>
      <c r="ISM107" s="13"/>
      <c r="ISO107" s="26"/>
      <c r="ISP107" s="26"/>
      <c r="ISQ107" s="26"/>
      <c r="ISR107" s="18"/>
      <c r="ISS107" s="18"/>
      <c r="IST107" s="18"/>
      <c r="ISU107" s="39"/>
      <c r="ISV107" s="18"/>
      <c r="ISW107" s="18"/>
      <c r="ISX107" s="39"/>
      <c r="ISY107" s="18"/>
      <c r="ISZ107" s="39"/>
      <c r="ITA107" s="13"/>
      <c r="ITB107" s="13"/>
      <c r="ITC107" s="4"/>
      <c r="ITD107" s="13"/>
      <c r="ITE107" s="13"/>
      <c r="ITG107" s="26"/>
      <c r="ITH107" s="26"/>
      <c r="ITI107" s="26"/>
      <c r="ITJ107" s="18"/>
      <c r="ITK107" s="18"/>
      <c r="ITL107" s="18"/>
      <c r="ITM107" s="39"/>
      <c r="ITN107" s="18"/>
      <c r="ITO107" s="18"/>
      <c r="ITP107" s="39"/>
      <c r="ITQ107" s="18"/>
      <c r="ITR107" s="39"/>
      <c r="ITS107" s="13"/>
      <c r="ITT107" s="13"/>
      <c r="ITU107" s="4"/>
      <c r="ITV107" s="13"/>
      <c r="ITW107" s="13"/>
      <c r="ITY107" s="26"/>
      <c r="ITZ107" s="26"/>
      <c r="IUA107" s="26"/>
      <c r="IUB107" s="18"/>
      <c r="IUC107" s="18"/>
      <c r="IUD107" s="18"/>
      <c r="IUE107" s="39"/>
      <c r="IUF107" s="18"/>
      <c r="IUG107" s="18"/>
      <c r="IUH107" s="39"/>
      <c r="IUI107" s="18"/>
      <c r="IUJ107" s="39"/>
      <c r="IUK107" s="13"/>
      <c r="IUL107" s="13"/>
      <c r="IUM107" s="4"/>
      <c r="IUN107" s="13"/>
      <c r="IUO107" s="13"/>
      <c r="IUQ107" s="26"/>
      <c r="IUR107" s="26"/>
      <c r="IUS107" s="26"/>
      <c r="IUT107" s="18"/>
      <c r="IUU107" s="18"/>
      <c r="IUV107" s="18"/>
      <c r="IUW107" s="39"/>
      <c r="IUX107" s="18"/>
      <c r="IUY107" s="18"/>
      <c r="IUZ107" s="39"/>
      <c r="IVA107" s="18"/>
      <c r="IVB107" s="39"/>
      <c r="IVC107" s="13"/>
      <c r="IVD107" s="13"/>
      <c r="IVE107" s="4"/>
      <c r="IVF107" s="13"/>
      <c r="IVG107" s="13"/>
      <c r="IVI107" s="26"/>
      <c r="IVJ107" s="26"/>
      <c r="IVK107" s="26"/>
      <c r="IVL107" s="18"/>
      <c r="IVM107" s="18"/>
      <c r="IVN107" s="18"/>
      <c r="IVO107" s="39"/>
      <c r="IVP107" s="18"/>
      <c r="IVQ107" s="18"/>
      <c r="IVR107" s="39"/>
      <c r="IVS107" s="18"/>
      <c r="IVT107" s="39"/>
      <c r="IVU107" s="13"/>
      <c r="IVV107" s="13"/>
      <c r="IVW107" s="4"/>
      <c r="IVX107" s="13"/>
      <c r="IVY107" s="13"/>
      <c r="IWA107" s="26"/>
      <c r="IWB107" s="26"/>
      <c r="IWC107" s="26"/>
      <c r="IWD107" s="18"/>
      <c r="IWE107" s="18"/>
      <c r="IWF107" s="18"/>
      <c r="IWG107" s="39"/>
      <c r="IWH107" s="18"/>
      <c r="IWI107" s="18"/>
      <c r="IWJ107" s="39"/>
      <c r="IWK107" s="18"/>
      <c r="IWL107" s="39"/>
      <c r="IWM107" s="13"/>
      <c r="IWN107" s="13"/>
      <c r="IWO107" s="4"/>
      <c r="IWP107" s="13"/>
      <c r="IWQ107" s="13"/>
      <c r="IWS107" s="26"/>
      <c r="IWT107" s="26"/>
      <c r="IWU107" s="26"/>
      <c r="IWV107" s="18"/>
      <c r="IWW107" s="18"/>
      <c r="IWX107" s="18"/>
      <c r="IWY107" s="39"/>
      <c r="IWZ107" s="18"/>
      <c r="IXA107" s="18"/>
      <c r="IXB107" s="39"/>
      <c r="IXC107" s="18"/>
      <c r="IXD107" s="39"/>
      <c r="IXE107" s="13"/>
      <c r="IXF107" s="13"/>
      <c r="IXG107" s="4"/>
      <c r="IXH107" s="13"/>
      <c r="IXI107" s="13"/>
      <c r="IXK107" s="26"/>
      <c r="IXL107" s="26"/>
      <c r="IXM107" s="26"/>
      <c r="IXN107" s="18"/>
      <c r="IXO107" s="18"/>
      <c r="IXP107" s="18"/>
      <c r="IXQ107" s="39"/>
      <c r="IXR107" s="18"/>
      <c r="IXS107" s="18"/>
      <c r="IXT107" s="39"/>
      <c r="IXU107" s="18"/>
      <c r="IXV107" s="39"/>
      <c r="IXW107" s="13"/>
      <c r="IXX107" s="13"/>
      <c r="IXY107" s="4"/>
      <c r="IXZ107" s="13"/>
      <c r="IYA107" s="13"/>
      <c r="IYC107" s="26"/>
      <c r="IYD107" s="26"/>
      <c r="IYE107" s="26"/>
      <c r="IYF107" s="18"/>
      <c r="IYG107" s="18"/>
      <c r="IYH107" s="18"/>
      <c r="IYI107" s="39"/>
      <c r="IYJ107" s="18"/>
      <c r="IYK107" s="18"/>
      <c r="IYL107" s="39"/>
      <c r="IYM107" s="18"/>
      <c r="IYN107" s="39"/>
      <c r="IYO107" s="13"/>
      <c r="IYP107" s="13"/>
      <c r="IYQ107" s="4"/>
      <c r="IYR107" s="13"/>
      <c r="IYS107" s="13"/>
      <c r="IYU107" s="26"/>
      <c r="IYV107" s="26"/>
      <c r="IYW107" s="26"/>
      <c r="IYX107" s="18"/>
      <c r="IYY107" s="18"/>
      <c r="IYZ107" s="18"/>
      <c r="IZA107" s="39"/>
      <c r="IZB107" s="18"/>
      <c r="IZC107" s="18"/>
      <c r="IZD107" s="39"/>
      <c r="IZE107" s="18"/>
      <c r="IZF107" s="39"/>
      <c r="IZG107" s="13"/>
      <c r="IZH107" s="13"/>
      <c r="IZI107" s="4"/>
      <c r="IZJ107" s="13"/>
      <c r="IZK107" s="13"/>
      <c r="IZM107" s="26"/>
      <c r="IZN107" s="26"/>
      <c r="IZO107" s="26"/>
      <c r="IZP107" s="18"/>
      <c r="IZQ107" s="18"/>
      <c r="IZR107" s="18"/>
      <c r="IZS107" s="39"/>
      <c r="IZT107" s="18"/>
      <c r="IZU107" s="18"/>
      <c r="IZV107" s="39"/>
      <c r="IZW107" s="18"/>
      <c r="IZX107" s="39"/>
      <c r="IZY107" s="13"/>
      <c r="IZZ107" s="13"/>
      <c r="JAA107" s="4"/>
      <c r="JAB107" s="13"/>
      <c r="JAC107" s="13"/>
      <c r="JAE107" s="26"/>
      <c r="JAF107" s="26"/>
      <c r="JAG107" s="26"/>
      <c r="JAH107" s="18"/>
      <c r="JAI107" s="18"/>
      <c r="JAJ107" s="18"/>
      <c r="JAK107" s="39"/>
      <c r="JAL107" s="18"/>
      <c r="JAM107" s="18"/>
      <c r="JAN107" s="39"/>
      <c r="JAO107" s="18"/>
      <c r="JAP107" s="39"/>
      <c r="JAQ107" s="13"/>
      <c r="JAR107" s="13"/>
      <c r="JAS107" s="4"/>
      <c r="JAT107" s="13"/>
      <c r="JAU107" s="13"/>
      <c r="JAW107" s="26"/>
      <c r="JAX107" s="26"/>
      <c r="JAY107" s="26"/>
      <c r="JAZ107" s="18"/>
      <c r="JBA107" s="18"/>
      <c r="JBB107" s="18"/>
      <c r="JBC107" s="39"/>
      <c r="JBD107" s="18"/>
      <c r="JBE107" s="18"/>
      <c r="JBF107" s="39"/>
      <c r="JBG107" s="18"/>
      <c r="JBH107" s="39"/>
      <c r="JBI107" s="13"/>
      <c r="JBJ107" s="13"/>
      <c r="JBK107" s="4"/>
      <c r="JBL107" s="13"/>
      <c r="JBM107" s="13"/>
      <c r="JBO107" s="26"/>
      <c r="JBP107" s="26"/>
      <c r="JBQ107" s="26"/>
      <c r="JBR107" s="18"/>
      <c r="JBS107" s="18"/>
      <c r="JBT107" s="18"/>
      <c r="JBU107" s="39"/>
      <c r="JBV107" s="18"/>
      <c r="JBW107" s="18"/>
      <c r="JBX107" s="39"/>
      <c r="JBY107" s="18"/>
      <c r="JBZ107" s="39"/>
      <c r="JCA107" s="13"/>
      <c r="JCB107" s="13"/>
      <c r="JCC107" s="4"/>
      <c r="JCD107" s="13"/>
      <c r="JCE107" s="13"/>
      <c r="JCG107" s="26"/>
      <c r="JCH107" s="26"/>
      <c r="JCI107" s="26"/>
      <c r="JCJ107" s="18"/>
      <c r="JCK107" s="18"/>
      <c r="JCL107" s="18"/>
      <c r="JCM107" s="39"/>
      <c r="JCN107" s="18"/>
      <c r="JCO107" s="18"/>
      <c r="JCP107" s="39"/>
      <c r="JCQ107" s="18"/>
      <c r="JCR107" s="39"/>
      <c r="JCS107" s="13"/>
      <c r="JCT107" s="13"/>
      <c r="JCU107" s="4"/>
      <c r="JCV107" s="13"/>
      <c r="JCW107" s="13"/>
      <c r="JCY107" s="26"/>
      <c r="JCZ107" s="26"/>
      <c r="JDA107" s="26"/>
      <c r="JDB107" s="18"/>
      <c r="JDC107" s="18"/>
      <c r="JDD107" s="18"/>
      <c r="JDE107" s="39"/>
      <c r="JDF107" s="18"/>
      <c r="JDG107" s="18"/>
      <c r="JDH107" s="39"/>
      <c r="JDI107" s="18"/>
      <c r="JDJ107" s="39"/>
      <c r="JDK107" s="13"/>
      <c r="JDL107" s="13"/>
      <c r="JDM107" s="4"/>
      <c r="JDN107" s="13"/>
      <c r="JDO107" s="13"/>
      <c r="JDQ107" s="26"/>
      <c r="JDR107" s="26"/>
      <c r="JDS107" s="26"/>
      <c r="JDT107" s="18"/>
      <c r="JDU107" s="18"/>
      <c r="JDV107" s="18"/>
      <c r="JDW107" s="39"/>
      <c r="JDX107" s="18"/>
      <c r="JDY107" s="18"/>
      <c r="JDZ107" s="39"/>
      <c r="JEA107" s="18"/>
      <c r="JEB107" s="39"/>
      <c r="JEC107" s="13"/>
      <c r="JED107" s="13"/>
      <c r="JEE107" s="4"/>
      <c r="JEF107" s="13"/>
      <c r="JEG107" s="13"/>
      <c r="JEI107" s="26"/>
      <c r="JEJ107" s="26"/>
      <c r="JEK107" s="26"/>
      <c r="JEL107" s="18"/>
      <c r="JEM107" s="18"/>
      <c r="JEN107" s="18"/>
      <c r="JEO107" s="39"/>
      <c r="JEP107" s="18"/>
      <c r="JEQ107" s="18"/>
      <c r="JER107" s="39"/>
      <c r="JES107" s="18"/>
      <c r="JET107" s="39"/>
      <c r="JEU107" s="13"/>
      <c r="JEV107" s="13"/>
      <c r="JEW107" s="4"/>
      <c r="JEX107" s="13"/>
      <c r="JEY107" s="13"/>
      <c r="JFA107" s="26"/>
      <c r="JFB107" s="26"/>
      <c r="JFC107" s="26"/>
      <c r="JFD107" s="18"/>
      <c r="JFE107" s="18"/>
      <c r="JFF107" s="18"/>
      <c r="JFG107" s="39"/>
      <c r="JFH107" s="18"/>
      <c r="JFI107" s="18"/>
      <c r="JFJ107" s="39"/>
      <c r="JFK107" s="18"/>
      <c r="JFL107" s="39"/>
      <c r="JFM107" s="13"/>
      <c r="JFN107" s="13"/>
      <c r="JFO107" s="4"/>
      <c r="JFP107" s="13"/>
      <c r="JFQ107" s="13"/>
      <c r="JFS107" s="26"/>
      <c r="JFT107" s="26"/>
      <c r="JFU107" s="26"/>
      <c r="JFV107" s="18"/>
      <c r="JFW107" s="18"/>
      <c r="JFX107" s="18"/>
      <c r="JFY107" s="39"/>
      <c r="JFZ107" s="18"/>
      <c r="JGA107" s="18"/>
      <c r="JGB107" s="39"/>
      <c r="JGC107" s="18"/>
      <c r="JGD107" s="39"/>
      <c r="JGE107" s="13"/>
      <c r="JGF107" s="13"/>
      <c r="JGG107" s="4"/>
      <c r="JGH107" s="13"/>
      <c r="JGI107" s="13"/>
      <c r="JGK107" s="26"/>
      <c r="JGL107" s="26"/>
      <c r="JGM107" s="26"/>
      <c r="JGN107" s="18"/>
      <c r="JGO107" s="18"/>
      <c r="JGP107" s="18"/>
      <c r="JGQ107" s="39"/>
      <c r="JGR107" s="18"/>
      <c r="JGS107" s="18"/>
      <c r="JGT107" s="39"/>
      <c r="JGU107" s="18"/>
      <c r="JGV107" s="39"/>
      <c r="JGW107" s="13"/>
      <c r="JGX107" s="13"/>
      <c r="JGY107" s="4"/>
      <c r="JGZ107" s="13"/>
      <c r="JHA107" s="13"/>
      <c r="JHC107" s="26"/>
      <c r="JHD107" s="26"/>
      <c r="JHE107" s="26"/>
      <c r="JHF107" s="18"/>
      <c r="JHG107" s="18"/>
      <c r="JHH107" s="18"/>
      <c r="JHI107" s="39"/>
      <c r="JHJ107" s="18"/>
      <c r="JHK107" s="18"/>
      <c r="JHL107" s="39"/>
      <c r="JHM107" s="18"/>
      <c r="JHN107" s="39"/>
      <c r="JHO107" s="13"/>
      <c r="JHP107" s="13"/>
      <c r="JHQ107" s="4"/>
      <c r="JHR107" s="13"/>
      <c r="JHS107" s="13"/>
      <c r="JHU107" s="26"/>
      <c r="JHV107" s="26"/>
      <c r="JHW107" s="26"/>
      <c r="JHX107" s="18"/>
      <c r="JHY107" s="18"/>
      <c r="JHZ107" s="18"/>
      <c r="JIA107" s="39"/>
      <c r="JIB107" s="18"/>
      <c r="JIC107" s="18"/>
      <c r="JID107" s="39"/>
      <c r="JIE107" s="18"/>
      <c r="JIF107" s="39"/>
      <c r="JIG107" s="13"/>
      <c r="JIH107" s="13"/>
      <c r="JII107" s="4"/>
      <c r="JIJ107" s="13"/>
      <c r="JIK107" s="13"/>
      <c r="JIM107" s="26"/>
      <c r="JIN107" s="26"/>
      <c r="JIO107" s="26"/>
      <c r="JIP107" s="18"/>
      <c r="JIQ107" s="18"/>
      <c r="JIR107" s="18"/>
      <c r="JIS107" s="39"/>
      <c r="JIT107" s="18"/>
      <c r="JIU107" s="18"/>
      <c r="JIV107" s="39"/>
      <c r="JIW107" s="18"/>
      <c r="JIX107" s="39"/>
      <c r="JIY107" s="13"/>
      <c r="JIZ107" s="13"/>
      <c r="JJA107" s="4"/>
      <c r="JJB107" s="13"/>
      <c r="JJC107" s="13"/>
      <c r="JJE107" s="26"/>
      <c r="JJF107" s="26"/>
      <c r="JJG107" s="26"/>
      <c r="JJH107" s="18"/>
      <c r="JJI107" s="18"/>
      <c r="JJJ107" s="18"/>
      <c r="JJK107" s="39"/>
      <c r="JJL107" s="18"/>
      <c r="JJM107" s="18"/>
      <c r="JJN107" s="39"/>
      <c r="JJO107" s="18"/>
      <c r="JJP107" s="39"/>
      <c r="JJQ107" s="13"/>
      <c r="JJR107" s="13"/>
      <c r="JJS107" s="4"/>
      <c r="JJT107" s="13"/>
      <c r="JJU107" s="13"/>
      <c r="JJW107" s="26"/>
      <c r="JJX107" s="26"/>
      <c r="JJY107" s="26"/>
      <c r="JJZ107" s="18"/>
      <c r="JKA107" s="18"/>
      <c r="JKB107" s="18"/>
      <c r="JKC107" s="39"/>
      <c r="JKD107" s="18"/>
      <c r="JKE107" s="18"/>
      <c r="JKF107" s="39"/>
      <c r="JKG107" s="18"/>
      <c r="JKH107" s="39"/>
      <c r="JKI107" s="13"/>
      <c r="JKJ107" s="13"/>
      <c r="JKK107" s="4"/>
      <c r="JKL107" s="13"/>
      <c r="JKM107" s="13"/>
      <c r="JKO107" s="26"/>
      <c r="JKP107" s="26"/>
      <c r="JKQ107" s="26"/>
      <c r="JKR107" s="18"/>
      <c r="JKS107" s="18"/>
      <c r="JKT107" s="18"/>
      <c r="JKU107" s="39"/>
      <c r="JKV107" s="18"/>
      <c r="JKW107" s="18"/>
      <c r="JKX107" s="39"/>
      <c r="JKY107" s="18"/>
      <c r="JKZ107" s="39"/>
      <c r="JLA107" s="13"/>
      <c r="JLB107" s="13"/>
      <c r="JLC107" s="4"/>
      <c r="JLD107" s="13"/>
      <c r="JLE107" s="13"/>
      <c r="JLG107" s="26"/>
      <c r="JLH107" s="26"/>
      <c r="JLI107" s="26"/>
      <c r="JLJ107" s="18"/>
      <c r="JLK107" s="18"/>
      <c r="JLL107" s="18"/>
      <c r="JLM107" s="39"/>
      <c r="JLN107" s="18"/>
      <c r="JLO107" s="18"/>
      <c r="JLP107" s="39"/>
      <c r="JLQ107" s="18"/>
      <c r="JLR107" s="39"/>
      <c r="JLS107" s="13"/>
      <c r="JLT107" s="13"/>
      <c r="JLU107" s="4"/>
      <c r="JLV107" s="13"/>
      <c r="JLW107" s="13"/>
      <c r="JLY107" s="26"/>
      <c r="JLZ107" s="26"/>
      <c r="JMA107" s="26"/>
      <c r="JMB107" s="18"/>
      <c r="JMC107" s="18"/>
      <c r="JMD107" s="18"/>
      <c r="JME107" s="39"/>
      <c r="JMF107" s="18"/>
      <c r="JMG107" s="18"/>
      <c r="JMH107" s="39"/>
      <c r="JMI107" s="18"/>
      <c r="JMJ107" s="39"/>
      <c r="JMK107" s="13"/>
      <c r="JML107" s="13"/>
      <c r="JMM107" s="4"/>
      <c r="JMN107" s="13"/>
      <c r="JMO107" s="13"/>
      <c r="JMQ107" s="26"/>
      <c r="JMR107" s="26"/>
      <c r="JMS107" s="26"/>
      <c r="JMT107" s="18"/>
      <c r="JMU107" s="18"/>
      <c r="JMV107" s="18"/>
      <c r="JMW107" s="39"/>
      <c r="JMX107" s="18"/>
      <c r="JMY107" s="18"/>
      <c r="JMZ107" s="39"/>
      <c r="JNA107" s="18"/>
      <c r="JNB107" s="39"/>
      <c r="JNC107" s="13"/>
      <c r="JND107" s="13"/>
      <c r="JNE107" s="4"/>
      <c r="JNF107" s="13"/>
      <c r="JNG107" s="13"/>
      <c r="JNI107" s="26"/>
      <c r="JNJ107" s="26"/>
      <c r="JNK107" s="26"/>
      <c r="JNL107" s="18"/>
      <c r="JNM107" s="18"/>
      <c r="JNN107" s="18"/>
      <c r="JNO107" s="39"/>
      <c r="JNP107" s="18"/>
      <c r="JNQ107" s="18"/>
      <c r="JNR107" s="39"/>
      <c r="JNS107" s="18"/>
      <c r="JNT107" s="39"/>
      <c r="JNU107" s="13"/>
      <c r="JNV107" s="13"/>
      <c r="JNW107" s="4"/>
      <c r="JNX107" s="13"/>
      <c r="JNY107" s="13"/>
      <c r="JOA107" s="26"/>
      <c r="JOB107" s="26"/>
      <c r="JOC107" s="26"/>
      <c r="JOD107" s="18"/>
      <c r="JOE107" s="18"/>
      <c r="JOF107" s="18"/>
      <c r="JOG107" s="39"/>
      <c r="JOH107" s="18"/>
      <c r="JOI107" s="18"/>
      <c r="JOJ107" s="39"/>
      <c r="JOK107" s="18"/>
      <c r="JOL107" s="39"/>
      <c r="JOM107" s="13"/>
      <c r="JON107" s="13"/>
      <c r="JOO107" s="4"/>
      <c r="JOP107" s="13"/>
      <c r="JOQ107" s="13"/>
      <c r="JOS107" s="26"/>
      <c r="JOT107" s="26"/>
      <c r="JOU107" s="26"/>
      <c r="JOV107" s="18"/>
      <c r="JOW107" s="18"/>
      <c r="JOX107" s="18"/>
      <c r="JOY107" s="39"/>
      <c r="JOZ107" s="18"/>
      <c r="JPA107" s="18"/>
      <c r="JPB107" s="39"/>
      <c r="JPC107" s="18"/>
      <c r="JPD107" s="39"/>
      <c r="JPE107" s="13"/>
      <c r="JPF107" s="13"/>
      <c r="JPG107" s="4"/>
      <c r="JPH107" s="13"/>
      <c r="JPI107" s="13"/>
      <c r="JPK107" s="26"/>
      <c r="JPL107" s="26"/>
      <c r="JPM107" s="26"/>
      <c r="JPN107" s="18"/>
      <c r="JPO107" s="18"/>
      <c r="JPP107" s="18"/>
      <c r="JPQ107" s="39"/>
      <c r="JPR107" s="18"/>
      <c r="JPS107" s="18"/>
      <c r="JPT107" s="39"/>
      <c r="JPU107" s="18"/>
      <c r="JPV107" s="39"/>
      <c r="JPW107" s="13"/>
      <c r="JPX107" s="13"/>
      <c r="JPY107" s="4"/>
      <c r="JPZ107" s="13"/>
      <c r="JQA107" s="13"/>
      <c r="JQC107" s="26"/>
      <c r="JQD107" s="26"/>
      <c r="JQE107" s="26"/>
      <c r="JQF107" s="18"/>
      <c r="JQG107" s="18"/>
      <c r="JQH107" s="18"/>
      <c r="JQI107" s="39"/>
      <c r="JQJ107" s="18"/>
      <c r="JQK107" s="18"/>
      <c r="JQL107" s="39"/>
      <c r="JQM107" s="18"/>
      <c r="JQN107" s="39"/>
      <c r="JQO107" s="13"/>
      <c r="JQP107" s="13"/>
      <c r="JQQ107" s="4"/>
      <c r="JQR107" s="13"/>
      <c r="JQS107" s="13"/>
      <c r="JQU107" s="26"/>
      <c r="JQV107" s="26"/>
      <c r="JQW107" s="26"/>
      <c r="JQX107" s="18"/>
      <c r="JQY107" s="18"/>
      <c r="JQZ107" s="18"/>
      <c r="JRA107" s="39"/>
      <c r="JRB107" s="18"/>
      <c r="JRC107" s="18"/>
      <c r="JRD107" s="39"/>
      <c r="JRE107" s="18"/>
      <c r="JRF107" s="39"/>
      <c r="JRG107" s="13"/>
      <c r="JRH107" s="13"/>
      <c r="JRI107" s="4"/>
      <c r="JRJ107" s="13"/>
      <c r="JRK107" s="13"/>
      <c r="JRM107" s="26"/>
      <c r="JRN107" s="26"/>
      <c r="JRO107" s="26"/>
      <c r="JRP107" s="18"/>
      <c r="JRQ107" s="18"/>
      <c r="JRR107" s="18"/>
      <c r="JRS107" s="39"/>
      <c r="JRT107" s="18"/>
      <c r="JRU107" s="18"/>
      <c r="JRV107" s="39"/>
      <c r="JRW107" s="18"/>
      <c r="JRX107" s="39"/>
      <c r="JRY107" s="13"/>
      <c r="JRZ107" s="13"/>
      <c r="JSA107" s="4"/>
      <c r="JSB107" s="13"/>
      <c r="JSC107" s="13"/>
      <c r="JSE107" s="26"/>
      <c r="JSF107" s="26"/>
      <c r="JSG107" s="26"/>
      <c r="JSH107" s="18"/>
      <c r="JSI107" s="18"/>
      <c r="JSJ107" s="18"/>
      <c r="JSK107" s="39"/>
      <c r="JSL107" s="18"/>
      <c r="JSM107" s="18"/>
      <c r="JSN107" s="39"/>
      <c r="JSO107" s="18"/>
      <c r="JSP107" s="39"/>
      <c r="JSQ107" s="13"/>
      <c r="JSR107" s="13"/>
      <c r="JSS107" s="4"/>
      <c r="JST107" s="13"/>
      <c r="JSU107" s="13"/>
      <c r="JSW107" s="26"/>
      <c r="JSX107" s="26"/>
      <c r="JSY107" s="26"/>
      <c r="JSZ107" s="18"/>
      <c r="JTA107" s="18"/>
      <c r="JTB107" s="18"/>
      <c r="JTC107" s="39"/>
      <c r="JTD107" s="18"/>
      <c r="JTE107" s="18"/>
      <c r="JTF107" s="39"/>
      <c r="JTG107" s="18"/>
      <c r="JTH107" s="39"/>
      <c r="JTI107" s="13"/>
      <c r="JTJ107" s="13"/>
      <c r="JTK107" s="4"/>
      <c r="JTL107" s="13"/>
      <c r="JTM107" s="13"/>
      <c r="JTO107" s="26"/>
      <c r="JTP107" s="26"/>
      <c r="JTQ107" s="26"/>
      <c r="JTR107" s="18"/>
      <c r="JTS107" s="18"/>
      <c r="JTT107" s="18"/>
      <c r="JTU107" s="39"/>
      <c r="JTV107" s="18"/>
      <c r="JTW107" s="18"/>
      <c r="JTX107" s="39"/>
      <c r="JTY107" s="18"/>
      <c r="JTZ107" s="39"/>
      <c r="JUA107" s="13"/>
      <c r="JUB107" s="13"/>
      <c r="JUC107" s="4"/>
      <c r="JUD107" s="13"/>
      <c r="JUE107" s="13"/>
      <c r="JUG107" s="26"/>
      <c r="JUH107" s="26"/>
      <c r="JUI107" s="26"/>
      <c r="JUJ107" s="18"/>
      <c r="JUK107" s="18"/>
      <c r="JUL107" s="18"/>
      <c r="JUM107" s="39"/>
      <c r="JUN107" s="18"/>
      <c r="JUO107" s="18"/>
      <c r="JUP107" s="39"/>
      <c r="JUQ107" s="18"/>
      <c r="JUR107" s="39"/>
      <c r="JUS107" s="13"/>
      <c r="JUT107" s="13"/>
      <c r="JUU107" s="4"/>
      <c r="JUV107" s="13"/>
      <c r="JUW107" s="13"/>
      <c r="JUY107" s="26"/>
      <c r="JUZ107" s="26"/>
      <c r="JVA107" s="26"/>
      <c r="JVB107" s="18"/>
      <c r="JVC107" s="18"/>
      <c r="JVD107" s="18"/>
      <c r="JVE107" s="39"/>
      <c r="JVF107" s="18"/>
      <c r="JVG107" s="18"/>
      <c r="JVH107" s="39"/>
      <c r="JVI107" s="18"/>
      <c r="JVJ107" s="39"/>
      <c r="JVK107" s="13"/>
      <c r="JVL107" s="13"/>
      <c r="JVM107" s="4"/>
      <c r="JVN107" s="13"/>
      <c r="JVO107" s="13"/>
      <c r="JVQ107" s="26"/>
      <c r="JVR107" s="26"/>
      <c r="JVS107" s="26"/>
      <c r="JVT107" s="18"/>
      <c r="JVU107" s="18"/>
      <c r="JVV107" s="18"/>
      <c r="JVW107" s="39"/>
      <c r="JVX107" s="18"/>
      <c r="JVY107" s="18"/>
      <c r="JVZ107" s="39"/>
      <c r="JWA107" s="18"/>
      <c r="JWB107" s="39"/>
      <c r="JWC107" s="13"/>
      <c r="JWD107" s="13"/>
      <c r="JWE107" s="4"/>
      <c r="JWF107" s="13"/>
      <c r="JWG107" s="13"/>
      <c r="JWI107" s="26"/>
      <c r="JWJ107" s="26"/>
      <c r="JWK107" s="26"/>
      <c r="JWL107" s="18"/>
      <c r="JWM107" s="18"/>
      <c r="JWN107" s="18"/>
      <c r="JWO107" s="39"/>
      <c r="JWP107" s="18"/>
      <c r="JWQ107" s="18"/>
      <c r="JWR107" s="39"/>
      <c r="JWS107" s="18"/>
      <c r="JWT107" s="39"/>
      <c r="JWU107" s="13"/>
      <c r="JWV107" s="13"/>
      <c r="JWW107" s="4"/>
      <c r="JWX107" s="13"/>
      <c r="JWY107" s="13"/>
      <c r="JXA107" s="26"/>
      <c r="JXB107" s="26"/>
      <c r="JXC107" s="26"/>
      <c r="JXD107" s="18"/>
      <c r="JXE107" s="18"/>
      <c r="JXF107" s="18"/>
      <c r="JXG107" s="39"/>
      <c r="JXH107" s="18"/>
      <c r="JXI107" s="18"/>
      <c r="JXJ107" s="39"/>
      <c r="JXK107" s="18"/>
      <c r="JXL107" s="39"/>
      <c r="JXM107" s="13"/>
      <c r="JXN107" s="13"/>
      <c r="JXO107" s="4"/>
      <c r="JXP107" s="13"/>
      <c r="JXQ107" s="13"/>
      <c r="JXS107" s="26"/>
      <c r="JXT107" s="26"/>
      <c r="JXU107" s="26"/>
      <c r="JXV107" s="18"/>
      <c r="JXW107" s="18"/>
      <c r="JXX107" s="18"/>
      <c r="JXY107" s="39"/>
      <c r="JXZ107" s="18"/>
      <c r="JYA107" s="18"/>
      <c r="JYB107" s="39"/>
      <c r="JYC107" s="18"/>
      <c r="JYD107" s="39"/>
      <c r="JYE107" s="13"/>
      <c r="JYF107" s="13"/>
      <c r="JYG107" s="4"/>
      <c r="JYH107" s="13"/>
      <c r="JYI107" s="13"/>
      <c r="JYK107" s="26"/>
      <c r="JYL107" s="26"/>
      <c r="JYM107" s="26"/>
      <c r="JYN107" s="18"/>
      <c r="JYO107" s="18"/>
      <c r="JYP107" s="18"/>
      <c r="JYQ107" s="39"/>
      <c r="JYR107" s="18"/>
      <c r="JYS107" s="18"/>
      <c r="JYT107" s="39"/>
      <c r="JYU107" s="18"/>
      <c r="JYV107" s="39"/>
      <c r="JYW107" s="13"/>
      <c r="JYX107" s="13"/>
      <c r="JYY107" s="4"/>
      <c r="JYZ107" s="13"/>
      <c r="JZA107" s="13"/>
      <c r="JZC107" s="26"/>
      <c r="JZD107" s="26"/>
      <c r="JZE107" s="26"/>
      <c r="JZF107" s="18"/>
      <c r="JZG107" s="18"/>
      <c r="JZH107" s="18"/>
      <c r="JZI107" s="39"/>
      <c r="JZJ107" s="18"/>
      <c r="JZK107" s="18"/>
      <c r="JZL107" s="39"/>
      <c r="JZM107" s="18"/>
      <c r="JZN107" s="39"/>
      <c r="JZO107" s="13"/>
      <c r="JZP107" s="13"/>
      <c r="JZQ107" s="4"/>
      <c r="JZR107" s="13"/>
      <c r="JZS107" s="13"/>
      <c r="JZU107" s="26"/>
      <c r="JZV107" s="26"/>
      <c r="JZW107" s="26"/>
      <c r="JZX107" s="18"/>
      <c r="JZY107" s="18"/>
      <c r="JZZ107" s="18"/>
      <c r="KAA107" s="39"/>
      <c r="KAB107" s="18"/>
      <c r="KAC107" s="18"/>
      <c r="KAD107" s="39"/>
      <c r="KAE107" s="18"/>
      <c r="KAF107" s="39"/>
      <c r="KAG107" s="13"/>
      <c r="KAH107" s="13"/>
      <c r="KAI107" s="4"/>
      <c r="KAJ107" s="13"/>
      <c r="KAK107" s="13"/>
      <c r="KAM107" s="26"/>
      <c r="KAN107" s="26"/>
      <c r="KAO107" s="26"/>
      <c r="KAP107" s="18"/>
      <c r="KAQ107" s="18"/>
      <c r="KAR107" s="18"/>
      <c r="KAS107" s="39"/>
      <c r="KAT107" s="18"/>
      <c r="KAU107" s="18"/>
      <c r="KAV107" s="39"/>
      <c r="KAW107" s="18"/>
      <c r="KAX107" s="39"/>
      <c r="KAY107" s="13"/>
      <c r="KAZ107" s="13"/>
      <c r="KBA107" s="4"/>
      <c r="KBB107" s="13"/>
      <c r="KBC107" s="13"/>
      <c r="KBE107" s="26"/>
      <c r="KBF107" s="26"/>
      <c r="KBG107" s="26"/>
      <c r="KBH107" s="18"/>
      <c r="KBI107" s="18"/>
      <c r="KBJ107" s="18"/>
      <c r="KBK107" s="39"/>
      <c r="KBL107" s="18"/>
      <c r="KBM107" s="18"/>
      <c r="KBN107" s="39"/>
      <c r="KBO107" s="18"/>
      <c r="KBP107" s="39"/>
      <c r="KBQ107" s="13"/>
      <c r="KBR107" s="13"/>
      <c r="KBS107" s="4"/>
      <c r="KBT107" s="13"/>
      <c r="KBU107" s="13"/>
      <c r="KBW107" s="26"/>
      <c r="KBX107" s="26"/>
      <c r="KBY107" s="26"/>
      <c r="KBZ107" s="18"/>
      <c r="KCA107" s="18"/>
      <c r="KCB107" s="18"/>
      <c r="KCC107" s="39"/>
      <c r="KCD107" s="18"/>
      <c r="KCE107" s="18"/>
      <c r="KCF107" s="39"/>
      <c r="KCG107" s="18"/>
      <c r="KCH107" s="39"/>
      <c r="KCI107" s="13"/>
      <c r="KCJ107" s="13"/>
      <c r="KCK107" s="4"/>
      <c r="KCL107" s="13"/>
      <c r="KCM107" s="13"/>
      <c r="KCO107" s="26"/>
      <c r="KCP107" s="26"/>
      <c r="KCQ107" s="26"/>
      <c r="KCR107" s="18"/>
      <c r="KCS107" s="18"/>
      <c r="KCT107" s="18"/>
      <c r="KCU107" s="39"/>
      <c r="KCV107" s="18"/>
      <c r="KCW107" s="18"/>
      <c r="KCX107" s="39"/>
      <c r="KCY107" s="18"/>
      <c r="KCZ107" s="39"/>
      <c r="KDA107" s="13"/>
      <c r="KDB107" s="13"/>
      <c r="KDC107" s="4"/>
      <c r="KDD107" s="13"/>
      <c r="KDE107" s="13"/>
      <c r="KDG107" s="26"/>
      <c r="KDH107" s="26"/>
      <c r="KDI107" s="26"/>
      <c r="KDJ107" s="18"/>
      <c r="KDK107" s="18"/>
      <c r="KDL107" s="18"/>
      <c r="KDM107" s="39"/>
      <c r="KDN107" s="18"/>
      <c r="KDO107" s="18"/>
      <c r="KDP107" s="39"/>
      <c r="KDQ107" s="18"/>
      <c r="KDR107" s="39"/>
      <c r="KDS107" s="13"/>
      <c r="KDT107" s="13"/>
      <c r="KDU107" s="4"/>
      <c r="KDV107" s="13"/>
      <c r="KDW107" s="13"/>
      <c r="KDY107" s="26"/>
      <c r="KDZ107" s="26"/>
      <c r="KEA107" s="26"/>
      <c r="KEB107" s="18"/>
      <c r="KEC107" s="18"/>
      <c r="KED107" s="18"/>
      <c r="KEE107" s="39"/>
      <c r="KEF107" s="18"/>
      <c r="KEG107" s="18"/>
      <c r="KEH107" s="39"/>
      <c r="KEI107" s="18"/>
      <c r="KEJ107" s="39"/>
      <c r="KEK107" s="13"/>
      <c r="KEL107" s="13"/>
      <c r="KEM107" s="4"/>
      <c r="KEN107" s="13"/>
      <c r="KEO107" s="13"/>
      <c r="KEQ107" s="26"/>
      <c r="KER107" s="26"/>
      <c r="KES107" s="26"/>
      <c r="KET107" s="18"/>
      <c r="KEU107" s="18"/>
      <c r="KEV107" s="18"/>
      <c r="KEW107" s="39"/>
      <c r="KEX107" s="18"/>
      <c r="KEY107" s="18"/>
      <c r="KEZ107" s="39"/>
      <c r="KFA107" s="18"/>
      <c r="KFB107" s="39"/>
      <c r="KFC107" s="13"/>
      <c r="KFD107" s="13"/>
      <c r="KFE107" s="4"/>
      <c r="KFF107" s="13"/>
      <c r="KFG107" s="13"/>
      <c r="KFI107" s="26"/>
      <c r="KFJ107" s="26"/>
      <c r="KFK107" s="26"/>
      <c r="KFL107" s="18"/>
      <c r="KFM107" s="18"/>
      <c r="KFN107" s="18"/>
      <c r="KFO107" s="39"/>
      <c r="KFP107" s="18"/>
      <c r="KFQ107" s="18"/>
      <c r="KFR107" s="39"/>
      <c r="KFS107" s="18"/>
      <c r="KFT107" s="39"/>
      <c r="KFU107" s="13"/>
      <c r="KFV107" s="13"/>
      <c r="KFW107" s="4"/>
      <c r="KFX107" s="13"/>
      <c r="KFY107" s="13"/>
      <c r="KGA107" s="26"/>
      <c r="KGB107" s="26"/>
      <c r="KGC107" s="26"/>
      <c r="KGD107" s="18"/>
      <c r="KGE107" s="18"/>
      <c r="KGF107" s="18"/>
      <c r="KGG107" s="39"/>
      <c r="KGH107" s="18"/>
      <c r="KGI107" s="18"/>
      <c r="KGJ107" s="39"/>
      <c r="KGK107" s="18"/>
      <c r="KGL107" s="39"/>
      <c r="KGM107" s="13"/>
      <c r="KGN107" s="13"/>
      <c r="KGO107" s="4"/>
      <c r="KGP107" s="13"/>
      <c r="KGQ107" s="13"/>
      <c r="KGS107" s="26"/>
      <c r="KGT107" s="26"/>
      <c r="KGU107" s="26"/>
      <c r="KGV107" s="18"/>
      <c r="KGW107" s="18"/>
      <c r="KGX107" s="18"/>
      <c r="KGY107" s="39"/>
      <c r="KGZ107" s="18"/>
      <c r="KHA107" s="18"/>
      <c r="KHB107" s="39"/>
      <c r="KHC107" s="18"/>
      <c r="KHD107" s="39"/>
      <c r="KHE107" s="13"/>
      <c r="KHF107" s="13"/>
      <c r="KHG107" s="4"/>
      <c r="KHH107" s="13"/>
      <c r="KHI107" s="13"/>
      <c r="KHK107" s="26"/>
      <c r="KHL107" s="26"/>
      <c r="KHM107" s="26"/>
      <c r="KHN107" s="18"/>
      <c r="KHO107" s="18"/>
      <c r="KHP107" s="18"/>
      <c r="KHQ107" s="39"/>
      <c r="KHR107" s="18"/>
      <c r="KHS107" s="18"/>
      <c r="KHT107" s="39"/>
      <c r="KHU107" s="18"/>
      <c r="KHV107" s="39"/>
      <c r="KHW107" s="13"/>
      <c r="KHX107" s="13"/>
      <c r="KHY107" s="4"/>
      <c r="KHZ107" s="13"/>
      <c r="KIA107" s="13"/>
      <c r="KIC107" s="26"/>
      <c r="KID107" s="26"/>
      <c r="KIE107" s="26"/>
      <c r="KIF107" s="18"/>
      <c r="KIG107" s="18"/>
      <c r="KIH107" s="18"/>
      <c r="KII107" s="39"/>
      <c r="KIJ107" s="18"/>
      <c r="KIK107" s="18"/>
      <c r="KIL107" s="39"/>
      <c r="KIM107" s="18"/>
      <c r="KIN107" s="39"/>
      <c r="KIO107" s="13"/>
      <c r="KIP107" s="13"/>
      <c r="KIQ107" s="4"/>
      <c r="KIR107" s="13"/>
      <c r="KIS107" s="13"/>
      <c r="KIU107" s="26"/>
      <c r="KIV107" s="26"/>
      <c r="KIW107" s="26"/>
      <c r="KIX107" s="18"/>
      <c r="KIY107" s="18"/>
      <c r="KIZ107" s="18"/>
      <c r="KJA107" s="39"/>
      <c r="KJB107" s="18"/>
      <c r="KJC107" s="18"/>
      <c r="KJD107" s="39"/>
      <c r="KJE107" s="18"/>
      <c r="KJF107" s="39"/>
      <c r="KJG107" s="13"/>
      <c r="KJH107" s="13"/>
      <c r="KJI107" s="4"/>
      <c r="KJJ107" s="13"/>
      <c r="KJK107" s="13"/>
      <c r="KJM107" s="26"/>
      <c r="KJN107" s="26"/>
      <c r="KJO107" s="26"/>
      <c r="KJP107" s="18"/>
      <c r="KJQ107" s="18"/>
      <c r="KJR107" s="18"/>
      <c r="KJS107" s="39"/>
      <c r="KJT107" s="18"/>
      <c r="KJU107" s="18"/>
      <c r="KJV107" s="39"/>
      <c r="KJW107" s="18"/>
      <c r="KJX107" s="39"/>
      <c r="KJY107" s="13"/>
      <c r="KJZ107" s="13"/>
      <c r="KKA107" s="4"/>
      <c r="KKB107" s="13"/>
      <c r="KKC107" s="13"/>
      <c r="KKE107" s="26"/>
      <c r="KKF107" s="26"/>
      <c r="KKG107" s="26"/>
      <c r="KKH107" s="18"/>
      <c r="KKI107" s="18"/>
      <c r="KKJ107" s="18"/>
      <c r="KKK107" s="39"/>
      <c r="KKL107" s="18"/>
      <c r="KKM107" s="18"/>
      <c r="KKN107" s="39"/>
      <c r="KKO107" s="18"/>
      <c r="KKP107" s="39"/>
      <c r="KKQ107" s="13"/>
      <c r="KKR107" s="13"/>
      <c r="KKS107" s="4"/>
      <c r="KKT107" s="13"/>
      <c r="KKU107" s="13"/>
      <c r="KKW107" s="26"/>
      <c r="KKX107" s="26"/>
      <c r="KKY107" s="26"/>
      <c r="KKZ107" s="18"/>
      <c r="KLA107" s="18"/>
      <c r="KLB107" s="18"/>
      <c r="KLC107" s="39"/>
      <c r="KLD107" s="18"/>
      <c r="KLE107" s="18"/>
      <c r="KLF107" s="39"/>
      <c r="KLG107" s="18"/>
      <c r="KLH107" s="39"/>
      <c r="KLI107" s="13"/>
      <c r="KLJ107" s="13"/>
      <c r="KLK107" s="4"/>
      <c r="KLL107" s="13"/>
      <c r="KLM107" s="13"/>
      <c r="KLO107" s="26"/>
      <c r="KLP107" s="26"/>
      <c r="KLQ107" s="26"/>
      <c r="KLR107" s="18"/>
      <c r="KLS107" s="18"/>
      <c r="KLT107" s="18"/>
      <c r="KLU107" s="39"/>
      <c r="KLV107" s="18"/>
      <c r="KLW107" s="18"/>
      <c r="KLX107" s="39"/>
      <c r="KLY107" s="18"/>
      <c r="KLZ107" s="39"/>
      <c r="KMA107" s="13"/>
      <c r="KMB107" s="13"/>
      <c r="KMC107" s="4"/>
      <c r="KMD107" s="13"/>
      <c r="KME107" s="13"/>
      <c r="KMG107" s="26"/>
      <c r="KMH107" s="26"/>
      <c r="KMI107" s="26"/>
      <c r="KMJ107" s="18"/>
      <c r="KMK107" s="18"/>
      <c r="KML107" s="18"/>
      <c r="KMM107" s="39"/>
      <c r="KMN107" s="18"/>
      <c r="KMO107" s="18"/>
      <c r="KMP107" s="39"/>
      <c r="KMQ107" s="18"/>
      <c r="KMR107" s="39"/>
      <c r="KMS107" s="13"/>
      <c r="KMT107" s="13"/>
      <c r="KMU107" s="4"/>
      <c r="KMV107" s="13"/>
      <c r="KMW107" s="13"/>
      <c r="KMY107" s="26"/>
      <c r="KMZ107" s="26"/>
      <c r="KNA107" s="26"/>
      <c r="KNB107" s="18"/>
      <c r="KNC107" s="18"/>
      <c r="KND107" s="18"/>
      <c r="KNE107" s="39"/>
      <c r="KNF107" s="18"/>
      <c r="KNG107" s="18"/>
      <c r="KNH107" s="39"/>
      <c r="KNI107" s="18"/>
      <c r="KNJ107" s="39"/>
      <c r="KNK107" s="13"/>
      <c r="KNL107" s="13"/>
      <c r="KNM107" s="4"/>
      <c r="KNN107" s="13"/>
      <c r="KNO107" s="13"/>
      <c r="KNQ107" s="26"/>
      <c r="KNR107" s="26"/>
      <c r="KNS107" s="26"/>
      <c r="KNT107" s="18"/>
      <c r="KNU107" s="18"/>
      <c r="KNV107" s="18"/>
      <c r="KNW107" s="39"/>
      <c r="KNX107" s="18"/>
      <c r="KNY107" s="18"/>
      <c r="KNZ107" s="39"/>
      <c r="KOA107" s="18"/>
      <c r="KOB107" s="39"/>
      <c r="KOC107" s="13"/>
      <c r="KOD107" s="13"/>
      <c r="KOE107" s="4"/>
      <c r="KOF107" s="13"/>
      <c r="KOG107" s="13"/>
      <c r="KOI107" s="26"/>
      <c r="KOJ107" s="26"/>
      <c r="KOK107" s="26"/>
      <c r="KOL107" s="18"/>
      <c r="KOM107" s="18"/>
      <c r="KON107" s="18"/>
      <c r="KOO107" s="39"/>
      <c r="KOP107" s="18"/>
      <c r="KOQ107" s="18"/>
      <c r="KOR107" s="39"/>
      <c r="KOS107" s="18"/>
      <c r="KOT107" s="39"/>
      <c r="KOU107" s="13"/>
      <c r="KOV107" s="13"/>
      <c r="KOW107" s="4"/>
      <c r="KOX107" s="13"/>
      <c r="KOY107" s="13"/>
      <c r="KPA107" s="26"/>
      <c r="KPB107" s="26"/>
      <c r="KPC107" s="26"/>
      <c r="KPD107" s="18"/>
      <c r="KPE107" s="18"/>
      <c r="KPF107" s="18"/>
      <c r="KPG107" s="39"/>
      <c r="KPH107" s="18"/>
      <c r="KPI107" s="18"/>
      <c r="KPJ107" s="39"/>
      <c r="KPK107" s="18"/>
      <c r="KPL107" s="39"/>
      <c r="KPM107" s="13"/>
      <c r="KPN107" s="13"/>
      <c r="KPO107" s="4"/>
      <c r="KPP107" s="13"/>
      <c r="KPQ107" s="13"/>
      <c r="KPS107" s="26"/>
      <c r="KPT107" s="26"/>
      <c r="KPU107" s="26"/>
      <c r="KPV107" s="18"/>
      <c r="KPW107" s="18"/>
      <c r="KPX107" s="18"/>
      <c r="KPY107" s="39"/>
      <c r="KPZ107" s="18"/>
      <c r="KQA107" s="18"/>
      <c r="KQB107" s="39"/>
      <c r="KQC107" s="18"/>
      <c r="KQD107" s="39"/>
      <c r="KQE107" s="13"/>
      <c r="KQF107" s="13"/>
      <c r="KQG107" s="4"/>
      <c r="KQH107" s="13"/>
      <c r="KQI107" s="13"/>
      <c r="KQK107" s="26"/>
      <c r="KQL107" s="26"/>
      <c r="KQM107" s="26"/>
      <c r="KQN107" s="18"/>
      <c r="KQO107" s="18"/>
      <c r="KQP107" s="18"/>
      <c r="KQQ107" s="39"/>
      <c r="KQR107" s="18"/>
      <c r="KQS107" s="18"/>
      <c r="KQT107" s="39"/>
      <c r="KQU107" s="18"/>
      <c r="KQV107" s="39"/>
      <c r="KQW107" s="13"/>
      <c r="KQX107" s="13"/>
      <c r="KQY107" s="4"/>
      <c r="KQZ107" s="13"/>
      <c r="KRA107" s="13"/>
      <c r="KRC107" s="26"/>
      <c r="KRD107" s="26"/>
      <c r="KRE107" s="26"/>
      <c r="KRF107" s="18"/>
      <c r="KRG107" s="18"/>
      <c r="KRH107" s="18"/>
      <c r="KRI107" s="39"/>
      <c r="KRJ107" s="18"/>
      <c r="KRK107" s="18"/>
      <c r="KRL107" s="39"/>
      <c r="KRM107" s="18"/>
      <c r="KRN107" s="39"/>
      <c r="KRO107" s="13"/>
      <c r="KRP107" s="13"/>
      <c r="KRQ107" s="4"/>
      <c r="KRR107" s="13"/>
      <c r="KRS107" s="13"/>
      <c r="KRU107" s="26"/>
      <c r="KRV107" s="26"/>
      <c r="KRW107" s="26"/>
      <c r="KRX107" s="18"/>
      <c r="KRY107" s="18"/>
      <c r="KRZ107" s="18"/>
      <c r="KSA107" s="39"/>
      <c r="KSB107" s="18"/>
      <c r="KSC107" s="18"/>
      <c r="KSD107" s="39"/>
      <c r="KSE107" s="18"/>
      <c r="KSF107" s="39"/>
      <c r="KSG107" s="13"/>
      <c r="KSH107" s="13"/>
      <c r="KSI107" s="4"/>
      <c r="KSJ107" s="13"/>
      <c r="KSK107" s="13"/>
      <c r="KSM107" s="26"/>
      <c r="KSN107" s="26"/>
      <c r="KSO107" s="26"/>
      <c r="KSP107" s="18"/>
      <c r="KSQ107" s="18"/>
      <c r="KSR107" s="18"/>
      <c r="KSS107" s="39"/>
      <c r="KST107" s="18"/>
      <c r="KSU107" s="18"/>
      <c r="KSV107" s="39"/>
      <c r="KSW107" s="18"/>
      <c r="KSX107" s="39"/>
      <c r="KSY107" s="13"/>
      <c r="KSZ107" s="13"/>
      <c r="KTA107" s="4"/>
      <c r="KTB107" s="13"/>
      <c r="KTC107" s="13"/>
      <c r="KTE107" s="26"/>
      <c r="KTF107" s="26"/>
      <c r="KTG107" s="26"/>
      <c r="KTH107" s="18"/>
      <c r="KTI107" s="18"/>
      <c r="KTJ107" s="18"/>
      <c r="KTK107" s="39"/>
      <c r="KTL107" s="18"/>
      <c r="KTM107" s="18"/>
      <c r="KTN107" s="39"/>
      <c r="KTO107" s="18"/>
      <c r="KTP107" s="39"/>
      <c r="KTQ107" s="13"/>
      <c r="KTR107" s="13"/>
      <c r="KTS107" s="4"/>
      <c r="KTT107" s="13"/>
      <c r="KTU107" s="13"/>
      <c r="KTW107" s="26"/>
      <c r="KTX107" s="26"/>
      <c r="KTY107" s="26"/>
      <c r="KTZ107" s="18"/>
      <c r="KUA107" s="18"/>
      <c r="KUB107" s="18"/>
      <c r="KUC107" s="39"/>
      <c r="KUD107" s="18"/>
      <c r="KUE107" s="18"/>
      <c r="KUF107" s="39"/>
      <c r="KUG107" s="18"/>
      <c r="KUH107" s="39"/>
      <c r="KUI107" s="13"/>
      <c r="KUJ107" s="13"/>
      <c r="KUK107" s="4"/>
      <c r="KUL107" s="13"/>
      <c r="KUM107" s="13"/>
      <c r="KUO107" s="26"/>
      <c r="KUP107" s="26"/>
      <c r="KUQ107" s="26"/>
      <c r="KUR107" s="18"/>
      <c r="KUS107" s="18"/>
      <c r="KUT107" s="18"/>
      <c r="KUU107" s="39"/>
      <c r="KUV107" s="18"/>
      <c r="KUW107" s="18"/>
      <c r="KUX107" s="39"/>
      <c r="KUY107" s="18"/>
      <c r="KUZ107" s="39"/>
      <c r="KVA107" s="13"/>
      <c r="KVB107" s="13"/>
      <c r="KVC107" s="4"/>
      <c r="KVD107" s="13"/>
      <c r="KVE107" s="13"/>
      <c r="KVG107" s="26"/>
      <c r="KVH107" s="26"/>
      <c r="KVI107" s="26"/>
      <c r="KVJ107" s="18"/>
      <c r="KVK107" s="18"/>
      <c r="KVL107" s="18"/>
      <c r="KVM107" s="39"/>
      <c r="KVN107" s="18"/>
      <c r="KVO107" s="18"/>
      <c r="KVP107" s="39"/>
      <c r="KVQ107" s="18"/>
      <c r="KVR107" s="39"/>
      <c r="KVS107" s="13"/>
      <c r="KVT107" s="13"/>
      <c r="KVU107" s="4"/>
      <c r="KVV107" s="13"/>
      <c r="KVW107" s="13"/>
      <c r="KVY107" s="26"/>
      <c r="KVZ107" s="26"/>
      <c r="KWA107" s="26"/>
      <c r="KWB107" s="18"/>
      <c r="KWC107" s="18"/>
      <c r="KWD107" s="18"/>
      <c r="KWE107" s="39"/>
      <c r="KWF107" s="18"/>
      <c r="KWG107" s="18"/>
      <c r="KWH107" s="39"/>
      <c r="KWI107" s="18"/>
      <c r="KWJ107" s="39"/>
      <c r="KWK107" s="13"/>
      <c r="KWL107" s="13"/>
      <c r="KWM107" s="4"/>
      <c r="KWN107" s="13"/>
      <c r="KWO107" s="13"/>
      <c r="KWQ107" s="26"/>
      <c r="KWR107" s="26"/>
      <c r="KWS107" s="26"/>
      <c r="KWT107" s="18"/>
      <c r="KWU107" s="18"/>
      <c r="KWV107" s="18"/>
      <c r="KWW107" s="39"/>
      <c r="KWX107" s="18"/>
      <c r="KWY107" s="18"/>
      <c r="KWZ107" s="39"/>
      <c r="KXA107" s="18"/>
      <c r="KXB107" s="39"/>
      <c r="KXC107" s="13"/>
      <c r="KXD107" s="13"/>
      <c r="KXE107" s="4"/>
      <c r="KXF107" s="13"/>
      <c r="KXG107" s="13"/>
      <c r="KXI107" s="26"/>
      <c r="KXJ107" s="26"/>
      <c r="KXK107" s="26"/>
      <c r="KXL107" s="18"/>
      <c r="KXM107" s="18"/>
      <c r="KXN107" s="18"/>
      <c r="KXO107" s="39"/>
      <c r="KXP107" s="18"/>
      <c r="KXQ107" s="18"/>
      <c r="KXR107" s="39"/>
      <c r="KXS107" s="18"/>
      <c r="KXT107" s="39"/>
      <c r="KXU107" s="13"/>
      <c r="KXV107" s="13"/>
      <c r="KXW107" s="4"/>
      <c r="KXX107" s="13"/>
      <c r="KXY107" s="13"/>
      <c r="KYA107" s="26"/>
      <c r="KYB107" s="26"/>
      <c r="KYC107" s="26"/>
      <c r="KYD107" s="18"/>
      <c r="KYE107" s="18"/>
      <c r="KYF107" s="18"/>
      <c r="KYG107" s="39"/>
      <c r="KYH107" s="18"/>
      <c r="KYI107" s="18"/>
      <c r="KYJ107" s="39"/>
      <c r="KYK107" s="18"/>
      <c r="KYL107" s="39"/>
      <c r="KYM107" s="13"/>
      <c r="KYN107" s="13"/>
      <c r="KYO107" s="4"/>
      <c r="KYP107" s="13"/>
      <c r="KYQ107" s="13"/>
      <c r="KYS107" s="26"/>
      <c r="KYT107" s="26"/>
      <c r="KYU107" s="26"/>
      <c r="KYV107" s="18"/>
      <c r="KYW107" s="18"/>
      <c r="KYX107" s="18"/>
      <c r="KYY107" s="39"/>
      <c r="KYZ107" s="18"/>
      <c r="KZA107" s="18"/>
      <c r="KZB107" s="39"/>
      <c r="KZC107" s="18"/>
      <c r="KZD107" s="39"/>
      <c r="KZE107" s="13"/>
      <c r="KZF107" s="13"/>
      <c r="KZG107" s="4"/>
      <c r="KZH107" s="13"/>
      <c r="KZI107" s="13"/>
      <c r="KZK107" s="26"/>
      <c r="KZL107" s="26"/>
      <c r="KZM107" s="26"/>
      <c r="KZN107" s="18"/>
      <c r="KZO107" s="18"/>
      <c r="KZP107" s="18"/>
      <c r="KZQ107" s="39"/>
      <c r="KZR107" s="18"/>
      <c r="KZS107" s="18"/>
      <c r="KZT107" s="39"/>
      <c r="KZU107" s="18"/>
      <c r="KZV107" s="39"/>
      <c r="KZW107" s="13"/>
      <c r="KZX107" s="13"/>
      <c r="KZY107" s="4"/>
      <c r="KZZ107" s="13"/>
      <c r="LAA107" s="13"/>
      <c r="LAC107" s="26"/>
      <c r="LAD107" s="26"/>
      <c r="LAE107" s="26"/>
      <c r="LAF107" s="18"/>
      <c r="LAG107" s="18"/>
      <c r="LAH107" s="18"/>
      <c r="LAI107" s="39"/>
      <c r="LAJ107" s="18"/>
      <c r="LAK107" s="18"/>
      <c r="LAL107" s="39"/>
      <c r="LAM107" s="18"/>
      <c r="LAN107" s="39"/>
      <c r="LAO107" s="13"/>
      <c r="LAP107" s="13"/>
      <c r="LAQ107" s="4"/>
      <c r="LAR107" s="13"/>
      <c r="LAS107" s="13"/>
      <c r="LAU107" s="26"/>
      <c r="LAV107" s="26"/>
      <c r="LAW107" s="26"/>
      <c r="LAX107" s="18"/>
      <c r="LAY107" s="18"/>
      <c r="LAZ107" s="18"/>
      <c r="LBA107" s="39"/>
      <c r="LBB107" s="18"/>
      <c r="LBC107" s="18"/>
      <c r="LBD107" s="39"/>
      <c r="LBE107" s="18"/>
      <c r="LBF107" s="39"/>
      <c r="LBG107" s="13"/>
      <c r="LBH107" s="13"/>
      <c r="LBI107" s="4"/>
      <c r="LBJ107" s="13"/>
      <c r="LBK107" s="13"/>
      <c r="LBM107" s="26"/>
      <c r="LBN107" s="26"/>
      <c r="LBO107" s="26"/>
      <c r="LBP107" s="18"/>
      <c r="LBQ107" s="18"/>
      <c r="LBR107" s="18"/>
      <c r="LBS107" s="39"/>
      <c r="LBT107" s="18"/>
      <c r="LBU107" s="18"/>
      <c r="LBV107" s="39"/>
      <c r="LBW107" s="18"/>
      <c r="LBX107" s="39"/>
      <c r="LBY107" s="13"/>
      <c r="LBZ107" s="13"/>
      <c r="LCA107" s="4"/>
      <c r="LCB107" s="13"/>
      <c r="LCC107" s="13"/>
      <c r="LCE107" s="26"/>
      <c r="LCF107" s="26"/>
      <c r="LCG107" s="26"/>
      <c r="LCH107" s="18"/>
      <c r="LCI107" s="18"/>
      <c r="LCJ107" s="18"/>
      <c r="LCK107" s="39"/>
      <c r="LCL107" s="18"/>
      <c r="LCM107" s="18"/>
      <c r="LCN107" s="39"/>
      <c r="LCO107" s="18"/>
      <c r="LCP107" s="39"/>
      <c r="LCQ107" s="13"/>
      <c r="LCR107" s="13"/>
      <c r="LCS107" s="4"/>
      <c r="LCT107" s="13"/>
      <c r="LCU107" s="13"/>
      <c r="LCW107" s="26"/>
      <c r="LCX107" s="26"/>
      <c r="LCY107" s="26"/>
      <c r="LCZ107" s="18"/>
      <c r="LDA107" s="18"/>
      <c r="LDB107" s="18"/>
      <c r="LDC107" s="39"/>
      <c r="LDD107" s="18"/>
      <c r="LDE107" s="18"/>
      <c r="LDF107" s="39"/>
      <c r="LDG107" s="18"/>
      <c r="LDH107" s="39"/>
      <c r="LDI107" s="13"/>
      <c r="LDJ107" s="13"/>
      <c r="LDK107" s="4"/>
      <c r="LDL107" s="13"/>
      <c r="LDM107" s="13"/>
      <c r="LDO107" s="26"/>
      <c r="LDP107" s="26"/>
      <c r="LDQ107" s="26"/>
      <c r="LDR107" s="18"/>
      <c r="LDS107" s="18"/>
      <c r="LDT107" s="18"/>
      <c r="LDU107" s="39"/>
      <c r="LDV107" s="18"/>
      <c r="LDW107" s="18"/>
      <c r="LDX107" s="39"/>
      <c r="LDY107" s="18"/>
      <c r="LDZ107" s="39"/>
      <c r="LEA107" s="13"/>
      <c r="LEB107" s="13"/>
      <c r="LEC107" s="4"/>
      <c r="LED107" s="13"/>
      <c r="LEE107" s="13"/>
      <c r="LEG107" s="26"/>
      <c r="LEH107" s="26"/>
      <c r="LEI107" s="26"/>
      <c r="LEJ107" s="18"/>
      <c r="LEK107" s="18"/>
      <c r="LEL107" s="18"/>
      <c r="LEM107" s="39"/>
      <c r="LEN107" s="18"/>
      <c r="LEO107" s="18"/>
      <c r="LEP107" s="39"/>
      <c r="LEQ107" s="18"/>
      <c r="LER107" s="39"/>
      <c r="LES107" s="13"/>
      <c r="LET107" s="13"/>
      <c r="LEU107" s="4"/>
      <c r="LEV107" s="13"/>
      <c r="LEW107" s="13"/>
      <c r="LEY107" s="26"/>
      <c r="LEZ107" s="26"/>
      <c r="LFA107" s="26"/>
      <c r="LFB107" s="18"/>
      <c r="LFC107" s="18"/>
      <c r="LFD107" s="18"/>
      <c r="LFE107" s="39"/>
      <c r="LFF107" s="18"/>
      <c r="LFG107" s="18"/>
      <c r="LFH107" s="39"/>
      <c r="LFI107" s="18"/>
      <c r="LFJ107" s="39"/>
      <c r="LFK107" s="13"/>
      <c r="LFL107" s="13"/>
      <c r="LFM107" s="4"/>
      <c r="LFN107" s="13"/>
      <c r="LFO107" s="13"/>
      <c r="LFQ107" s="26"/>
      <c r="LFR107" s="26"/>
      <c r="LFS107" s="26"/>
      <c r="LFT107" s="18"/>
      <c r="LFU107" s="18"/>
      <c r="LFV107" s="18"/>
      <c r="LFW107" s="39"/>
      <c r="LFX107" s="18"/>
      <c r="LFY107" s="18"/>
      <c r="LFZ107" s="39"/>
      <c r="LGA107" s="18"/>
      <c r="LGB107" s="39"/>
      <c r="LGC107" s="13"/>
      <c r="LGD107" s="13"/>
      <c r="LGE107" s="4"/>
      <c r="LGF107" s="13"/>
      <c r="LGG107" s="13"/>
      <c r="LGI107" s="26"/>
      <c r="LGJ107" s="26"/>
      <c r="LGK107" s="26"/>
      <c r="LGL107" s="18"/>
      <c r="LGM107" s="18"/>
      <c r="LGN107" s="18"/>
      <c r="LGO107" s="39"/>
      <c r="LGP107" s="18"/>
      <c r="LGQ107" s="18"/>
      <c r="LGR107" s="39"/>
      <c r="LGS107" s="18"/>
      <c r="LGT107" s="39"/>
      <c r="LGU107" s="13"/>
      <c r="LGV107" s="13"/>
      <c r="LGW107" s="4"/>
      <c r="LGX107" s="13"/>
      <c r="LGY107" s="13"/>
      <c r="LHA107" s="26"/>
      <c r="LHB107" s="26"/>
      <c r="LHC107" s="26"/>
      <c r="LHD107" s="18"/>
      <c r="LHE107" s="18"/>
      <c r="LHF107" s="18"/>
      <c r="LHG107" s="39"/>
      <c r="LHH107" s="18"/>
      <c r="LHI107" s="18"/>
      <c r="LHJ107" s="39"/>
      <c r="LHK107" s="18"/>
      <c r="LHL107" s="39"/>
      <c r="LHM107" s="13"/>
      <c r="LHN107" s="13"/>
      <c r="LHO107" s="4"/>
      <c r="LHP107" s="13"/>
      <c r="LHQ107" s="13"/>
      <c r="LHS107" s="26"/>
      <c r="LHT107" s="26"/>
      <c r="LHU107" s="26"/>
      <c r="LHV107" s="18"/>
      <c r="LHW107" s="18"/>
      <c r="LHX107" s="18"/>
      <c r="LHY107" s="39"/>
      <c r="LHZ107" s="18"/>
      <c r="LIA107" s="18"/>
      <c r="LIB107" s="39"/>
      <c r="LIC107" s="18"/>
      <c r="LID107" s="39"/>
      <c r="LIE107" s="13"/>
      <c r="LIF107" s="13"/>
      <c r="LIG107" s="4"/>
      <c r="LIH107" s="13"/>
      <c r="LII107" s="13"/>
      <c r="LIK107" s="26"/>
      <c r="LIL107" s="26"/>
      <c r="LIM107" s="26"/>
      <c r="LIN107" s="18"/>
      <c r="LIO107" s="18"/>
      <c r="LIP107" s="18"/>
      <c r="LIQ107" s="39"/>
      <c r="LIR107" s="18"/>
      <c r="LIS107" s="18"/>
      <c r="LIT107" s="39"/>
      <c r="LIU107" s="18"/>
      <c r="LIV107" s="39"/>
      <c r="LIW107" s="13"/>
      <c r="LIX107" s="13"/>
      <c r="LIY107" s="4"/>
      <c r="LIZ107" s="13"/>
      <c r="LJA107" s="13"/>
      <c r="LJC107" s="26"/>
      <c r="LJD107" s="26"/>
      <c r="LJE107" s="26"/>
      <c r="LJF107" s="18"/>
      <c r="LJG107" s="18"/>
      <c r="LJH107" s="18"/>
      <c r="LJI107" s="39"/>
      <c r="LJJ107" s="18"/>
      <c r="LJK107" s="18"/>
      <c r="LJL107" s="39"/>
      <c r="LJM107" s="18"/>
      <c r="LJN107" s="39"/>
      <c r="LJO107" s="13"/>
      <c r="LJP107" s="13"/>
      <c r="LJQ107" s="4"/>
      <c r="LJR107" s="13"/>
      <c r="LJS107" s="13"/>
      <c r="LJU107" s="26"/>
      <c r="LJV107" s="26"/>
      <c r="LJW107" s="26"/>
      <c r="LJX107" s="18"/>
      <c r="LJY107" s="18"/>
      <c r="LJZ107" s="18"/>
      <c r="LKA107" s="39"/>
      <c r="LKB107" s="18"/>
      <c r="LKC107" s="18"/>
      <c r="LKD107" s="39"/>
      <c r="LKE107" s="18"/>
      <c r="LKF107" s="39"/>
      <c r="LKG107" s="13"/>
      <c r="LKH107" s="13"/>
      <c r="LKI107" s="4"/>
      <c r="LKJ107" s="13"/>
      <c r="LKK107" s="13"/>
      <c r="LKM107" s="26"/>
      <c r="LKN107" s="26"/>
      <c r="LKO107" s="26"/>
      <c r="LKP107" s="18"/>
      <c r="LKQ107" s="18"/>
      <c r="LKR107" s="18"/>
      <c r="LKS107" s="39"/>
      <c r="LKT107" s="18"/>
      <c r="LKU107" s="18"/>
      <c r="LKV107" s="39"/>
      <c r="LKW107" s="18"/>
      <c r="LKX107" s="39"/>
      <c r="LKY107" s="13"/>
      <c r="LKZ107" s="13"/>
      <c r="LLA107" s="4"/>
      <c r="LLB107" s="13"/>
      <c r="LLC107" s="13"/>
      <c r="LLE107" s="26"/>
      <c r="LLF107" s="26"/>
      <c r="LLG107" s="26"/>
      <c r="LLH107" s="18"/>
      <c r="LLI107" s="18"/>
      <c r="LLJ107" s="18"/>
      <c r="LLK107" s="39"/>
      <c r="LLL107" s="18"/>
      <c r="LLM107" s="18"/>
      <c r="LLN107" s="39"/>
      <c r="LLO107" s="18"/>
      <c r="LLP107" s="39"/>
      <c r="LLQ107" s="13"/>
      <c r="LLR107" s="13"/>
      <c r="LLS107" s="4"/>
      <c r="LLT107" s="13"/>
      <c r="LLU107" s="13"/>
      <c r="LLW107" s="26"/>
      <c r="LLX107" s="26"/>
      <c r="LLY107" s="26"/>
      <c r="LLZ107" s="18"/>
      <c r="LMA107" s="18"/>
      <c r="LMB107" s="18"/>
      <c r="LMC107" s="39"/>
      <c r="LMD107" s="18"/>
      <c r="LME107" s="18"/>
      <c r="LMF107" s="39"/>
      <c r="LMG107" s="18"/>
      <c r="LMH107" s="39"/>
      <c r="LMI107" s="13"/>
      <c r="LMJ107" s="13"/>
      <c r="LMK107" s="4"/>
      <c r="LML107" s="13"/>
      <c r="LMM107" s="13"/>
      <c r="LMO107" s="26"/>
      <c r="LMP107" s="26"/>
      <c r="LMQ107" s="26"/>
      <c r="LMR107" s="18"/>
      <c r="LMS107" s="18"/>
      <c r="LMT107" s="18"/>
      <c r="LMU107" s="39"/>
      <c r="LMV107" s="18"/>
      <c r="LMW107" s="18"/>
      <c r="LMX107" s="39"/>
      <c r="LMY107" s="18"/>
      <c r="LMZ107" s="39"/>
      <c r="LNA107" s="13"/>
      <c r="LNB107" s="13"/>
      <c r="LNC107" s="4"/>
      <c r="LND107" s="13"/>
      <c r="LNE107" s="13"/>
      <c r="LNG107" s="26"/>
      <c r="LNH107" s="26"/>
      <c r="LNI107" s="26"/>
      <c r="LNJ107" s="18"/>
      <c r="LNK107" s="18"/>
      <c r="LNL107" s="18"/>
      <c r="LNM107" s="39"/>
      <c r="LNN107" s="18"/>
      <c r="LNO107" s="18"/>
      <c r="LNP107" s="39"/>
      <c r="LNQ107" s="18"/>
      <c r="LNR107" s="39"/>
      <c r="LNS107" s="13"/>
      <c r="LNT107" s="13"/>
      <c r="LNU107" s="4"/>
      <c r="LNV107" s="13"/>
      <c r="LNW107" s="13"/>
      <c r="LNY107" s="26"/>
      <c r="LNZ107" s="26"/>
      <c r="LOA107" s="26"/>
      <c r="LOB107" s="18"/>
      <c r="LOC107" s="18"/>
      <c r="LOD107" s="18"/>
      <c r="LOE107" s="39"/>
      <c r="LOF107" s="18"/>
      <c r="LOG107" s="18"/>
      <c r="LOH107" s="39"/>
      <c r="LOI107" s="18"/>
      <c r="LOJ107" s="39"/>
      <c r="LOK107" s="13"/>
      <c r="LOL107" s="13"/>
      <c r="LOM107" s="4"/>
      <c r="LON107" s="13"/>
      <c r="LOO107" s="13"/>
      <c r="LOQ107" s="26"/>
      <c r="LOR107" s="26"/>
      <c r="LOS107" s="26"/>
      <c r="LOT107" s="18"/>
      <c r="LOU107" s="18"/>
      <c r="LOV107" s="18"/>
      <c r="LOW107" s="39"/>
      <c r="LOX107" s="18"/>
      <c r="LOY107" s="18"/>
      <c r="LOZ107" s="39"/>
      <c r="LPA107" s="18"/>
      <c r="LPB107" s="39"/>
      <c r="LPC107" s="13"/>
      <c r="LPD107" s="13"/>
      <c r="LPE107" s="4"/>
      <c r="LPF107" s="13"/>
      <c r="LPG107" s="13"/>
      <c r="LPI107" s="26"/>
      <c r="LPJ107" s="26"/>
      <c r="LPK107" s="26"/>
      <c r="LPL107" s="18"/>
      <c r="LPM107" s="18"/>
      <c r="LPN107" s="18"/>
      <c r="LPO107" s="39"/>
      <c r="LPP107" s="18"/>
      <c r="LPQ107" s="18"/>
      <c r="LPR107" s="39"/>
      <c r="LPS107" s="18"/>
      <c r="LPT107" s="39"/>
      <c r="LPU107" s="13"/>
      <c r="LPV107" s="13"/>
      <c r="LPW107" s="4"/>
      <c r="LPX107" s="13"/>
      <c r="LPY107" s="13"/>
      <c r="LQA107" s="26"/>
      <c r="LQB107" s="26"/>
      <c r="LQC107" s="26"/>
      <c r="LQD107" s="18"/>
      <c r="LQE107" s="18"/>
      <c r="LQF107" s="18"/>
      <c r="LQG107" s="39"/>
      <c r="LQH107" s="18"/>
      <c r="LQI107" s="18"/>
      <c r="LQJ107" s="39"/>
      <c r="LQK107" s="18"/>
      <c r="LQL107" s="39"/>
      <c r="LQM107" s="13"/>
      <c r="LQN107" s="13"/>
      <c r="LQO107" s="4"/>
      <c r="LQP107" s="13"/>
      <c r="LQQ107" s="13"/>
      <c r="LQS107" s="26"/>
      <c r="LQT107" s="26"/>
      <c r="LQU107" s="26"/>
      <c r="LQV107" s="18"/>
      <c r="LQW107" s="18"/>
      <c r="LQX107" s="18"/>
      <c r="LQY107" s="39"/>
      <c r="LQZ107" s="18"/>
      <c r="LRA107" s="18"/>
      <c r="LRB107" s="39"/>
      <c r="LRC107" s="18"/>
      <c r="LRD107" s="39"/>
      <c r="LRE107" s="13"/>
      <c r="LRF107" s="13"/>
      <c r="LRG107" s="4"/>
      <c r="LRH107" s="13"/>
      <c r="LRI107" s="13"/>
      <c r="LRK107" s="26"/>
      <c r="LRL107" s="26"/>
      <c r="LRM107" s="26"/>
      <c r="LRN107" s="18"/>
      <c r="LRO107" s="18"/>
      <c r="LRP107" s="18"/>
      <c r="LRQ107" s="39"/>
      <c r="LRR107" s="18"/>
      <c r="LRS107" s="18"/>
      <c r="LRT107" s="39"/>
      <c r="LRU107" s="18"/>
      <c r="LRV107" s="39"/>
      <c r="LRW107" s="13"/>
      <c r="LRX107" s="13"/>
      <c r="LRY107" s="4"/>
      <c r="LRZ107" s="13"/>
      <c r="LSA107" s="13"/>
      <c r="LSC107" s="26"/>
      <c r="LSD107" s="26"/>
      <c r="LSE107" s="26"/>
      <c r="LSF107" s="18"/>
      <c r="LSG107" s="18"/>
      <c r="LSH107" s="18"/>
      <c r="LSI107" s="39"/>
      <c r="LSJ107" s="18"/>
      <c r="LSK107" s="18"/>
      <c r="LSL107" s="39"/>
      <c r="LSM107" s="18"/>
      <c r="LSN107" s="39"/>
      <c r="LSO107" s="13"/>
      <c r="LSP107" s="13"/>
      <c r="LSQ107" s="4"/>
      <c r="LSR107" s="13"/>
      <c r="LSS107" s="13"/>
      <c r="LSU107" s="26"/>
      <c r="LSV107" s="26"/>
      <c r="LSW107" s="26"/>
      <c r="LSX107" s="18"/>
      <c r="LSY107" s="18"/>
      <c r="LSZ107" s="18"/>
      <c r="LTA107" s="39"/>
      <c r="LTB107" s="18"/>
      <c r="LTC107" s="18"/>
      <c r="LTD107" s="39"/>
      <c r="LTE107" s="18"/>
      <c r="LTF107" s="39"/>
      <c r="LTG107" s="13"/>
      <c r="LTH107" s="13"/>
      <c r="LTI107" s="4"/>
      <c r="LTJ107" s="13"/>
      <c r="LTK107" s="13"/>
      <c r="LTM107" s="26"/>
      <c r="LTN107" s="26"/>
      <c r="LTO107" s="26"/>
      <c r="LTP107" s="18"/>
      <c r="LTQ107" s="18"/>
      <c r="LTR107" s="18"/>
      <c r="LTS107" s="39"/>
      <c r="LTT107" s="18"/>
      <c r="LTU107" s="18"/>
      <c r="LTV107" s="39"/>
      <c r="LTW107" s="18"/>
      <c r="LTX107" s="39"/>
      <c r="LTY107" s="13"/>
      <c r="LTZ107" s="13"/>
      <c r="LUA107" s="4"/>
      <c r="LUB107" s="13"/>
      <c r="LUC107" s="13"/>
      <c r="LUE107" s="26"/>
      <c r="LUF107" s="26"/>
      <c r="LUG107" s="26"/>
      <c r="LUH107" s="18"/>
      <c r="LUI107" s="18"/>
      <c r="LUJ107" s="18"/>
      <c r="LUK107" s="39"/>
      <c r="LUL107" s="18"/>
      <c r="LUM107" s="18"/>
      <c r="LUN107" s="39"/>
      <c r="LUO107" s="18"/>
      <c r="LUP107" s="39"/>
      <c r="LUQ107" s="13"/>
      <c r="LUR107" s="13"/>
      <c r="LUS107" s="4"/>
      <c r="LUT107" s="13"/>
      <c r="LUU107" s="13"/>
      <c r="LUW107" s="26"/>
      <c r="LUX107" s="26"/>
      <c r="LUY107" s="26"/>
      <c r="LUZ107" s="18"/>
      <c r="LVA107" s="18"/>
      <c r="LVB107" s="18"/>
      <c r="LVC107" s="39"/>
      <c r="LVD107" s="18"/>
      <c r="LVE107" s="18"/>
      <c r="LVF107" s="39"/>
      <c r="LVG107" s="18"/>
      <c r="LVH107" s="39"/>
      <c r="LVI107" s="13"/>
      <c r="LVJ107" s="13"/>
      <c r="LVK107" s="4"/>
      <c r="LVL107" s="13"/>
      <c r="LVM107" s="13"/>
      <c r="LVO107" s="26"/>
      <c r="LVP107" s="26"/>
      <c r="LVQ107" s="26"/>
      <c r="LVR107" s="18"/>
      <c r="LVS107" s="18"/>
      <c r="LVT107" s="18"/>
      <c r="LVU107" s="39"/>
      <c r="LVV107" s="18"/>
      <c r="LVW107" s="18"/>
      <c r="LVX107" s="39"/>
      <c r="LVY107" s="18"/>
      <c r="LVZ107" s="39"/>
      <c r="LWA107" s="13"/>
      <c r="LWB107" s="13"/>
      <c r="LWC107" s="4"/>
      <c r="LWD107" s="13"/>
      <c r="LWE107" s="13"/>
      <c r="LWG107" s="26"/>
      <c r="LWH107" s="26"/>
      <c r="LWI107" s="26"/>
      <c r="LWJ107" s="18"/>
      <c r="LWK107" s="18"/>
      <c r="LWL107" s="18"/>
      <c r="LWM107" s="39"/>
      <c r="LWN107" s="18"/>
      <c r="LWO107" s="18"/>
      <c r="LWP107" s="39"/>
      <c r="LWQ107" s="18"/>
      <c r="LWR107" s="39"/>
      <c r="LWS107" s="13"/>
      <c r="LWT107" s="13"/>
      <c r="LWU107" s="4"/>
      <c r="LWV107" s="13"/>
      <c r="LWW107" s="13"/>
      <c r="LWY107" s="26"/>
      <c r="LWZ107" s="26"/>
      <c r="LXA107" s="26"/>
      <c r="LXB107" s="18"/>
      <c r="LXC107" s="18"/>
      <c r="LXD107" s="18"/>
      <c r="LXE107" s="39"/>
      <c r="LXF107" s="18"/>
      <c r="LXG107" s="18"/>
      <c r="LXH107" s="39"/>
      <c r="LXI107" s="18"/>
      <c r="LXJ107" s="39"/>
      <c r="LXK107" s="13"/>
      <c r="LXL107" s="13"/>
      <c r="LXM107" s="4"/>
      <c r="LXN107" s="13"/>
      <c r="LXO107" s="13"/>
      <c r="LXQ107" s="26"/>
      <c r="LXR107" s="26"/>
      <c r="LXS107" s="26"/>
      <c r="LXT107" s="18"/>
      <c r="LXU107" s="18"/>
      <c r="LXV107" s="18"/>
      <c r="LXW107" s="39"/>
      <c r="LXX107" s="18"/>
      <c r="LXY107" s="18"/>
      <c r="LXZ107" s="39"/>
      <c r="LYA107" s="18"/>
      <c r="LYB107" s="39"/>
      <c r="LYC107" s="13"/>
      <c r="LYD107" s="13"/>
      <c r="LYE107" s="4"/>
      <c r="LYF107" s="13"/>
      <c r="LYG107" s="13"/>
      <c r="LYI107" s="26"/>
      <c r="LYJ107" s="26"/>
      <c r="LYK107" s="26"/>
      <c r="LYL107" s="18"/>
      <c r="LYM107" s="18"/>
      <c r="LYN107" s="18"/>
      <c r="LYO107" s="39"/>
      <c r="LYP107" s="18"/>
      <c r="LYQ107" s="18"/>
      <c r="LYR107" s="39"/>
      <c r="LYS107" s="18"/>
      <c r="LYT107" s="39"/>
      <c r="LYU107" s="13"/>
      <c r="LYV107" s="13"/>
      <c r="LYW107" s="4"/>
      <c r="LYX107" s="13"/>
      <c r="LYY107" s="13"/>
      <c r="LZA107" s="26"/>
      <c r="LZB107" s="26"/>
      <c r="LZC107" s="26"/>
      <c r="LZD107" s="18"/>
      <c r="LZE107" s="18"/>
      <c r="LZF107" s="18"/>
      <c r="LZG107" s="39"/>
      <c r="LZH107" s="18"/>
      <c r="LZI107" s="18"/>
      <c r="LZJ107" s="39"/>
      <c r="LZK107" s="18"/>
      <c r="LZL107" s="39"/>
      <c r="LZM107" s="13"/>
      <c r="LZN107" s="13"/>
      <c r="LZO107" s="4"/>
      <c r="LZP107" s="13"/>
      <c r="LZQ107" s="13"/>
      <c r="LZS107" s="26"/>
      <c r="LZT107" s="26"/>
      <c r="LZU107" s="26"/>
      <c r="LZV107" s="18"/>
      <c r="LZW107" s="18"/>
      <c r="LZX107" s="18"/>
      <c r="LZY107" s="39"/>
      <c r="LZZ107" s="18"/>
      <c r="MAA107" s="18"/>
      <c r="MAB107" s="39"/>
      <c r="MAC107" s="18"/>
      <c r="MAD107" s="39"/>
      <c r="MAE107" s="13"/>
      <c r="MAF107" s="13"/>
      <c r="MAG107" s="4"/>
      <c r="MAH107" s="13"/>
      <c r="MAI107" s="13"/>
      <c r="MAK107" s="26"/>
      <c r="MAL107" s="26"/>
      <c r="MAM107" s="26"/>
      <c r="MAN107" s="18"/>
      <c r="MAO107" s="18"/>
      <c r="MAP107" s="18"/>
      <c r="MAQ107" s="39"/>
      <c r="MAR107" s="18"/>
      <c r="MAS107" s="18"/>
      <c r="MAT107" s="39"/>
      <c r="MAU107" s="18"/>
      <c r="MAV107" s="39"/>
      <c r="MAW107" s="13"/>
      <c r="MAX107" s="13"/>
      <c r="MAY107" s="4"/>
      <c r="MAZ107" s="13"/>
      <c r="MBA107" s="13"/>
      <c r="MBC107" s="26"/>
      <c r="MBD107" s="26"/>
      <c r="MBE107" s="26"/>
      <c r="MBF107" s="18"/>
      <c r="MBG107" s="18"/>
      <c r="MBH107" s="18"/>
      <c r="MBI107" s="39"/>
      <c r="MBJ107" s="18"/>
      <c r="MBK107" s="18"/>
      <c r="MBL107" s="39"/>
      <c r="MBM107" s="18"/>
      <c r="MBN107" s="39"/>
      <c r="MBO107" s="13"/>
      <c r="MBP107" s="13"/>
      <c r="MBQ107" s="4"/>
      <c r="MBR107" s="13"/>
      <c r="MBS107" s="13"/>
      <c r="MBU107" s="26"/>
      <c r="MBV107" s="26"/>
      <c r="MBW107" s="26"/>
      <c r="MBX107" s="18"/>
      <c r="MBY107" s="18"/>
      <c r="MBZ107" s="18"/>
      <c r="MCA107" s="39"/>
      <c r="MCB107" s="18"/>
      <c r="MCC107" s="18"/>
      <c r="MCD107" s="39"/>
      <c r="MCE107" s="18"/>
      <c r="MCF107" s="39"/>
      <c r="MCG107" s="13"/>
      <c r="MCH107" s="13"/>
      <c r="MCI107" s="4"/>
      <c r="MCJ107" s="13"/>
      <c r="MCK107" s="13"/>
      <c r="MCM107" s="26"/>
      <c r="MCN107" s="26"/>
      <c r="MCO107" s="26"/>
      <c r="MCP107" s="18"/>
      <c r="MCQ107" s="18"/>
      <c r="MCR107" s="18"/>
      <c r="MCS107" s="39"/>
      <c r="MCT107" s="18"/>
      <c r="MCU107" s="18"/>
      <c r="MCV107" s="39"/>
      <c r="MCW107" s="18"/>
      <c r="MCX107" s="39"/>
      <c r="MCY107" s="13"/>
      <c r="MCZ107" s="13"/>
      <c r="MDA107" s="4"/>
      <c r="MDB107" s="13"/>
      <c r="MDC107" s="13"/>
      <c r="MDE107" s="26"/>
      <c r="MDF107" s="26"/>
      <c r="MDG107" s="26"/>
      <c r="MDH107" s="18"/>
      <c r="MDI107" s="18"/>
      <c r="MDJ107" s="18"/>
      <c r="MDK107" s="39"/>
      <c r="MDL107" s="18"/>
      <c r="MDM107" s="18"/>
      <c r="MDN107" s="39"/>
      <c r="MDO107" s="18"/>
      <c r="MDP107" s="39"/>
      <c r="MDQ107" s="13"/>
      <c r="MDR107" s="13"/>
      <c r="MDS107" s="4"/>
      <c r="MDT107" s="13"/>
      <c r="MDU107" s="13"/>
      <c r="MDW107" s="26"/>
      <c r="MDX107" s="26"/>
      <c r="MDY107" s="26"/>
      <c r="MDZ107" s="18"/>
      <c r="MEA107" s="18"/>
      <c r="MEB107" s="18"/>
      <c r="MEC107" s="39"/>
      <c r="MED107" s="18"/>
      <c r="MEE107" s="18"/>
      <c r="MEF107" s="39"/>
      <c r="MEG107" s="18"/>
      <c r="MEH107" s="39"/>
      <c r="MEI107" s="13"/>
      <c r="MEJ107" s="13"/>
      <c r="MEK107" s="4"/>
      <c r="MEL107" s="13"/>
      <c r="MEM107" s="13"/>
      <c r="MEO107" s="26"/>
      <c r="MEP107" s="26"/>
      <c r="MEQ107" s="26"/>
      <c r="MER107" s="18"/>
      <c r="MES107" s="18"/>
      <c r="MET107" s="18"/>
      <c r="MEU107" s="39"/>
      <c r="MEV107" s="18"/>
      <c r="MEW107" s="18"/>
      <c r="MEX107" s="39"/>
      <c r="MEY107" s="18"/>
      <c r="MEZ107" s="39"/>
      <c r="MFA107" s="13"/>
      <c r="MFB107" s="13"/>
      <c r="MFC107" s="4"/>
      <c r="MFD107" s="13"/>
      <c r="MFE107" s="13"/>
      <c r="MFG107" s="26"/>
      <c r="MFH107" s="26"/>
      <c r="MFI107" s="26"/>
      <c r="MFJ107" s="18"/>
      <c r="MFK107" s="18"/>
      <c r="MFL107" s="18"/>
      <c r="MFM107" s="39"/>
      <c r="MFN107" s="18"/>
      <c r="MFO107" s="18"/>
      <c r="MFP107" s="39"/>
      <c r="MFQ107" s="18"/>
      <c r="MFR107" s="39"/>
      <c r="MFS107" s="13"/>
      <c r="MFT107" s="13"/>
      <c r="MFU107" s="4"/>
      <c r="MFV107" s="13"/>
      <c r="MFW107" s="13"/>
      <c r="MFY107" s="26"/>
      <c r="MFZ107" s="26"/>
      <c r="MGA107" s="26"/>
      <c r="MGB107" s="18"/>
      <c r="MGC107" s="18"/>
      <c r="MGD107" s="18"/>
      <c r="MGE107" s="39"/>
      <c r="MGF107" s="18"/>
      <c r="MGG107" s="18"/>
      <c r="MGH107" s="39"/>
      <c r="MGI107" s="18"/>
      <c r="MGJ107" s="39"/>
      <c r="MGK107" s="13"/>
      <c r="MGL107" s="13"/>
      <c r="MGM107" s="4"/>
      <c r="MGN107" s="13"/>
      <c r="MGO107" s="13"/>
      <c r="MGQ107" s="26"/>
      <c r="MGR107" s="26"/>
      <c r="MGS107" s="26"/>
      <c r="MGT107" s="18"/>
      <c r="MGU107" s="18"/>
      <c r="MGV107" s="18"/>
      <c r="MGW107" s="39"/>
      <c r="MGX107" s="18"/>
      <c r="MGY107" s="18"/>
      <c r="MGZ107" s="39"/>
      <c r="MHA107" s="18"/>
      <c r="MHB107" s="39"/>
      <c r="MHC107" s="13"/>
      <c r="MHD107" s="13"/>
      <c r="MHE107" s="4"/>
      <c r="MHF107" s="13"/>
      <c r="MHG107" s="13"/>
      <c r="MHI107" s="26"/>
      <c r="MHJ107" s="26"/>
      <c r="MHK107" s="26"/>
      <c r="MHL107" s="18"/>
      <c r="MHM107" s="18"/>
      <c r="MHN107" s="18"/>
      <c r="MHO107" s="39"/>
      <c r="MHP107" s="18"/>
      <c r="MHQ107" s="18"/>
      <c r="MHR107" s="39"/>
      <c r="MHS107" s="18"/>
      <c r="MHT107" s="39"/>
      <c r="MHU107" s="13"/>
      <c r="MHV107" s="13"/>
      <c r="MHW107" s="4"/>
      <c r="MHX107" s="13"/>
      <c r="MHY107" s="13"/>
      <c r="MIA107" s="26"/>
      <c r="MIB107" s="26"/>
      <c r="MIC107" s="26"/>
      <c r="MID107" s="18"/>
      <c r="MIE107" s="18"/>
      <c r="MIF107" s="18"/>
      <c r="MIG107" s="39"/>
      <c r="MIH107" s="18"/>
      <c r="MII107" s="18"/>
      <c r="MIJ107" s="39"/>
      <c r="MIK107" s="18"/>
      <c r="MIL107" s="39"/>
      <c r="MIM107" s="13"/>
      <c r="MIN107" s="13"/>
      <c r="MIO107" s="4"/>
      <c r="MIP107" s="13"/>
      <c r="MIQ107" s="13"/>
      <c r="MIS107" s="26"/>
      <c r="MIT107" s="26"/>
      <c r="MIU107" s="26"/>
      <c r="MIV107" s="18"/>
      <c r="MIW107" s="18"/>
      <c r="MIX107" s="18"/>
      <c r="MIY107" s="39"/>
      <c r="MIZ107" s="18"/>
      <c r="MJA107" s="18"/>
      <c r="MJB107" s="39"/>
      <c r="MJC107" s="18"/>
      <c r="MJD107" s="39"/>
      <c r="MJE107" s="13"/>
      <c r="MJF107" s="13"/>
      <c r="MJG107" s="4"/>
      <c r="MJH107" s="13"/>
      <c r="MJI107" s="13"/>
      <c r="MJK107" s="26"/>
      <c r="MJL107" s="26"/>
      <c r="MJM107" s="26"/>
      <c r="MJN107" s="18"/>
      <c r="MJO107" s="18"/>
      <c r="MJP107" s="18"/>
      <c r="MJQ107" s="39"/>
      <c r="MJR107" s="18"/>
      <c r="MJS107" s="18"/>
      <c r="MJT107" s="39"/>
      <c r="MJU107" s="18"/>
      <c r="MJV107" s="39"/>
      <c r="MJW107" s="13"/>
      <c r="MJX107" s="13"/>
      <c r="MJY107" s="4"/>
      <c r="MJZ107" s="13"/>
      <c r="MKA107" s="13"/>
      <c r="MKC107" s="26"/>
      <c r="MKD107" s="26"/>
      <c r="MKE107" s="26"/>
      <c r="MKF107" s="18"/>
      <c r="MKG107" s="18"/>
      <c r="MKH107" s="18"/>
      <c r="MKI107" s="39"/>
      <c r="MKJ107" s="18"/>
      <c r="MKK107" s="18"/>
      <c r="MKL107" s="39"/>
      <c r="MKM107" s="18"/>
      <c r="MKN107" s="39"/>
      <c r="MKO107" s="13"/>
      <c r="MKP107" s="13"/>
      <c r="MKQ107" s="4"/>
      <c r="MKR107" s="13"/>
      <c r="MKS107" s="13"/>
      <c r="MKU107" s="26"/>
      <c r="MKV107" s="26"/>
      <c r="MKW107" s="26"/>
      <c r="MKX107" s="18"/>
      <c r="MKY107" s="18"/>
      <c r="MKZ107" s="18"/>
      <c r="MLA107" s="39"/>
      <c r="MLB107" s="18"/>
      <c r="MLC107" s="18"/>
      <c r="MLD107" s="39"/>
      <c r="MLE107" s="18"/>
      <c r="MLF107" s="39"/>
      <c r="MLG107" s="13"/>
      <c r="MLH107" s="13"/>
      <c r="MLI107" s="4"/>
      <c r="MLJ107" s="13"/>
      <c r="MLK107" s="13"/>
      <c r="MLM107" s="26"/>
      <c r="MLN107" s="26"/>
      <c r="MLO107" s="26"/>
      <c r="MLP107" s="18"/>
      <c r="MLQ107" s="18"/>
      <c r="MLR107" s="18"/>
      <c r="MLS107" s="39"/>
      <c r="MLT107" s="18"/>
      <c r="MLU107" s="18"/>
      <c r="MLV107" s="39"/>
      <c r="MLW107" s="18"/>
      <c r="MLX107" s="39"/>
      <c r="MLY107" s="13"/>
      <c r="MLZ107" s="13"/>
      <c r="MMA107" s="4"/>
      <c r="MMB107" s="13"/>
      <c r="MMC107" s="13"/>
      <c r="MME107" s="26"/>
      <c r="MMF107" s="26"/>
      <c r="MMG107" s="26"/>
      <c r="MMH107" s="18"/>
      <c r="MMI107" s="18"/>
      <c r="MMJ107" s="18"/>
      <c r="MMK107" s="39"/>
      <c r="MML107" s="18"/>
      <c r="MMM107" s="18"/>
      <c r="MMN107" s="39"/>
      <c r="MMO107" s="18"/>
      <c r="MMP107" s="39"/>
      <c r="MMQ107" s="13"/>
      <c r="MMR107" s="13"/>
      <c r="MMS107" s="4"/>
      <c r="MMT107" s="13"/>
      <c r="MMU107" s="13"/>
      <c r="MMW107" s="26"/>
      <c r="MMX107" s="26"/>
      <c r="MMY107" s="26"/>
      <c r="MMZ107" s="18"/>
      <c r="MNA107" s="18"/>
      <c r="MNB107" s="18"/>
      <c r="MNC107" s="39"/>
      <c r="MND107" s="18"/>
      <c r="MNE107" s="18"/>
      <c r="MNF107" s="39"/>
      <c r="MNG107" s="18"/>
      <c r="MNH107" s="39"/>
      <c r="MNI107" s="13"/>
      <c r="MNJ107" s="13"/>
      <c r="MNK107" s="4"/>
      <c r="MNL107" s="13"/>
      <c r="MNM107" s="13"/>
      <c r="MNO107" s="26"/>
      <c r="MNP107" s="26"/>
      <c r="MNQ107" s="26"/>
      <c r="MNR107" s="18"/>
      <c r="MNS107" s="18"/>
      <c r="MNT107" s="18"/>
      <c r="MNU107" s="39"/>
      <c r="MNV107" s="18"/>
      <c r="MNW107" s="18"/>
      <c r="MNX107" s="39"/>
      <c r="MNY107" s="18"/>
      <c r="MNZ107" s="39"/>
      <c r="MOA107" s="13"/>
      <c r="MOB107" s="13"/>
      <c r="MOC107" s="4"/>
      <c r="MOD107" s="13"/>
      <c r="MOE107" s="13"/>
      <c r="MOG107" s="26"/>
      <c r="MOH107" s="26"/>
      <c r="MOI107" s="26"/>
      <c r="MOJ107" s="18"/>
      <c r="MOK107" s="18"/>
      <c r="MOL107" s="18"/>
      <c r="MOM107" s="39"/>
      <c r="MON107" s="18"/>
      <c r="MOO107" s="18"/>
      <c r="MOP107" s="39"/>
      <c r="MOQ107" s="18"/>
      <c r="MOR107" s="39"/>
      <c r="MOS107" s="13"/>
      <c r="MOT107" s="13"/>
      <c r="MOU107" s="4"/>
      <c r="MOV107" s="13"/>
      <c r="MOW107" s="13"/>
      <c r="MOY107" s="26"/>
      <c r="MOZ107" s="26"/>
      <c r="MPA107" s="26"/>
      <c r="MPB107" s="18"/>
      <c r="MPC107" s="18"/>
      <c r="MPD107" s="18"/>
      <c r="MPE107" s="39"/>
      <c r="MPF107" s="18"/>
      <c r="MPG107" s="18"/>
      <c r="MPH107" s="39"/>
      <c r="MPI107" s="18"/>
      <c r="MPJ107" s="39"/>
      <c r="MPK107" s="13"/>
      <c r="MPL107" s="13"/>
      <c r="MPM107" s="4"/>
      <c r="MPN107" s="13"/>
      <c r="MPO107" s="13"/>
      <c r="MPQ107" s="26"/>
      <c r="MPR107" s="26"/>
      <c r="MPS107" s="26"/>
      <c r="MPT107" s="18"/>
      <c r="MPU107" s="18"/>
      <c r="MPV107" s="18"/>
      <c r="MPW107" s="39"/>
      <c r="MPX107" s="18"/>
      <c r="MPY107" s="18"/>
      <c r="MPZ107" s="39"/>
      <c r="MQA107" s="18"/>
      <c r="MQB107" s="39"/>
      <c r="MQC107" s="13"/>
      <c r="MQD107" s="13"/>
      <c r="MQE107" s="4"/>
      <c r="MQF107" s="13"/>
      <c r="MQG107" s="13"/>
      <c r="MQI107" s="26"/>
      <c r="MQJ107" s="26"/>
      <c r="MQK107" s="26"/>
      <c r="MQL107" s="18"/>
      <c r="MQM107" s="18"/>
      <c r="MQN107" s="18"/>
      <c r="MQO107" s="39"/>
      <c r="MQP107" s="18"/>
      <c r="MQQ107" s="18"/>
      <c r="MQR107" s="39"/>
      <c r="MQS107" s="18"/>
      <c r="MQT107" s="39"/>
      <c r="MQU107" s="13"/>
      <c r="MQV107" s="13"/>
      <c r="MQW107" s="4"/>
      <c r="MQX107" s="13"/>
      <c r="MQY107" s="13"/>
      <c r="MRA107" s="26"/>
      <c r="MRB107" s="26"/>
      <c r="MRC107" s="26"/>
      <c r="MRD107" s="18"/>
      <c r="MRE107" s="18"/>
      <c r="MRF107" s="18"/>
      <c r="MRG107" s="39"/>
      <c r="MRH107" s="18"/>
      <c r="MRI107" s="18"/>
      <c r="MRJ107" s="39"/>
      <c r="MRK107" s="18"/>
      <c r="MRL107" s="39"/>
      <c r="MRM107" s="13"/>
      <c r="MRN107" s="13"/>
      <c r="MRO107" s="4"/>
      <c r="MRP107" s="13"/>
      <c r="MRQ107" s="13"/>
      <c r="MRS107" s="26"/>
      <c r="MRT107" s="26"/>
      <c r="MRU107" s="26"/>
      <c r="MRV107" s="18"/>
      <c r="MRW107" s="18"/>
      <c r="MRX107" s="18"/>
      <c r="MRY107" s="39"/>
      <c r="MRZ107" s="18"/>
      <c r="MSA107" s="18"/>
      <c r="MSB107" s="39"/>
      <c r="MSC107" s="18"/>
      <c r="MSD107" s="39"/>
      <c r="MSE107" s="13"/>
      <c r="MSF107" s="13"/>
      <c r="MSG107" s="4"/>
      <c r="MSH107" s="13"/>
      <c r="MSI107" s="13"/>
      <c r="MSK107" s="26"/>
      <c r="MSL107" s="26"/>
      <c r="MSM107" s="26"/>
      <c r="MSN107" s="18"/>
      <c r="MSO107" s="18"/>
      <c r="MSP107" s="18"/>
      <c r="MSQ107" s="39"/>
      <c r="MSR107" s="18"/>
      <c r="MSS107" s="18"/>
      <c r="MST107" s="39"/>
      <c r="MSU107" s="18"/>
      <c r="MSV107" s="39"/>
      <c r="MSW107" s="13"/>
      <c r="MSX107" s="13"/>
      <c r="MSY107" s="4"/>
      <c r="MSZ107" s="13"/>
      <c r="MTA107" s="13"/>
      <c r="MTC107" s="26"/>
      <c r="MTD107" s="26"/>
      <c r="MTE107" s="26"/>
      <c r="MTF107" s="18"/>
      <c r="MTG107" s="18"/>
      <c r="MTH107" s="18"/>
      <c r="MTI107" s="39"/>
      <c r="MTJ107" s="18"/>
      <c r="MTK107" s="18"/>
      <c r="MTL107" s="39"/>
      <c r="MTM107" s="18"/>
      <c r="MTN107" s="39"/>
      <c r="MTO107" s="13"/>
      <c r="MTP107" s="13"/>
      <c r="MTQ107" s="4"/>
      <c r="MTR107" s="13"/>
      <c r="MTS107" s="13"/>
      <c r="MTU107" s="26"/>
      <c r="MTV107" s="26"/>
      <c r="MTW107" s="26"/>
      <c r="MTX107" s="18"/>
      <c r="MTY107" s="18"/>
      <c r="MTZ107" s="18"/>
      <c r="MUA107" s="39"/>
      <c r="MUB107" s="18"/>
      <c r="MUC107" s="18"/>
      <c r="MUD107" s="39"/>
      <c r="MUE107" s="18"/>
      <c r="MUF107" s="39"/>
      <c r="MUG107" s="13"/>
      <c r="MUH107" s="13"/>
      <c r="MUI107" s="4"/>
      <c r="MUJ107" s="13"/>
      <c r="MUK107" s="13"/>
      <c r="MUM107" s="26"/>
      <c r="MUN107" s="26"/>
      <c r="MUO107" s="26"/>
      <c r="MUP107" s="18"/>
      <c r="MUQ107" s="18"/>
      <c r="MUR107" s="18"/>
      <c r="MUS107" s="39"/>
      <c r="MUT107" s="18"/>
      <c r="MUU107" s="18"/>
      <c r="MUV107" s="39"/>
      <c r="MUW107" s="18"/>
      <c r="MUX107" s="39"/>
      <c r="MUY107" s="13"/>
      <c r="MUZ107" s="13"/>
      <c r="MVA107" s="4"/>
      <c r="MVB107" s="13"/>
      <c r="MVC107" s="13"/>
      <c r="MVE107" s="26"/>
      <c r="MVF107" s="26"/>
      <c r="MVG107" s="26"/>
      <c r="MVH107" s="18"/>
      <c r="MVI107" s="18"/>
      <c r="MVJ107" s="18"/>
      <c r="MVK107" s="39"/>
      <c r="MVL107" s="18"/>
      <c r="MVM107" s="18"/>
      <c r="MVN107" s="39"/>
      <c r="MVO107" s="18"/>
      <c r="MVP107" s="39"/>
      <c r="MVQ107" s="13"/>
      <c r="MVR107" s="13"/>
      <c r="MVS107" s="4"/>
      <c r="MVT107" s="13"/>
      <c r="MVU107" s="13"/>
      <c r="MVW107" s="26"/>
      <c r="MVX107" s="26"/>
      <c r="MVY107" s="26"/>
      <c r="MVZ107" s="18"/>
      <c r="MWA107" s="18"/>
      <c r="MWB107" s="18"/>
      <c r="MWC107" s="39"/>
      <c r="MWD107" s="18"/>
      <c r="MWE107" s="18"/>
      <c r="MWF107" s="39"/>
      <c r="MWG107" s="18"/>
      <c r="MWH107" s="39"/>
      <c r="MWI107" s="13"/>
      <c r="MWJ107" s="13"/>
      <c r="MWK107" s="4"/>
      <c r="MWL107" s="13"/>
      <c r="MWM107" s="13"/>
      <c r="MWO107" s="26"/>
      <c r="MWP107" s="26"/>
      <c r="MWQ107" s="26"/>
      <c r="MWR107" s="18"/>
      <c r="MWS107" s="18"/>
      <c r="MWT107" s="18"/>
      <c r="MWU107" s="39"/>
      <c r="MWV107" s="18"/>
      <c r="MWW107" s="18"/>
      <c r="MWX107" s="39"/>
      <c r="MWY107" s="18"/>
      <c r="MWZ107" s="39"/>
      <c r="MXA107" s="13"/>
      <c r="MXB107" s="13"/>
      <c r="MXC107" s="4"/>
      <c r="MXD107" s="13"/>
      <c r="MXE107" s="13"/>
      <c r="MXG107" s="26"/>
      <c r="MXH107" s="26"/>
      <c r="MXI107" s="26"/>
      <c r="MXJ107" s="18"/>
      <c r="MXK107" s="18"/>
      <c r="MXL107" s="18"/>
      <c r="MXM107" s="39"/>
      <c r="MXN107" s="18"/>
      <c r="MXO107" s="18"/>
      <c r="MXP107" s="39"/>
      <c r="MXQ107" s="18"/>
      <c r="MXR107" s="39"/>
      <c r="MXS107" s="13"/>
      <c r="MXT107" s="13"/>
      <c r="MXU107" s="4"/>
      <c r="MXV107" s="13"/>
      <c r="MXW107" s="13"/>
      <c r="MXY107" s="26"/>
      <c r="MXZ107" s="26"/>
      <c r="MYA107" s="26"/>
      <c r="MYB107" s="18"/>
      <c r="MYC107" s="18"/>
      <c r="MYD107" s="18"/>
      <c r="MYE107" s="39"/>
      <c r="MYF107" s="18"/>
      <c r="MYG107" s="18"/>
      <c r="MYH107" s="39"/>
      <c r="MYI107" s="18"/>
      <c r="MYJ107" s="39"/>
      <c r="MYK107" s="13"/>
      <c r="MYL107" s="13"/>
      <c r="MYM107" s="4"/>
      <c r="MYN107" s="13"/>
      <c r="MYO107" s="13"/>
      <c r="MYQ107" s="26"/>
      <c r="MYR107" s="26"/>
      <c r="MYS107" s="26"/>
      <c r="MYT107" s="18"/>
      <c r="MYU107" s="18"/>
      <c r="MYV107" s="18"/>
      <c r="MYW107" s="39"/>
      <c r="MYX107" s="18"/>
      <c r="MYY107" s="18"/>
      <c r="MYZ107" s="39"/>
      <c r="MZA107" s="18"/>
      <c r="MZB107" s="39"/>
      <c r="MZC107" s="13"/>
      <c r="MZD107" s="13"/>
      <c r="MZE107" s="4"/>
      <c r="MZF107" s="13"/>
      <c r="MZG107" s="13"/>
      <c r="MZI107" s="26"/>
      <c r="MZJ107" s="26"/>
      <c r="MZK107" s="26"/>
      <c r="MZL107" s="18"/>
      <c r="MZM107" s="18"/>
      <c r="MZN107" s="18"/>
      <c r="MZO107" s="39"/>
      <c r="MZP107" s="18"/>
      <c r="MZQ107" s="18"/>
      <c r="MZR107" s="39"/>
      <c r="MZS107" s="18"/>
      <c r="MZT107" s="39"/>
      <c r="MZU107" s="13"/>
      <c r="MZV107" s="13"/>
      <c r="MZW107" s="4"/>
      <c r="MZX107" s="13"/>
      <c r="MZY107" s="13"/>
      <c r="NAA107" s="26"/>
      <c r="NAB107" s="26"/>
      <c r="NAC107" s="26"/>
      <c r="NAD107" s="18"/>
      <c r="NAE107" s="18"/>
      <c r="NAF107" s="18"/>
      <c r="NAG107" s="39"/>
      <c r="NAH107" s="18"/>
      <c r="NAI107" s="18"/>
      <c r="NAJ107" s="39"/>
      <c r="NAK107" s="18"/>
      <c r="NAL107" s="39"/>
      <c r="NAM107" s="13"/>
      <c r="NAN107" s="13"/>
      <c r="NAO107" s="4"/>
      <c r="NAP107" s="13"/>
      <c r="NAQ107" s="13"/>
      <c r="NAS107" s="26"/>
      <c r="NAT107" s="26"/>
      <c r="NAU107" s="26"/>
      <c r="NAV107" s="18"/>
      <c r="NAW107" s="18"/>
      <c r="NAX107" s="18"/>
      <c r="NAY107" s="39"/>
      <c r="NAZ107" s="18"/>
      <c r="NBA107" s="18"/>
      <c r="NBB107" s="39"/>
      <c r="NBC107" s="18"/>
      <c r="NBD107" s="39"/>
      <c r="NBE107" s="13"/>
      <c r="NBF107" s="13"/>
      <c r="NBG107" s="4"/>
      <c r="NBH107" s="13"/>
      <c r="NBI107" s="13"/>
      <c r="NBK107" s="26"/>
      <c r="NBL107" s="26"/>
      <c r="NBM107" s="26"/>
      <c r="NBN107" s="18"/>
      <c r="NBO107" s="18"/>
      <c r="NBP107" s="18"/>
      <c r="NBQ107" s="39"/>
      <c r="NBR107" s="18"/>
      <c r="NBS107" s="18"/>
      <c r="NBT107" s="39"/>
      <c r="NBU107" s="18"/>
      <c r="NBV107" s="39"/>
      <c r="NBW107" s="13"/>
      <c r="NBX107" s="13"/>
      <c r="NBY107" s="4"/>
      <c r="NBZ107" s="13"/>
      <c r="NCA107" s="13"/>
      <c r="NCC107" s="26"/>
      <c r="NCD107" s="26"/>
      <c r="NCE107" s="26"/>
      <c r="NCF107" s="18"/>
      <c r="NCG107" s="18"/>
      <c r="NCH107" s="18"/>
      <c r="NCI107" s="39"/>
      <c r="NCJ107" s="18"/>
      <c r="NCK107" s="18"/>
      <c r="NCL107" s="39"/>
      <c r="NCM107" s="18"/>
      <c r="NCN107" s="39"/>
      <c r="NCO107" s="13"/>
      <c r="NCP107" s="13"/>
      <c r="NCQ107" s="4"/>
      <c r="NCR107" s="13"/>
      <c r="NCS107" s="13"/>
      <c r="NCU107" s="26"/>
      <c r="NCV107" s="26"/>
      <c r="NCW107" s="26"/>
      <c r="NCX107" s="18"/>
      <c r="NCY107" s="18"/>
      <c r="NCZ107" s="18"/>
      <c r="NDA107" s="39"/>
      <c r="NDB107" s="18"/>
      <c r="NDC107" s="18"/>
      <c r="NDD107" s="39"/>
      <c r="NDE107" s="18"/>
      <c r="NDF107" s="39"/>
      <c r="NDG107" s="13"/>
      <c r="NDH107" s="13"/>
      <c r="NDI107" s="4"/>
      <c r="NDJ107" s="13"/>
      <c r="NDK107" s="13"/>
      <c r="NDM107" s="26"/>
      <c r="NDN107" s="26"/>
      <c r="NDO107" s="26"/>
      <c r="NDP107" s="18"/>
      <c r="NDQ107" s="18"/>
      <c r="NDR107" s="18"/>
      <c r="NDS107" s="39"/>
      <c r="NDT107" s="18"/>
      <c r="NDU107" s="18"/>
      <c r="NDV107" s="39"/>
      <c r="NDW107" s="18"/>
      <c r="NDX107" s="39"/>
      <c r="NDY107" s="13"/>
      <c r="NDZ107" s="13"/>
      <c r="NEA107" s="4"/>
      <c r="NEB107" s="13"/>
      <c r="NEC107" s="13"/>
      <c r="NEE107" s="26"/>
      <c r="NEF107" s="26"/>
      <c r="NEG107" s="26"/>
      <c r="NEH107" s="18"/>
      <c r="NEI107" s="18"/>
      <c r="NEJ107" s="18"/>
      <c r="NEK107" s="39"/>
      <c r="NEL107" s="18"/>
      <c r="NEM107" s="18"/>
      <c r="NEN107" s="39"/>
      <c r="NEO107" s="18"/>
      <c r="NEP107" s="39"/>
      <c r="NEQ107" s="13"/>
      <c r="NER107" s="13"/>
      <c r="NES107" s="4"/>
      <c r="NET107" s="13"/>
      <c r="NEU107" s="13"/>
      <c r="NEW107" s="26"/>
      <c r="NEX107" s="26"/>
      <c r="NEY107" s="26"/>
      <c r="NEZ107" s="18"/>
      <c r="NFA107" s="18"/>
      <c r="NFB107" s="18"/>
      <c r="NFC107" s="39"/>
      <c r="NFD107" s="18"/>
      <c r="NFE107" s="18"/>
      <c r="NFF107" s="39"/>
      <c r="NFG107" s="18"/>
      <c r="NFH107" s="39"/>
      <c r="NFI107" s="13"/>
      <c r="NFJ107" s="13"/>
      <c r="NFK107" s="4"/>
      <c r="NFL107" s="13"/>
      <c r="NFM107" s="13"/>
      <c r="NFO107" s="26"/>
      <c r="NFP107" s="26"/>
      <c r="NFQ107" s="26"/>
      <c r="NFR107" s="18"/>
      <c r="NFS107" s="18"/>
      <c r="NFT107" s="18"/>
      <c r="NFU107" s="39"/>
      <c r="NFV107" s="18"/>
      <c r="NFW107" s="18"/>
      <c r="NFX107" s="39"/>
      <c r="NFY107" s="18"/>
      <c r="NFZ107" s="39"/>
      <c r="NGA107" s="13"/>
      <c r="NGB107" s="13"/>
      <c r="NGC107" s="4"/>
      <c r="NGD107" s="13"/>
      <c r="NGE107" s="13"/>
      <c r="NGG107" s="26"/>
      <c r="NGH107" s="26"/>
      <c r="NGI107" s="26"/>
      <c r="NGJ107" s="18"/>
      <c r="NGK107" s="18"/>
      <c r="NGL107" s="18"/>
      <c r="NGM107" s="39"/>
      <c r="NGN107" s="18"/>
      <c r="NGO107" s="18"/>
      <c r="NGP107" s="39"/>
      <c r="NGQ107" s="18"/>
      <c r="NGR107" s="39"/>
      <c r="NGS107" s="13"/>
      <c r="NGT107" s="13"/>
      <c r="NGU107" s="4"/>
      <c r="NGV107" s="13"/>
      <c r="NGW107" s="13"/>
      <c r="NGY107" s="26"/>
      <c r="NGZ107" s="26"/>
      <c r="NHA107" s="26"/>
      <c r="NHB107" s="18"/>
      <c r="NHC107" s="18"/>
      <c r="NHD107" s="18"/>
      <c r="NHE107" s="39"/>
      <c r="NHF107" s="18"/>
      <c r="NHG107" s="18"/>
      <c r="NHH107" s="39"/>
      <c r="NHI107" s="18"/>
      <c r="NHJ107" s="39"/>
      <c r="NHK107" s="13"/>
      <c r="NHL107" s="13"/>
      <c r="NHM107" s="4"/>
      <c r="NHN107" s="13"/>
      <c r="NHO107" s="13"/>
      <c r="NHQ107" s="26"/>
      <c r="NHR107" s="26"/>
      <c r="NHS107" s="26"/>
      <c r="NHT107" s="18"/>
      <c r="NHU107" s="18"/>
      <c r="NHV107" s="18"/>
      <c r="NHW107" s="39"/>
      <c r="NHX107" s="18"/>
      <c r="NHY107" s="18"/>
      <c r="NHZ107" s="39"/>
      <c r="NIA107" s="18"/>
      <c r="NIB107" s="39"/>
      <c r="NIC107" s="13"/>
      <c r="NID107" s="13"/>
      <c r="NIE107" s="4"/>
      <c r="NIF107" s="13"/>
      <c r="NIG107" s="13"/>
      <c r="NII107" s="26"/>
      <c r="NIJ107" s="26"/>
      <c r="NIK107" s="26"/>
      <c r="NIL107" s="18"/>
      <c r="NIM107" s="18"/>
      <c r="NIN107" s="18"/>
      <c r="NIO107" s="39"/>
      <c r="NIP107" s="18"/>
      <c r="NIQ107" s="18"/>
      <c r="NIR107" s="39"/>
      <c r="NIS107" s="18"/>
      <c r="NIT107" s="39"/>
      <c r="NIU107" s="13"/>
      <c r="NIV107" s="13"/>
      <c r="NIW107" s="4"/>
      <c r="NIX107" s="13"/>
      <c r="NIY107" s="13"/>
      <c r="NJA107" s="26"/>
      <c r="NJB107" s="26"/>
      <c r="NJC107" s="26"/>
      <c r="NJD107" s="18"/>
      <c r="NJE107" s="18"/>
      <c r="NJF107" s="18"/>
      <c r="NJG107" s="39"/>
      <c r="NJH107" s="18"/>
      <c r="NJI107" s="18"/>
      <c r="NJJ107" s="39"/>
      <c r="NJK107" s="18"/>
      <c r="NJL107" s="39"/>
      <c r="NJM107" s="13"/>
      <c r="NJN107" s="13"/>
      <c r="NJO107" s="4"/>
      <c r="NJP107" s="13"/>
      <c r="NJQ107" s="13"/>
      <c r="NJS107" s="26"/>
      <c r="NJT107" s="26"/>
      <c r="NJU107" s="26"/>
      <c r="NJV107" s="18"/>
      <c r="NJW107" s="18"/>
      <c r="NJX107" s="18"/>
      <c r="NJY107" s="39"/>
      <c r="NJZ107" s="18"/>
      <c r="NKA107" s="18"/>
      <c r="NKB107" s="39"/>
      <c r="NKC107" s="18"/>
      <c r="NKD107" s="39"/>
      <c r="NKE107" s="13"/>
      <c r="NKF107" s="13"/>
      <c r="NKG107" s="4"/>
      <c r="NKH107" s="13"/>
      <c r="NKI107" s="13"/>
      <c r="NKK107" s="26"/>
      <c r="NKL107" s="26"/>
      <c r="NKM107" s="26"/>
      <c r="NKN107" s="18"/>
      <c r="NKO107" s="18"/>
      <c r="NKP107" s="18"/>
      <c r="NKQ107" s="39"/>
      <c r="NKR107" s="18"/>
      <c r="NKS107" s="18"/>
      <c r="NKT107" s="39"/>
      <c r="NKU107" s="18"/>
      <c r="NKV107" s="39"/>
      <c r="NKW107" s="13"/>
      <c r="NKX107" s="13"/>
      <c r="NKY107" s="4"/>
      <c r="NKZ107" s="13"/>
      <c r="NLA107" s="13"/>
      <c r="NLC107" s="26"/>
      <c r="NLD107" s="26"/>
      <c r="NLE107" s="26"/>
      <c r="NLF107" s="18"/>
      <c r="NLG107" s="18"/>
      <c r="NLH107" s="18"/>
      <c r="NLI107" s="39"/>
      <c r="NLJ107" s="18"/>
      <c r="NLK107" s="18"/>
      <c r="NLL107" s="39"/>
      <c r="NLM107" s="18"/>
      <c r="NLN107" s="39"/>
      <c r="NLO107" s="13"/>
      <c r="NLP107" s="13"/>
      <c r="NLQ107" s="4"/>
      <c r="NLR107" s="13"/>
      <c r="NLS107" s="13"/>
      <c r="NLU107" s="26"/>
      <c r="NLV107" s="26"/>
      <c r="NLW107" s="26"/>
      <c r="NLX107" s="18"/>
      <c r="NLY107" s="18"/>
      <c r="NLZ107" s="18"/>
      <c r="NMA107" s="39"/>
      <c r="NMB107" s="18"/>
      <c r="NMC107" s="18"/>
      <c r="NMD107" s="39"/>
      <c r="NME107" s="18"/>
      <c r="NMF107" s="39"/>
      <c r="NMG107" s="13"/>
      <c r="NMH107" s="13"/>
      <c r="NMI107" s="4"/>
      <c r="NMJ107" s="13"/>
      <c r="NMK107" s="13"/>
      <c r="NMM107" s="26"/>
      <c r="NMN107" s="26"/>
      <c r="NMO107" s="26"/>
      <c r="NMP107" s="18"/>
      <c r="NMQ107" s="18"/>
      <c r="NMR107" s="18"/>
      <c r="NMS107" s="39"/>
      <c r="NMT107" s="18"/>
      <c r="NMU107" s="18"/>
      <c r="NMV107" s="39"/>
      <c r="NMW107" s="18"/>
      <c r="NMX107" s="39"/>
      <c r="NMY107" s="13"/>
      <c r="NMZ107" s="13"/>
      <c r="NNA107" s="4"/>
      <c r="NNB107" s="13"/>
      <c r="NNC107" s="13"/>
      <c r="NNE107" s="26"/>
      <c r="NNF107" s="26"/>
      <c r="NNG107" s="26"/>
      <c r="NNH107" s="18"/>
      <c r="NNI107" s="18"/>
      <c r="NNJ107" s="18"/>
      <c r="NNK107" s="39"/>
      <c r="NNL107" s="18"/>
      <c r="NNM107" s="18"/>
      <c r="NNN107" s="39"/>
      <c r="NNO107" s="18"/>
      <c r="NNP107" s="39"/>
      <c r="NNQ107" s="13"/>
      <c r="NNR107" s="13"/>
      <c r="NNS107" s="4"/>
      <c r="NNT107" s="13"/>
      <c r="NNU107" s="13"/>
      <c r="NNW107" s="26"/>
      <c r="NNX107" s="26"/>
      <c r="NNY107" s="26"/>
      <c r="NNZ107" s="18"/>
      <c r="NOA107" s="18"/>
      <c r="NOB107" s="18"/>
      <c r="NOC107" s="39"/>
      <c r="NOD107" s="18"/>
      <c r="NOE107" s="18"/>
      <c r="NOF107" s="39"/>
      <c r="NOG107" s="18"/>
      <c r="NOH107" s="39"/>
      <c r="NOI107" s="13"/>
      <c r="NOJ107" s="13"/>
      <c r="NOK107" s="4"/>
      <c r="NOL107" s="13"/>
      <c r="NOM107" s="13"/>
      <c r="NOO107" s="26"/>
      <c r="NOP107" s="26"/>
      <c r="NOQ107" s="26"/>
      <c r="NOR107" s="18"/>
      <c r="NOS107" s="18"/>
      <c r="NOT107" s="18"/>
      <c r="NOU107" s="39"/>
      <c r="NOV107" s="18"/>
      <c r="NOW107" s="18"/>
      <c r="NOX107" s="39"/>
      <c r="NOY107" s="18"/>
      <c r="NOZ107" s="39"/>
      <c r="NPA107" s="13"/>
      <c r="NPB107" s="13"/>
      <c r="NPC107" s="4"/>
      <c r="NPD107" s="13"/>
      <c r="NPE107" s="13"/>
      <c r="NPG107" s="26"/>
      <c r="NPH107" s="26"/>
      <c r="NPI107" s="26"/>
      <c r="NPJ107" s="18"/>
      <c r="NPK107" s="18"/>
      <c r="NPL107" s="18"/>
      <c r="NPM107" s="39"/>
      <c r="NPN107" s="18"/>
      <c r="NPO107" s="18"/>
      <c r="NPP107" s="39"/>
      <c r="NPQ107" s="18"/>
      <c r="NPR107" s="39"/>
      <c r="NPS107" s="13"/>
      <c r="NPT107" s="13"/>
      <c r="NPU107" s="4"/>
      <c r="NPV107" s="13"/>
      <c r="NPW107" s="13"/>
      <c r="NPY107" s="26"/>
      <c r="NPZ107" s="26"/>
      <c r="NQA107" s="26"/>
      <c r="NQB107" s="18"/>
      <c r="NQC107" s="18"/>
      <c r="NQD107" s="18"/>
      <c r="NQE107" s="39"/>
      <c r="NQF107" s="18"/>
      <c r="NQG107" s="18"/>
      <c r="NQH107" s="39"/>
      <c r="NQI107" s="18"/>
      <c r="NQJ107" s="39"/>
      <c r="NQK107" s="13"/>
      <c r="NQL107" s="13"/>
      <c r="NQM107" s="4"/>
      <c r="NQN107" s="13"/>
      <c r="NQO107" s="13"/>
      <c r="NQQ107" s="26"/>
      <c r="NQR107" s="26"/>
      <c r="NQS107" s="26"/>
      <c r="NQT107" s="18"/>
      <c r="NQU107" s="18"/>
      <c r="NQV107" s="18"/>
      <c r="NQW107" s="39"/>
      <c r="NQX107" s="18"/>
      <c r="NQY107" s="18"/>
      <c r="NQZ107" s="39"/>
      <c r="NRA107" s="18"/>
      <c r="NRB107" s="39"/>
      <c r="NRC107" s="13"/>
      <c r="NRD107" s="13"/>
      <c r="NRE107" s="4"/>
      <c r="NRF107" s="13"/>
      <c r="NRG107" s="13"/>
      <c r="NRI107" s="26"/>
      <c r="NRJ107" s="26"/>
      <c r="NRK107" s="26"/>
      <c r="NRL107" s="18"/>
      <c r="NRM107" s="18"/>
      <c r="NRN107" s="18"/>
      <c r="NRO107" s="39"/>
      <c r="NRP107" s="18"/>
      <c r="NRQ107" s="18"/>
      <c r="NRR107" s="39"/>
      <c r="NRS107" s="18"/>
      <c r="NRT107" s="39"/>
      <c r="NRU107" s="13"/>
      <c r="NRV107" s="13"/>
      <c r="NRW107" s="4"/>
      <c r="NRX107" s="13"/>
      <c r="NRY107" s="13"/>
      <c r="NSA107" s="26"/>
      <c r="NSB107" s="26"/>
      <c r="NSC107" s="26"/>
      <c r="NSD107" s="18"/>
      <c r="NSE107" s="18"/>
      <c r="NSF107" s="18"/>
      <c r="NSG107" s="39"/>
      <c r="NSH107" s="18"/>
      <c r="NSI107" s="18"/>
      <c r="NSJ107" s="39"/>
      <c r="NSK107" s="18"/>
      <c r="NSL107" s="39"/>
      <c r="NSM107" s="13"/>
      <c r="NSN107" s="13"/>
      <c r="NSO107" s="4"/>
      <c r="NSP107" s="13"/>
      <c r="NSQ107" s="13"/>
      <c r="NSS107" s="26"/>
      <c r="NST107" s="26"/>
      <c r="NSU107" s="26"/>
      <c r="NSV107" s="18"/>
      <c r="NSW107" s="18"/>
      <c r="NSX107" s="18"/>
      <c r="NSY107" s="39"/>
      <c r="NSZ107" s="18"/>
      <c r="NTA107" s="18"/>
      <c r="NTB107" s="39"/>
      <c r="NTC107" s="18"/>
      <c r="NTD107" s="39"/>
      <c r="NTE107" s="13"/>
      <c r="NTF107" s="13"/>
      <c r="NTG107" s="4"/>
      <c r="NTH107" s="13"/>
      <c r="NTI107" s="13"/>
      <c r="NTK107" s="26"/>
      <c r="NTL107" s="26"/>
      <c r="NTM107" s="26"/>
      <c r="NTN107" s="18"/>
      <c r="NTO107" s="18"/>
      <c r="NTP107" s="18"/>
      <c r="NTQ107" s="39"/>
      <c r="NTR107" s="18"/>
      <c r="NTS107" s="18"/>
      <c r="NTT107" s="39"/>
      <c r="NTU107" s="18"/>
      <c r="NTV107" s="39"/>
      <c r="NTW107" s="13"/>
      <c r="NTX107" s="13"/>
      <c r="NTY107" s="4"/>
      <c r="NTZ107" s="13"/>
      <c r="NUA107" s="13"/>
      <c r="NUC107" s="26"/>
      <c r="NUD107" s="26"/>
      <c r="NUE107" s="26"/>
      <c r="NUF107" s="18"/>
      <c r="NUG107" s="18"/>
      <c r="NUH107" s="18"/>
      <c r="NUI107" s="39"/>
      <c r="NUJ107" s="18"/>
      <c r="NUK107" s="18"/>
      <c r="NUL107" s="39"/>
      <c r="NUM107" s="18"/>
      <c r="NUN107" s="39"/>
      <c r="NUO107" s="13"/>
      <c r="NUP107" s="13"/>
      <c r="NUQ107" s="4"/>
      <c r="NUR107" s="13"/>
      <c r="NUS107" s="13"/>
      <c r="NUU107" s="26"/>
      <c r="NUV107" s="26"/>
      <c r="NUW107" s="26"/>
      <c r="NUX107" s="18"/>
      <c r="NUY107" s="18"/>
      <c r="NUZ107" s="18"/>
      <c r="NVA107" s="39"/>
      <c r="NVB107" s="18"/>
      <c r="NVC107" s="18"/>
      <c r="NVD107" s="39"/>
      <c r="NVE107" s="18"/>
      <c r="NVF107" s="39"/>
      <c r="NVG107" s="13"/>
      <c r="NVH107" s="13"/>
      <c r="NVI107" s="4"/>
      <c r="NVJ107" s="13"/>
      <c r="NVK107" s="13"/>
      <c r="NVM107" s="26"/>
      <c r="NVN107" s="26"/>
      <c r="NVO107" s="26"/>
      <c r="NVP107" s="18"/>
      <c r="NVQ107" s="18"/>
      <c r="NVR107" s="18"/>
      <c r="NVS107" s="39"/>
      <c r="NVT107" s="18"/>
      <c r="NVU107" s="18"/>
      <c r="NVV107" s="39"/>
      <c r="NVW107" s="18"/>
      <c r="NVX107" s="39"/>
      <c r="NVY107" s="13"/>
      <c r="NVZ107" s="13"/>
      <c r="NWA107" s="4"/>
      <c r="NWB107" s="13"/>
      <c r="NWC107" s="13"/>
      <c r="NWE107" s="26"/>
      <c r="NWF107" s="26"/>
      <c r="NWG107" s="26"/>
      <c r="NWH107" s="18"/>
      <c r="NWI107" s="18"/>
      <c r="NWJ107" s="18"/>
      <c r="NWK107" s="39"/>
      <c r="NWL107" s="18"/>
      <c r="NWM107" s="18"/>
      <c r="NWN107" s="39"/>
      <c r="NWO107" s="18"/>
      <c r="NWP107" s="39"/>
      <c r="NWQ107" s="13"/>
      <c r="NWR107" s="13"/>
      <c r="NWS107" s="4"/>
      <c r="NWT107" s="13"/>
      <c r="NWU107" s="13"/>
      <c r="NWW107" s="26"/>
      <c r="NWX107" s="26"/>
      <c r="NWY107" s="26"/>
      <c r="NWZ107" s="18"/>
      <c r="NXA107" s="18"/>
      <c r="NXB107" s="18"/>
      <c r="NXC107" s="39"/>
      <c r="NXD107" s="18"/>
      <c r="NXE107" s="18"/>
      <c r="NXF107" s="39"/>
      <c r="NXG107" s="18"/>
      <c r="NXH107" s="39"/>
      <c r="NXI107" s="13"/>
      <c r="NXJ107" s="13"/>
      <c r="NXK107" s="4"/>
      <c r="NXL107" s="13"/>
      <c r="NXM107" s="13"/>
      <c r="NXO107" s="26"/>
      <c r="NXP107" s="26"/>
      <c r="NXQ107" s="26"/>
      <c r="NXR107" s="18"/>
      <c r="NXS107" s="18"/>
      <c r="NXT107" s="18"/>
      <c r="NXU107" s="39"/>
      <c r="NXV107" s="18"/>
      <c r="NXW107" s="18"/>
      <c r="NXX107" s="39"/>
      <c r="NXY107" s="18"/>
      <c r="NXZ107" s="39"/>
      <c r="NYA107" s="13"/>
      <c r="NYB107" s="13"/>
      <c r="NYC107" s="4"/>
      <c r="NYD107" s="13"/>
      <c r="NYE107" s="13"/>
      <c r="NYG107" s="26"/>
      <c r="NYH107" s="26"/>
      <c r="NYI107" s="26"/>
      <c r="NYJ107" s="18"/>
      <c r="NYK107" s="18"/>
      <c r="NYL107" s="18"/>
      <c r="NYM107" s="39"/>
      <c r="NYN107" s="18"/>
      <c r="NYO107" s="18"/>
      <c r="NYP107" s="39"/>
      <c r="NYQ107" s="18"/>
      <c r="NYR107" s="39"/>
      <c r="NYS107" s="13"/>
      <c r="NYT107" s="13"/>
      <c r="NYU107" s="4"/>
      <c r="NYV107" s="13"/>
      <c r="NYW107" s="13"/>
      <c r="NYY107" s="26"/>
      <c r="NYZ107" s="26"/>
      <c r="NZA107" s="26"/>
      <c r="NZB107" s="18"/>
      <c r="NZC107" s="18"/>
      <c r="NZD107" s="18"/>
      <c r="NZE107" s="39"/>
      <c r="NZF107" s="18"/>
      <c r="NZG107" s="18"/>
      <c r="NZH107" s="39"/>
      <c r="NZI107" s="18"/>
      <c r="NZJ107" s="39"/>
      <c r="NZK107" s="13"/>
      <c r="NZL107" s="13"/>
      <c r="NZM107" s="4"/>
      <c r="NZN107" s="13"/>
      <c r="NZO107" s="13"/>
      <c r="NZQ107" s="26"/>
      <c r="NZR107" s="26"/>
      <c r="NZS107" s="26"/>
      <c r="NZT107" s="18"/>
      <c r="NZU107" s="18"/>
      <c r="NZV107" s="18"/>
      <c r="NZW107" s="39"/>
      <c r="NZX107" s="18"/>
      <c r="NZY107" s="18"/>
      <c r="NZZ107" s="39"/>
      <c r="OAA107" s="18"/>
      <c r="OAB107" s="39"/>
      <c r="OAC107" s="13"/>
      <c r="OAD107" s="13"/>
      <c r="OAE107" s="4"/>
      <c r="OAF107" s="13"/>
      <c r="OAG107" s="13"/>
      <c r="OAI107" s="26"/>
      <c r="OAJ107" s="26"/>
      <c r="OAK107" s="26"/>
      <c r="OAL107" s="18"/>
      <c r="OAM107" s="18"/>
      <c r="OAN107" s="18"/>
      <c r="OAO107" s="39"/>
      <c r="OAP107" s="18"/>
      <c r="OAQ107" s="18"/>
      <c r="OAR107" s="39"/>
      <c r="OAS107" s="18"/>
      <c r="OAT107" s="39"/>
      <c r="OAU107" s="13"/>
      <c r="OAV107" s="13"/>
      <c r="OAW107" s="4"/>
      <c r="OAX107" s="13"/>
      <c r="OAY107" s="13"/>
      <c r="OBA107" s="26"/>
      <c r="OBB107" s="26"/>
      <c r="OBC107" s="26"/>
      <c r="OBD107" s="18"/>
      <c r="OBE107" s="18"/>
      <c r="OBF107" s="18"/>
      <c r="OBG107" s="39"/>
      <c r="OBH107" s="18"/>
      <c r="OBI107" s="18"/>
      <c r="OBJ107" s="39"/>
      <c r="OBK107" s="18"/>
      <c r="OBL107" s="39"/>
      <c r="OBM107" s="13"/>
      <c r="OBN107" s="13"/>
      <c r="OBO107" s="4"/>
      <c r="OBP107" s="13"/>
      <c r="OBQ107" s="13"/>
      <c r="OBS107" s="26"/>
      <c r="OBT107" s="26"/>
      <c r="OBU107" s="26"/>
      <c r="OBV107" s="18"/>
      <c r="OBW107" s="18"/>
      <c r="OBX107" s="18"/>
      <c r="OBY107" s="39"/>
      <c r="OBZ107" s="18"/>
      <c r="OCA107" s="18"/>
      <c r="OCB107" s="39"/>
      <c r="OCC107" s="18"/>
      <c r="OCD107" s="39"/>
      <c r="OCE107" s="13"/>
      <c r="OCF107" s="13"/>
      <c r="OCG107" s="4"/>
      <c r="OCH107" s="13"/>
      <c r="OCI107" s="13"/>
      <c r="OCK107" s="26"/>
      <c r="OCL107" s="26"/>
      <c r="OCM107" s="26"/>
      <c r="OCN107" s="18"/>
      <c r="OCO107" s="18"/>
      <c r="OCP107" s="18"/>
      <c r="OCQ107" s="39"/>
      <c r="OCR107" s="18"/>
      <c r="OCS107" s="18"/>
      <c r="OCT107" s="39"/>
      <c r="OCU107" s="18"/>
      <c r="OCV107" s="39"/>
      <c r="OCW107" s="13"/>
      <c r="OCX107" s="13"/>
      <c r="OCY107" s="4"/>
      <c r="OCZ107" s="13"/>
      <c r="ODA107" s="13"/>
      <c r="ODC107" s="26"/>
      <c r="ODD107" s="26"/>
      <c r="ODE107" s="26"/>
      <c r="ODF107" s="18"/>
      <c r="ODG107" s="18"/>
      <c r="ODH107" s="18"/>
      <c r="ODI107" s="39"/>
      <c r="ODJ107" s="18"/>
      <c r="ODK107" s="18"/>
      <c r="ODL107" s="39"/>
      <c r="ODM107" s="18"/>
      <c r="ODN107" s="39"/>
      <c r="ODO107" s="13"/>
      <c r="ODP107" s="13"/>
      <c r="ODQ107" s="4"/>
      <c r="ODR107" s="13"/>
      <c r="ODS107" s="13"/>
      <c r="ODU107" s="26"/>
      <c r="ODV107" s="26"/>
      <c r="ODW107" s="26"/>
      <c r="ODX107" s="18"/>
      <c r="ODY107" s="18"/>
      <c r="ODZ107" s="18"/>
      <c r="OEA107" s="39"/>
      <c r="OEB107" s="18"/>
      <c r="OEC107" s="18"/>
      <c r="OED107" s="39"/>
      <c r="OEE107" s="18"/>
      <c r="OEF107" s="39"/>
      <c r="OEG107" s="13"/>
      <c r="OEH107" s="13"/>
      <c r="OEI107" s="4"/>
      <c r="OEJ107" s="13"/>
      <c r="OEK107" s="13"/>
      <c r="OEM107" s="26"/>
      <c r="OEN107" s="26"/>
      <c r="OEO107" s="26"/>
      <c r="OEP107" s="18"/>
      <c r="OEQ107" s="18"/>
      <c r="OER107" s="18"/>
      <c r="OES107" s="39"/>
      <c r="OET107" s="18"/>
      <c r="OEU107" s="18"/>
      <c r="OEV107" s="39"/>
      <c r="OEW107" s="18"/>
      <c r="OEX107" s="39"/>
      <c r="OEY107" s="13"/>
      <c r="OEZ107" s="13"/>
      <c r="OFA107" s="4"/>
      <c r="OFB107" s="13"/>
      <c r="OFC107" s="13"/>
      <c r="OFE107" s="26"/>
      <c r="OFF107" s="26"/>
      <c r="OFG107" s="26"/>
      <c r="OFH107" s="18"/>
      <c r="OFI107" s="18"/>
      <c r="OFJ107" s="18"/>
      <c r="OFK107" s="39"/>
      <c r="OFL107" s="18"/>
      <c r="OFM107" s="18"/>
      <c r="OFN107" s="39"/>
      <c r="OFO107" s="18"/>
      <c r="OFP107" s="39"/>
      <c r="OFQ107" s="13"/>
      <c r="OFR107" s="13"/>
      <c r="OFS107" s="4"/>
      <c r="OFT107" s="13"/>
      <c r="OFU107" s="13"/>
      <c r="OFW107" s="26"/>
      <c r="OFX107" s="26"/>
      <c r="OFY107" s="26"/>
      <c r="OFZ107" s="18"/>
      <c r="OGA107" s="18"/>
      <c r="OGB107" s="18"/>
      <c r="OGC107" s="39"/>
      <c r="OGD107" s="18"/>
      <c r="OGE107" s="18"/>
      <c r="OGF107" s="39"/>
      <c r="OGG107" s="18"/>
      <c r="OGH107" s="39"/>
      <c r="OGI107" s="13"/>
      <c r="OGJ107" s="13"/>
      <c r="OGK107" s="4"/>
      <c r="OGL107" s="13"/>
      <c r="OGM107" s="13"/>
      <c r="OGO107" s="26"/>
      <c r="OGP107" s="26"/>
      <c r="OGQ107" s="26"/>
      <c r="OGR107" s="18"/>
      <c r="OGS107" s="18"/>
      <c r="OGT107" s="18"/>
      <c r="OGU107" s="39"/>
      <c r="OGV107" s="18"/>
      <c r="OGW107" s="18"/>
      <c r="OGX107" s="39"/>
      <c r="OGY107" s="18"/>
      <c r="OGZ107" s="39"/>
      <c r="OHA107" s="13"/>
      <c r="OHB107" s="13"/>
      <c r="OHC107" s="4"/>
      <c r="OHD107" s="13"/>
      <c r="OHE107" s="13"/>
      <c r="OHG107" s="26"/>
      <c r="OHH107" s="26"/>
      <c r="OHI107" s="26"/>
      <c r="OHJ107" s="18"/>
      <c r="OHK107" s="18"/>
      <c r="OHL107" s="18"/>
      <c r="OHM107" s="39"/>
      <c r="OHN107" s="18"/>
      <c r="OHO107" s="18"/>
      <c r="OHP107" s="39"/>
      <c r="OHQ107" s="18"/>
      <c r="OHR107" s="39"/>
      <c r="OHS107" s="13"/>
      <c r="OHT107" s="13"/>
      <c r="OHU107" s="4"/>
      <c r="OHV107" s="13"/>
      <c r="OHW107" s="13"/>
      <c r="OHY107" s="26"/>
      <c r="OHZ107" s="26"/>
      <c r="OIA107" s="26"/>
      <c r="OIB107" s="18"/>
      <c r="OIC107" s="18"/>
      <c r="OID107" s="18"/>
      <c r="OIE107" s="39"/>
      <c r="OIF107" s="18"/>
      <c r="OIG107" s="18"/>
      <c r="OIH107" s="39"/>
      <c r="OII107" s="18"/>
      <c r="OIJ107" s="39"/>
      <c r="OIK107" s="13"/>
      <c r="OIL107" s="13"/>
      <c r="OIM107" s="4"/>
      <c r="OIN107" s="13"/>
      <c r="OIO107" s="13"/>
      <c r="OIQ107" s="26"/>
      <c r="OIR107" s="26"/>
      <c r="OIS107" s="26"/>
      <c r="OIT107" s="18"/>
      <c r="OIU107" s="18"/>
      <c r="OIV107" s="18"/>
      <c r="OIW107" s="39"/>
      <c r="OIX107" s="18"/>
      <c r="OIY107" s="18"/>
      <c r="OIZ107" s="39"/>
      <c r="OJA107" s="18"/>
      <c r="OJB107" s="39"/>
      <c r="OJC107" s="13"/>
      <c r="OJD107" s="13"/>
      <c r="OJE107" s="4"/>
      <c r="OJF107" s="13"/>
      <c r="OJG107" s="13"/>
      <c r="OJI107" s="26"/>
      <c r="OJJ107" s="26"/>
      <c r="OJK107" s="26"/>
      <c r="OJL107" s="18"/>
      <c r="OJM107" s="18"/>
      <c r="OJN107" s="18"/>
      <c r="OJO107" s="39"/>
      <c r="OJP107" s="18"/>
      <c r="OJQ107" s="18"/>
      <c r="OJR107" s="39"/>
      <c r="OJS107" s="18"/>
      <c r="OJT107" s="39"/>
      <c r="OJU107" s="13"/>
      <c r="OJV107" s="13"/>
      <c r="OJW107" s="4"/>
      <c r="OJX107" s="13"/>
      <c r="OJY107" s="13"/>
      <c r="OKA107" s="26"/>
      <c r="OKB107" s="26"/>
      <c r="OKC107" s="26"/>
      <c r="OKD107" s="18"/>
      <c r="OKE107" s="18"/>
      <c r="OKF107" s="18"/>
      <c r="OKG107" s="39"/>
      <c r="OKH107" s="18"/>
      <c r="OKI107" s="18"/>
      <c r="OKJ107" s="39"/>
      <c r="OKK107" s="18"/>
      <c r="OKL107" s="39"/>
      <c r="OKM107" s="13"/>
      <c r="OKN107" s="13"/>
      <c r="OKO107" s="4"/>
      <c r="OKP107" s="13"/>
      <c r="OKQ107" s="13"/>
      <c r="OKS107" s="26"/>
      <c r="OKT107" s="26"/>
      <c r="OKU107" s="26"/>
      <c r="OKV107" s="18"/>
      <c r="OKW107" s="18"/>
      <c r="OKX107" s="18"/>
      <c r="OKY107" s="39"/>
      <c r="OKZ107" s="18"/>
      <c r="OLA107" s="18"/>
      <c r="OLB107" s="39"/>
      <c r="OLC107" s="18"/>
      <c r="OLD107" s="39"/>
      <c r="OLE107" s="13"/>
      <c r="OLF107" s="13"/>
      <c r="OLG107" s="4"/>
      <c r="OLH107" s="13"/>
      <c r="OLI107" s="13"/>
      <c r="OLK107" s="26"/>
      <c r="OLL107" s="26"/>
      <c r="OLM107" s="26"/>
      <c r="OLN107" s="18"/>
      <c r="OLO107" s="18"/>
      <c r="OLP107" s="18"/>
      <c r="OLQ107" s="39"/>
      <c r="OLR107" s="18"/>
      <c r="OLS107" s="18"/>
      <c r="OLT107" s="39"/>
      <c r="OLU107" s="18"/>
      <c r="OLV107" s="39"/>
      <c r="OLW107" s="13"/>
      <c r="OLX107" s="13"/>
      <c r="OLY107" s="4"/>
      <c r="OLZ107" s="13"/>
      <c r="OMA107" s="13"/>
      <c r="OMC107" s="26"/>
      <c r="OMD107" s="26"/>
      <c r="OME107" s="26"/>
      <c r="OMF107" s="18"/>
      <c r="OMG107" s="18"/>
      <c r="OMH107" s="18"/>
      <c r="OMI107" s="39"/>
      <c r="OMJ107" s="18"/>
      <c r="OMK107" s="18"/>
      <c r="OML107" s="39"/>
      <c r="OMM107" s="18"/>
      <c r="OMN107" s="39"/>
      <c r="OMO107" s="13"/>
      <c r="OMP107" s="13"/>
      <c r="OMQ107" s="4"/>
      <c r="OMR107" s="13"/>
      <c r="OMS107" s="13"/>
      <c r="OMU107" s="26"/>
      <c r="OMV107" s="26"/>
      <c r="OMW107" s="26"/>
      <c r="OMX107" s="18"/>
      <c r="OMY107" s="18"/>
      <c r="OMZ107" s="18"/>
      <c r="ONA107" s="39"/>
      <c r="ONB107" s="18"/>
      <c r="ONC107" s="18"/>
      <c r="OND107" s="39"/>
      <c r="ONE107" s="18"/>
      <c r="ONF107" s="39"/>
      <c r="ONG107" s="13"/>
      <c r="ONH107" s="13"/>
      <c r="ONI107" s="4"/>
      <c r="ONJ107" s="13"/>
      <c r="ONK107" s="13"/>
      <c r="ONM107" s="26"/>
      <c r="ONN107" s="26"/>
      <c r="ONO107" s="26"/>
      <c r="ONP107" s="18"/>
      <c r="ONQ107" s="18"/>
      <c r="ONR107" s="18"/>
      <c r="ONS107" s="39"/>
      <c r="ONT107" s="18"/>
      <c r="ONU107" s="18"/>
      <c r="ONV107" s="39"/>
      <c r="ONW107" s="18"/>
      <c r="ONX107" s="39"/>
      <c r="ONY107" s="13"/>
      <c r="ONZ107" s="13"/>
      <c r="OOA107" s="4"/>
      <c r="OOB107" s="13"/>
      <c r="OOC107" s="13"/>
      <c r="OOE107" s="26"/>
      <c r="OOF107" s="26"/>
      <c r="OOG107" s="26"/>
      <c r="OOH107" s="18"/>
      <c r="OOI107" s="18"/>
      <c r="OOJ107" s="18"/>
      <c r="OOK107" s="39"/>
      <c r="OOL107" s="18"/>
      <c r="OOM107" s="18"/>
      <c r="OON107" s="39"/>
      <c r="OOO107" s="18"/>
      <c r="OOP107" s="39"/>
      <c r="OOQ107" s="13"/>
      <c r="OOR107" s="13"/>
      <c r="OOS107" s="4"/>
      <c r="OOT107" s="13"/>
      <c r="OOU107" s="13"/>
      <c r="OOW107" s="26"/>
      <c r="OOX107" s="26"/>
      <c r="OOY107" s="26"/>
      <c r="OOZ107" s="18"/>
      <c r="OPA107" s="18"/>
      <c r="OPB107" s="18"/>
      <c r="OPC107" s="39"/>
      <c r="OPD107" s="18"/>
      <c r="OPE107" s="18"/>
      <c r="OPF107" s="39"/>
      <c r="OPG107" s="18"/>
      <c r="OPH107" s="39"/>
      <c r="OPI107" s="13"/>
      <c r="OPJ107" s="13"/>
      <c r="OPK107" s="4"/>
      <c r="OPL107" s="13"/>
      <c r="OPM107" s="13"/>
      <c r="OPO107" s="26"/>
      <c r="OPP107" s="26"/>
      <c r="OPQ107" s="26"/>
      <c r="OPR107" s="18"/>
      <c r="OPS107" s="18"/>
      <c r="OPT107" s="18"/>
      <c r="OPU107" s="39"/>
      <c r="OPV107" s="18"/>
      <c r="OPW107" s="18"/>
      <c r="OPX107" s="39"/>
      <c r="OPY107" s="18"/>
      <c r="OPZ107" s="39"/>
      <c r="OQA107" s="13"/>
      <c r="OQB107" s="13"/>
      <c r="OQC107" s="4"/>
      <c r="OQD107" s="13"/>
      <c r="OQE107" s="13"/>
      <c r="OQG107" s="26"/>
      <c r="OQH107" s="26"/>
      <c r="OQI107" s="26"/>
      <c r="OQJ107" s="18"/>
      <c r="OQK107" s="18"/>
      <c r="OQL107" s="18"/>
      <c r="OQM107" s="39"/>
      <c r="OQN107" s="18"/>
      <c r="OQO107" s="18"/>
      <c r="OQP107" s="39"/>
      <c r="OQQ107" s="18"/>
      <c r="OQR107" s="39"/>
      <c r="OQS107" s="13"/>
      <c r="OQT107" s="13"/>
      <c r="OQU107" s="4"/>
      <c r="OQV107" s="13"/>
      <c r="OQW107" s="13"/>
      <c r="OQY107" s="26"/>
      <c r="OQZ107" s="26"/>
      <c r="ORA107" s="26"/>
      <c r="ORB107" s="18"/>
      <c r="ORC107" s="18"/>
      <c r="ORD107" s="18"/>
      <c r="ORE107" s="39"/>
      <c r="ORF107" s="18"/>
      <c r="ORG107" s="18"/>
      <c r="ORH107" s="39"/>
      <c r="ORI107" s="18"/>
      <c r="ORJ107" s="39"/>
      <c r="ORK107" s="13"/>
      <c r="ORL107" s="13"/>
      <c r="ORM107" s="4"/>
      <c r="ORN107" s="13"/>
      <c r="ORO107" s="13"/>
      <c r="ORQ107" s="26"/>
      <c r="ORR107" s="26"/>
      <c r="ORS107" s="26"/>
      <c r="ORT107" s="18"/>
      <c r="ORU107" s="18"/>
      <c r="ORV107" s="18"/>
      <c r="ORW107" s="39"/>
      <c r="ORX107" s="18"/>
      <c r="ORY107" s="18"/>
      <c r="ORZ107" s="39"/>
      <c r="OSA107" s="18"/>
      <c r="OSB107" s="39"/>
      <c r="OSC107" s="13"/>
      <c r="OSD107" s="13"/>
      <c r="OSE107" s="4"/>
      <c r="OSF107" s="13"/>
      <c r="OSG107" s="13"/>
      <c r="OSI107" s="26"/>
      <c r="OSJ107" s="26"/>
      <c r="OSK107" s="26"/>
      <c r="OSL107" s="18"/>
      <c r="OSM107" s="18"/>
      <c r="OSN107" s="18"/>
      <c r="OSO107" s="39"/>
      <c r="OSP107" s="18"/>
      <c r="OSQ107" s="18"/>
      <c r="OSR107" s="39"/>
      <c r="OSS107" s="18"/>
      <c r="OST107" s="39"/>
      <c r="OSU107" s="13"/>
      <c r="OSV107" s="13"/>
      <c r="OSW107" s="4"/>
      <c r="OSX107" s="13"/>
      <c r="OSY107" s="13"/>
      <c r="OTA107" s="26"/>
      <c r="OTB107" s="26"/>
      <c r="OTC107" s="26"/>
      <c r="OTD107" s="18"/>
      <c r="OTE107" s="18"/>
      <c r="OTF107" s="18"/>
      <c r="OTG107" s="39"/>
      <c r="OTH107" s="18"/>
      <c r="OTI107" s="18"/>
      <c r="OTJ107" s="39"/>
      <c r="OTK107" s="18"/>
      <c r="OTL107" s="39"/>
      <c r="OTM107" s="13"/>
      <c r="OTN107" s="13"/>
      <c r="OTO107" s="4"/>
      <c r="OTP107" s="13"/>
      <c r="OTQ107" s="13"/>
      <c r="OTS107" s="26"/>
      <c r="OTT107" s="26"/>
      <c r="OTU107" s="26"/>
      <c r="OTV107" s="18"/>
      <c r="OTW107" s="18"/>
      <c r="OTX107" s="18"/>
      <c r="OTY107" s="39"/>
      <c r="OTZ107" s="18"/>
      <c r="OUA107" s="18"/>
      <c r="OUB107" s="39"/>
      <c r="OUC107" s="18"/>
      <c r="OUD107" s="39"/>
      <c r="OUE107" s="13"/>
      <c r="OUF107" s="13"/>
      <c r="OUG107" s="4"/>
      <c r="OUH107" s="13"/>
      <c r="OUI107" s="13"/>
      <c r="OUK107" s="26"/>
      <c r="OUL107" s="26"/>
      <c r="OUM107" s="26"/>
      <c r="OUN107" s="18"/>
      <c r="OUO107" s="18"/>
      <c r="OUP107" s="18"/>
      <c r="OUQ107" s="39"/>
      <c r="OUR107" s="18"/>
      <c r="OUS107" s="18"/>
      <c r="OUT107" s="39"/>
      <c r="OUU107" s="18"/>
      <c r="OUV107" s="39"/>
      <c r="OUW107" s="13"/>
      <c r="OUX107" s="13"/>
      <c r="OUY107" s="4"/>
      <c r="OUZ107" s="13"/>
      <c r="OVA107" s="13"/>
      <c r="OVC107" s="26"/>
      <c r="OVD107" s="26"/>
      <c r="OVE107" s="26"/>
      <c r="OVF107" s="18"/>
      <c r="OVG107" s="18"/>
      <c r="OVH107" s="18"/>
      <c r="OVI107" s="39"/>
      <c r="OVJ107" s="18"/>
      <c r="OVK107" s="18"/>
      <c r="OVL107" s="39"/>
      <c r="OVM107" s="18"/>
      <c r="OVN107" s="39"/>
      <c r="OVO107" s="13"/>
      <c r="OVP107" s="13"/>
      <c r="OVQ107" s="4"/>
      <c r="OVR107" s="13"/>
      <c r="OVS107" s="13"/>
      <c r="OVU107" s="26"/>
      <c r="OVV107" s="26"/>
      <c r="OVW107" s="26"/>
      <c r="OVX107" s="18"/>
      <c r="OVY107" s="18"/>
      <c r="OVZ107" s="18"/>
      <c r="OWA107" s="39"/>
      <c r="OWB107" s="18"/>
      <c r="OWC107" s="18"/>
      <c r="OWD107" s="39"/>
      <c r="OWE107" s="18"/>
      <c r="OWF107" s="39"/>
      <c r="OWG107" s="13"/>
      <c r="OWH107" s="13"/>
      <c r="OWI107" s="4"/>
      <c r="OWJ107" s="13"/>
      <c r="OWK107" s="13"/>
      <c r="OWM107" s="26"/>
      <c r="OWN107" s="26"/>
      <c r="OWO107" s="26"/>
      <c r="OWP107" s="18"/>
      <c r="OWQ107" s="18"/>
      <c r="OWR107" s="18"/>
      <c r="OWS107" s="39"/>
      <c r="OWT107" s="18"/>
      <c r="OWU107" s="18"/>
      <c r="OWV107" s="39"/>
      <c r="OWW107" s="18"/>
      <c r="OWX107" s="39"/>
      <c r="OWY107" s="13"/>
      <c r="OWZ107" s="13"/>
      <c r="OXA107" s="4"/>
      <c r="OXB107" s="13"/>
      <c r="OXC107" s="13"/>
      <c r="OXE107" s="26"/>
      <c r="OXF107" s="26"/>
      <c r="OXG107" s="26"/>
      <c r="OXH107" s="18"/>
      <c r="OXI107" s="18"/>
      <c r="OXJ107" s="18"/>
      <c r="OXK107" s="39"/>
      <c r="OXL107" s="18"/>
      <c r="OXM107" s="18"/>
      <c r="OXN107" s="39"/>
      <c r="OXO107" s="18"/>
      <c r="OXP107" s="39"/>
      <c r="OXQ107" s="13"/>
      <c r="OXR107" s="13"/>
      <c r="OXS107" s="4"/>
      <c r="OXT107" s="13"/>
      <c r="OXU107" s="13"/>
      <c r="OXW107" s="26"/>
      <c r="OXX107" s="26"/>
      <c r="OXY107" s="26"/>
      <c r="OXZ107" s="18"/>
      <c r="OYA107" s="18"/>
      <c r="OYB107" s="18"/>
      <c r="OYC107" s="39"/>
      <c r="OYD107" s="18"/>
      <c r="OYE107" s="18"/>
      <c r="OYF107" s="39"/>
      <c r="OYG107" s="18"/>
      <c r="OYH107" s="39"/>
      <c r="OYI107" s="13"/>
      <c r="OYJ107" s="13"/>
      <c r="OYK107" s="4"/>
      <c r="OYL107" s="13"/>
      <c r="OYM107" s="13"/>
      <c r="OYO107" s="26"/>
      <c r="OYP107" s="26"/>
      <c r="OYQ107" s="26"/>
      <c r="OYR107" s="18"/>
      <c r="OYS107" s="18"/>
      <c r="OYT107" s="18"/>
      <c r="OYU107" s="39"/>
      <c r="OYV107" s="18"/>
      <c r="OYW107" s="18"/>
      <c r="OYX107" s="39"/>
      <c r="OYY107" s="18"/>
      <c r="OYZ107" s="39"/>
      <c r="OZA107" s="13"/>
      <c r="OZB107" s="13"/>
      <c r="OZC107" s="4"/>
      <c r="OZD107" s="13"/>
      <c r="OZE107" s="13"/>
      <c r="OZG107" s="26"/>
      <c r="OZH107" s="26"/>
      <c r="OZI107" s="26"/>
      <c r="OZJ107" s="18"/>
      <c r="OZK107" s="18"/>
      <c r="OZL107" s="18"/>
      <c r="OZM107" s="39"/>
      <c r="OZN107" s="18"/>
      <c r="OZO107" s="18"/>
      <c r="OZP107" s="39"/>
      <c r="OZQ107" s="18"/>
      <c r="OZR107" s="39"/>
      <c r="OZS107" s="13"/>
      <c r="OZT107" s="13"/>
      <c r="OZU107" s="4"/>
      <c r="OZV107" s="13"/>
      <c r="OZW107" s="13"/>
      <c r="OZY107" s="26"/>
      <c r="OZZ107" s="26"/>
      <c r="PAA107" s="26"/>
      <c r="PAB107" s="18"/>
      <c r="PAC107" s="18"/>
      <c r="PAD107" s="18"/>
      <c r="PAE107" s="39"/>
      <c r="PAF107" s="18"/>
      <c r="PAG107" s="18"/>
      <c r="PAH107" s="39"/>
      <c r="PAI107" s="18"/>
      <c r="PAJ107" s="39"/>
      <c r="PAK107" s="13"/>
      <c r="PAL107" s="13"/>
      <c r="PAM107" s="4"/>
      <c r="PAN107" s="13"/>
      <c r="PAO107" s="13"/>
      <c r="PAQ107" s="26"/>
      <c r="PAR107" s="26"/>
      <c r="PAS107" s="26"/>
      <c r="PAT107" s="18"/>
      <c r="PAU107" s="18"/>
      <c r="PAV107" s="18"/>
      <c r="PAW107" s="39"/>
      <c r="PAX107" s="18"/>
      <c r="PAY107" s="18"/>
      <c r="PAZ107" s="39"/>
      <c r="PBA107" s="18"/>
      <c r="PBB107" s="39"/>
      <c r="PBC107" s="13"/>
      <c r="PBD107" s="13"/>
      <c r="PBE107" s="4"/>
      <c r="PBF107" s="13"/>
      <c r="PBG107" s="13"/>
      <c r="PBI107" s="26"/>
      <c r="PBJ107" s="26"/>
      <c r="PBK107" s="26"/>
      <c r="PBL107" s="18"/>
      <c r="PBM107" s="18"/>
      <c r="PBN107" s="18"/>
      <c r="PBO107" s="39"/>
      <c r="PBP107" s="18"/>
      <c r="PBQ107" s="18"/>
      <c r="PBR107" s="39"/>
      <c r="PBS107" s="18"/>
      <c r="PBT107" s="39"/>
      <c r="PBU107" s="13"/>
      <c r="PBV107" s="13"/>
      <c r="PBW107" s="4"/>
      <c r="PBX107" s="13"/>
      <c r="PBY107" s="13"/>
      <c r="PCA107" s="26"/>
      <c r="PCB107" s="26"/>
      <c r="PCC107" s="26"/>
      <c r="PCD107" s="18"/>
      <c r="PCE107" s="18"/>
      <c r="PCF107" s="18"/>
      <c r="PCG107" s="39"/>
      <c r="PCH107" s="18"/>
      <c r="PCI107" s="18"/>
      <c r="PCJ107" s="39"/>
      <c r="PCK107" s="18"/>
      <c r="PCL107" s="39"/>
      <c r="PCM107" s="13"/>
      <c r="PCN107" s="13"/>
      <c r="PCO107" s="4"/>
      <c r="PCP107" s="13"/>
      <c r="PCQ107" s="13"/>
      <c r="PCS107" s="26"/>
      <c r="PCT107" s="26"/>
      <c r="PCU107" s="26"/>
      <c r="PCV107" s="18"/>
      <c r="PCW107" s="18"/>
      <c r="PCX107" s="18"/>
      <c r="PCY107" s="39"/>
      <c r="PCZ107" s="18"/>
      <c r="PDA107" s="18"/>
      <c r="PDB107" s="39"/>
      <c r="PDC107" s="18"/>
      <c r="PDD107" s="39"/>
      <c r="PDE107" s="13"/>
      <c r="PDF107" s="13"/>
      <c r="PDG107" s="4"/>
      <c r="PDH107" s="13"/>
      <c r="PDI107" s="13"/>
      <c r="PDK107" s="26"/>
      <c r="PDL107" s="26"/>
      <c r="PDM107" s="26"/>
      <c r="PDN107" s="18"/>
      <c r="PDO107" s="18"/>
      <c r="PDP107" s="18"/>
      <c r="PDQ107" s="39"/>
      <c r="PDR107" s="18"/>
      <c r="PDS107" s="18"/>
      <c r="PDT107" s="39"/>
      <c r="PDU107" s="18"/>
      <c r="PDV107" s="39"/>
      <c r="PDW107" s="13"/>
      <c r="PDX107" s="13"/>
      <c r="PDY107" s="4"/>
      <c r="PDZ107" s="13"/>
      <c r="PEA107" s="13"/>
      <c r="PEC107" s="26"/>
      <c r="PED107" s="26"/>
      <c r="PEE107" s="26"/>
      <c r="PEF107" s="18"/>
      <c r="PEG107" s="18"/>
      <c r="PEH107" s="18"/>
      <c r="PEI107" s="39"/>
      <c r="PEJ107" s="18"/>
      <c r="PEK107" s="18"/>
      <c r="PEL107" s="39"/>
      <c r="PEM107" s="18"/>
      <c r="PEN107" s="39"/>
      <c r="PEO107" s="13"/>
      <c r="PEP107" s="13"/>
      <c r="PEQ107" s="4"/>
      <c r="PER107" s="13"/>
      <c r="PES107" s="13"/>
      <c r="PEU107" s="26"/>
      <c r="PEV107" s="26"/>
      <c r="PEW107" s="26"/>
      <c r="PEX107" s="18"/>
      <c r="PEY107" s="18"/>
      <c r="PEZ107" s="18"/>
      <c r="PFA107" s="39"/>
      <c r="PFB107" s="18"/>
      <c r="PFC107" s="18"/>
      <c r="PFD107" s="39"/>
      <c r="PFE107" s="18"/>
      <c r="PFF107" s="39"/>
      <c r="PFG107" s="13"/>
      <c r="PFH107" s="13"/>
      <c r="PFI107" s="4"/>
      <c r="PFJ107" s="13"/>
      <c r="PFK107" s="13"/>
      <c r="PFM107" s="26"/>
      <c r="PFN107" s="26"/>
      <c r="PFO107" s="26"/>
      <c r="PFP107" s="18"/>
      <c r="PFQ107" s="18"/>
      <c r="PFR107" s="18"/>
      <c r="PFS107" s="39"/>
      <c r="PFT107" s="18"/>
      <c r="PFU107" s="18"/>
      <c r="PFV107" s="39"/>
      <c r="PFW107" s="18"/>
      <c r="PFX107" s="39"/>
      <c r="PFY107" s="13"/>
      <c r="PFZ107" s="13"/>
      <c r="PGA107" s="4"/>
      <c r="PGB107" s="13"/>
      <c r="PGC107" s="13"/>
      <c r="PGE107" s="26"/>
      <c r="PGF107" s="26"/>
      <c r="PGG107" s="26"/>
      <c r="PGH107" s="18"/>
      <c r="PGI107" s="18"/>
      <c r="PGJ107" s="18"/>
      <c r="PGK107" s="39"/>
      <c r="PGL107" s="18"/>
      <c r="PGM107" s="18"/>
      <c r="PGN107" s="39"/>
      <c r="PGO107" s="18"/>
      <c r="PGP107" s="39"/>
      <c r="PGQ107" s="13"/>
      <c r="PGR107" s="13"/>
      <c r="PGS107" s="4"/>
      <c r="PGT107" s="13"/>
      <c r="PGU107" s="13"/>
      <c r="PGW107" s="26"/>
      <c r="PGX107" s="26"/>
      <c r="PGY107" s="26"/>
      <c r="PGZ107" s="18"/>
      <c r="PHA107" s="18"/>
      <c r="PHB107" s="18"/>
      <c r="PHC107" s="39"/>
      <c r="PHD107" s="18"/>
      <c r="PHE107" s="18"/>
      <c r="PHF107" s="39"/>
      <c r="PHG107" s="18"/>
      <c r="PHH107" s="39"/>
      <c r="PHI107" s="13"/>
      <c r="PHJ107" s="13"/>
      <c r="PHK107" s="4"/>
      <c r="PHL107" s="13"/>
      <c r="PHM107" s="13"/>
      <c r="PHO107" s="26"/>
      <c r="PHP107" s="26"/>
      <c r="PHQ107" s="26"/>
      <c r="PHR107" s="18"/>
      <c r="PHS107" s="18"/>
      <c r="PHT107" s="18"/>
      <c r="PHU107" s="39"/>
      <c r="PHV107" s="18"/>
      <c r="PHW107" s="18"/>
      <c r="PHX107" s="39"/>
      <c r="PHY107" s="18"/>
      <c r="PHZ107" s="39"/>
      <c r="PIA107" s="13"/>
      <c r="PIB107" s="13"/>
      <c r="PIC107" s="4"/>
      <c r="PID107" s="13"/>
      <c r="PIE107" s="13"/>
      <c r="PIG107" s="26"/>
      <c r="PIH107" s="26"/>
      <c r="PII107" s="26"/>
      <c r="PIJ107" s="18"/>
      <c r="PIK107" s="18"/>
      <c r="PIL107" s="18"/>
      <c r="PIM107" s="39"/>
      <c r="PIN107" s="18"/>
      <c r="PIO107" s="18"/>
      <c r="PIP107" s="39"/>
      <c r="PIQ107" s="18"/>
      <c r="PIR107" s="39"/>
      <c r="PIS107" s="13"/>
      <c r="PIT107" s="13"/>
      <c r="PIU107" s="4"/>
      <c r="PIV107" s="13"/>
      <c r="PIW107" s="13"/>
      <c r="PIY107" s="26"/>
      <c r="PIZ107" s="26"/>
      <c r="PJA107" s="26"/>
      <c r="PJB107" s="18"/>
      <c r="PJC107" s="18"/>
      <c r="PJD107" s="18"/>
      <c r="PJE107" s="39"/>
      <c r="PJF107" s="18"/>
      <c r="PJG107" s="18"/>
      <c r="PJH107" s="39"/>
      <c r="PJI107" s="18"/>
      <c r="PJJ107" s="39"/>
      <c r="PJK107" s="13"/>
      <c r="PJL107" s="13"/>
      <c r="PJM107" s="4"/>
      <c r="PJN107" s="13"/>
      <c r="PJO107" s="13"/>
      <c r="PJQ107" s="26"/>
      <c r="PJR107" s="26"/>
      <c r="PJS107" s="26"/>
      <c r="PJT107" s="18"/>
      <c r="PJU107" s="18"/>
      <c r="PJV107" s="18"/>
      <c r="PJW107" s="39"/>
      <c r="PJX107" s="18"/>
      <c r="PJY107" s="18"/>
      <c r="PJZ107" s="39"/>
      <c r="PKA107" s="18"/>
      <c r="PKB107" s="39"/>
      <c r="PKC107" s="13"/>
      <c r="PKD107" s="13"/>
      <c r="PKE107" s="4"/>
      <c r="PKF107" s="13"/>
      <c r="PKG107" s="13"/>
      <c r="PKI107" s="26"/>
      <c r="PKJ107" s="26"/>
      <c r="PKK107" s="26"/>
      <c r="PKL107" s="18"/>
      <c r="PKM107" s="18"/>
      <c r="PKN107" s="18"/>
      <c r="PKO107" s="39"/>
      <c r="PKP107" s="18"/>
      <c r="PKQ107" s="18"/>
      <c r="PKR107" s="39"/>
      <c r="PKS107" s="18"/>
      <c r="PKT107" s="39"/>
      <c r="PKU107" s="13"/>
      <c r="PKV107" s="13"/>
      <c r="PKW107" s="4"/>
      <c r="PKX107" s="13"/>
      <c r="PKY107" s="13"/>
      <c r="PLA107" s="26"/>
      <c r="PLB107" s="26"/>
      <c r="PLC107" s="26"/>
      <c r="PLD107" s="18"/>
      <c r="PLE107" s="18"/>
      <c r="PLF107" s="18"/>
      <c r="PLG107" s="39"/>
      <c r="PLH107" s="18"/>
      <c r="PLI107" s="18"/>
      <c r="PLJ107" s="39"/>
      <c r="PLK107" s="18"/>
      <c r="PLL107" s="39"/>
      <c r="PLM107" s="13"/>
      <c r="PLN107" s="13"/>
      <c r="PLO107" s="4"/>
      <c r="PLP107" s="13"/>
      <c r="PLQ107" s="13"/>
      <c r="PLS107" s="26"/>
      <c r="PLT107" s="26"/>
      <c r="PLU107" s="26"/>
      <c r="PLV107" s="18"/>
      <c r="PLW107" s="18"/>
      <c r="PLX107" s="18"/>
      <c r="PLY107" s="39"/>
      <c r="PLZ107" s="18"/>
      <c r="PMA107" s="18"/>
      <c r="PMB107" s="39"/>
      <c r="PMC107" s="18"/>
      <c r="PMD107" s="39"/>
      <c r="PME107" s="13"/>
      <c r="PMF107" s="13"/>
      <c r="PMG107" s="4"/>
      <c r="PMH107" s="13"/>
      <c r="PMI107" s="13"/>
      <c r="PMK107" s="26"/>
      <c r="PML107" s="26"/>
      <c r="PMM107" s="26"/>
      <c r="PMN107" s="18"/>
      <c r="PMO107" s="18"/>
      <c r="PMP107" s="18"/>
      <c r="PMQ107" s="39"/>
      <c r="PMR107" s="18"/>
      <c r="PMS107" s="18"/>
      <c r="PMT107" s="39"/>
      <c r="PMU107" s="18"/>
      <c r="PMV107" s="39"/>
      <c r="PMW107" s="13"/>
      <c r="PMX107" s="13"/>
      <c r="PMY107" s="4"/>
      <c r="PMZ107" s="13"/>
      <c r="PNA107" s="13"/>
      <c r="PNC107" s="26"/>
      <c r="PND107" s="26"/>
      <c r="PNE107" s="26"/>
      <c r="PNF107" s="18"/>
      <c r="PNG107" s="18"/>
      <c r="PNH107" s="18"/>
      <c r="PNI107" s="39"/>
      <c r="PNJ107" s="18"/>
      <c r="PNK107" s="18"/>
      <c r="PNL107" s="39"/>
      <c r="PNM107" s="18"/>
      <c r="PNN107" s="39"/>
      <c r="PNO107" s="13"/>
      <c r="PNP107" s="13"/>
      <c r="PNQ107" s="4"/>
      <c r="PNR107" s="13"/>
      <c r="PNS107" s="13"/>
      <c r="PNU107" s="26"/>
      <c r="PNV107" s="26"/>
      <c r="PNW107" s="26"/>
      <c r="PNX107" s="18"/>
      <c r="PNY107" s="18"/>
      <c r="PNZ107" s="18"/>
      <c r="POA107" s="39"/>
      <c r="POB107" s="18"/>
      <c r="POC107" s="18"/>
      <c r="POD107" s="39"/>
      <c r="POE107" s="18"/>
      <c r="POF107" s="39"/>
      <c r="POG107" s="13"/>
      <c r="POH107" s="13"/>
      <c r="POI107" s="4"/>
      <c r="POJ107" s="13"/>
      <c r="POK107" s="13"/>
      <c r="POM107" s="26"/>
      <c r="PON107" s="26"/>
      <c r="POO107" s="26"/>
      <c r="POP107" s="18"/>
      <c r="POQ107" s="18"/>
      <c r="POR107" s="18"/>
      <c r="POS107" s="39"/>
      <c r="POT107" s="18"/>
      <c r="POU107" s="18"/>
      <c r="POV107" s="39"/>
      <c r="POW107" s="18"/>
      <c r="POX107" s="39"/>
      <c r="POY107" s="13"/>
      <c r="POZ107" s="13"/>
      <c r="PPA107" s="4"/>
      <c r="PPB107" s="13"/>
      <c r="PPC107" s="13"/>
      <c r="PPE107" s="26"/>
      <c r="PPF107" s="26"/>
      <c r="PPG107" s="26"/>
      <c r="PPH107" s="18"/>
      <c r="PPI107" s="18"/>
      <c r="PPJ107" s="18"/>
      <c r="PPK107" s="39"/>
      <c r="PPL107" s="18"/>
      <c r="PPM107" s="18"/>
      <c r="PPN107" s="39"/>
      <c r="PPO107" s="18"/>
      <c r="PPP107" s="39"/>
      <c r="PPQ107" s="13"/>
      <c r="PPR107" s="13"/>
      <c r="PPS107" s="4"/>
      <c r="PPT107" s="13"/>
      <c r="PPU107" s="13"/>
      <c r="PPW107" s="26"/>
      <c r="PPX107" s="26"/>
      <c r="PPY107" s="26"/>
      <c r="PPZ107" s="18"/>
      <c r="PQA107" s="18"/>
      <c r="PQB107" s="18"/>
      <c r="PQC107" s="39"/>
      <c r="PQD107" s="18"/>
      <c r="PQE107" s="18"/>
      <c r="PQF107" s="39"/>
      <c r="PQG107" s="18"/>
      <c r="PQH107" s="39"/>
      <c r="PQI107" s="13"/>
      <c r="PQJ107" s="13"/>
      <c r="PQK107" s="4"/>
      <c r="PQL107" s="13"/>
      <c r="PQM107" s="13"/>
      <c r="PQO107" s="26"/>
      <c r="PQP107" s="26"/>
      <c r="PQQ107" s="26"/>
      <c r="PQR107" s="18"/>
      <c r="PQS107" s="18"/>
      <c r="PQT107" s="18"/>
      <c r="PQU107" s="39"/>
      <c r="PQV107" s="18"/>
      <c r="PQW107" s="18"/>
      <c r="PQX107" s="39"/>
      <c r="PQY107" s="18"/>
      <c r="PQZ107" s="39"/>
      <c r="PRA107" s="13"/>
      <c r="PRB107" s="13"/>
      <c r="PRC107" s="4"/>
      <c r="PRD107" s="13"/>
      <c r="PRE107" s="13"/>
      <c r="PRG107" s="26"/>
      <c r="PRH107" s="26"/>
      <c r="PRI107" s="26"/>
      <c r="PRJ107" s="18"/>
      <c r="PRK107" s="18"/>
      <c r="PRL107" s="18"/>
      <c r="PRM107" s="39"/>
      <c r="PRN107" s="18"/>
      <c r="PRO107" s="18"/>
      <c r="PRP107" s="39"/>
      <c r="PRQ107" s="18"/>
      <c r="PRR107" s="39"/>
      <c r="PRS107" s="13"/>
      <c r="PRT107" s="13"/>
      <c r="PRU107" s="4"/>
      <c r="PRV107" s="13"/>
      <c r="PRW107" s="13"/>
      <c r="PRY107" s="26"/>
      <c r="PRZ107" s="26"/>
      <c r="PSA107" s="26"/>
      <c r="PSB107" s="18"/>
      <c r="PSC107" s="18"/>
      <c r="PSD107" s="18"/>
      <c r="PSE107" s="39"/>
      <c r="PSF107" s="18"/>
      <c r="PSG107" s="18"/>
      <c r="PSH107" s="39"/>
      <c r="PSI107" s="18"/>
      <c r="PSJ107" s="39"/>
      <c r="PSK107" s="13"/>
      <c r="PSL107" s="13"/>
      <c r="PSM107" s="4"/>
      <c r="PSN107" s="13"/>
      <c r="PSO107" s="13"/>
      <c r="PSQ107" s="26"/>
      <c r="PSR107" s="26"/>
      <c r="PSS107" s="26"/>
      <c r="PST107" s="18"/>
      <c r="PSU107" s="18"/>
      <c r="PSV107" s="18"/>
      <c r="PSW107" s="39"/>
      <c r="PSX107" s="18"/>
      <c r="PSY107" s="18"/>
      <c r="PSZ107" s="39"/>
      <c r="PTA107" s="18"/>
      <c r="PTB107" s="39"/>
      <c r="PTC107" s="13"/>
      <c r="PTD107" s="13"/>
      <c r="PTE107" s="4"/>
      <c r="PTF107" s="13"/>
      <c r="PTG107" s="13"/>
      <c r="PTI107" s="26"/>
      <c r="PTJ107" s="26"/>
      <c r="PTK107" s="26"/>
      <c r="PTL107" s="18"/>
      <c r="PTM107" s="18"/>
      <c r="PTN107" s="18"/>
      <c r="PTO107" s="39"/>
      <c r="PTP107" s="18"/>
      <c r="PTQ107" s="18"/>
      <c r="PTR107" s="39"/>
      <c r="PTS107" s="18"/>
      <c r="PTT107" s="39"/>
      <c r="PTU107" s="13"/>
      <c r="PTV107" s="13"/>
      <c r="PTW107" s="4"/>
      <c r="PTX107" s="13"/>
      <c r="PTY107" s="13"/>
      <c r="PUA107" s="26"/>
      <c r="PUB107" s="26"/>
      <c r="PUC107" s="26"/>
      <c r="PUD107" s="18"/>
      <c r="PUE107" s="18"/>
      <c r="PUF107" s="18"/>
      <c r="PUG107" s="39"/>
      <c r="PUH107" s="18"/>
      <c r="PUI107" s="18"/>
      <c r="PUJ107" s="39"/>
      <c r="PUK107" s="18"/>
      <c r="PUL107" s="39"/>
      <c r="PUM107" s="13"/>
      <c r="PUN107" s="13"/>
      <c r="PUO107" s="4"/>
      <c r="PUP107" s="13"/>
      <c r="PUQ107" s="13"/>
      <c r="PUS107" s="26"/>
      <c r="PUT107" s="26"/>
      <c r="PUU107" s="26"/>
      <c r="PUV107" s="18"/>
      <c r="PUW107" s="18"/>
      <c r="PUX107" s="18"/>
      <c r="PUY107" s="39"/>
      <c r="PUZ107" s="18"/>
      <c r="PVA107" s="18"/>
      <c r="PVB107" s="39"/>
      <c r="PVC107" s="18"/>
      <c r="PVD107" s="39"/>
      <c r="PVE107" s="13"/>
      <c r="PVF107" s="13"/>
      <c r="PVG107" s="4"/>
      <c r="PVH107" s="13"/>
      <c r="PVI107" s="13"/>
      <c r="PVK107" s="26"/>
      <c r="PVL107" s="26"/>
      <c r="PVM107" s="26"/>
      <c r="PVN107" s="18"/>
      <c r="PVO107" s="18"/>
      <c r="PVP107" s="18"/>
      <c r="PVQ107" s="39"/>
      <c r="PVR107" s="18"/>
      <c r="PVS107" s="18"/>
      <c r="PVT107" s="39"/>
      <c r="PVU107" s="18"/>
      <c r="PVV107" s="39"/>
      <c r="PVW107" s="13"/>
      <c r="PVX107" s="13"/>
      <c r="PVY107" s="4"/>
      <c r="PVZ107" s="13"/>
      <c r="PWA107" s="13"/>
      <c r="PWC107" s="26"/>
      <c r="PWD107" s="26"/>
      <c r="PWE107" s="26"/>
      <c r="PWF107" s="18"/>
      <c r="PWG107" s="18"/>
      <c r="PWH107" s="18"/>
      <c r="PWI107" s="39"/>
      <c r="PWJ107" s="18"/>
      <c r="PWK107" s="18"/>
      <c r="PWL107" s="39"/>
      <c r="PWM107" s="18"/>
      <c r="PWN107" s="39"/>
      <c r="PWO107" s="13"/>
      <c r="PWP107" s="13"/>
      <c r="PWQ107" s="4"/>
      <c r="PWR107" s="13"/>
      <c r="PWS107" s="13"/>
      <c r="PWU107" s="26"/>
      <c r="PWV107" s="26"/>
      <c r="PWW107" s="26"/>
      <c r="PWX107" s="18"/>
      <c r="PWY107" s="18"/>
      <c r="PWZ107" s="18"/>
      <c r="PXA107" s="39"/>
      <c r="PXB107" s="18"/>
      <c r="PXC107" s="18"/>
      <c r="PXD107" s="39"/>
      <c r="PXE107" s="18"/>
      <c r="PXF107" s="39"/>
      <c r="PXG107" s="13"/>
      <c r="PXH107" s="13"/>
      <c r="PXI107" s="4"/>
      <c r="PXJ107" s="13"/>
      <c r="PXK107" s="13"/>
      <c r="PXM107" s="26"/>
      <c r="PXN107" s="26"/>
      <c r="PXO107" s="26"/>
      <c r="PXP107" s="18"/>
      <c r="PXQ107" s="18"/>
      <c r="PXR107" s="18"/>
      <c r="PXS107" s="39"/>
      <c r="PXT107" s="18"/>
      <c r="PXU107" s="18"/>
      <c r="PXV107" s="39"/>
      <c r="PXW107" s="18"/>
      <c r="PXX107" s="39"/>
      <c r="PXY107" s="13"/>
      <c r="PXZ107" s="13"/>
      <c r="PYA107" s="4"/>
      <c r="PYB107" s="13"/>
      <c r="PYC107" s="13"/>
      <c r="PYE107" s="26"/>
      <c r="PYF107" s="26"/>
      <c r="PYG107" s="26"/>
      <c r="PYH107" s="18"/>
      <c r="PYI107" s="18"/>
      <c r="PYJ107" s="18"/>
      <c r="PYK107" s="39"/>
      <c r="PYL107" s="18"/>
      <c r="PYM107" s="18"/>
      <c r="PYN107" s="39"/>
      <c r="PYO107" s="18"/>
      <c r="PYP107" s="39"/>
      <c r="PYQ107" s="13"/>
      <c r="PYR107" s="13"/>
      <c r="PYS107" s="4"/>
      <c r="PYT107" s="13"/>
      <c r="PYU107" s="13"/>
      <c r="PYW107" s="26"/>
      <c r="PYX107" s="26"/>
      <c r="PYY107" s="26"/>
      <c r="PYZ107" s="18"/>
      <c r="PZA107" s="18"/>
      <c r="PZB107" s="18"/>
      <c r="PZC107" s="39"/>
      <c r="PZD107" s="18"/>
      <c r="PZE107" s="18"/>
      <c r="PZF107" s="39"/>
      <c r="PZG107" s="18"/>
      <c r="PZH107" s="39"/>
      <c r="PZI107" s="13"/>
      <c r="PZJ107" s="13"/>
      <c r="PZK107" s="4"/>
      <c r="PZL107" s="13"/>
      <c r="PZM107" s="13"/>
      <c r="PZO107" s="26"/>
      <c r="PZP107" s="26"/>
      <c r="PZQ107" s="26"/>
      <c r="PZR107" s="18"/>
      <c r="PZS107" s="18"/>
      <c r="PZT107" s="18"/>
      <c r="PZU107" s="39"/>
      <c r="PZV107" s="18"/>
      <c r="PZW107" s="18"/>
      <c r="PZX107" s="39"/>
      <c r="PZY107" s="18"/>
      <c r="PZZ107" s="39"/>
      <c r="QAA107" s="13"/>
      <c r="QAB107" s="13"/>
      <c r="QAC107" s="4"/>
      <c r="QAD107" s="13"/>
      <c r="QAE107" s="13"/>
      <c r="QAG107" s="26"/>
      <c r="QAH107" s="26"/>
      <c r="QAI107" s="26"/>
      <c r="QAJ107" s="18"/>
      <c r="QAK107" s="18"/>
      <c r="QAL107" s="18"/>
      <c r="QAM107" s="39"/>
      <c r="QAN107" s="18"/>
      <c r="QAO107" s="18"/>
      <c r="QAP107" s="39"/>
      <c r="QAQ107" s="18"/>
      <c r="QAR107" s="39"/>
      <c r="QAS107" s="13"/>
      <c r="QAT107" s="13"/>
      <c r="QAU107" s="4"/>
      <c r="QAV107" s="13"/>
      <c r="QAW107" s="13"/>
      <c r="QAY107" s="26"/>
      <c r="QAZ107" s="26"/>
      <c r="QBA107" s="26"/>
      <c r="QBB107" s="18"/>
      <c r="QBC107" s="18"/>
      <c r="QBD107" s="18"/>
      <c r="QBE107" s="39"/>
      <c r="QBF107" s="18"/>
      <c r="QBG107" s="18"/>
      <c r="QBH107" s="39"/>
      <c r="QBI107" s="18"/>
      <c r="QBJ107" s="39"/>
      <c r="QBK107" s="13"/>
      <c r="QBL107" s="13"/>
      <c r="QBM107" s="4"/>
      <c r="QBN107" s="13"/>
      <c r="QBO107" s="13"/>
      <c r="QBQ107" s="26"/>
      <c r="QBR107" s="26"/>
      <c r="QBS107" s="26"/>
      <c r="QBT107" s="18"/>
      <c r="QBU107" s="18"/>
      <c r="QBV107" s="18"/>
      <c r="QBW107" s="39"/>
      <c r="QBX107" s="18"/>
      <c r="QBY107" s="18"/>
      <c r="QBZ107" s="39"/>
      <c r="QCA107" s="18"/>
      <c r="QCB107" s="39"/>
      <c r="QCC107" s="13"/>
      <c r="QCD107" s="13"/>
      <c r="QCE107" s="4"/>
      <c r="QCF107" s="13"/>
      <c r="QCG107" s="13"/>
      <c r="QCI107" s="26"/>
      <c r="QCJ107" s="26"/>
      <c r="QCK107" s="26"/>
      <c r="QCL107" s="18"/>
      <c r="QCM107" s="18"/>
      <c r="QCN107" s="18"/>
      <c r="QCO107" s="39"/>
      <c r="QCP107" s="18"/>
      <c r="QCQ107" s="18"/>
      <c r="QCR107" s="39"/>
      <c r="QCS107" s="18"/>
      <c r="QCT107" s="39"/>
      <c r="QCU107" s="13"/>
      <c r="QCV107" s="13"/>
      <c r="QCW107" s="4"/>
      <c r="QCX107" s="13"/>
      <c r="QCY107" s="13"/>
      <c r="QDA107" s="26"/>
      <c r="QDB107" s="26"/>
      <c r="QDC107" s="26"/>
      <c r="QDD107" s="18"/>
      <c r="QDE107" s="18"/>
      <c r="QDF107" s="18"/>
      <c r="QDG107" s="39"/>
      <c r="QDH107" s="18"/>
      <c r="QDI107" s="18"/>
      <c r="QDJ107" s="39"/>
      <c r="QDK107" s="18"/>
      <c r="QDL107" s="39"/>
      <c r="QDM107" s="13"/>
      <c r="QDN107" s="13"/>
      <c r="QDO107" s="4"/>
      <c r="QDP107" s="13"/>
      <c r="QDQ107" s="13"/>
      <c r="QDS107" s="26"/>
      <c r="QDT107" s="26"/>
      <c r="QDU107" s="26"/>
      <c r="QDV107" s="18"/>
      <c r="QDW107" s="18"/>
      <c r="QDX107" s="18"/>
      <c r="QDY107" s="39"/>
      <c r="QDZ107" s="18"/>
      <c r="QEA107" s="18"/>
      <c r="QEB107" s="39"/>
      <c r="QEC107" s="18"/>
      <c r="QED107" s="39"/>
      <c r="QEE107" s="13"/>
      <c r="QEF107" s="13"/>
      <c r="QEG107" s="4"/>
      <c r="QEH107" s="13"/>
      <c r="QEI107" s="13"/>
      <c r="QEK107" s="26"/>
      <c r="QEL107" s="26"/>
      <c r="QEM107" s="26"/>
      <c r="QEN107" s="18"/>
      <c r="QEO107" s="18"/>
      <c r="QEP107" s="18"/>
      <c r="QEQ107" s="39"/>
      <c r="QER107" s="18"/>
      <c r="QES107" s="18"/>
      <c r="QET107" s="39"/>
      <c r="QEU107" s="18"/>
      <c r="QEV107" s="39"/>
      <c r="QEW107" s="13"/>
      <c r="QEX107" s="13"/>
      <c r="QEY107" s="4"/>
      <c r="QEZ107" s="13"/>
      <c r="QFA107" s="13"/>
      <c r="QFC107" s="26"/>
      <c r="QFD107" s="26"/>
      <c r="QFE107" s="26"/>
      <c r="QFF107" s="18"/>
      <c r="QFG107" s="18"/>
      <c r="QFH107" s="18"/>
      <c r="QFI107" s="39"/>
      <c r="QFJ107" s="18"/>
      <c r="QFK107" s="18"/>
      <c r="QFL107" s="39"/>
      <c r="QFM107" s="18"/>
      <c r="QFN107" s="39"/>
      <c r="QFO107" s="13"/>
      <c r="QFP107" s="13"/>
      <c r="QFQ107" s="4"/>
      <c r="QFR107" s="13"/>
      <c r="QFS107" s="13"/>
      <c r="QFU107" s="26"/>
      <c r="QFV107" s="26"/>
      <c r="QFW107" s="26"/>
      <c r="QFX107" s="18"/>
      <c r="QFY107" s="18"/>
      <c r="QFZ107" s="18"/>
      <c r="QGA107" s="39"/>
      <c r="QGB107" s="18"/>
      <c r="QGC107" s="18"/>
      <c r="QGD107" s="39"/>
      <c r="QGE107" s="18"/>
      <c r="QGF107" s="39"/>
      <c r="QGG107" s="13"/>
      <c r="QGH107" s="13"/>
      <c r="QGI107" s="4"/>
      <c r="QGJ107" s="13"/>
      <c r="QGK107" s="13"/>
      <c r="QGM107" s="26"/>
      <c r="QGN107" s="26"/>
      <c r="QGO107" s="26"/>
      <c r="QGP107" s="18"/>
      <c r="QGQ107" s="18"/>
      <c r="QGR107" s="18"/>
      <c r="QGS107" s="39"/>
      <c r="QGT107" s="18"/>
      <c r="QGU107" s="18"/>
      <c r="QGV107" s="39"/>
      <c r="QGW107" s="18"/>
      <c r="QGX107" s="39"/>
      <c r="QGY107" s="13"/>
      <c r="QGZ107" s="13"/>
      <c r="QHA107" s="4"/>
      <c r="QHB107" s="13"/>
      <c r="QHC107" s="13"/>
      <c r="QHE107" s="26"/>
      <c r="QHF107" s="26"/>
      <c r="QHG107" s="26"/>
      <c r="QHH107" s="18"/>
      <c r="QHI107" s="18"/>
      <c r="QHJ107" s="18"/>
      <c r="QHK107" s="39"/>
      <c r="QHL107" s="18"/>
      <c r="QHM107" s="18"/>
      <c r="QHN107" s="39"/>
      <c r="QHO107" s="18"/>
      <c r="QHP107" s="39"/>
      <c r="QHQ107" s="13"/>
      <c r="QHR107" s="13"/>
      <c r="QHS107" s="4"/>
      <c r="QHT107" s="13"/>
      <c r="QHU107" s="13"/>
      <c r="QHW107" s="26"/>
      <c r="QHX107" s="26"/>
      <c r="QHY107" s="26"/>
      <c r="QHZ107" s="18"/>
      <c r="QIA107" s="18"/>
      <c r="QIB107" s="18"/>
      <c r="QIC107" s="39"/>
      <c r="QID107" s="18"/>
      <c r="QIE107" s="18"/>
      <c r="QIF107" s="39"/>
      <c r="QIG107" s="18"/>
      <c r="QIH107" s="39"/>
      <c r="QII107" s="13"/>
      <c r="QIJ107" s="13"/>
      <c r="QIK107" s="4"/>
      <c r="QIL107" s="13"/>
      <c r="QIM107" s="13"/>
      <c r="QIO107" s="26"/>
      <c r="QIP107" s="26"/>
      <c r="QIQ107" s="26"/>
      <c r="QIR107" s="18"/>
      <c r="QIS107" s="18"/>
      <c r="QIT107" s="18"/>
      <c r="QIU107" s="39"/>
      <c r="QIV107" s="18"/>
      <c r="QIW107" s="18"/>
      <c r="QIX107" s="39"/>
      <c r="QIY107" s="18"/>
      <c r="QIZ107" s="39"/>
      <c r="QJA107" s="13"/>
      <c r="QJB107" s="13"/>
      <c r="QJC107" s="4"/>
      <c r="QJD107" s="13"/>
      <c r="QJE107" s="13"/>
      <c r="QJG107" s="26"/>
      <c r="QJH107" s="26"/>
      <c r="QJI107" s="26"/>
      <c r="QJJ107" s="18"/>
      <c r="QJK107" s="18"/>
      <c r="QJL107" s="18"/>
      <c r="QJM107" s="39"/>
      <c r="QJN107" s="18"/>
      <c r="QJO107" s="18"/>
      <c r="QJP107" s="39"/>
      <c r="QJQ107" s="18"/>
      <c r="QJR107" s="39"/>
      <c r="QJS107" s="13"/>
      <c r="QJT107" s="13"/>
      <c r="QJU107" s="4"/>
      <c r="QJV107" s="13"/>
      <c r="QJW107" s="13"/>
      <c r="QJY107" s="26"/>
      <c r="QJZ107" s="26"/>
      <c r="QKA107" s="26"/>
      <c r="QKB107" s="18"/>
      <c r="QKC107" s="18"/>
      <c r="QKD107" s="18"/>
      <c r="QKE107" s="39"/>
      <c r="QKF107" s="18"/>
      <c r="QKG107" s="18"/>
      <c r="QKH107" s="39"/>
      <c r="QKI107" s="18"/>
      <c r="QKJ107" s="39"/>
      <c r="QKK107" s="13"/>
      <c r="QKL107" s="13"/>
      <c r="QKM107" s="4"/>
      <c r="QKN107" s="13"/>
      <c r="QKO107" s="13"/>
      <c r="QKQ107" s="26"/>
      <c r="QKR107" s="26"/>
      <c r="QKS107" s="26"/>
      <c r="QKT107" s="18"/>
      <c r="QKU107" s="18"/>
      <c r="QKV107" s="18"/>
      <c r="QKW107" s="39"/>
      <c r="QKX107" s="18"/>
      <c r="QKY107" s="18"/>
      <c r="QKZ107" s="39"/>
      <c r="QLA107" s="18"/>
      <c r="QLB107" s="39"/>
      <c r="QLC107" s="13"/>
      <c r="QLD107" s="13"/>
      <c r="QLE107" s="4"/>
      <c r="QLF107" s="13"/>
      <c r="QLG107" s="13"/>
      <c r="QLI107" s="26"/>
      <c r="QLJ107" s="26"/>
      <c r="QLK107" s="26"/>
      <c r="QLL107" s="18"/>
      <c r="QLM107" s="18"/>
      <c r="QLN107" s="18"/>
      <c r="QLO107" s="39"/>
      <c r="QLP107" s="18"/>
      <c r="QLQ107" s="18"/>
      <c r="QLR107" s="39"/>
      <c r="QLS107" s="18"/>
      <c r="QLT107" s="39"/>
      <c r="QLU107" s="13"/>
      <c r="QLV107" s="13"/>
      <c r="QLW107" s="4"/>
      <c r="QLX107" s="13"/>
      <c r="QLY107" s="13"/>
      <c r="QMA107" s="26"/>
      <c r="QMB107" s="26"/>
      <c r="QMC107" s="26"/>
      <c r="QMD107" s="18"/>
      <c r="QME107" s="18"/>
      <c r="QMF107" s="18"/>
      <c r="QMG107" s="39"/>
      <c r="QMH107" s="18"/>
      <c r="QMI107" s="18"/>
      <c r="QMJ107" s="39"/>
      <c r="QMK107" s="18"/>
      <c r="QML107" s="39"/>
      <c r="QMM107" s="13"/>
      <c r="QMN107" s="13"/>
      <c r="QMO107" s="4"/>
      <c r="QMP107" s="13"/>
      <c r="QMQ107" s="13"/>
      <c r="QMS107" s="26"/>
      <c r="QMT107" s="26"/>
      <c r="QMU107" s="26"/>
      <c r="QMV107" s="18"/>
      <c r="QMW107" s="18"/>
      <c r="QMX107" s="18"/>
      <c r="QMY107" s="39"/>
      <c r="QMZ107" s="18"/>
      <c r="QNA107" s="18"/>
      <c r="QNB107" s="39"/>
      <c r="QNC107" s="18"/>
      <c r="QND107" s="39"/>
      <c r="QNE107" s="13"/>
      <c r="QNF107" s="13"/>
      <c r="QNG107" s="4"/>
      <c r="QNH107" s="13"/>
      <c r="QNI107" s="13"/>
      <c r="QNK107" s="26"/>
      <c r="QNL107" s="26"/>
      <c r="QNM107" s="26"/>
      <c r="QNN107" s="18"/>
      <c r="QNO107" s="18"/>
      <c r="QNP107" s="18"/>
      <c r="QNQ107" s="39"/>
      <c r="QNR107" s="18"/>
      <c r="QNS107" s="18"/>
      <c r="QNT107" s="39"/>
      <c r="QNU107" s="18"/>
      <c r="QNV107" s="39"/>
      <c r="QNW107" s="13"/>
      <c r="QNX107" s="13"/>
      <c r="QNY107" s="4"/>
      <c r="QNZ107" s="13"/>
      <c r="QOA107" s="13"/>
      <c r="QOC107" s="26"/>
      <c r="QOD107" s="26"/>
      <c r="QOE107" s="26"/>
      <c r="QOF107" s="18"/>
      <c r="QOG107" s="18"/>
      <c r="QOH107" s="18"/>
      <c r="QOI107" s="39"/>
      <c r="QOJ107" s="18"/>
      <c r="QOK107" s="18"/>
      <c r="QOL107" s="39"/>
      <c r="QOM107" s="18"/>
      <c r="QON107" s="39"/>
      <c r="QOO107" s="13"/>
      <c r="QOP107" s="13"/>
      <c r="QOQ107" s="4"/>
      <c r="QOR107" s="13"/>
      <c r="QOS107" s="13"/>
      <c r="QOU107" s="26"/>
      <c r="QOV107" s="26"/>
      <c r="QOW107" s="26"/>
      <c r="QOX107" s="18"/>
      <c r="QOY107" s="18"/>
      <c r="QOZ107" s="18"/>
      <c r="QPA107" s="39"/>
      <c r="QPB107" s="18"/>
      <c r="QPC107" s="18"/>
      <c r="QPD107" s="39"/>
      <c r="QPE107" s="18"/>
      <c r="QPF107" s="39"/>
      <c r="QPG107" s="13"/>
      <c r="QPH107" s="13"/>
      <c r="QPI107" s="4"/>
      <c r="QPJ107" s="13"/>
      <c r="QPK107" s="13"/>
      <c r="QPM107" s="26"/>
      <c r="QPN107" s="26"/>
      <c r="QPO107" s="26"/>
      <c r="QPP107" s="18"/>
      <c r="QPQ107" s="18"/>
      <c r="QPR107" s="18"/>
      <c r="QPS107" s="39"/>
      <c r="QPT107" s="18"/>
      <c r="QPU107" s="18"/>
      <c r="QPV107" s="39"/>
      <c r="QPW107" s="18"/>
      <c r="QPX107" s="39"/>
      <c r="QPY107" s="13"/>
      <c r="QPZ107" s="13"/>
      <c r="QQA107" s="4"/>
      <c r="QQB107" s="13"/>
      <c r="QQC107" s="13"/>
      <c r="QQE107" s="26"/>
      <c r="QQF107" s="26"/>
      <c r="QQG107" s="26"/>
      <c r="QQH107" s="18"/>
      <c r="QQI107" s="18"/>
      <c r="QQJ107" s="18"/>
      <c r="QQK107" s="39"/>
      <c r="QQL107" s="18"/>
      <c r="QQM107" s="18"/>
      <c r="QQN107" s="39"/>
      <c r="QQO107" s="18"/>
      <c r="QQP107" s="39"/>
      <c r="QQQ107" s="13"/>
      <c r="QQR107" s="13"/>
      <c r="QQS107" s="4"/>
      <c r="QQT107" s="13"/>
      <c r="QQU107" s="13"/>
      <c r="QQW107" s="26"/>
      <c r="QQX107" s="26"/>
      <c r="QQY107" s="26"/>
      <c r="QQZ107" s="18"/>
      <c r="QRA107" s="18"/>
      <c r="QRB107" s="18"/>
      <c r="QRC107" s="39"/>
      <c r="QRD107" s="18"/>
      <c r="QRE107" s="18"/>
      <c r="QRF107" s="39"/>
      <c r="QRG107" s="18"/>
      <c r="QRH107" s="39"/>
      <c r="QRI107" s="13"/>
      <c r="QRJ107" s="13"/>
      <c r="QRK107" s="4"/>
      <c r="QRL107" s="13"/>
      <c r="QRM107" s="13"/>
      <c r="QRO107" s="26"/>
      <c r="QRP107" s="26"/>
      <c r="QRQ107" s="26"/>
      <c r="QRR107" s="18"/>
      <c r="QRS107" s="18"/>
      <c r="QRT107" s="18"/>
      <c r="QRU107" s="39"/>
      <c r="QRV107" s="18"/>
      <c r="QRW107" s="18"/>
      <c r="QRX107" s="39"/>
      <c r="QRY107" s="18"/>
      <c r="QRZ107" s="39"/>
      <c r="QSA107" s="13"/>
      <c r="QSB107" s="13"/>
      <c r="QSC107" s="4"/>
      <c r="QSD107" s="13"/>
      <c r="QSE107" s="13"/>
      <c r="QSG107" s="26"/>
      <c r="QSH107" s="26"/>
      <c r="QSI107" s="26"/>
      <c r="QSJ107" s="18"/>
      <c r="QSK107" s="18"/>
      <c r="QSL107" s="18"/>
      <c r="QSM107" s="39"/>
      <c r="QSN107" s="18"/>
      <c r="QSO107" s="18"/>
      <c r="QSP107" s="39"/>
      <c r="QSQ107" s="18"/>
      <c r="QSR107" s="39"/>
      <c r="QSS107" s="13"/>
      <c r="QST107" s="13"/>
      <c r="QSU107" s="4"/>
      <c r="QSV107" s="13"/>
      <c r="QSW107" s="13"/>
      <c r="QSY107" s="26"/>
      <c r="QSZ107" s="26"/>
      <c r="QTA107" s="26"/>
      <c r="QTB107" s="18"/>
      <c r="QTC107" s="18"/>
      <c r="QTD107" s="18"/>
      <c r="QTE107" s="39"/>
      <c r="QTF107" s="18"/>
      <c r="QTG107" s="18"/>
      <c r="QTH107" s="39"/>
      <c r="QTI107" s="18"/>
      <c r="QTJ107" s="39"/>
      <c r="QTK107" s="13"/>
      <c r="QTL107" s="13"/>
      <c r="QTM107" s="4"/>
      <c r="QTN107" s="13"/>
      <c r="QTO107" s="13"/>
      <c r="QTQ107" s="26"/>
      <c r="QTR107" s="26"/>
      <c r="QTS107" s="26"/>
      <c r="QTT107" s="18"/>
      <c r="QTU107" s="18"/>
      <c r="QTV107" s="18"/>
      <c r="QTW107" s="39"/>
      <c r="QTX107" s="18"/>
      <c r="QTY107" s="18"/>
      <c r="QTZ107" s="39"/>
      <c r="QUA107" s="18"/>
      <c r="QUB107" s="39"/>
      <c r="QUC107" s="13"/>
      <c r="QUD107" s="13"/>
      <c r="QUE107" s="4"/>
      <c r="QUF107" s="13"/>
      <c r="QUG107" s="13"/>
      <c r="QUI107" s="26"/>
      <c r="QUJ107" s="26"/>
      <c r="QUK107" s="26"/>
      <c r="QUL107" s="18"/>
      <c r="QUM107" s="18"/>
      <c r="QUN107" s="18"/>
      <c r="QUO107" s="39"/>
      <c r="QUP107" s="18"/>
      <c r="QUQ107" s="18"/>
      <c r="QUR107" s="39"/>
      <c r="QUS107" s="18"/>
      <c r="QUT107" s="39"/>
      <c r="QUU107" s="13"/>
      <c r="QUV107" s="13"/>
      <c r="QUW107" s="4"/>
      <c r="QUX107" s="13"/>
      <c r="QUY107" s="13"/>
      <c r="QVA107" s="26"/>
      <c r="QVB107" s="26"/>
      <c r="QVC107" s="26"/>
      <c r="QVD107" s="18"/>
      <c r="QVE107" s="18"/>
      <c r="QVF107" s="18"/>
      <c r="QVG107" s="39"/>
      <c r="QVH107" s="18"/>
      <c r="QVI107" s="18"/>
      <c r="QVJ107" s="39"/>
      <c r="QVK107" s="18"/>
      <c r="QVL107" s="39"/>
      <c r="QVM107" s="13"/>
      <c r="QVN107" s="13"/>
      <c r="QVO107" s="4"/>
      <c r="QVP107" s="13"/>
      <c r="QVQ107" s="13"/>
      <c r="QVS107" s="26"/>
      <c r="QVT107" s="26"/>
      <c r="QVU107" s="26"/>
      <c r="QVV107" s="18"/>
      <c r="QVW107" s="18"/>
      <c r="QVX107" s="18"/>
      <c r="QVY107" s="39"/>
      <c r="QVZ107" s="18"/>
      <c r="QWA107" s="18"/>
      <c r="QWB107" s="39"/>
      <c r="QWC107" s="18"/>
      <c r="QWD107" s="39"/>
      <c r="QWE107" s="13"/>
      <c r="QWF107" s="13"/>
      <c r="QWG107" s="4"/>
      <c r="QWH107" s="13"/>
      <c r="QWI107" s="13"/>
      <c r="QWK107" s="26"/>
      <c r="QWL107" s="26"/>
      <c r="QWM107" s="26"/>
      <c r="QWN107" s="18"/>
      <c r="QWO107" s="18"/>
      <c r="QWP107" s="18"/>
      <c r="QWQ107" s="39"/>
      <c r="QWR107" s="18"/>
      <c r="QWS107" s="18"/>
      <c r="QWT107" s="39"/>
      <c r="QWU107" s="18"/>
      <c r="QWV107" s="39"/>
      <c r="QWW107" s="13"/>
      <c r="QWX107" s="13"/>
      <c r="QWY107" s="4"/>
      <c r="QWZ107" s="13"/>
      <c r="QXA107" s="13"/>
      <c r="QXC107" s="26"/>
      <c r="QXD107" s="26"/>
      <c r="QXE107" s="26"/>
      <c r="QXF107" s="18"/>
      <c r="QXG107" s="18"/>
      <c r="QXH107" s="18"/>
      <c r="QXI107" s="39"/>
      <c r="QXJ107" s="18"/>
      <c r="QXK107" s="18"/>
      <c r="QXL107" s="39"/>
      <c r="QXM107" s="18"/>
      <c r="QXN107" s="39"/>
      <c r="QXO107" s="13"/>
      <c r="QXP107" s="13"/>
      <c r="QXQ107" s="4"/>
      <c r="QXR107" s="13"/>
      <c r="QXS107" s="13"/>
      <c r="QXU107" s="26"/>
      <c r="QXV107" s="26"/>
      <c r="QXW107" s="26"/>
      <c r="QXX107" s="18"/>
      <c r="QXY107" s="18"/>
      <c r="QXZ107" s="18"/>
      <c r="QYA107" s="39"/>
      <c r="QYB107" s="18"/>
      <c r="QYC107" s="18"/>
      <c r="QYD107" s="39"/>
      <c r="QYE107" s="18"/>
      <c r="QYF107" s="39"/>
      <c r="QYG107" s="13"/>
      <c r="QYH107" s="13"/>
      <c r="QYI107" s="4"/>
      <c r="QYJ107" s="13"/>
      <c r="QYK107" s="13"/>
      <c r="QYM107" s="26"/>
      <c r="QYN107" s="26"/>
      <c r="QYO107" s="26"/>
      <c r="QYP107" s="18"/>
      <c r="QYQ107" s="18"/>
      <c r="QYR107" s="18"/>
      <c r="QYS107" s="39"/>
      <c r="QYT107" s="18"/>
      <c r="QYU107" s="18"/>
      <c r="QYV107" s="39"/>
      <c r="QYW107" s="18"/>
      <c r="QYX107" s="39"/>
      <c r="QYY107" s="13"/>
      <c r="QYZ107" s="13"/>
      <c r="QZA107" s="4"/>
      <c r="QZB107" s="13"/>
      <c r="QZC107" s="13"/>
      <c r="QZE107" s="26"/>
      <c r="QZF107" s="26"/>
      <c r="QZG107" s="26"/>
      <c r="QZH107" s="18"/>
      <c r="QZI107" s="18"/>
      <c r="QZJ107" s="18"/>
      <c r="QZK107" s="39"/>
      <c r="QZL107" s="18"/>
      <c r="QZM107" s="18"/>
      <c r="QZN107" s="39"/>
      <c r="QZO107" s="18"/>
      <c r="QZP107" s="39"/>
      <c r="QZQ107" s="13"/>
      <c r="QZR107" s="13"/>
      <c r="QZS107" s="4"/>
      <c r="QZT107" s="13"/>
      <c r="QZU107" s="13"/>
      <c r="QZW107" s="26"/>
      <c r="QZX107" s="26"/>
      <c r="QZY107" s="26"/>
      <c r="QZZ107" s="18"/>
      <c r="RAA107" s="18"/>
      <c r="RAB107" s="18"/>
      <c r="RAC107" s="39"/>
      <c r="RAD107" s="18"/>
      <c r="RAE107" s="18"/>
      <c r="RAF107" s="39"/>
      <c r="RAG107" s="18"/>
      <c r="RAH107" s="39"/>
      <c r="RAI107" s="13"/>
      <c r="RAJ107" s="13"/>
      <c r="RAK107" s="4"/>
      <c r="RAL107" s="13"/>
      <c r="RAM107" s="13"/>
      <c r="RAO107" s="26"/>
      <c r="RAP107" s="26"/>
      <c r="RAQ107" s="26"/>
      <c r="RAR107" s="18"/>
      <c r="RAS107" s="18"/>
      <c r="RAT107" s="18"/>
      <c r="RAU107" s="39"/>
      <c r="RAV107" s="18"/>
      <c r="RAW107" s="18"/>
      <c r="RAX107" s="39"/>
      <c r="RAY107" s="18"/>
      <c r="RAZ107" s="39"/>
      <c r="RBA107" s="13"/>
      <c r="RBB107" s="13"/>
      <c r="RBC107" s="4"/>
      <c r="RBD107" s="13"/>
      <c r="RBE107" s="13"/>
      <c r="RBG107" s="26"/>
      <c r="RBH107" s="26"/>
      <c r="RBI107" s="26"/>
      <c r="RBJ107" s="18"/>
      <c r="RBK107" s="18"/>
      <c r="RBL107" s="18"/>
      <c r="RBM107" s="39"/>
      <c r="RBN107" s="18"/>
      <c r="RBO107" s="18"/>
      <c r="RBP107" s="39"/>
      <c r="RBQ107" s="18"/>
      <c r="RBR107" s="39"/>
      <c r="RBS107" s="13"/>
      <c r="RBT107" s="13"/>
      <c r="RBU107" s="4"/>
      <c r="RBV107" s="13"/>
      <c r="RBW107" s="13"/>
      <c r="RBY107" s="26"/>
      <c r="RBZ107" s="26"/>
      <c r="RCA107" s="26"/>
      <c r="RCB107" s="18"/>
      <c r="RCC107" s="18"/>
      <c r="RCD107" s="18"/>
      <c r="RCE107" s="39"/>
      <c r="RCF107" s="18"/>
      <c r="RCG107" s="18"/>
      <c r="RCH107" s="39"/>
      <c r="RCI107" s="18"/>
      <c r="RCJ107" s="39"/>
      <c r="RCK107" s="13"/>
      <c r="RCL107" s="13"/>
      <c r="RCM107" s="4"/>
      <c r="RCN107" s="13"/>
      <c r="RCO107" s="13"/>
      <c r="RCQ107" s="26"/>
      <c r="RCR107" s="26"/>
      <c r="RCS107" s="26"/>
      <c r="RCT107" s="18"/>
      <c r="RCU107" s="18"/>
      <c r="RCV107" s="18"/>
      <c r="RCW107" s="39"/>
      <c r="RCX107" s="18"/>
      <c r="RCY107" s="18"/>
      <c r="RCZ107" s="39"/>
      <c r="RDA107" s="18"/>
      <c r="RDB107" s="39"/>
      <c r="RDC107" s="13"/>
      <c r="RDD107" s="13"/>
      <c r="RDE107" s="4"/>
      <c r="RDF107" s="13"/>
      <c r="RDG107" s="13"/>
      <c r="RDI107" s="26"/>
      <c r="RDJ107" s="26"/>
      <c r="RDK107" s="26"/>
      <c r="RDL107" s="18"/>
      <c r="RDM107" s="18"/>
      <c r="RDN107" s="18"/>
      <c r="RDO107" s="39"/>
      <c r="RDP107" s="18"/>
      <c r="RDQ107" s="18"/>
      <c r="RDR107" s="39"/>
      <c r="RDS107" s="18"/>
      <c r="RDT107" s="39"/>
      <c r="RDU107" s="13"/>
      <c r="RDV107" s="13"/>
      <c r="RDW107" s="4"/>
      <c r="RDX107" s="13"/>
      <c r="RDY107" s="13"/>
      <c r="REA107" s="26"/>
      <c r="REB107" s="26"/>
      <c r="REC107" s="26"/>
      <c r="RED107" s="18"/>
      <c r="REE107" s="18"/>
      <c r="REF107" s="18"/>
      <c r="REG107" s="39"/>
      <c r="REH107" s="18"/>
      <c r="REI107" s="18"/>
      <c r="REJ107" s="39"/>
      <c r="REK107" s="18"/>
      <c r="REL107" s="39"/>
      <c r="REM107" s="13"/>
      <c r="REN107" s="13"/>
      <c r="REO107" s="4"/>
      <c r="REP107" s="13"/>
      <c r="REQ107" s="13"/>
      <c r="RES107" s="26"/>
      <c r="RET107" s="26"/>
      <c r="REU107" s="26"/>
      <c r="REV107" s="18"/>
      <c r="REW107" s="18"/>
      <c r="REX107" s="18"/>
      <c r="REY107" s="39"/>
      <c r="REZ107" s="18"/>
      <c r="RFA107" s="18"/>
      <c r="RFB107" s="39"/>
      <c r="RFC107" s="18"/>
      <c r="RFD107" s="39"/>
      <c r="RFE107" s="13"/>
      <c r="RFF107" s="13"/>
      <c r="RFG107" s="4"/>
      <c r="RFH107" s="13"/>
      <c r="RFI107" s="13"/>
      <c r="RFK107" s="26"/>
      <c r="RFL107" s="26"/>
      <c r="RFM107" s="26"/>
      <c r="RFN107" s="18"/>
      <c r="RFO107" s="18"/>
      <c r="RFP107" s="18"/>
      <c r="RFQ107" s="39"/>
      <c r="RFR107" s="18"/>
      <c r="RFS107" s="18"/>
      <c r="RFT107" s="39"/>
      <c r="RFU107" s="18"/>
      <c r="RFV107" s="39"/>
      <c r="RFW107" s="13"/>
      <c r="RFX107" s="13"/>
      <c r="RFY107" s="4"/>
      <c r="RFZ107" s="13"/>
      <c r="RGA107" s="13"/>
      <c r="RGC107" s="26"/>
      <c r="RGD107" s="26"/>
      <c r="RGE107" s="26"/>
      <c r="RGF107" s="18"/>
      <c r="RGG107" s="18"/>
      <c r="RGH107" s="18"/>
      <c r="RGI107" s="39"/>
      <c r="RGJ107" s="18"/>
      <c r="RGK107" s="18"/>
      <c r="RGL107" s="39"/>
      <c r="RGM107" s="18"/>
      <c r="RGN107" s="39"/>
      <c r="RGO107" s="13"/>
      <c r="RGP107" s="13"/>
      <c r="RGQ107" s="4"/>
      <c r="RGR107" s="13"/>
      <c r="RGS107" s="13"/>
      <c r="RGU107" s="26"/>
      <c r="RGV107" s="26"/>
      <c r="RGW107" s="26"/>
      <c r="RGX107" s="18"/>
      <c r="RGY107" s="18"/>
      <c r="RGZ107" s="18"/>
      <c r="RHA107" s="39"/>
      <c r="RHB107" s="18"/>
      <c r="RHC107" s="18"/>
      <c r="RHD107" s="39"/>
      <c r="RHE107" s="18"/>
      <c r="RHF107" s="39"/>
      <c r="RHG107" s="13"/>
      <c r="RHH107" s="13"/>
      <c r="RHI107" s="4"/>
      <c r="RHJ107" s="13"/>
      <c r="RHK107" s="13"/>
      <c r="RHM107" s="26"/>
      <c r="RHN107" s="26"/>
      <c r="RHO107" s="26"/>
      <c r="RHP107" s="18"/>
      <c r="RHQ107" s="18"/>
      <c r="RHR107" s="18"/>
      <c r="RHS107" s="39"/>
      <c r="RHT107" s="18"/>
      <c r="RHU107" s="18"/>
      <c r="RHV107" s="39"/>
      <c r="RHW107" s="18"/>
      <c r="RHX107" s="39"/>
      <c r="RHY107" s="13"/>
      <c r="RHZ107" s="13"/>
      <c r="RIA107" s="4"/>
      <c r="RIB107" s="13"/>
      <c r="RIC107" s="13"/>
      <c r="RIE107" s="26"/>
      <c r="RIF107" s="26"/>
      <c r="RIG107" s="26"/>
      <c r="RIH107" s="18"/>
      <c r="RII107" s="18"/>
      <c r="RIJ107" s="18"/>
      <c r="RIK107" s="39"/>
      <c r="RIL107" s="18"/>
      <c r="RIM107" s="18"/>
      <c r="RIN107" s="39"/>
      <c r="RIO107" s="18"/>
      <c r="RIP107" s="39"/>
      <c r="RIQ107" s="13"/>
      <c r="RIR107" s="13"/>
      <c r="RIS107" s="4"/>
      <c r="RIT107" s="13"/>
      <c r="RIU107" s="13"/>
      <c r="RIW107" s="26"/>
      <c r="RIX107" s="26"/>
      <c r="RIY107" s="26"/>
      <c r="RIZ107" s="18"/>
      <c r="RJA107" s="18"/>
      <c r="RJB107" s="18"/>
      <c r="RJC107" s="39"/>
      <c r="RJD107" s="18"/>
      <c r="RJE107" s="18"/>
      <c r="RJF107" s="39"/>
      <c r="RJG107" s="18"/>
      <c r="RJH107" s="39"/>
      <c r="RJI107" s="13"/>
      <c r="RJJ107" s="13"/>
      <c r="RJK107" s="4"/>
      <c r="RJL107" s="13"/>
      <c r="RJM107" s="13"/>
      <c r="RJO107" s="26"/>
      <c r="RJP107" s="26"/>
      <c r="RJQ107" s="26"/>
      <c r="RJR107" s="18"/>
      <c r="RJS107" s="18"/>
      <c r="RJT107" s="18"/>
      <c r="RJU107" s="39"/>
      <c r="RJV107" s="18"/>
      <c r="RJW107" s="18"/>
      <c r="RJX107" s="39"/>
      <c r="RJY107" s="18"/>
      <c r="RJZ107" s="39"/>
      <c r="RKA107" s="13"/>
      <c r="RKB107" s="13"/>
      <c r="RKC107" s="4"/>
      <c r="RKD107" s="13"/>
      <c r="RKE107" s="13"/>
      <c r="RKG107" s="26"/>
      <c r="RKH107" s="26"/>
      <c r="RKI107" s="26"/>
      <c r="RKJ107" s="18"/>
      <c r="RKK107" s="18"/>
      <c r="RKL107" s="18"/>
      <c r="RKM107" s="39"/>
      <c r="RKN107" s="18"/>
      <c r="RKO107" s="18"/>
      <c r="RKP107" s="39"/>
      <c r="RKQ107" s="18"/>
      <c r="RKR107" s="39"/>
      <c r="RKS107" s="13"/>
      <c r="RKT107" s="13"/>
      <c r="RKU107" s="4"/>
      <c r="RKV107" s="13"/>
      <c r="RKW107" s="13"/>
      <c r="RKY107" s="26"/>
      <c r="RKZ107" s="26"/>
      <c r="RLA107" s="26"/>
      <c r="RLB107" s="18"/>
      <c r="RLC107" s="18"/>
      <c r="RLD107" s="18"/>
      <c r="RLE107" s="39"/>
      <c r="RLF107" s="18"/>
      <c r="RLG107" s="18"/>
      <c r="RLH107" s="39"/>
      <c r="RLI107" s="18"/>
      <c r="RLJ107" s="39"/>
      <c r="RLK107" s="13"/>
      <c r="RLL107" s="13"/>
      <c r="RLM107" s="4"/>
      <c r="RLN107" s="13"/>
      <c r="RLO107" s="13"/>
      <c r="RLQ107" s="26"/>
      <c r="RLR107" s="26"/>
      <c r="RLS107" s="26"/>
      <c r="RLT107" s="18"/>
      <c r="RLU107" s="18"/>
      <c r="RLV107" s="18"/>
      <c r="RLW107" s="39"/>
      <c r="RLX107" s="18"/>
      <c r="RLY107" s="18"/>
      <c r="RLZ107" s="39"/>
      <c r="RMA107" s="18"/>
      <c r="RMB107" s="39"/>
      <c r="RMC107" s="13"/>
      <c r="RMD107" s="13"/>
      <c r="RME107" s="4"/>
      <c r="RMF107" s="13"/>
      <c r="RMG107" s="13"/>
      <c r="RMI107" s="26"/>
      <c r="RMJ107" s="26"/>
      <c r="RMK107" s="26"/>
      <c r="RML107" s="18"/>
      <c r="RMM107" s="18"/>
      <c r="RMN107" s="18"/>
      <c r="RMO107" s="39"/>
      <c r="RMP107" s="18"/>
      <c r="RMQ107" s="18"/>
      <c r="RMR107" s="39"/>
      <c r="RMS107" s="18"/>
      <c r="RMT107" s="39"/>
      <c r="RMU107" s="13"/>
      <c r="RMV107" s="13"/>
      <c r="RMW107" s="4"/>
      <c r="RMX107" s="13"/>
      <c r="RMY107" s="13"/>
      <c r="RNA107" s="26"/>
      <c r="RNB107" s="26"/>
      <c r="RNC107" s="26"/>
      <c r="RND107" s="18"/>
      <c r="RNE107" s="18"/>
      <c r="RNF107" s="18"/>
      <c r="RNG107" s="39"/>
      <c r="RNH107" s="18"/>
      <c r="RNI107" s="18"/>
      <c r="RNJ107" s="39"/>
      <c r="RNK107" s="18"/>
      <c r="RNL107" s="39"/>
      <c r="RNM107" s="13"/>
      <c r="RNN107" s="13"/>
      <c r="RNO107" s="4"/>
      <c r="RNP107" s="13"/>
      <c r="RNQ107" s="13"/>
      <c r="RNS107" s="26"/>
      <c r="RNT107" s="26"/>
      <c r="RNU107" s="26"/>
      <c r="RNV107" s="18"/>
      <c r="RNW107" s="18"/>
      <c r="RNX107" s="18"/>
      <c r="RNY107" s="39"/>
      <c r="RNZ107" s="18"/>
      <c r="ROA107" s="18"/>
      <c r="ROB107" s="39"/>
      <c r="ROC107" s="18"/>
      <c r="ROD107" s="39"/>
      <c r="ROE107" s="13"/>
      <c r="ROF107" s="13"/>
      <c r="ROG107" s="4"/>
      <c r="ROH107" s="13"/>
      <c r="ROI107" s="13"/>
      <c r="ROK107" s="26"/>
      <c r="ROL107" s="26"/>
      <c r="ROM107" s="26"/>
      <c r="RON107" s="18"/>
      <c r="ROO107" s="18"/>
      <c r="ROP107" s="18"/>
      <c r="ROQ107" s="39"/>
      <c r="ROR107" s="18"/>
      <c r="ROS107" s="18"/>
      <c r="ROT107" s="39"/>
      <c r="ROU107" s="18"/>
      <c r="ROV107" s="39"/>
      <c r="ROW107" s="13"/>
      <c r="ROX107" s="13"/>
      <c r="ROY107" s="4"/>
      <c r="ROZ107" s="13"/>
      <c r="RPA107" s="13"/>
      <c r="RPC107" s="26"/>
      <c r="RPD107" s="26"/>
      <c r="RPE107" s="26"/>
      <c r="RPF107" s="18"/>
      <c r="RPG107" s="18"/>
      <c r="RPH107" s="18"/>
      <c r="RPI107" s="39"/>
      <c r="RPJ107" s="18"/>
      <c r="RPK107" s="18"/>
      <c r="RPL107" s="39"/>
      <c r="RPM107" s="18"/>
      <c r="RPN107" s="39"/>
      <c r="RPO107" s="13"/>
      <c r="RPP107" s="13"/>
      <c r="RPQ107" s="4"/>
      <c r="RPR107" s="13"/>
      <c r="RPS107" s="13"/>
      <c r="RPU107" s="26"/>
      <c r="RPV107" s="26"/>
      <c r="RPW107" s="26"/>
      <c r="RPX107" s="18"/>
      <c r="RPY107" s="18"/>
      <c r="RPZ107" s="18"/>
      <c r="RQA107" s="39"/>
      <c r="RQB107" s="18"/>
      <c r="RQC107" s="18"/>
      <c r="RQD107" s="39"/>
      <c r="RQE107" s="18"/>
      <c r="RQF107" s="39"/>
      <c r="RQG107" s="13"/>
      <c r="RQH107" s="13"/>
      <c r="RQI107" s="4"/>
      <c r="RQJ107" s="13"/>
      <c r="RQK107" s="13"/>
      <c r="RQM107" s="26"/>
      <c r="RQN107" s="26"/>
      <c r="RQO107" s="26"/>
      <c r="RQP107" s="18"/>
      <c r="RQQ107" s="18"/>
      <c r="RQR107" s="18"/>
      <c r="RQS107" s="39"/>
      <c r="RQT107" s="18"/>
      <c r="RQU107" s="18"/>
      <c r="RQV107" s="39"/>
      <c r="RQW107" s="18"/>
      <c r="RQX107" s="39"/>
      <c r="RQY107" s="13"/>
      <c r="RQZ107" s="13"/>
      <c r="RRA107" s="4"/>
      <c r="RRB107" s="13"/>
      <c r="RRC107" s="13"/>
      <c r="RRE107" s="26"/>
      <c r="RRF107" s="26"/>
      <c r="RRG107" s="26"/>
      <c r="RRH107" s="18"/>
      <c r="RRI107" s="18"/>
      <c r="RRJ107" s="18"/>
      <c r="RRK107" s="39"/>
      <c r="RRL107" s="18"/>
      <c r="RRM107" s="18"/>
      <c r="RRN107" s="39"/>
      <c r="RRO107" s="18"/>
      <c r="RRP107" s="39"/>
      <c r="RRQ107" s="13"/>
      <c r="RRR107" s="13"/>
      <c r="RRS107" s="4"/>
      <c r="RRT107" s="13"/>
      <c r="RRU107" s="13"/>
      <c r="RRW107" s="26"/>
      <c r="RRX107" s="26"/>
      <c r="RRY107" s="26"/>
      <c r="RRZ107" s="18"/>
      <c r="RSA107" s="18"/>
      <c r="RSB107" s="18"/>
      <c r="RSC107" s="39"/>
      <c r="RSD107" s="18"/>
      <c r="RSE107" s="18"/>
      <c r="RSF107" s="39"/>
      <c r="RSG107" s="18"/>
      <c r="RSH107" s="39"/>
      <c r="RSI107" s="13"/>
      <c r="RSJ107" s="13"/>
      <c r="RSK107" s="4"/>
      <c r="RSL107" s="13"/>
      <c r="RSM107" s="13"/>
      <c r="RSO107" s="26"/>
      <c r="RSP107" s="26"/>
      <c r="RSQ107" s="26"/>
      <c r="RSR107" s="18"/>
      <c r="RSS107" s="18"/>
      <c r="RST107" s="18"/>
      <c r="RSU107" s="39"/>
      <c r="RSV107" s="18"/>
      <c r="RSW107" s="18"/>
      <c r="RSX107" s="39"/>
      <c r="RSY107" s="18"/>
      <c r="RSZ107" s="39"/>
      <c r="RTA107" s="13"/>
      <c r="RTB107" s="13"/>
      <c r="RTC107" s="4"/>
      <c r="RTD107" s="13"/>
      <c r="RTE107" s="13"/>
      <c r="RTG107" s="26"/>
      <c r="RTH107" s="26"/>
      <c r="RTI107" s="26"/>
      <c r="RTJ107" s="18"/>
      <c r="RTK107" s="18"/>
      <c r="RTL107" s="18"/>
      <c r="RTM107" s="39"/>
      <c r="RTN107" s="18"/>
      <c r="RTO107" s="18"/>
      <c r="RTP107" s="39"/>
      <c r="RTQ107" s="18"/>
      <c r="RTR107" s="39"/>
      <c r="RTS107" s="13"/>
      <c r="RTT107" s="13"/>
      <c r="RTU107" s="4"/>
      <c r="RTV107" s="13"/>
      <c r="RTW107" s="13"/>
      <c r="RTY107" s="26"/>
      <c r="RTZ107" s="26"/>
      <c r="RUA107" s="26"/>
      <c r="RUB107" s="18"/>
      <c r="RUC107" s="18"/>
      <c r="RUD107" s="18"/>
      <c r="RUE107" s="39"/>
      <c r="RUF107" s="18"/>
      <c r="RUG107" s="18"/>
      <c r="RUH107" s="39"/>
      <c r="RUI107" s="18"/>
      <c r="RUJ107" s="39"/>
      <c r="RUK107" s="13"/>
      <c r="RUL107" s="13"/>
      <c r="RUM107" s="4"/>
      <c r="RUN107" s="13"/>
      <c r="RUO107" s="13"/>
      <c r="RUQ107" s="26"/>
      <c r="RUR107" s="26"/>
      <c r="RUS107" s="26"/>
      <c r="RUT107" s="18"/>
      <c r="RUU107" s="18"/>
      <c r="RUV107" s="18"/>
      <c r="RUW107" s="39"/>
      <c r="RUX107" s="18"/>
      <c r="RUY107" s="18"/>
      <c r="RUZ107" s="39"/>
      <c r="RVA107" s="18"/>
      <c r="RVB107" s="39"/>
      <c r="RVC107" s="13"/>
      <c r="RVD107" s="13"/>
      <c r="RVE107" s="4"/>
      <c r="RVF107" s="13"/>
      <c r="RVG107" s="13"/>
      <c r="RVI107" s="26"/>
      <c r="RVJ107" s="26"/>
      <c r="RVK107" s="26"/>
      <c r="RVL107" s="18"/>
      <c r="RVM107" s="18"/>
      <c r="RVN107" s="18"/>
      <c r="RVO107" s="39"/>
      <c r="RVP107" s="18"/>
      <c r="RVQ107" s="18"/>
      <c r="RVR107" s="39"/>
      <c r="RVS107" s="18"/>
      <c r="RVT107" s="39"/>
      <c r="RVU107" s="13"/>
      <c r="RVV107" s="13"/>
      <c r="RVW107" s="4"/>
      <c r="RVX107" s="13"/>
      <c r="RVY107" s="13"/>
      <c r="RWA107" s="26"/>
      <c r="RWB107" s="26"/>
      <c r="RWC107" s="26"/>
      <c r="RWD107" s="18"/>
      <c r="RWE107" s="18"/>
      <c r="RWF107" s="18"/>
      <c r="RWG107" s="39"/>
      <c r="RWH107" s="18"/>
      <c r="RWI107" s="18"/>
      <c r="RWJ107" s="39"/>
      <c r="RWK107" s="18"/>
      <c r="RWL107" s="39"/>
      <c r="RWM107" s="13"/>
      <c r="RWN107" s="13"/>
      <c r="RWO107" s="4"/>
      <c r="RWP107" s="13"/>
      <c r="RWQ107" s="13"/>
      <c r="RWS107" s="26"/>
      <c r="RWT107" s="26"/>
      <c r="RWU107" s="26"/>
      <c r="RWV107" s="18"/>
      <c r="RWW107" s="18"/>
      <c r="RWX107" s="18"/>
      <c r="RWY107" s="39"/>
      <c r="RWZ107" s="18"/>
      <c r="RXA107" s="18"/>
      <c r="RXB107" s="39"/>
      <c r="RXC107" s="18"/>
      <c r="RXD107" s="39"/>
      <c r="RXE107" s="13"/>
      <c r="RXF107" s="13"/>
      <c r="RXG107" s="4"/>
      <c r="RXH107" s="13"/>
      <c r="RXI107" s="13"/>
      <c r="RXK107" s="26"/>
      <c r="RXL107" s="26"/>
      <c r="RXM107" s="26"/>
      <c r="RXN107" s="18"/>
      <c r="RXO107" s="18"/>
      <c r="RXP107" s="18"/>
      <c r="RXQ107" s="39"/>
      <c r="RXR107" s="18"/>
      <c r="RXS107" s="18"/>
      <c r="RXT107" s="39"/>
      <c r="RXU107" s="18"/>
      <c r="RXV107" s="39"/>
      <c r="RXW107" s="13"/>
      <c r="RXX107" s="13"/>
      <c r="RXY107" s="4"/>
      <c r="RXZ107" s="13"/>
      <c r="RYA107" s="13"/>
      <c r="RYC107" s="26"/>
      <c r="RYD107" s="26"/>
      <c r="RYE107" s="26"/>
      <c r="RYF107" s="18"/>
      <c r="RYG107" s="18"/>
      <c r="RYH107" s="18"/>
      <c r="RYI107" s="39"/>
      <c r="RYJ107" s="18"/>
      <c r="RYK107" s="18"/>
      <c r="RYL107" s="39"/>
      <c r="RYM107" s="18"/>
      <c r="RYN107" s="39"/>
      <c r="RYO107" s="13"/>
      <c r="RYP107" s="13"/>
      <c r="RYQ107" s="4"/>
      <c r="RYR107" s="13"/>
      <c r="RYS107" s="13"/>
      <c r="RYU107" s="26"/>
      <c r="RYV107" s="26"/>
      <c r="RYW107" s="26"/>
      <c r="RYX107" s="18"/>
      <c r="RYY107" s="18"/>
      <c r="RYZ107" s="18"/>
      <c r="RZA107" s="39"/>
      <c r="RZB107" s="18"/>
      <c r="RZC107" s="18"/>
      <c r="RZD107" s="39"/>
      <c r="RZE107" s="18"/>
      <c r="RZF107" s="39"/>
      <c r="RZG107" s="13"/>
      <c r="RZH107" s="13"/>
      <c r="RZI107" s="4"/>
      <c r="RZJ107" s="13"/>
      <c r="RZK107" s="13"/>
      <c r="RZM107" s="26"/>
      <c r="RZN107" s="26"/>
      <c r="RZO107" s="26"/>
      <c r="RZP107" s="18"/>
      <c r="RZQ107" s="18"/>
      <c r="RZR107" s="18"/>
      <c r="RZS107" s="39"/>
      <c r="RZT107" s="18"/>
      <c r="RZU107" s="18"/>
      <c r="RZV107" s="39"/>
      <c r="RZW107" s="18"/>
      <c r="RZX107" s="39"/>
      <c r="RZY107" s="13"/>
      <c r="RZZ107" s="13"/>
      <c r="SAA107" s="4"/>
      <c r="SAB107" s="13"/>
      <c r="SAC107" s="13"/>
      <c r="SAE107" s="26"/>
      <c r="SAF107" s="26"/>
      <c r="SAG107" s="26"/>
      <c r="SAH107" s="18"/>
      <c r="SAI107" s="18"/>
      <c r="SAJ107" s="18"/>
      <c r="SAK107" s="39"/>
      <c r="SAL107" s="18"/>
      <c r="SAM107" s="18"/>
      <c r="SAN107" s="39"/>
      <c r="SAO107" s="18"/>
      <c r="SAP107" s="39"/>
      <c r="SAQ107" s="13"/>
      <c r="SAR107" s="13"/>
      <c r="SAS107" s="4"/>
      <c r="SAT107" s="13"/>
      <c r="SAU107" s="13"/>
      <c r="SAW107" s="26"/>
      <c r="SAX107" s="26"/>
      <c r="SAY107" s="26"/>
      <c r="SAZ107" s="18"/>
      <c r="SBA107" s="18"/>
      <c r="SBB107" s="18"/>
      <c r="SBC107" s="39"/>
      <c r="SBD107" s="18"/>
      <c r="SBE107" s="18"/>
      <c r="SBF107" s="39"/>
      <c r="SBG107" s="18"/>
      <c r="SBH107" s="39"/>
      <c r="SBI107" s="13"/>
      <c r="SBJ107" s="13"/>
      <c r="SBK107" s="4"/>
      <c r="SBL107" s="13"/>
      <c r="SBM107" s="13"/>
      <c r="SBO107" s="26"/>
      <c r="SBP107" s="26"/>
      <c r="SBQ107" s="26"/>
      <c r="SBR107" s="18"/>
      <c r="SBS107" s="18"/>
      <c r="SBT107" s="18"/>
      <c r="SBU107" s="39"/>
      <c r="SBV107" s="18"/>
      <c r="SBW107" s="18"/>
      <c r="SBX107" s="39"/>
      <c r="SBY107" s="18"/>
      <c r="SBZ107" s="39"/>
      <c r="SCA107" s="13"/>
      <c r="SCB107" s="13"/>
      <c r="SCC107" s="4"/>
      <c r="SCD107" s="13"/>
      <c r="SCE107" s="13"/>
      <c r="SCG107" s="26"/>
      <c r="SCH107" s="26"/>
      <c r="SCI107" s="26"/>
      <c r="SCJ107" s="18"/>
      <c r="SCK107" s="18"/>
      <c r="SCL107" s="18"/>
      <c r="SCM107" s="39"/>
      <c r="SCN107" s="18"/>
      <c r="SCO107" s="18"/>
      <c r="SCP107" s="39"/>
      <c r="SCQ107" s="18"/>
      <c r="SCR107" s="39"/>
      <c r="SCS107" s="13"/>
      <c r="SCT107" s="13"/>
      <c r="SCU107" s="4"/>
      <c r="SCV107" s="13"/>
      <c r="SCW107" s="13"/>
      <c r="SCY107" s="26"/>
      <c r="SCZ107" s="26"/>
      <c r="SDA107" s="26"/>
      <c r="SDB107" s="18"/>
      <c r="SDC107" s="18"/>
      <c r="SDD107" s="18"/>
      <c r="SDE107" s="39"/>
      <c r="SDF107" s="18"/>
      <c r="SDG107" s="18"/>
      <c r="SDH107" s="39"/>
      <c r="SDI107" s="18"/>
      <c r="SDJ107" s="39"/>
      <c r="SDK107" s="13"/>
      <c r="SDL107" s="13"/>
      <c r="SDM107" s="4"/>
      <c r="SDN107" s="13"/>
      <c r="SDO107" s="13"/>
      <c r="SDQ107" s="26"/>
      <c r="SDR107" s="26"/>
      <c r="SDS107" s="26"/>
      <c r="SDT107" s="18"/>
      <c r="SDU107" s="18"/>
      <c r="SDV107" s="18"/>
      <c r="SDW107" s="39"/>
      <c r="SDX107" s="18"/>
      <c r="SDY107" s="18"/>
      <c r="SDZ107" s="39"/>
      <c r="SEA107" s="18"/>
      <c r="SEB107" s="39"/>
      <c r="SEC107" s="13"/>
      <c r="SED107" s="13"/>
      <c r="SEE107" s="4"/>
      <c r="SEF107" s="13"/>
      <c r="SEG107" s="13"/>
      <c r="SEI107" s="26"/>
      <c r="SEJ107" s="26"/>
      <c r="SEK107" s="26"/>
      <c r="SEL107" s="18"/>
      <c r="SEM107" s="18"/>
      <c r="SEN107" s="18"/>
      <c r="SEO107" s="39"/>
      <c r="SEP107" s="18"/>
      <c r="SEQ107" s="18"/>
      <c r="SER107" s="39"/>
      <c r="SES107" s="18"/>
      <c r="SET107" s="39"/>
      <c r="SEU107" s="13"/>
      <c r="SEV107" s="13"/>
      <c r="SEW107" s="4"/>
      <c r="SEX107" s="13"/>
      <c r="SEY107" s="13"/>
      <c r="SFA107" s="26"/>
      <c r="SFB107" s="26"/>
      <c r="SFC107" s="26"/>
      <c r="SFD107" s="18"/>
      <c r="SFE107" s="18"/>
      <c r="SFF107" s="18"/>
      <c r="SFG107" s="39"/>
      <c r="SFH107" s="18"/>
      <c r="SFI107" s="18"/>
      <c r="SFJ107" s="39"/>
      <c r="SFK107" s="18"/>
      <c r="SFL107" s="39"/>
      <c r="SFM107" s="13"/>
      <c r="SFN107" s="13"/>
      <c r="SFO107" s="4"/>
      <c r="SFP107" s="13"/>
      <c r="SFQ107" s="13"/>
      <c r="SFS107" s="26"/>
      <c r="SFT107" s="26"/>
      <c r="SFU107" s="26"/>
      <c r="SFV107" s="18"/>
      <c r="SFW107" s="18"/>
      <c r="SFX107" s="18"/>
      <c r="SFY107" s="39"/>
      <c r="SFZ107" s="18"/>
      <c r="SGA107" s="18"/>
      <c r="SGB107" s="39"/>
      <c r="SGC107" s="18"/>
      <c r="SGD107" s="39"/>
      <c r="SGE107" s="13"/>
      <c r="SGF107" s="13"/>
      <c r="SGG107" s="4"/>
      <c r="SGH107" s="13"/>
      <c r="SGI107" s="13"/>
      <c r="SGK107" s="26"/>
      <c r="SGL107" s="26"/>
      <c r="SGM107" s="26"/>
      <c r="SGN107" s="18"/>
      <c r="SGO107" s="18"/>
      <c r="SGP107" s="18"/>
      <c r="SGQ107" s="39"/>
      <c r="SGR107" s="18"/>
      <c r="SGS107" s="18"/>
      <c r="SGT107" s="39"/>
      <c r="SGU107" s="18"/>
      <c r="SGV107" s="39"/>
      <c r="SGW107" s="13"/>
      <c r="SGX107" s="13"/>
      <c r="SGY107" s="4"/>
      <c r="SGZ107" s="13"/>
      <c r="SHA107" s="13"/>
      <c r="SHC107" s="26"/>
      <c r="SHD107" s="26"/>
      <c r="SHE107" s="26"/>
      <c r="SHF107" s="18"/>
      <c r="SHG107" s="18"/>
      <c r="SHH107" s="18"/>
      <c r="SHI107" s="39"/>
      <c r="SHJ107" s="18"/>
      <c r="SHK107" s="18"/>
      <c r="SHL107" s="39"/>
      <c r="SHM107" s="18"/>
      <c r="SHN107" s="39"/>
      <c r="SHO107" s="13"/>
      <c r="SHP107" s="13"/>
      <c r="SHQ107" s="4"/>
      <c r="SHR107" s="13"/>
      <c r="SHS107" s="13"/>
      <c r="SHU107" s="26"/>
      <c r="SHV107" s="26"/>
      <c r="SHW107" s="26"/>
      <c r="SHX107" s="18"/>
      <c r="SHY107" s="18"/>
      <c r="SHZ107" s="18"/>
      <c r="SIA107" s="39"/>
      <c r="SIB107" s="18"/>
      <c r="SIC107" s="18"/>
      <c r="SID107" s="39"/>
      <c r="SIE107" s="18"/>
      <c r="SIF107" s="39"/>
      <c r="SIG107" s="13"/>
      <c r="SIH107" s="13"/>
      <c r="SII107" s="4"/>
      <c r="SIJ107" s="13"/>
      <c r="SIK107" s="13"/>
      <c r="SIM107" s="26"/>
      <c r="SIN107" s="26"/>
      <c r="SIO107" s="26"/>
      <c r="SIP107" s="18"/>
      <c r="SIQ107" s="18"/>
      <c r="SIR107" s="18"/>
      <c r="SIS107" s="39"/>
      <c r="SIT107" s="18"/>
      <c r="SIU107" s="18"/>
      <c r="SIV107" s="39"/>
      <c r="SIW107" s="18"/>
      <c r="SIX107" s="39"/>
      <c r="SIY107" s="13"/>
      <c r="SIZ107" s="13"/>
      <c r="SJA107" s="4"/>
      <c r="SJB107" s="13"/>
      <c r="SJC107" s="13"/>
      <c r="SJE107" s="26"/>
      <c r="SJF107" s="26"/>
      <c r="SJG107" s="26"/>
      <c r="SJH107" s="18"/>
      <c r="SJI107" s="18"/>
      <c r="SJJ107" s="18"/>
      <c r="SJK107" s="39"/>
      <c r="SJL107" s="18"/>
      <c r="SJM107" s="18"/>
      <c r="SJN107" s="39"/>
      <c r="SJO107" s="18"/>
      <c r="SJP107" s="39"/>
      <c r="SJQ107" s="13"/>
      <c r="SJR107" s="13"/>
      <c r="SJS107" s="4"/>
      <c r="SJT107" s="13"/>
      <c r="SJU107" s="13"/>
      <c r="SJW107" s="26"/>
      <c r="SJX107" s="26"/>
      <c r="SJY107" s="26"/>
      <c r="SJZ107" s="18"/>
      <c r="SKA107" s="18"/>
      <c r="SKB107" s="18"/>
      <c r="SKC107" s="39"/>
      <c r="SKD107" s="18"/>
      <c r="SKE107" s="18"/>
      <c r="SKF107" s="39"/>
      <c r="SKG107" s="18"/>
      <c r="SKH107" s="39"/>
      <c r="SKI107" s="13"/>
      <c r="SKJ107" s="13"/>
      <c r="SKK107" s="4"/>
      <c r="SKL107" s="13"/>
      <c r="SKM107" s="13"/>
      <c r="SKO107" s="26"/>
      <c r="SKP107" s="26"/>
      <c r="SKQ107" s="26"/>
      <c r="SKR107" s="18"/>
      <c r="SKS107" s="18"/>
      <c r="SKT107" s="18"/>
      <c r="SKU107" s="39"/>
      <c r="SKV107" s="18"/>
      <c r="SKW107" s="18"/>
      <c r="SKX107" s="39"/>
      <c r="SKY107" s="18"/>
      <c r="SKZ107" s="39"/>
      <c r="SLA107" s="13"/>
      <c r="SLB107" s="13"/>
      <c r="SLC107" s="4"/>
      <c r="SLD107" s="13"/>
      <c r="SLE107" s="13"/>
      <c r="SLG107" s="26"/>
      <c r="SLH107" s="26"/>
      <c r="SLI107" s="26"/>
      <c r="SLJ107" s="18"/>
      <c r="SLK107" s="18"/>
      <c r="SLL107" s="18"/>
      <c r="SLM107" s="39"/>
      <c r="SLN107" s="18"/>
      <c r="SLO107" s="18"/>
      <c r="SLP107" s="39"/>
      <c r="SLQ107" s="18"/>
      <c r="SLR107" s="39"/>
      <c r="SLS107" s="13"/>
      <c r="SLT107" s="13"/>
      <c r="SLU107" s="4"/>
      <c r="SLV107" s="13"/>
      <c r="SLW107" s="13"/>
      <c r="SLY107" s="26"/>
      <c r="SLZ107" s="26"/>
      <c r="SMA107" s="26"/>
      <c r="SMB107" s="18"/>
      <c r="SMC107" s="18"/>
      <c r="SMD107" s="18"/>
      <c r="SME107" s="39"/>
      <c r="SMF107" s="18"/>
      <c r="SMG107" s="18"/>
      <c r="SMH107" s="39"/>
      <c r="SMI107" s="18"/>
      <c r="SMJ107" s="39"/>
      <c r="SMK107" s="13"/>
      <c r="SML107" s="13"/>
      <c r="SMM107" s="4"/>
      <c r="SMN107" s="13"/>
      <c r="SMO107" s="13"/>
      <c r="SMQ107" s="26"/>
      <c r="SMR107" s="26"/>
      <c r="SMS107" s="26"/>
      <c r="SMT107" s="18"/>
      <c r="SMU107" s="18"/>
      <c r="SMV107" s="18"/>
      <c r="SMW107" s="39"/>
      <c r="SMX107" s="18"/>
      <c r="SMY107" s="18"/>
      <c r="SMZ107" s="39"/>
      <c r="SNA107" s="18"/>
      <c r="SNB107" s="39"/>
      <c r="SNC107" s="13"/>
      <c r="SND107" s="13"/>
      <c r="SNE107" s="4"/>
      <c r="SNF107" s="13"/>
      <c r="SNG107" s="13"/>
      <c r="SNI107" s="26"/>
      <c r="SNJ107" s="26"/>
      <c r="SNK107" s="26"/>
      <c r="SNL107" s="18"/>
      <c r="SNM107" s="18"/>
      <c r="SNN107" s="18"/>
      <c r="SNO107" s="39"/>
      <c r="SNP107" s="18"/>
      <c r="SNQ107" s="18"/>
      <c r="SNR107" s="39"/>
      <c r="SNS107" s="18"/>
      <c r="SNT107" s="39"/>
      <c r="SNU107" s="13"/>
      <c r="SNV107" s="13"/>
      <c r="SNW107" s="4"/>
      <c r="SNX107" s="13"/>
      <c r="SNY107" s="13"/>
      <c r="SOA107" s="26"/>
      <c r="SOB107" s="26"/>
      <c r="SOC107" s="26"/>
      <c r="SOD107" s="18"/>
      <c r="SOE107" s="18"/>
      <c r="SOF107" s="18"/>
      <c r="SOG107" s="39"/>
      <c r="SOH107" s="18"/>
      <c r="SOI107" s="18"/>
      <c r="SOJ107" s="39"/>
      <c r="SOK107" s="18"/>
      <c r="SOL107" s="39"/>
      <c r="SOM107" s="13"/>
      <c r="SON107" s="13"/>
      <c r="SOO107" s="4"/>
      <c r="SOP107" s="13"/>
      <c r="SOQ107" s="13"/>
      <c r="SOS107" s="26"/>
      <c r="SOT107" s="26"/>
      <c r="SOU107" s="26"/>
      <c r="SOV107" s="18"/>
      <c r="SOW107" s="18"/>
      <c r="SOX107" s="18"/>
      <c r="SOY107" s="39"/>
      <c r="SOZ107" s="18"/>
      <c r="SPA107" s="18"/>
      <c r="SPB107" s="39"/>
      <c r="SPC107" s="18"/>
      <c r="SPD107" s="39"/>
      <c r="SPE107" s="13"/>
      <c r="SPF107" s="13"/>
      <c r="SPG107" s="4"/>
      <c r="SPH107" s="13"/>
      <c r="SPI107" s="13"/>
      <c r="SPK107" s="26"/>
      <c r="SPL107" s="26"/>
      <c r="SPM107" s="26"/>
      <c r="SPN107" s="18"/>
      <c r="SPO107" s="18"/>
      <c r="SPP107" s="18"/>
      <c r="SPQ107" s="39"/>
      <c r="SPR107" s="18"/>
      <c r="SPS107" s="18"/>
      <c r="SPT107" s="39"/>
      <c r="SPU107" s="18"/>
      <c r="SPV107" s="39"/>
      <c r="SPW107" s="13"/>
      <c r="SPX107" s="13"/>
      <c r="SPY107" s="4"/>
      <c r="SPZ107" s="13"/>
      <c r="SQA107" s="13"/>
      <c r="SQC107" s="26"/>
      <c r="SQD107" s="26"/>
      <c r="SQE107" s="26"/>
      <c r="SQF107" s="18"/>
      <c r="SQG107" s="18"/>
      <c r="SQH107" s="18"/>
      <c r="SQI107" s="39"/>
      <c r="SQJ107" s="18"/>
      <c r="SQK107" s="18"/>
      <c r="SQL107" s="39"/>
      <c r="SQM107" s="18"/>
      <c r="SQN107" s="39"/>
      <c r="SQO107" s="13"/>
      <c r="SQP107" s="13"/>
      <c r="SQQ107" s="4"/>
      <c r="SQR107" s="13"/>
      <c r="SQS107" s="13"/>
      <c r="SQU107" s="26"/>
      <c r="SQV107" s="26"/>
      <c r="SQW107" s="26"/>
      <c r="SQX107" s="18"/>
      <c r="SQY107" s="18"/>
      <c r="SQZ107" s="18"/>
      <c r="SRA107" s="39"/>
      <c r="SRB107" s="18"/>
      <c r="SRC107" s="18"/>
      <c r="SRD107" s="39"/>
      <c r="SRE107" s="18"/>
      <c r="SRF107" s="39"/>
      <c r="SRG107" s="13"/>
      <c r="SRH107" s="13"/>
      <c r="SRI107" s="4"/>
      <c r="SRJ107" s="13"/>
      <c r="SRK107" s="13"/>
      <c r="SRM107" s="26"/>
      <c r="SRN107" s="26"/>
      <c r="SRO107" s="26"/>
      <c r="SRP107" s="18"/>
      <c r="SRQ107" s="18"/>
      <c r="SRR107" s="18"/>
      <c r="SRS107" s="39"/>
      <c r="SRT107" s="18"/>
      <c r="SRU107" s="18"/>
      <c r="SRV107" s="39"/>
      <c r="SRW107" s="18"/>
      <c r="SRX107" s="39"/>
      <c r="SRY107" s="13"/>
      <c r="SRZ107" s="13"/>
      <c r="SSA107" s="4"/>
      <c r="SSB107" s="13"/>
      <c r="SSC107" s="13"/>
      <c r="SSE107" s="26"/>
      <c r="SSF107" s="26"/>
      <c r="SSG107" s="26"/>
      <c r="SSH107" s="18"/>
      <c r="SSI107" s="18"/>
      <c r="SSJ107" s="18"/>
      <c r="SSK107" s="39"/>
      <c r="SSL107" s="18"/>
      <c r="SSM107" s="18"/>
      <c r="SSN107" s="39"/>
      <c r="SSO107" s="18"/>
      <c r="SSP107" s="39"/>
      <c r="SSQ107" s="13"/>
      <c r="SSR107" s="13"/>
      <c r="SSS107" s="4"/>
      <c r="SST107" s="13"/>
      <c r="SSU107" s="13"/>
      <c r="SSW107" s="26"/>
      <c r="SSX107" s="26"/>
      <c r="SSY107" s="26"/>
      <c r="SSZ107" s="18"/>
      <c r="STA107" s="18"/>
      <c r="STB107" s="18"/>
      <c r="STC107" s="39"/>
      <c r="STD107" s="18"/>
      <c r="STE107" s="18"/>
      <c r="STF107" s="39"/>
      <c r="STG107" s="18"/>
      <c r="STH107" s="39"/>
      <c r="STI107" s="13"/>
      <c r="STJ107" s="13"/>
      <c r="STK107" s="4"/>
      <c r="STL107" s="13"/>
      <c r="STM107" s="13"/>
      <c r="STO107" s="26"/>
      <c r="STP107" s="26"/>
      <c r="STQ107" s="26"/>
      <c r="STR107" s="18"/>
      <c r="STS107" s="18"/>
      <c r="STT107" s="18"/>
      <c r="STU107" s="39"/>
      <c r="STV107" s="18"/>
      <c r="STW107" s="18"/>
      <c r="STX107" s="39"/>
      <c r="STY107" s="18"/>
      <c r="STZ107" s="39"/>
      <c r="SUA107" s="13"/>
      <c r="SUB107" s="13"/>
      <c r="SUC107" s="4"/>
      <c r="SUD107" s="13"/>
      <c r="SUE107" s="13"/>
      <c r="SUG107" s="26"/>
      <c r="SUH107" s="26"/>
      <c r="SUI107" s="26"/>
      <c r="SUJ107" s="18"/>
      <c r="SUK107" s="18"/>
      <c r="SUL107" s="18"/>
      <c r="SUM107" s="39"/>
      <c r="SUN107" s="18"/>
      <c r="SUO107" s="18"/>
      <c r="SUP107" s="39"/>
      <c r="SUQ107" s="18"/>
      <c r="SUR107" s="39"/>
      <c r="SUS107" s="13"/>
      <c r="SUT107" s="13"/>
      <c r="SUU107" s="4"/>
      <c r="SUV107" s="13"/>
      <c r="SUW107" s="13"/>
      <c r="SUY107" s="26"/>
      <c r="SUZ107" s="26"/>
      <c r="SVA107" s="26"/>
      <c r="SVB107" s="18"/>
      <c r="SVC107" s="18"/>
      <c r="SVD107" s="18"/>
      <c r="SVE107" s="39"/>
      <c r="SVF107" s="18"/>
      <c r="SVG107" s="18"/>
      <c r="SVH107" s="39"/>
      <c r="SVI107" s="18"/>
      <c r="SVJ107" s="39"/>
      <c r="SVK107" s="13"/>
      <c r="SVL107" s="13"/>
      <c r="SVM107" s="4"/>
      <c r="SVN107" s="13"/>
      <c r="SVO107" s="13"/>
      <c r="SVQ107" s="26"/>
      <c r="SVR107" s="26"/>
      <c r="SVS107" s="26"/>
      <c r="SVT107" s="18"/>
      <c r="SVU107" s="18"/>
      <c r="SVV107" s="18"/>
      <c r="SVW107" s="39"/>
      <c r="SVX107" s="18"/>
      <c r="SVY107" s="18"/>
      <c r="SVZ107" s="39"/>
      <c r="SWA107" s="18"/>
      <c r="SWB107" s="39"/>
      <c r="SWC107" s="13"/>
      <c r="SWD107" s="13"/>
      <c r="SWE107" s="4"/>
      <c r="SWF107" s="13"/>
      <c r="SWG107" s="13"/>
      <c r="SWI107" s="26"/>
      <c r="SWJ107" s="26"/>
      <c r="SWK107" s="26"/>
      <c r="SWL107" s="18"/>
      <c r="SWM107" s="18"/>
      <c r="SWN107" s="18"/>
      <c r="SWO107" s="39"/>
      <c r="SWP107" s="18"/>
      <c r="SWQ107" s="18"/>
      <c r="SWR107" s="39"/>
      <c r="SWS107" s="18"/>
      <c r="SWT107" s="39"/>
      <c r="SWU107" s="13"/>
      <c r="SWV107" s="13"/>
      <c r="SWW107" s="4"/>
      <c r="SWX107" s="13"/>
      <c r="SWY107" s="13"/>
      <c r="SXA107" s="26"/>
      <c r="SXB107" s="26"/>
      <c r="SXC107" s="26"/>
      <c r="SXD107" s="18"/>
      <c r="SXE107" s="18"/>
      <c r="SXF107" s="18"/>
      <c r="SXG107" s="39"/>
      <c r="SXH107" s="18"/>
      <c r="SXI107" s="18"/>
      <c r="SXJ107" s="39"/>
      <c r="SXK107" s="18"/>
      <c r="SXL107" s="39"/>
      <c r="SXM107" s="13"/>
      <c r="SXN107" s="13"/>
      <c r="SXO107" s="4"/>
      <c r="SXP107" s="13"/>
      <c r="SXQ107" s="13"/>
      <c r="SXS107" s="26"/>
      <c r="SXT107" s="26"/>
      <c r="SXU107" s="26"/>
      <c r="SXV107" s="18"/>
      <c r="SXW107" s="18"/>
      <c r="SXX107" s="18"/>
      <c r="SXY107" s="39"/>
      <c r="SXZ107" s="18"/>
      <c r="SYA107" s="18"/>
      <c r="SYB107" s="39"/>
      <c r="SYC107" s="18"/>
      <c r="SYD107" s="39"/>
      <c r="SYE107" s="13"/>
      <c r="SYF107" s="13"/>
      <c r="SYG107" s="4"/>
      <c r="SYH107" s="13"/>
      <c r="SYI107" s="13"/>
      <c r="SYK107" s="26"/>
      <c r="SYL107" s="26"/>
      <c r="SYM107" s="26"/>
      <c r="SYN107" s="18"/>
      <c r="SYO107" s="18"/>
      <c r="SYP107" s="18"/>
      <c r="SYQ107" s="39"/>
      <c r="SYR107" s="18"/>
      <c r="SYS107" s="18"/>
      <c r="SYT107" s="39"/>
      <c r="SYU107" s="18"/>
      <c r="SYV107" s="39"/>
      <c r="SYW107" s="13"/>
      <c r="SYX107" s="13"/>
      <c r="SYY107" s="4"/>
      <c r="SYZ107" s="13"/>
      <c r="SZA107" s="13"/>
      <c r="SZC107" s="26"/>
      <c r="SZD107" s="26"/>
      <c r="SZE107" s="26"/>
      <c r="SZF107" s="18"/>
      <c r="SZG107" s="18"/>
      <c r="SZH107" s="18"/>
      <c r="SZI107" s="39"/>
      <c r="SZJ107" s="18"/>
      <c r="SZK107" s="18"/>
      <c r="SZL107" s="39"/>
      <c r="SZM107" s="18"/>
      <c r="SZN107" s="39"/>
      <c r="SZO107" s="13"/>
      <c r="SZP107" s="13"/>
      <c r="SZQ107" s="4"/>
      <c r="SZR107" s="13"/>
      <c r="SZS107" s="13"/>
      <c r="SZU107" s="26"/>
      <c r="SZV107" s="26"/>
      <c r="SZW107" s="26"/>
      <c r="SZX107" s="18"/>
      <c r="SZY107" s="18"/>
      <c r="SZZ107" s="18"/>
      <c r="TAA107" s="39"/>
      <c r="TAB107" s="18"/>
      <c r="TAC107" s="18"/>
      <c r="TAD107" s="39"/>
      <c r="TAE107" s="18"/>
      <c r="TAF107" s="39"/>
      <c r="TAG107" s="13"/>
      <c r="TAH107" s="13"/>
      <c r="TAI107" s="4"/>
      <c r="TAJ107" s="13"/>
      <c r="TAK107" s="13"/>
      <c r="TAM107" s="26"/>
      <c r="TAN107" s="26"/>
      <c r="TAO107" s="26"/>
      <c r="TAP107" s="18"/>
      <c r="TAQ107" s="18"/>
      <c r="TAR107" s="18"/>
      <c r="TAS107" s="39"/>
      <c r="TAT107" s="18"/>
      <c r="TAU107" s="18"/>
      <c r="TAV107" s="39"/>
      <c r="TAW107" s="18"/>
      <c r="TAX107" s="39"/>
      <c r="TAY107" s="13"/>
      <c r="TAZ107" s="13"/>
      <c r="TBA107" s="4"/>
      <c r="TBB107" s="13"/>
      <c r="TBC107" s="13"/>
      <c r="TBE107" s="26"/>
      <c r="TBF107" s="26"/>
      <c r="TBG107" s="26"/>
      <c r="TBH107" s="18"/>
      <c r="TBI107" s="18"/>
      <c r="TBJ107" s="18"/>
      <c r="TBK107" s="39"/>
      <c r="TBL107" s="18"/>
      <c r="TBM107" s="18"/>
      <c r="TBN107" s="39"/>
      <c r="TBO107" s="18"/>
      <c r="TBP107" s="39"/>
      <c r="TBQ107" s="13"/>
      <c r="TBR107" s="13"/>
      <c r="TBS107" s="4"/>
      <c r="TBT107" s="13"/>
      <c r="TBU107" s="13"/>
      <c r="TBW107" s="26"/>
      <c r="TBX107" s="26"/>
      <c r="TBY107" s="26"/>
      <c r="TBZ107" s="18"/>
      <c r="TCA107" s="18"/>
      <c r="TCB107" s="18"/>
      <c r="TCC107" s="39"/>
      <c r="TCD107" s="18"/>
      <c r="TCE107" s="18"/>
      <c r="TCF107" s="39"/>
      <c r="TCG107" s="18"/>
      <c r="TCH107" s="39"/>
      <c r="TCI107" s="13"/>
      <c r="TCJ107" s="13"/>
      <c r="TCK107" s="4"/>
      <c r="TCL107" s="13"/>
      <c r="TCM107" s="13"/>
      <c r="TCO107" s="26"/>
      <c r="TCP107" s="26"/>
      <c r="TCQ107" s="26"/>
      <c r="TCR107" s="18"/>
      <c r="TCS107" s="18"/>
      <c r="TCT107" s="18"/>
      <c r="TCU107" s="39"/>
      <c r="TCV107" s="18"/>
      <c r="TCW107" s="18"/>
      <c r="TCX107" s="39"/>
      <c r="TCY107" s="18"/>
      <c r="TCZ107" s="39"/>
      <c r="TDA107" s="13"/>
      <c r="TDB107" s="13"/>
      <c r="TDC107" s="4"/>
      <c r="TDD107" s="13"/>
      <c r="TDE107" s="13"/>
      <c r="TDG107" s="26"/>
      <c r="TDH107" s="26"/>
      <c r="TDI107" s="26"/>
      <c r="TDJ107" s="18"/>
      <c r="TDK107" s="18"/>
      <c r="TDL107" s="18"/>
      <c r="TDM107" s="39"/>
      <c r="TDN107" s="18"/>
      <c r="TDO107" s="18"/>
      <c r="TDP107" s="39"/>
      <c r="TDQ107" s="18"/>
      <c r="TDR107" s="39"/>
      <c r="TDS107" s="13"/>
      <c r="TDT107" s="13"/>
      <c r="TDU107" s="4"/>
      <c r="TDV107" s="13"/>
      <c r="TDW107" s="13"/>
      <c r="TDY107" s="26"/>
      <c r="TDZ107" s="26"/>
      <c r="TEA107" s="26"/>
      <c r="TEB107" s="18"/>
      <c r="TEC107" s="18"/>
      <c r="TED107" s="18"/>
      <c r="TEE107" s="39"/>
      <c r="TEF107" s="18"/>
      <c r="TEG107" s="18"/>
      <c r="TEH107" s="39"/>
      <c r="TEI107" s="18"/>
      <c r="TEJ107" s="39"/>
      <c r="TEK107" s="13"/>
      <c r="TEL107" s="13"/>
      <c r="TEM107" s="4"/>
      <c r="TEN107" s="13"/>
      <c r="TEO107" s="13"/>
      <c r="TEQ107" s="26"/>
      <c r="TER107" s="26"/>
      <c r="TES107" s="26"/>
      <c r="TET107" s="18"/>
      <c r="TEU107" s="18"/>
      <c r="TEV107" s="18"/>
      <c r="TEW107" s="39"/>
      <c r="TEX107" s="18"/>
      <c r="TEY107" s="18"/>
      <c r="TEZ107" s="39"/>
      <c r="TFA107" s="18"/>
      <c r="TFB107" s="39"/>
      <c r="TFC107" s="13"/>
      <c r="TFD107" s="13"/>
      <c r="TFE107" s="4"/>
      <c r="TFF107" s="13"/>
      <c r="TFG107" s="13"/>
      <c r="TFI107" s="26"/>
      <c r="TFJ107" s="26"/>
      <c r="TFK107" s="26"/>
      <c r="TFL107" s="18"/>
      <c r="TFM107" s="18"/>
      <c r="TFN107" s="18"/>
      <c r="TFO107" s="39"/>
      <c r="TFP107" s="18"/>
      <c r="TFQ107" s="18"/>
      <c r="TFR107" s="39"/>
      <c r="TFS107" s="18"/>
      <c r="TFT107" s="39"/>
      <c r="TFU107" s="13"/>
      <c r="TFV107" s="13"/>
      <c r="TFW107" s="4"/>
      <c r="TFX107" s="13"/>
      <c r="TFY107" s="13"/>
      <c r="TGA107" s="26"/>
      <c r="TGB107" s="26"/>
      <c r="TGC107" s="26"/>
      <c r="TGD107" s="18"/>
      <c r="TGE107" s="18"/>
      <c r="TGF107" s="18"/>
      <c r="TGG107" s="39"/>
      <c r="TGH107" s="18"/>
      <c r="TGI107" s="18"/>
      <c r="TGJ107" s="39"/>
      <c r="TGK107" s="18"/>
      <c r="TGL107" s="39"/>
      <c r="TGM107" s="13"/>
      <c r="TGN107" s="13"/>
      <c r="TGO107" s="4"/>
      <c r="TGP107" s="13"/>
      <c r="TGQ107" s="13"/>
      <c r="TGS107" s="26"/>
      <c r="TGT107" s="26"/>
      <c r="TGU107" s="26"/>
      <c r="TGV107" s="18"/>
      <c r="TGW107" s="18"/>
      <c r="TGX107" s="18"/>
      <c r="TGY107" s="39"/>
      <c r="TGZ107" s="18"/>
      <c r="THA107" s="18"/>
      <c r="THB107" s="39"/>
      <c r="THC107" s="18"/>
      <c r="THD107" s="39"/>
      <c r="THE107" s="13"/>
      <c r="THF107" s="13"/>
      <c r="THG107" s="4"/>
      <c r="THH107" s="13"/>
      <c r="THI107" s="13"/>
      <c r="THK107" s="26"/>
      <c r="THL107" s="26"/>
      <c r="THM107" s="26"/>
      <c r="THN107" s="18"/>
      <c r="THO107" s="18"/>
      <c r="THP107" s="18"/>
      <c r="THQ107" s="39"/>
      <c r="THR107" s="18"/>
      <c r="THS107" s="18"/>
      <c r="THT107" s="39"/>
      <c r="THU107" s="18"/>
      <c r="THV107" s="39"/>
      <c r="THW107" s="13"/>
      <c r="THX107" s="13"/>
      <c r="THY107" s="4"/>
      <c r="THZ107" s="13"/>
      <c r="TIA107" s="13"/>
      <c r="TIC107" s="26"/>
      <c r="TID107" s="26"/>
      <c r="TIE107" s="26"/>
      <c r="TIF107" s="18"/>
      <c r="TIG107" s="18"/>
      <c r="TIH107" s="18"/>
      <c r="TII107" s="39"/>
      <c r="TIJ107" s="18"/>
      <c r="TIK107" s="18"/>
      <c r="TIL107" s="39"/>
      <c r="TIM107" s="18"/>
      <c r="TIN107" s="39"/>
      <c r="TIO107" s="13"/>
      <c r="TIP107" s="13"/>
      <c r="TIQ107" s="4"/>
      <c r="TIR107" s="13"/>
      <c r="TIS107" s="13"/>
      <c r="TIU107" s="26"/>
      <c r="TIV107" s="26"/>
      <c r="TIW107" s="26"/>
      <c r="TIX107" s="18"/>
      <c r="TIY107" s="18"/>
      <c r="TIZ107" s="18"/>
      <c r="TJA107" s="39"/>
      <c r="TJB107" s="18"/>
      <c r="TJC107" s="18"/>
      <c r="TJD107" s="39"/>
      <c r="TJE107" s="18"/>
      <c r="TJF107" s="39"/>
      <c r="TJG107" s="13"/>
      <c r="TJH107" s="13"/>
      <c r="TJI107" s="4"/>
      <c r="TJJ107" s="13"/>
      <c r="TJK107" s="13"/>
      <c r="TJM107" s="26"/>
      <c r="TJN107" s="26"/>
      <c r="TJO107" s="26"/>
      <c r="TJP107" s="18"/>
      <c r="TJQ107" s="18"/>
      <c r="TJR107" s="18"/>
      <c r="TJS107" s="39"/>
      <c r="TJT107" s="18"/>
      <c r="TJU107" s="18"/>
      <c r="TJV107" s="39"/>
      <c r="TJW107" s="18"/>
      <c r="TJX107" s="39"/>
      <c r="TJY107" s="13"/>
      <c r="TJZ107" s="13"/>
      <c r="TKA107" s="4"/>
      <c r="TKB107" s="13"/>
      <c r="TKC107" s="13"/>
      <c r="TKE107" s="26"/>
      <c r="TKF107" s="26"/>
      <c r="TKG107" s="26"/>
      <c r="TKH107" s="18"/>
      <c r="TKI107" s="18"/>
      <c r="TKJ107" s="18"/>
      <c r="TKK107" s="39"/>
      <c r="TKL107" s="18"/>
      <c r="TKM107" s="18"/>
      <c r="TKN107" s="39"/>
      <c r="TKO107" s="18"/>
      <c r="TKP107" s="39"/>
      <c r="TKQ107" s="13"/>
      <c r="TKR107" s="13"/>
      <c r="TKS107" s="4"/>
      <c r="TKT107" s="13"/>
      <c r="TKU107" s="13"/>
      <c r="TKW107" s="26"/>
      <c r="TKX107" s="26"/>
      <c r="TKY107" s="26"/>
      <c r="TKZ107" s="18"/>
      <c r="TLA107" s="18"/>
      <c r="TLB107" s="18"/>
      <c r="TLC107" s="39"/>
      <c r="TLD107" s="18"/>
      <c r="TLE107" s="18"/>
      <c r="TLF107" s="39"/>
      <c r="TLG107" s="18"/>
      <c r="TLH107" s="39"/>
      <c r="TLI107" s="13"/>
      <c r="TLJ107" s="13"/>
      <c r="TLK107" s="4"/>
      <c r="TLL107" s="13"/>
      <c r="TLM107" s="13"/>
      <c r="TLO107" s="26"/>
      <c r="TLP107" s="26"/>
      <c r="TLQ107" s="26"/>
      <c r="TLR107" s="18"/>
      <c r="TLS107" s="18"/>
      <c r="TLT107" s="18"/>
      <c r="TLU107" s="39"/>
      <c r="TLV107" s="18"/>
      <c r="TLW107" s="18"/>
      <c r="TLX107" s="39"/>
      <c r="TLY107" s="18"/>
      <c r="TLZ107" s="39"/>
      <c r="TMA107" s="13"/>
      <c r="TMB107" s="13"/>
      <c r="TMC107" s="4"/>
      <c r="TMD107" s="13"/>
      <c r="TME107" s="13"/>
      <c r="TMG107" s="26"/>
      <c r="TMH107" s="26"/>
      <c r="TMI107" s="26"/>
      <c r="TMJ107" s="18"/>
      <c r="TMK107" s="18"/>
      <c r="TML107" s="18"/>
      <c r="TMM107" s="39"/>
      <c r="TMN107" s="18"/>
      <c r="TMO107" s="18"/>
      <c r="TMP107" s="39"/>
      <c r="TMQ107" s="18"/>
      <c r="TMR107" s="39"/>
      <c r="TMS107" s="13"/>
      <c r="TMT107" s="13"/>
      <c r="TMU107" s="4"/>
      <c r="TMV107" s="13"/>
      <c r="TMW107" s="13"/>
      <c r="TMY107" s="26"/>
      <c r="TMZ107" s="26"/>
      <c r="TNA107" s="26"/>
      <c r="TNB107" s="18"/>
      <c r="TNC107" s="18"/>
      <c r="TND107" s="18"/>
      <c r="TNE107" s="39"/>
      <c r="TNF107" s="18"/>
      <c r="TNG107" s="18"/>
      <c r="TNH107" s="39"/>
      <c r="TNI107" s="18"/>
      <c r="TNJ107" s="39"/>
      <c r="TNK107" s="13"/>
      <c r="TNL107" s="13"/>
      <c r="TNM107" s="4"/>
      <c r="TNN107" s="13"/>
      <c r="TNO107" s="13"/>
      <c r="TNQ107" s="26"/>
      <c r="TNR107" s="26"/>
      <c r="TNS107" s="26"/>
      <c r="TNT107" s="18"/>
      <c r="TNU107" s="18"/>
      <c r="TNV107" s="18"/>
      <c r="TNW107" s="39"/>
      <c r="TNX107" s="18"/>
      <c r="TNY107" s="18"/>
      <c r="TNZ107" s="39"/>
      <c r="TOA107" s="18"/>
      <c r="TOB107" s="39"/>
      <c r="TOC107" s="13"/>
      <c r="TOD107" s="13"/>
      <c r="TOE107" s="4"/>
      <c r="TOF107" s="13"/>
      <c r="TOG107" s="13"/>
      <c r="TOI107" s="26"/>
      <c r="TOJ107" s="26"/>
      <c r="TOK107" s="26"/>
      <c r="TOL107" s="18"/>
      <c r="TOM107" s="18"/>
      <c r="TON107" s="18"/>
      <c r="TOO107" s="39"/>
      <c r="TOP107" s="18"/>
      <c r="TOQ107" s="18"/>
      <c r="TOR107" s="39"/>
      <c r="TOS107" s="18"/>
      <c r="TOT107" s="39"/>
      <c r="TOU107" s="13"/>
      <c r="TOV107" s="13"/>
      <c r="TOW107" s="4"/>
      <c r="TOX107" s="13"/>
      <c r="TOY107" s="13"/>
      <c r="TPA107" s="26"/>
      <c r="TPB107" s="26"/>
      <c r="TPC107" s="26"/>
      <c r="TPD107" s="18"/>
      <c r="TPE107" s="18"/>
      <c r="TPF107" s="18"/>
      <c r="TPG107" s="39"/>
      <c r="TPH107" s="18"/>
      <c r="TPI107" s="18"/>
      <c r="TPJ107" s="39"/>
      <c r="TPK107" s="18"/>
      <c r="TPL107" s="39"/>
      <c r="TPM107" s="13"/>
      <c r="TPN107" s="13"/>
      <c r="TPO107" s="4"/>
      <c r="TPP107" s="13"/>
      <c r="TPQ107" s="13"/>
      <c r="TPS107" s="26"/>
      <c r="TPT107" s="26"/>
      <c r="TPU107" s="26"/>
      <c r="TPV107" s="18"/>
      <c r="TPW107" s="18"/>
      <c r="TPX107" s="18"/>
      <c r="TPY107" s="39"/>
      <c r="TPZ107" s="18"/>
      <c r="TQA107" s="18"/>
      <c r="TQB107" s="39"/>
      <c r="TQC107" s="18"/>
      <c r="TQD107" s="39"/>
      <c r="TQE107" s="13"/>
      <c r="TQF107" s="13"/>
      <c r="TQG107" s="4"/>
      <c r="TQH107" s="13"/>
      <c r="TQI107" s="13"/>
      <c r="TQK107" s="26"/>
      <c r="TQL107" s="26"/>
      <c r="TQM107" s="26"/>
      <c r="TQN107" s="18"/>
      <c r="TQO107" s="18"/>
      <c r="TQP107" s="18"/>
      <c r="TQQ107" s="39"/>
      <c r="TQR107" s="18"/>
      <c r="TQS107" s="18"/>
      <c r="TQT107" s="39"/>
      <c r="TQU107" s="18"/>
      <c r="TQV107" s="39"/>
      <c r="TQW107" s="13"/>
      <c r="TQX107" s="13"/>
      <c r="TQY107" s="4"/>
      <c r="TQZ107" s="13"/>
      <c r="TRA107" s="13"/>
      <c r="TRC107" s="26"/>
      <c r="TRD107" s="26"/>
      <c r="TRE107" s="26"/>
      <c r="TRF107" s="18"/>
      <c r="TRG107" s="18"/>
      <c r="TRH107" s="18"/>
      <c r="TRI107" s="39"/>
      <c r="TRJ107" s="18"/>
      <c r="TRK107" s="18"/>
      <c r="TRL107" s="39"/>
      <c r="TRM107" s="18"/>
      <c r="TRN107" s="39"/>
      <c r="TRO107" s="13"/>
      <c r="TRP107" s="13"/>
      <c r="TRQ107" s="4"/>
      <c r="TRR107" s="13"/>
      <c r="TRS107" s="13"/>
      <c r="TRU107" s="26"/>
      <c r="TRV107" s="26"/>
      <c r="TRW107" s="26"/>
      <c r="TRX107" s="18"/>
      <c r="TRY107" s="18"/>
      <c r="TRZ107" s="18"/>
      <c r="TSA107" s="39"/>
      <c r="TSB107" s="18"/>
      <c r="TSC107" s="18"/>
      <c r="TSD107" s="39"/>
      <c r="TSE107" s="18"/>
      <c r="TSF107" s="39"/>
      <c r="TSG107" s="13"/>
      <c r="TSH107" s="13"/>
      <c r="TSI107" s="4"/>
      <c r="TSJ107" s="13"/>
      <c r="TSK107" s="13"/>
      <c r="TSM107" s="26"/>
      <c r="TSN107" s="26"/>
      <c r="TSO107" s="26"/>
      <c r="TSP107" s="18"/>
      <c r="TSQ107" s="18"/>
      <c r="TSR107" s="18"/>
      <c r="TSS107" s="39"/>
      <c r="TST107" s="18"/>
      <c r="TSU107" s="18"/>
      <c r="TSV107" s="39"/>
      <c r="TSW107" s="18"/>
      <c r="TSX107" s="39"/>
      <c r="TSY107" s="13"/>
      <c r="TSZ107" s="13"/>
      <c r="TTA107" s="4"/>
      <c r="TTB107" s="13"/>
      <c r="TTC107" s="13"/>
      <c r="TTE107" s="26"/>
      <c r="TTF107" s="26"/>
      <c r="TTG107" s="26"/>
      <c r="TTH107" s="18"/>
      <c r="TTI107" s="18"/>
      <c r="TTJ107" s="18"/>
      <c r="TTK107" s="39"/>
      <c r="TTL107" s="18"/>
      <c r="TTM107" s="18"/>
      <c r="TTN107" s="39"/>
      <c r="TTO107" s="18"/>
      <c r="TTP107" s="39"/>
      <c r="TTQ107" s="13"/>
      <c r="TTR107" s="13"/>
      <c r="TTS107" s="4"/>
      <c r="TTT107" s="13"/>
      <c r="TTU107" s="13"/>
      <c r="TTW107" s="26"/>
      <c r="TTX107" s="26"/>
      <c r="TTY107" s="26"/>
      <c r="TTZ107" s="18"/>
      <c r="TUA107" s="18"/>
      <c r="TUB107" s="18"/>
      <c r="TUC107" s="39"/>
      <c r="TUD107" s="18"/>
      <c r="TUE107" s="18"/>
      <c r="TUF107" s="39"/>
      <c r="TUG107" s="18"/>
      <c r="TUH107" s="39"/>
      <c r="TUI107" s="13"/>
      <c r="TUJ107" s="13"/>
      <c r="TUK107" s="4"/>
      <c r="TUL107" s="13"/>
      <c r="TUM107" s="13"/>
      <c r="TUO107" s="26"/>
      <c r="TUP107" s="26"/>
      <c r="TUQ107" s="26"/>
      <c r="TUR107" s="18"/>
      <c r="TUS107" s="18"/>
      <c r="TUT107" s="18"/>
      <c r="TUU107" s="39"/>
      <c r="TUV107" s="18"/>
      <c r="TUW107" s="18"/>
      <c r="TUX107" s="39"/>
      <c r="TUY107" s="18"/>
      <c r="TUZ107" s="39"/>
      <c r="TVA107" s="13"/>
      <c r="TVB107" s="13"/>
      <c r="TVC107" s="4"/>
      <c r="TVD107" s="13"/>
      <c r="TVE107" s="13"/>
      <c r="TVG107" s="26"/>
      <c r="TVH107" s="26"/>
      <c r="TVI107" s="26"/>
      <c r="TVJ107" s="18"/>
      <c r="TVK107" s="18"/>
      <c r="TVL107" s="18"/>
      <c r="TVM107" s="39"/>
      <c r="TVN107" s="18"/>
      <c r="TVO107" s="18"/>
      <c r="TVP107" s="39"/>
      <c r="TVQ107" s="18"/>
      <c r="TVR107" s="39"/>
      <c r="TVS107" s="13"/>
      <c r="TVT107" s="13"/>
      <c r="TVU107" s="4"/>
      <c r="TVV107" s="13"/>
      <c r="TVW107" s="13"/>
      <c r="TVY107" s="26"/>
      <c r="TVZ107" s="26"/>
      <c r="TWA107" s="26"/>
      <c r="TWB107" s="18"/>
      <c r="TWC107" s="18"/>
      <c r="TWD107" s="18"/>
      <c r="TWE107" s="39"/>
      <c r="TWF107" s="18"/>
      <c r="TWG107" s="18"/>
      <c r="TWH107" s="39"/>
      <c r="TWI107" s="18"/>
      <c r="TWJ107" s="39"/>
      <c r="TWK107" s="13"/>
      <c r="TWL107" s="13"/>
      <c r="TWM107" s="4"/>
      <c r="TWN107" s="13"/>
      <c r="TWO107" s="13"/>
      <c r="TWQ107" s="26"/>
      <c r="TWR107" s="26"/>
      <c r="TWS107" s="26"/>
      <c r="TWT107" s="18"/>
      <c r="TWU107" s="18"/>
      <c r="TWV107" s="18"/>
      <c r="TWW107" s="39"/>
      <c r="TWX107" s="18"/>
      <c r="TWY107" s="18"/>
      <c r="TWZ107" s="39"/>
      <c r="TXA107" s="18"/>
      <c r="TXB107" s="39"/>
      <c r="TXC107" s="13"/>
      <c r="TXD107" s="13"/>
      <c r="TXE107" s="4"/>
      <c r="TXF107" s="13"/>
      <c r="TXG107" s="13"/>
      <c r="TXI107" s="26"/>
      <c r="TXJ107" s="26"/>
      <c r="TXK107" s="26"/>
      <c r="TXL107" s="18"/>
      <c r="TXM107" s="18"/>
      <c r="TXN107" s="18"/>
      <c r="TXO107" s="39"/>
      <c r="TXP107" s="18"/>
      <c r="TXQ107" s="18"/>
      <c r="TXR107" s="39"/>
      <c r="TXS107" s="18"/>
      <c r="TXT107" s="39"/>
      <c r="TXU107" s="13"/>
      <c r="TXV107" s="13"/>
      <c r="TXW107" s="4"/>
      <c r="TXX107" s="13"/>
      <c r="TXY107" s="13"/>
      <c r="TYA107" s="26"/>
      <c r="TYB107" s="26"/>
      <c r="TYC107" s="26"/>
      <c r="TYD107" s="18"/>
      <c r="TYE107" s="18"/>
      <c r="TYF107" s="18"/>
      <c r="TYG107" s="39"/>
      <c r="TYH107" s="18"/>
      <c r="TYI107" s="18"/>
      <c r="TYJ107" s="39"/>
      <c r="TYK107" s="18"/>
      <c r="TYL107" s="39"/>
      <c r="TYM107" s="13"/>
      <c r="TYN107" s="13"/>
      <c r="TYO107" s="4"/>
      <c r="TYP107" s="13"/>
      <c r="TYQ107" s="13"/>
      <c r="TYS107" s="26"/>
      <c r="TYT107" s="26"/>
      <c r="TYU107" s="26"/>
      <c r="TYV107" s="18"/>
      <c r="TYW107" s="18"/>
      <c r="TYX107" s="18"/>
      <c r="TYY107" s="39"/>
      <c r="TYZ107" s="18"/>
      <c r="TZA107" s="18"/>
      <c r="TZB107" s="39"/>
      <c r="TZC107" s="18"/>
      <c r="TZD107" s="39"/>
      <c r="TZE107" s="13"/>
      <c r="TZF107" s="13"/>
      <c r="TZG107" s="4"/>
      <c r="TZH107" s="13"/>
      <c r="TZI107" s="13"/>
      <c r="TZK107" s="26"/>
      <c r="TZL107" s="26"/>
      <c r="TZM107" s="26"/>
      <c r="TZN107" s="18"/>
      <c r="TZO107" s="18"/>
      <c r="TZP107" s="18"/>
      <c r="TZQ107" s="39"/>
      <c r="TZR107" s="18"/>
      <c r="TZS107" s="18"/>
      <c r="TZT107" s="39"/>
      <c r="TZU107" s="18"/>
      <c r="TZV107" s="39"/>
      <c r="TZW107" s="13"/>
      <c r="TZX107" s="13"/>
      <c r="TZY107" s="4"/>
      <c r="TZZ107" s="13"/>
      <c r="UAA107" s="13"/>
      <c r="UAC107" s="26"/>
      <c r="UAD107" s="26"/>
      <c r="UAE107" s="26"/>
      <c r="UAF107" s="18"/>
      <c r="UAG107" s="18"/>
      <c r="UAH107" s="18"/>
      <c r="UAI107" s="39"/>
      <c r="UAJ107" s="18"/>
      <c r="UAK107" s="18"/>
      <c r="UAL107" s="39"/>
      <c r="UAM107" s="18"/>
      <c r="UAN107" s="39"/>
      <c r="UAO107" s="13"/>
      <c r="UAP107" s="13"/>
      <c r="UAQ107" s="4"/>
      <c r="UAR107" s="13"/>
      <c r="UAS107" s="13"/>
      <c r="UAU107" s="26"/>
      <c r="UAV107" s="26"/>
      <c r="UAW107" s="26"/>
      <c r="UAX107" s="18"/>
      <c r="UAY107" s="18"/>
      <c r="UAZ107" s="18"/>
      <c r="UBA107" s="39"/>
      <c r="UBB107" s="18"/>
      <c r="UBC107" s="18"/>
      <c r="UBD107" s="39"/>
      <c r="UBE107" s="18"/>
      <c r="UBF107" s="39"/>
      <c r="UBG107" s="13"/>
      <c r="UBH107" s="13"/>
      <c r="UBI107" s="4"/>
      <c r="UBJ107" s="13"/>
      <c r="UBK107" s="13"/>
      <c r="UBM107" s="26"/>
      <c r="UBN107" s="26"/>
      <c r="UBO107" s="26"/>
      <c r="UBP107" s="18"/>
      <c r="UBQ107" s="18"/>
      <c r="UBR107" s="18"/>
      <c r="UBS107" s="39"/>
      <c r="UBT107" s="18"/>
      <c r="UBU107" s="18"/>
      <c r="UBV107" s="39"/>
      <c r="UBW107" s="18"/>
      <c r="UBX107" s="39"/>
      <c r="UBY107" s="13"/>
      <c r="UBZ107" s="13"/>
      <c r="UCA107" s="4"/>
      <c r="UCB107" s="13"/>
      <c r="UCC107" s="13"/>
      <c r="UCE107" s="26"/>
      <c r="UCF107" s="26"/>
      <c r="UCG107" s="26"/>
      <c r="UCH107" s="18"/>
      <c r="UCI107" s="18"/>
      <c r="UCJ107" s="18"/>
      <c r="UCK107" s="39"/>
      <c r="UCL107" s="18"/>
      <c r="UCM107" s="18"/>
      <c r="UCN107" s="39"/>
      <c r="UCO107" s="18"/>
      <c r="UCP107" s="39"/>
      <c r="UCQ107" s="13"/>
      <c r="UCR107" s="13"/>
      <c r="UCS107" s="4"/>
      <c r="UCT107" s="13"/>
      <c r="UCU107" s="13"/>
      <c r="UCW107" s="26"/>
      <c r="UCX107" s="26"/>
      <c r="UCY107" s="26"/>
      <c r="UCZ107" s="18"/>
      <c r="UDA107" s="18"/>
      <c r="UDB107" s="18"/>
      <c r="UDC107" s="39"/>
      <c r="UDD107" s="18"/>
      <c r="UDE107" s="18"/>
      <c r="UDF107" s="39"/>
      <c r="UDG107" s="18"/>
      <c r="UDH107" s="39"/>
      <c r="UDI107" s="13"/>
      <c r="UDJ107" s="13"/>
      <c r="UDK107" s="4"/>
      <c r="UDL107" s="13"/>
      <c r="UDM107" s="13"/>
      <c r="UDO107" s="26"/>
      <c r="UDP107" s="26"/>
      <c r="UDQ107" s="26"/>
      <c r="UDR107" s="18"/>
      <c r="UDS107" s="18"/>
      <c r="UDT107" s="18"/>
      <c r="UDU107" s="39"/>
      <c r="UDV107" s="18"/>
      <c r="UDW107" s="18"/>
      <c r="UDX107" s="39"/>
      <c r="UDY107" s="18"/>
      <c r="UDZ107" s="39"/>
      <c r="UEA107" s="13"/>
      <c r="UEB107" s="13"/>
      <c r="UEC107" s="4"/>
      <c r="UED107" s="13"/>
      <c r="UEE107" s="13"/>
      <c r="UEG107" s="26"/>
      <c r="UEH107" s="26"/>
      <c r="UEI107" s="26"/>
      <c r="UEJ107" s="18"/>
      <c r="UEK107" s="18"/>
      <c r="UEL107" s="18"/>
      <c r="UEM107" s="39"/>
      <c r="UEN107" s="18"/>
      <c r="UEO107" s="18"/>
      <c r="UEP107" s="39"/>
      <c r="UEQ107" s="18"/>
      <c r="UER107" s="39"/>
      <c r="UES107" s="13"/>
      <c r="UET107" s="13"/>
      <c r="UEU107" s="4"/>
      <c r="UEV107" s="13"/>
      <c r="UEW107" s="13"/>
      <c r="UEY107" s="26"/>
      <c r="UEZ107" s="26"/>
      <c r="UFA107" s="26"/>
      <c r="UFB107" s="18"/>
      <c r="UFC107" s="18"/>
      <c r="UFD107" s="18"/>
      <c r="UFE107" s="39"/>
      <c r="UFF107" s="18"/>
      <c r="UFG107" s="18"/>
      <c r="UFH107" s="39"/>
      <c r="UFI107" s="18"/>
      <c r="UFJ107" s="39"/>
      <c r="UFK107" s="13"/>
      <c r="UFL107" s="13"/>
      <c r="UFM107" s="4"/>
      <c r="UFN107" s="13"/>
      <c r="UFO107" s="13"/>
      <c r="UFQ107" s="26"/>
      <c r="UFR107" s="26"/>
      <c r="UFS107" s="26"/>
      <c r="UFT107" s="18"/>
      <c r="UFU107" s="18"/>
      <c r="UFV107" s="18"/>
      <c r="UFW107" s="39"/>
      <c r="UFX107" s="18"/>
      <c r="UFY107" s="18"/>
      <c r="UFZ107" s="39"/>
      <c r="UGA107" s="18"/>
      <c r="UGB107" s="39"/>
      <c r="UGC107" s="13"/>
      <c r="UGD107" s="13"/>
      <c r="UGE107" s="4"/>
      <c r="UGF107" s="13"/>
      <c r="UGG107" s="13"/>
      <c r="UGI107" s="26"/>
      <c r="UGJ107" s="26"/>
      <c r="UGK107" s="26"/>
      <c r="UGL107" s="18"/>
      <c r="UGM107" s="18"/>
      <c r="UGN107" s="18"/>
      <c r="UGO107" s="39"/>
      <c r="UGP107" s="18"/>
      <c r="UGQ107" s="18"/>
      <c r="UGR107" s="39"/>
      <c r="UGS107" s="18"/>
      <c r="UGT107" s="39"/>
      <c r="UGU107" s="13"/>
      <c r="UGV107" s="13"/>
      <c r="UGW107" s="4"/>
      <c r="UGX107" s="13"/>
      <c r="UGY107" s="13"/>
      <c r="UHA107" s="26"/>
      <c r="UHB107" s="26"/>
      <c r="UHC107" s="26"/>
      <c r="UHD107" s="18"/>
      <c r="UHE107" s="18"/>
      <c r="UHF107" s="18"/>
      <c r="UHG107" s="39"/>
      <c r="UHH107" s="18"/>
      <c r="UHI107" s="18"/>
      <c r="UHJ107" s="39"/>
      <c r="UHK107" s="18"/>
      <c r="UHL107" s="39"/>
      <c r="UHM107" s="13"/>
      <c r="UHN107" s="13"/>
      <c r="UHO107" s="4"/>
      <c r="UHP107" s="13"/>
      <c r="UHQ107" s="13"/>
      <c r="UHS107" s="26"/>
      <c r="UHT107" s="26"/>
      <c r="UHU107" s="26"/>
      <c r="UHV107" s="18"/>
      <c r="UHW107" s="18"/>
      <c r="UHX107" s="18"/>
      <c r="UHY107" s="39"/>
      <c r="UHZ107" s="18"/>
      <c r="UIA107" s="18"/>
      <c r="UIB107" s="39"/>
      <c r="UIC107" s="18"/>
      <c r="UID107" s="39"/>
      <c r="UIE107" s="13"/>
      <c r="UIF107" s="13"/>
      <c r="UIG107" s="4"/>
      <c r="UIH107" s="13"/>
      <c r="UII107" s="13"/>
      <c r="UIK107" s="26"/>
      <c r="UIL107" s="26"/>
      <c r="UIM107" s="26"/>
      <c r="UIN107" s="18"/>
      <c r="UIO107" s="18"/>
      <c r="UIP107" s="18"/>
      <c r="UIQ107" s="39"/>
      <c r="UIR107" s="18"/>
      <c r="UIS107" s="18"/>
      <c r="UIT107" s="39"/>
      <c r="UIU107" s="18"/>
      <c r="UIV107" s="39"/>
      <c r="UIW107" s="13"/>
      <c r="UIX107" s="13"/>
      <c r="UIY107" s="4"/>
      <c r="UIZ107" s="13"/>
      <c r="UJA107" s="13"/>
      <c r="UJC107" s="26"/>
      <c r="UJD107" s="26"/>
      <c r="UJE107" s="26"/>
      <c r="UJF107" s="18"/>
      <c r="UJG107" s="18"/>
      <c r="UJH107" s="18"/>
      <c r="UJI107" s="39"/>
      <c r="UJJ107" s="18"/>
      <c r="UJK107" s="18"/>
      <c r="UJL107" s="39"/>
      <c r="UJM107" s="18"/>
      <c r="UJN107" s="39"/>
      <c r="UJO107" s="13"/>
      <c r="UJP107" s="13"/>
      <c r="UJQ107" s="4"/>
      <c r="UJR107" s="13"/>
      <c r="UJS107" s="13"/>
      <c r="UJU107" s="26"/>
      <c r="UJV107" s="26"/>
      <c r="UJW107" s="26"/>
      <c r="UJX107" s="18"/>
      <c r="UJY107" s="18"/>
      <c r="UJZ107" s="18"/>
      <c r="UKA107" s="39"/>
      <c r="UKB107" s="18"/>
      <c r="UKC107" s="18"/>
      <c r="UKD107" s="39"/>
      <c r="UKE107" s="18"/>
      <c r="UKF107" s="39"/>
      <c r="UKG107" s="13"/>
      <c r="UKH107" s="13"/>
      <c r="UKI107" s="4"/>
      <c r="UKJ107" s="13"/>
      <c r="UKK107" s="13"/>
      <c r="UKM107" s="26"/>
      <c r="UKN107" s="26"/>
      <c r="UKO107" s="26"/>
      <c r="UKP107" s="18"/>
      <c r="UKQ107" s="18"/>
      <c r="UKR107" s="18"/>
      <c r="UKS107" s="39"/>
      <c r="UKT107" s="18"/>
      <c r="UKU107" s="18"/>
      <c r="UKV107" s="39"/>
      <c r="UKW107" s="18"/>
      <c r="UKX107" s="39"/>
      <c r="UKY107" s="13"/>
      <c r="UKZ107" s="13"/>
      <c r="ULA107" s="4"/>
      <c r="ULB107" s="13"/>
      <c r="ULC107" s="13"/>
      <c r="ULE107" s="26"/>
      <c r="ULF107" s="26"/>
      <c r="ULG107" s="26"/>
      <c r="ULH107" s="18"/>
      <c r="ULI107" s="18"/>
      <c r="ULJ107" s="18"/>
      <c r="ULK107" s="39"/>
      <c r="ULL107" s="18"/>
      <c r="ULM107" s="18"/>
      <c r="ULN107" s="39"/>
      <c r="ULO107" s="18"/>
      <c r="ULP107" s="39"/>
      <c r="ULQ107" s="13"/>
      <c r="ULR107" s="13"/>
      <c r="ULS107" s="4"/>
      <c r="ULT107" s="13"/>
      <c r="ULU107" s="13"/>
      <c r="ULW107" s="26"/>
      <c r="ULX107" s="26"/>
      <c r="ULY107" s="26"/>
      <c r="ULZ107" s="18"/>
      <c r="UMA107" s="18"/>
      <c r="UMB107" s="18"/>
      <c r="UMC107" s="39"/>
      <c r="UMD107" s="18"/>
      <c r="UME107" s="18"/>
      <c r="UMF107" s="39"/>
      <c r="UMG107" s="18"/>
      <c r="UMH107" s="39"/>
      <c r="UMI107" s="13"/>
      <c r="UMJ107" s="13"/>
      <c r="UMK107" s="4"/>
      <c r="UML107" s="13"/>
      <c r="UMM107" s="13"/>
      <c r="UMO107" s="26"/>
      <c r="UMP107" s="26"/>
      <c r="UMQ107" s="26"/>
      <c r="UMR107" s="18"/>
      <c r="UMS107" s="18"/>
      <c r="UMT107" s="18"/>
      <c r="UMU107" s="39"/>
      <c r="UMV107" s="18"/>
      <c r="UMW107" s="18"/>
      <c r="UMX107" s="39"/>
      <c r="UMY107" s="18"/>
      <c r="UMZ107" s="39"/>
      <c r="UNA107" s="13"/>
      <c r="UNB107" s="13"/>
      <c r="UNC107" s="4"/>
      <c r="UND107" s="13"/>
      <c r="UNE107" s="13"/>
      <c r="UNG107" s="26"/>
      <c r="UNH107" s="26"/>
      <c r="UNI107" s="26"/>
      <c r="UNJ107" s="18"/>
      <c r="UNK107" s="18"/>
      <c r="UNL107" s="18"/>
      <c r="UNM107" s="39"/>
      <c r="UNN107" s="18"/>
      <c r="UNO107" s="18"/>
      <c r="UNP107" s="39"/>
      <c r="UNQ107" s="18"/>
      <c r="UNR107" s="39"/>
      <c r="UNS107" s="13"/>
      <c r="UNT107" s="13"/>
      <c r="UNU107" s="4"/>
      <c r="UNV107" s="13"/>
      <c r="UNW107" s="13"/>
      <c r="UNY107" s="26"/>
      <c r="UNZ107" s="26"/>
      <c r="UOA107" s="26"/>
      <c r="UOB107" s="18"/>
      <c r="UOC107" s="18"/>
      <c r="UOD107" s="18"/>
      <c r="UOE107" s="39"/>
      <c r="UOF107" s="18"/>
      <c r="UOG107" s="18"/>
      <c r="UOH107" s="39"/>
      <c r="UOI107" s="18"/>
      <c r="UOJ107" s="39"/>
      <c r="UOK107" s="13"/>
      <c r="UOL107" s="13"/>
      <c r="UOM107" s="4"/>
      <c r="UON107" s="13"/>
      <c r="UOO107" s="13"/>
      <c r="UOQ107" s="26"/>
      <c r="UOR107" s="26"/>
      <c r="UOS107" s="26"/>
      <c r="UOT107" s="18"/>
      <c r="UOU107" s="18"/>
      <c r="UOV107" s="18"/>
      <c r="UOW107" s="39"/>
      <c r="UOX107" s="18"/>
      <c r="UOY107" s="18"/>
      <c r="UOZ107" s="39"/>
      <c r="UPA107" s="18"/>
      <c r="UPB107" s="39"/>
      <c r="UPC107" s="13"/>
      <c r="UPD107" s="13"/>
      <c r="UPE107" s="4"/>
      <c r="UPF107" s="13"/>
      <c r="UPG107" s="13"/>
      <c r="UPI107" s="26"/>
      <c r="UPJ107" s="26"/>
      <c r="UPK107" s="26"/>
      <c r="UPL107" s="18"/>
      <c r="UPM107" s="18"/>
      <c r="UPN107" s="18"/>
      <c r="UPO107" s="39"/>
      <c r="UPP107" s="18"/>
      <c r="UPQ107" s="18"/>
      <c r="UPR107" s="39"/>
      <c r="UPS107" s="18"/>
      <c r="UPT107" s="39"/>
      <c r="UPU107" s="13"/>
      <c r="UPV107" s="13"/>
      <c r="UPW107" s="4"/>
      <c r="UPX107" s="13"/>
      <c r="UPY107" s="13"/>
      <c r="UQA107" s="26"/>
      <c r="UQB107" s="26"/>
      <c r="UQC107" s="26"/>
      <c r="UQD107" s="18"/>
      <c r="UQE107" s="18"/>
      <c r="UQF107" s="18"/>
      <c r="UQG107" s="39"/>
      <c r="UQH107" s="18"/>
      <c r="UQI107" s="18"/>
      <c r="UQJ107" s="39"/>
      <c r="UQK107" s="18"/>
      <c r="UQL107" s="39"/>
      <c r="UQM107" s="13"/>
      <c r="UQN107" s="13"/>
      <c r="UQO107" s="4"/>
      <c r="UQP107" s="13"/>
      <c r="UQQ107" s="13"/>
      <c r="UQS107" s="26"/>
      <c r="UQT107" s="26"/>
      <c r="UQU107" s="26"/>
      <c r="UQV107" s="18"/>
      <c r="UQW107" s="18"/>
      <c r="UQX107" s="18"/>
      <c r="UQY107" s="39"/>
      <c r="UQZ107" s="18"/>
      <c r="URA107" s="18"/>
      <c r="URB107" s="39"/>
      <c r="URC107" s="18"/>
      <c r="URD107" s="39"/>
      <c r="URE107" s="13"/>
      <c r="URF107" s="13"/>
      <c r="URG107" s="4"/>
      <c r="URH107" s="13"/>
      <c r="URI107" s="13"/>
      <c r="URK107" s="26"/>
      <c r="URL107" s="26"/>
      <c r="URM107" s="26"/>
      <c r="URN107" s="18"/>
      <c r="URO107" s="18"/>
      <c r="URP107" s="18"/>
      <c r="URQ107" s="39"/>
      <c r="URR107" s="18"/>
      <c r="URS107" s="18"/>
      <c r="URT107" s="39"/>
      <c r="URU107" s="18"/>
      <c r="URV107" s="39"/>
      <c r="URW107" s="13"/>
      <c r="URX107" s="13"/>
      <c r="URY107" s="4"/>
      <c r="URZ107" s="13"/>
      <c r="USA107" s="13"/>
      <c r="USC107" s="26"/>
      <c r="USD107" s="26"/>
      <c r="USE107" s="26"/>
      <c r="USF107" s="18"/>
      <c r="USG107" s="18"/>
      <c r="USH107" s="18"/>
      <c r="USI107" s="39"/>
      <c r="USJ107" s="18"/>
      <c r="USK107" s="18"/>
      <c r="USL107" s="39"/>
      <c r="USM107" s="18"/>
      <c r="USN107" s="39"/>
      <c r="USO107" s="13"/>
      <c r="USP107" s="13"/>
      <c r="USQ107" s="4"/>
      <c r="USR107" s="13"/>
      <c r="USS107" s="13"/>
      <c r="USU107" s="26"/>
      <c r="USV107" s="26"/>
      <c r="USW107" s="26"/>
      <c r="USX107" s="18"/>
      <c r="USY107" s="18"/>
      <c r="USZ107" s="18"/>
      <c r="UTA107" s="39"/>
      <c r="UTB107" s="18"/>
      <c r="UTC107" s="18"/>
      <c r="UTD107" s="39"/>
      <c r="UTE107" s="18"/>
      <c r="UTF107" s="39"/>
      <c r="UTG107" s="13"/>
      <c r="UTH107" s="13"/>
      <c r="UTI107" s="4"/>
      <c r="UTJ107" s="13"/>
      <c r="UTK107" s="13"/>
      <c r="UTM107" s="26"/>
      <c r="UTN107" s="26"/>
      <c r="UTO107" s="26"/>
      <c r="UTP107" s="18"/>
      <c r="UTQ107" s="18"/>
      <c r="UTR107" s="18"/>
      <c r="UTS107" s="39"/>
      <c r="UTT107" s="18"/>
      <c r="UTU107" s="18"/>
      <c r="UTV107" s="39"/>
      <c r="UTW107" s="18"/>
      <c r="UTX107" s="39"/>
      <c r="UTY107" s="13"/>
      <c r="UTZ107" s="13"/>
      <c r="UUA107" s="4"/>
      <c r="UUB107" s="13"/>
      <c r="UUC107" s="13"/>
      <c r="UUE107" s="26"/>
      <c r="UUF107" s="26"/>
      <c r="UUG107" s="26"/>
      <c r="UUH107" s="18"/>
      <c r="UUI107" s="18"/>
      <c r="UUJ107" s="18"/>
      <c r="UUK107" s="39"/>
      <c r="UUL107" s="18"/>
      <c r="UUM107" s="18"/>
      <c r="UUN107" s="39"/>
      <c r="UUO107" s="18"/>
      <c r="UUP107" s="39"/>
      <c r="UUQ107" s="13"/>
      <c r="UUR107" s="13"/>
      <c r="UUS107" s="4"/>
      <c r="UUT107" s="13"/>
      <c r="UUU107" s="13"/>
      <c r="UUW107" s="26"/>
      <c r="UUX107" s="26"/>
      <c r="UUY107" s="26"/>
      <c r="UUZ107" s="18"/>
      <c r="UVA107" s="18"/>
      <c r="UVB107" s="18"/>
      <c r="UVC107" s="39"/>
      <c r="UVD107" s="18"/>
      <c r="UVE107" s="18"/>
      <c r="UVF107" s="39"/>
      <c r="UVG107" s="18"/>
      <c r="UVH107" s="39"/>
      <c r="UVI107" s="13"/>
      <c r="UVJ107" s="13"/>
      <c r="UVK107" s="4"/>
      <c r="UVL107" s="13"/>
      <c r="UVM107" s="13"/>
      <c r="UVO107" s="26"/>
      <c r="UVP107" s="26"/>
      <c r="UVQ107" s="26"/>
      <c r="UVR107" s="18"/>
      <c r="UVS107" s="18"/>
      <c r="UVT107" s="18"/>
      <c r="UVU107" s="39"/>
      <c r="UVV107" s="18"/>
      <c r="UVW107" s="18"/>
      <c r="UVX107" s="39"/>
      <c r="UVY107" s="18"/>
      <c r="UVZ107" s="39"/>
      <c r="UWA107" s="13"/>
      <c r="UWB107" s="13"/>
      <c r="UWC107" s="4"/>
      <c r="UWD107" s="13"/>
      <c r="UWE107" s="13"/>
      <c r="UWG107" s="26"/>
      <c r="UWH107" s="26"/>
      <c r="UWI107" s="26"/>
      <c r="UWJ107" s="18"/>
      <c r="UWK107" s="18"/>
      <c r="UWL107" s="18"/>
      <c r="UWM107" s="39"/>
      <c r="UWN107" s="18"/>
      <c r="UWO107" s="18"/>
      <c r="UWP107" s="39"/>
      <c r="UWQ107" s="18"/>
      <c r="UWR107" s="39"/>
      <c r="UWS107" s="13"/>
      <c r="UWT107" s="13"/>
      <c r="UWU107" s="4"/>
      <c r="UWV107" s="13"/>
      <c r="UWW107" s="13"/>
      <c r="UWY107" s="26"/>
      <c r="UWZ107" s="26"/>
      <c r="UXA107" s="26"/>
      <c r="UXB107" s="18"/>
      <c r="UXC107" s="18"/>
      <c r="UXD107" s="18"/>
      <c r="UXE107" s="39"/>
      <c r="UXF107" s="18"/>
      <c r="UXG107" s="18"/>
      <c r="UXH107" s="39"/>
      <c r="UXI107" s="18"/>
      <c r="UXJ107" s="39"/>
      <c r="UXK107" s="13"/>
      <c r="UXL107" s="13"/>
      <c r="UXM107" s="4"/>
      <c r="UXN107" s="13"/>
      <c r="UXO107" s="13"/>
      <c r="UXQ107" s="26"/>
      <c r="UXR107" s="26"/>
      <c r="UXS107" s="26"/>
      <c r="UXT107" s="18"/>
      <c r="UXU107" s="18"/>
      <c r="UXV107" s="18"/>
      <c r="UXW107" s="39"/>
      <c r="UXX107" s="18"/>
      <c r="UXY107" s="18"/>
      <c r="UXZ107" s="39"/>
      <c r="UYA107" s="18"/>
      <c r="UYB107" s="39"/>
      <c r="UYC107" s="13"/>
      <c r="UYD107" s="13"/>
      <c r="UYE107" s="4"/>
      <c r="UYF107" s="13"/>
      <c r="UYG107" s="13"/>
      <c r="UYI107" s="26"/>
      <c r="UYJ107" s="26"/>
      <c r="UYK107" s="26"/>
      <c r="UYL107" s="18"/>
      <c r="UYM107" s="18"/>
      <c r="UYN107" s="18"/>
      <c r="UYO107" s="39"/>
      <c r="UYP107" s="18"/>
      <c r="UYQ107" s="18"/>
      <c r="UYR107" s="39"/>
      <c r="UYS107" s="18"/>
      <c r="UYT107" s="39"/>
      <c r="UYU107" s="13"/>
      <c r="UYV107" s="13"/>
      <c r="UYW107" s="4"/>
      <c r="UYX107" s="13"/>
      <c r="UYY107" s="13"/>
      <c r="UZA107" s="26"/>
      <c r="UZB107" s="26"/>
      <c r="UZC107" s="26"/>
      <c r="UZD107" s="18"/>
      <c r="UZE107" s="18"/>
      <c r="UZF107" s="18"/>
      <c r="UZG107" s="39"/>
      <c r="UZH107" s="18"/>
      <c r="UZI107" s="18"/>
      <c r="UZJ107" s="39"/>
      <c r="UZK107" s="18"/>
      <c r="UZL107" s="39"/>
      <c r="UZM107" s="13"/>
      <c r="UZN107" s="13"/>
      <c r="UZO107" s="4"/>
      <c r="UZP107" s="13"/>
      <c r="UZQ107" s="13"/>
      <c r="UZS107" s="26"/>
      <c r="UZT107" s="26"/>
      <c r="UZU107" s="26"/>
      <c r="UZV107" s="18"/>
      <c r="UZW107" s="18"/>
      <c r="UZX107" s="18"/>
      <c r="UZY107" s="39"/>
      <c r="UZZ107" s="18"/>
      <c r="VAA107" s="18"/>
      <c r="VAB107" s="39"/>
      <c r="VAC107" s="18"/>
      <c r="VAD107" s="39"/>
      <c r="VAE107" s="13"/>
      <c r="VAF107" s="13"/>
      <c r="VAG107" s="4"/>
      <c r="VAH107" s="13"/>
      <c r="VAI107" s="13"/>
      <c r="VAK107" s="26"/>
      <c r="VAL107" s="26"/>
      <c r="VAM107" s="26"/>
      <c r="VAN107" s="18"/>
      <c r="VAO107" s="18"/>
      <c r="VAP107" s="18"/>
      <c r="VAQ107" s="39"/>
      <c r="VAR107" s="18"/>
      <c r="VAS107" s="18"/>
      <c r="VAT107" s="39"/>
      <c r="VAU107" s="18"/>
      <c r="VAV107" s="39"/>
      <c r="VAW107" s="13"/>
      <c r="VAX107" s="13"/>
      <c r="VAY107" s="4"/>
      <c r="VAZ107" s="13"/>
      <c r="VBA107" s="13"/>
      <c r="VBC107" s="26"/>
      <c r="VBD107" s="26"/>
      <c r="VBE107" s="26"/>
      <c r="VBF107" s="18"/>
      <c r="VBG107" s="18"/>
      <c r="VBH107" s="18"/>
      <c r="VBI107" s="39"/>
      <c r="VBJ107" s="18"/>
      <c r="VBK107" s="18"/>
      <c r="VBL107" s="39"/>
      <c r="VBM107" s="18"/>
      <c r="VBN107" s="39"/>
      <c r="VBO107" s="13"/>
      <c r="VBP107" s="13"/>
      <c r="VBQ107" s="4"/>
      <c r="VBR107" s="13"/>
      <c r="VBS107" s="13"/>
      <c r="VBU107" s="26"/>
      <c r="VBV107" s="26"/>
      <c r="VBW107" s="26"/>
      <c r="VBX107" s="18"/>
      <c r="VBY107" s="18"/>
      <c r="VBZ107" s="18"/>
      <c r="VCA107" s="39"/>
      <c r="VCB107" s="18"/>
      <c r="VCC107" s="18"/>
      <c r="VCD107" s="39"/>
      <c r="VCE107" s="18"/>
      <c r="VCF107" s="39"/>
      <c r="VCG107" s="13"/>
      <c r="VCH107" s="13"/>
      <c r="VCI107" s="4"/>
      <c r="VCJ107" s="13"/>
      <c r="VCK107" s="13"/>
      <c r="VCM107" s="26"/>
      <c r="VCN107" s="26"/>
      <c r="VCO107" s="26"/>
      <c r="VCP107" s="18"/>
      <c r="VCQ107" s="18"/>
      <c r="VCR107" s="18"/>
      <c r="VCS107" s="39"/>
      <c r="VCT107" s="18"/>
      <c r="VCU107" s="18"/>
      <c r="VCV107" s="39"/>
      <c r="VCW107" s="18"/>
      <c r="VCX107" s="39"/>
      <c r="VCY107" s="13"/>
      <c r="VCZ107" s="13"/>
      <c r="VDA107" s="4"/>
      <c r="VDB107" s="13"/>
      <c r="VDC107" s="13"/>
      <c r="VDE107" s="26"/>
      <c r="VDF107" s="26"/>
      <c r="VDG107" s="26"/>
      <c r="VDH107" s="18"/>
      <c r="VDI107" s="18"/>
      <c r="VDJ107" s="18"/>
      <c r="VDK107" s="39"/>
      <c r="VDL107" s="18"/>
      <c r="VDM107" s="18"/>
      <c r="VDN107" s="39"/>
      <c r="VDO107" s="18"/>
      <c r="VDP107" s="39"/>
      <c r="VDQ107" s="13"/>
      <c r="VDR107" s="13"/>
      <c r="VDS107" s="4"/>
      <c r="VDT107" s="13"/>
      <c r="VDU107" s="13"/>
      <c r="VDW107" s="26"/>
      <c r="VDX107" s="26"/>
      <c r="VDY107" s="26"/>
      <c r="VDZ107" s="18"/>
      <c r="VEA107" s="18"/>
      <c r="VEB107" s="18"/>
      <c r="VEC107" s="39"/>
      <c r="VED107" s="18"/>
      <c r="VEE107" s="18"/>
      <c r="VEF107" s="39"/>
      <c r="VEG107" s="18"/>
      <c r="VEH107" s="39"/>
      <c r="VEI107" s="13"/>
      <c r="VEJ107" s="13"/>
      <c r="VEK107" s="4"/>
      <c r="VEL107" s="13"/>
      <c r="VEM107" s="13"/>
      <c r="VEO107" s="26"/>
      <c r="VEP107" s="26"/>
      <c r="VEQ107" s="26"/>
      <c r="VER107" s="18"/>
      <c r="VES107" s="18"/>
      <c r="VET107" s="18"/>
      <c r="VEU107" s="39"/>
      <c r="VEV107" s="18"/>
      <c r="VEW107" s="18"/>
      <c r="VEX107" s="39"/>
      <c r="VEY107" s="18"/>
      <c r="VEZ107" s="39"/>
      <c r="VFA107" s="13"/>
      <c r="VFB107" s="13"/>
      <c r="VFC107" s="4"/>
      <c r="VFD107" s="13"/>
      <c r="VFE107" s="13"/>
      <c r="VFG107" s="26"/>
      <c r="VFH107" s="26"/>
      <c r="VFI107" s="26"/>
      <c r="VFJ107" s="18"/>
      <c r="VFK107" s="18"/>
      <c r="VFL107" s="18"/>
      <c r="VFM107" s="39"/>
      <c r="VFN107" s="18"/>
      <c r="VFO107" s="18"/>
      <c r="VFP107" s="39"/>
      <c r="VFQ107" s="18"/>
      <c r="VFR107" s="39"/>
      <c r="VFS107" s="13"/>
      <c r="VFT107" s="13"/>
      <c r="VFU107" s="4"/>
      <c r="VFV107" s="13"/>
      <c r="VFW107" s="13"/>
      <c r="VFY107" s="26"/>
      <c r="VFZ107" s="26"/>
      <c r="VGA107" s="26"/>
      <c r="VGB107" s="18"/>
      <c r="VGC107" s="18"/>
      <c r="VGD107" s="18"/>
      <c r="VGE107" s="39"/>
      <c r="VGF107" s="18"/>
      <c r="VGG107" s="18"/>
      <c r="VGH107" s="39"/>
      <c r="VGI107" s="18"/>
      <c r="VGJ107" s="39"/>
      <c r="VGK107" s="13"/>
      <c r="VGL107" s="13"/>
      <c r="VGM107" s="4"/>
      <c r="VGN107" s="13"/>
      <c r="VGO107" s="13"/>
      <c r="VGQ107" s="26"/>
      <c r="VGR107" s="26"/>
      <c r="VGS107" s="26"/>
      <c r="VGT107" s="18"/>
      <c r="VGU107" s="18"/>
      <c r="VGV107" s="18"/>
      <c r="VGW107" s="39"/>
      <c r="VGX107" s="18"/>
      <c r="VGY107" s="18"/>
      <c r="VGZ107" s="39"/>
      <c r="VHA107" s="18"/>
      <c r="VHB107" s="39"/>
      <c r="VHC107" s="13"/>
      <c r="VHD107" s="13"/>
      <c r="VHE107" s="4"/>
      <c r="VHF107" s="13"/>
      <c r="VHG107" s="13"/>
      <c r="VHI107" s="26"/>
      <c r="VHJ107" s="26"/>
      <c r="VHK107" s="26"/>
      <c r="VHL107" s="18"/>
      <c r="VHM107" s="18"/>
      <c r="VHN107" s="18"/>
      <c r="VHO107" s="39"/>
      <c r="VHP107" s="18"/>
      <c r="VHQ107" s="18"/>
      <c r="VHR107" s="39"/>
      <c r="VHS107" s="18"/>
      <c r="VHT107" s="39"/>
      <c r="VHU107" s="13"/>
      <c r="VHV107" s="13"/>
      <c r="VHW107" s="4"/>
      <c r="VHX107" s="13"/>
      <c r="VHY107" s="13"/>
      <c r="VIA107" s="26"/>
      <c r="VIB107" s="26"/>
      <c r="VIC107" s="26"/>
      <c r="VID107" s="18"/>
      <c r="VIE107" s="18"/>
      <c r="VIF107" s="18"/>
      <c r="VIG107" s="39"/>
      <c r="VIH107" s="18"/>
      <c r="VII107" s="18"/>
      <c r="VIJ107" s="39"/>
      <c r="VIK107" s="18"/>
      <c r="VIL107" s="39"/>
      <c r="VIM107" s="13"/>
      <c r="VIN107" s="13"/>
      <c r="VIO107" s="4"/>
      <c r="VIP107" s="13"/>
      <c r="VIQ107" s="13"/>
      <c r="VIS107" s="26"/>
      <c r="VIT107" s="26"/>
      <c r="VIU107" s="26"/>
      <c r="VIV107" s="18"/>
      <c r="VIW107" s="18"/>
      <c r="VIX107" s="18"/>
      <c r="VIY107" s="39"/>
      <c r="VIZ107" s="18"/>
      <c r="VJA107" s="18"/>
      <c r="VJB107" s="39"/>
      <c r="VJC107" s="18"/>
      <c r="VJD107" s="39"/>
      <c r="VJE107" s="13"/>
      <c r="VJF107" s="13"/>
      <c r="VJG107" s="4"/>
      <c r="VJH107" s="13"/>
      <c r="VJI107" s="13"/>
      <c r="VJK107" s="26"/>
      <c r="VJL107" s="26"/>
      <c r="VJM107" s="26"/>
      <c r="VJN107" s="18"/>
      <c r="VJO107" s="18"/>
      <c r="VJP107" s="18"/>
      <c r="VJQ107" s="39"/>
      <c r="VJR107" s="18"/>
      <c r="VJS107" s="18"/>
      <c r="VJT107" s="39"/>
      <c r="VJU107" s="18"/>
      <c r="VJV107" s="39"/>
      <c r="VJW107" s="13"/>
      <c r="VJX107" s="13"/>
      <c r="VJY107" s="4"/>
      <c r="VJZ107" s="13"/>
      <c r="VKA107" s="13"/>
      <c r="VKC107" s="26"/>
      <c r="VKD107" s="26"/>
      <c r="VKE107" s="26"/>
      <c r="VKF107" s="18"/>
      <c r="VKG107" s="18"/>
      <c r="VKH107" s="18"/>
      <c r="VKI107" s="39"/>
      <c r="VKJ107" s="18"/>
      <c r="VKK107" s="18"/>
      <c r="VKL107" s="39"/>
      <c r="VKM107" s="18"/>
      <c r="VKN107" s="39"/>
      <c r="VKO107" s="13"/>
      <c r="VKP107" s="13"/>
      <c r="VKQ107" s="4"/>
      <c r="VKR107" s="13"/>
      <c r="VKS107" s="13"/>
      <c r="VKU107" s="26"/>
      <c r="VKV107" s="26"/>
      <c r="VKW107" s="26"/>
      <c r="VKX107" s="18"/>
      <c r="VKY107" s="18"/>
      <c r="VKZ107" s="18"/>
      <c r="VLA107" s="39"/>
      <c r="VLB107" s="18"/>
      <c r="VLC107" s="18"/>
      <c r="VLD107" s="39"/>
      <c r="VLE107" s="18"/>
      <c r="VLF107" s="39"/>
      <c r="VLG107" s="13"/>
      <c r="VLH107" s="13"/>
      <c r="VLI107" s="4"/>
      <c r="VLJ107" s="13"/>
      <c r="VLK107" s="13"/>
      <c r="VLM107" s="26"/>
      <c r="VLN107" s="26"/>
      <c r="VLO107" s="26"/>
      <c r="VLP107" s="18"/>
      <c r="VLQ107" s="18"/>
      <c r="VLR107" s="18"/>
      <c r="VLS107" s="39"/>
      <c r="VLT107" s="18"/>
      <c r="VLU107" s="18"/>
      <c r="VLV107" s="39"/>
      <c r="VLW107" s="18"/>
      <c r="VLX107" s="39"/>
      <c r="VLY107" s="13"/>
      <c r="VLZ107" s="13"/>
      <c r="VMA107" s="4"/>
      <c r="VMB107" s="13"/>
      <c r="VMC107" s="13"/>
      <c r="VME107" s="26"/>
      <c r="VMF107" s="26"/>
      <c r="VMG107" s="26"/>
      <c r="VMH107" s="18"/>
      <c r="VMI107" s="18"/>
      <c r="VMJ107" s="18"/>
      <c r="VMK107" s="39"/>
      <c r="VML107" s="18"/>
      <c r="VMM107" s="18"/>
      <c r="VMN107" s="39"/>
      <c r="VMO107" s="18"/>
      <c r="VMP107" s="39"/>
      <c r="VMQ107" s="13"/>
      <c r="VMR107" s="13"/>
      <c r="VMS107" s="4"/>
      <c r="VMT107" s="13"/>
      <c r="VMU107" s="13"/>
      <c r="VMW107" s="26"/>
      <c r="VMX107" s="26"/>
      <c r="VMY107" s="26"/>
      <c r="VMZ107" s="18"/>
      <c r="VNA107" s="18"/>
      <c r="VNB107" s="18"/>
      <c r="VNC107" s="39"/>
      <c r="VND107" s="18"/>
      <c r="VNE107" s="18"/>
      <c r="VNF107" s="39"/>
      <c r="VNG107" s="18"/>
      <c r="VNH107" s="39"/>
      <c r="VNI107" s="13"/>
      <c r="VNJ107" s="13"/>
      <c r="VNK107" s="4"/>
      <c r="VNL107" s="13"/>
      <c r="VNM107" s="13"/>
      <c r="VNO107" s="26"/>
      <c r="VNP107" s="26"/>
      <c r="VNQ107" s="26"/>
      <c r="VNR107" s="18"/>
      <c r="VNS107" s="18"/>
      <c r="VNT107" s="18"/>
      <c r="VNU107" s="39"/>
      <c r="VNV107" s="18"/>
      <c r="VNW107" s="18"/>
      <c r="VNX107" s="39"/>
      <c r="VNY107" s="18"/>
      <c r="VNZ107" s="39"/>
      <c r="VOA107" s="13"/>
      <c r="VOB107" s="13"/>
      <c r="VOC107" s="4"/>
      <c r="VOD107" s="13"/>
      <c r="VOE107" s="13"/>
      <c r="VOG107" s="26"/>
      <c r="VOH107" s="26"/>
      <c r="VOI107" s="26"/>
      <c r="VOJ107" s="18"/>
      <c r="VOK107" s="18"/>
      <c r="VOL107" s="18"/>
      <c r="VOM107" s="39"/>
      <c r="VON107" s="18"/>
      <c r="VOO107" s="18"/>
      <c r="VOP107" s="39"/>
      <c r="VOQ107" s="18"/>
      <c r="VOR107" s="39"/>
      <c r="VOS107" s="13"/>
      <c r="VOT107" s="13"/>
      <c r="VOU107" s="4"/>
      <c r="VOV107" s="13"/>
      <c r="VOW107" s="13"/>
      <c r="VOY107" s="26"/>
      <c r="VOZ107" s="26"/>
      <c r="VPA107" s="26"/>
      <c r="VPB107" s="18"/>
      <c r="VPC107" s="18"/>
      <c r="VPD107" s="18"/>
      <c r="VPE107" s="39"/>
      <c r="VPF107" s="18"/>
      <c r="VPG107" s="18"/>
      <c r="VPH107" s="39"/>
      <c r="VPI107" s="18"/>
      <c r="VPJ107" s="39"/>
      <c r="VPK107" s="13"/>
      <c r="VPL107" s="13"/>
      <c r="VPM107" s="4"/>
      <c r="VPN107" s="13"/>
      <c r="VPO107" s="13"/>
      <c r="VPQ107" s="26"/>
      <c r="VPR107" s="26"/>
      <c r="VPS107" s="26"/>
      <c r="VPT107" s="18"/>
      <c r="VPU107" s="18"/>
      <c r="VPV107" s="18"/>
      <c r="VPW107" s="39"/>
      <c r="VPX107" s="18"/>
      <c r="VPY107" s="18"/>
      <c r="VPZ107" s="39"/>
      <c r="VQA107" s="18"/>
      <c r="VQB107" s="39"/>
      <c r="VQC107" s="13"/>
      <c r="VQD107" s="13"/>
      <c r="VQE107" s="4"/>
      <c r="VQF107" s="13"/>
      <c r="VQG107" s="13"/>
      <c r="VQI107" s="26"/>
      <c r="VQJ107" s="26"/>
      <c r="VQK107" s="26"/>
      <c r="VQL107" s="18"/>
      <c r="VQM107" s="18"/>
      <c r="VQN107" s="18"/>
      <c r="VQO107" s="39"/>
      <c r="VQP107" s="18"/>
      <c r="VQQ107" s="18"/>
      <c r="VQR107" s="39"/>
      <c r="VQS107" s="18"/>
      <c r="VQT107" s="39"/>
      <c r="VQU107" s="13"/>
      <c r="VQV107" s="13"/>
      <c r="VQW107" s="4"/>
      <c r="VQX107" s="13"/>
      <c r="VQY107" s="13"/>
      <c r="VRA107" s="26"/>
      <c r="VRB107" s="26"/>
      <c r="VRC107" s="26"/>
      <c r="VRD107" s="18"/>
      <c r="VRE107" s="18"/>
      <c r="VRF107" s="18"/>
      <c r="VRG107" s="39"/>
      <c r="VRH107" s="18"/>
      <c r="VRI107" s="18"/>
      <c r="VRJ107" s="39"/>
      <c r="VRK107" s="18"/>
      <c r="VRL107" s="39"/>
      <c r="VRM107" s="13"/>
      <c r="VRN107" s="13"/>
      <c r="VRO107" s="4"/>
      <c r="VRP107" s="13"/>
      <c r="VRQ107" s="13"/>
      <c r="VRS107" s="26"/>
      <c r="VRT107" s="26"/>
      <c r="VRU107" s="26"/>
      <c r="VRV107" s="18"/>
      <c r="VRW107" s="18"/>
      <c r="VRX107" s="18"/>
      <c r="VRY107" s="39"/>
      <c r="VRZ107" s="18"/>
      <c r="VSA107" s="18"/>
      <c r="VSB107" s="39"/>
      <c r="VSC107" s="18"/>
      <c r="VSD107" s="39"/>
      <c r="VSE107" s="13"/>
      <c r="VSF107" s="13"/>
      <c r="VSG107" s="4"/>
      <c r="VSH107" s="13"/>
      <c r="VSI107" s="13"/>
      <c r="VSK107" s="26"/>
      <c r="VSL107" s="26"/>
      <c r="VSM107" s="26"/>
      <c r="VSN107" s="18"/>
      <c r="VSO107" s="18"/>
      <c r="VSP107" s="18"/>
      <c r="VSQ107" s="39"/>
      <c r="VSR107" s="18"/>
      <c r="VSS107" s="18"/>
      <c r="VST107" s="39"/>
      <c r="VSU107" s="18"/>
      <c r="VSV107" s="39"/>
      <c r="VSW107" s="13"/>
      <c r="VSX107" s="13"/>
      <c r="VSY107" s="4"/>
      <c r="VSZ107" s="13"/>
      <c r="VTA107" s="13"/>
      <c r="VTC107" s="26"/>
      <c r="VTD107" s="26"/>
      <c r="VTE107" s="26"/>
      <c r="VTF107" s="18"/>
      <c r="VTG107" s="18"/>
      <c r="VTH107" s="18"/>
      <c r="VTI107" s="39"/>
      <c r="VTJ107" s="18"/>
      <c r="VTK107" s="18"/>
      <c r="VTL107" s="39"/>
      <c r="VTM107" s="18"/>
      <c r="VTN107" s="39"/>
      <c r="VTO107" s="13"/>
      <c r="VTP107" s="13"/>
      <c r="VTQ107" s="4"/>
      <c r="VTR107" s="13"/>
      <c r="VTS107" s="13"/>
      <c r="VTU107" s="26"/>
      <c r="VTV107" s="26"/>
      <c r="VTW107" s="26"/>
      <c r="VTX107" s="18"/>
      <c r="VTY107" s="18"/>
      <c r="VTZ107" s="18"/>
      <c r="VUA107" s="39"/>
      <c r="VUB107" s="18"/>
      <c r="VUC107" s="18"/>
      <c r="VUD107" s="39"/>
      <c r="VUE107" s="18"/>
      <c r="VUF107" s="39"/>
      <c r="VUG107" s="13"/>
      <c r="VUH107" s="13"/>
      <c r="VUI107" s="4"/>
      <c r="VUJ107" s="13"/>
      <c r="VUK107" s="13"/>
      <c r="VUM107" s="26"/>
      <c r="VUN107" s="26"/>
      <c r="VUO107" s="26"/>
      <c r="VUP107" s="18"/>
      <c r="VUQ107" s="18"/>
      <c r="VUR107" s="18"/>
      <c r="VUS107" s="39"/>
      <c r="VUT107" s="18"/>
      <c r="VUU107" s="18"/>
      <c r="VUV107" s="39"/>
      <c r="VUW107" s="18"/>
      <c r="VUX107" s="39"/>
      <c r="VUY107" s="13"/>
      <c r="VUZ107" s="13"/>
      <c r="VVA107" s="4"/>
      <c r="VVB107" s="13"/>
      <c r="VVC107" s="13"/>
      <c r="VVE107" s="26"/>
      <c r="VVF107" s="26"/>
      <c r="VVG107" s="26"/>
      <c r="VVH107" s="18"/>
      <c r="VVI107" s="18"/>
      <c r="VVJ107" s="18"/>
      <c r="VVK107" s="39"/>
      <c r="VVL107" s="18"/>
      <c r="VVM107" s="18"/>
      <c r="VVN107" s="39"/>
      <c r="VVO107" s="18"/>
      <c r="VVP107" s="39"/>
      <c r="VVQ107" s="13"/>
      <c r="VVR107" s="13"/>
      <c r="VVS107" s="4"/>
      <c r="VVT107" s="13"/>
      <c r="VVU107" s="13"/>
      <c r="VVW107" s="26"/>
      <c r="VVX107" s="26"/>
      <c r="VVY107" s="26"/>
      <c r="VVZ107" s="18"/>
      <c r="VWA107" s="18"/>
      <c r="VWB107" s="18"/>
      <c r="VWC107" s="39"/>
      <c r="VWD107" s="18"/>
      <c r="VWE107" s="18"/>
      <c r="VWF107" s="39"/>
      <c r="VWG107" s="18"/>
      <c r="VWH107" s="39"/>
      <c r="VWI107" s="13"/>
      <c r="VWJ107" s="13"/>
      <c r="VWK107" s="4"/>
      <c r="VWL107" s="13"/>
      <c r="VWM107" s="13"/>
      <c r="VWO107" s="26"/>
      <c r="VWP107" s="26"/>
      <c r="VWQ107" s="26"/>
      <c r="VWR107" s="18"/>
      <c r="VWS107" s="18"/>
      <c r="VWT107" s="18"/>
      <c r="VWU107" s="39"/>
      <c r="VWV107" s="18"/>
      <c r="VWW107" s="18"/>
      <c r="VWX107" s="39"/>
      <c r="VWY107" s="18"/>
      <c r="VWZ107" s="39"/>
      <c r="VXA107" s="13"/>
      <c r="VXB107" s="13"/>
      <c r="VXC107" s="4"/>
      <c r="VXD107" s="13"/>
      <c r="VXE107" s="13"/>
      <c r="VXG107" s="26"/>
      <c r="VXH107" s="26"/>
      <c r="VXI107" s="26"/>
      <c r="VXJ107" s="18"/>
      <c r="VXK107" s="18"/>
      <c r="VXL107" s="18"/>
      <c r="VXM107" s="39"/>
      <c r="VXN107" s="18"/>
      <c r="VXO107" s="18"/>
      <c r="VXP107" s="39"/>
      <c r="VXQ107" s="18"/>
      <c r="VXR107" s="39"/>
      <c r="VXS107" s="13"/>
      <c r="VXT107" s="13"/>
      <c r="VXU107" s="4"/>
      <c r="VXV107" s="13"/>
      <c r="VXW107" s="13"/>
      <c r="VXY107" s="26"/>
      <c r="VXZ107" s="26"/>
      <c r="VYA107" s="26"/>
      <c r="VYB107" s="18"/>
      <c r="VYC107" s="18"/>
      <c r="VYD107" s="18"/>
      <c r="VYE107" s="39"/>
      <c r="VYF107" s="18"/>
      <c r="VYG107" s="18"/>
      <c r="VYH107" s="39"/>
      <c r="VYI107" s="18"/>
      <c r="VYJ107" s="39"/>
      <c r="VYK107" s="13"/>
      <c r="VYL107" s="13"/>
      <c r="VYM107" s="4"/>
      <c r="VYN107" s="13"/>
      <c r="VYO107" s="13"/>
      <c r="VYQ107" s="26"/>
      <c r="VYR107" s="26"/>
      <c r="VYS107" s="26"/>
      <c r="VYT107" s="18"/>
      <c r="VYU107" s="18"/>
      <c r="VYV107" s="18"/>
      <c r="VYW107" s="39"/>
      <c r="VYX107" s="18"/>
      <c r="VYY107" s="18"/>
      <c r="VYZ107" s="39"/>
      <c r="VZA107" s="18"/>
      <c r="VZB107" s="39"/>
      <c r="VZC107" s="13"/>
      <c r="VZD107" s="13"/>
      <c r="VZE107" s="4"/>
      <c r="VZF107" s="13"/>
      <c r="VZG107" s="13"/>
      <c r="VZI107" s="26"/>
      <c r="VZJ107" s="26"/>
      <c r="VZK107" s="26"/>
      <c r="VZL107" s="18"/>
      <c r="VZM107" s="18"/>
      <c r="VZN107" s="18"/>
      <c r="VZO107" s="39"/>
      <c r="VZP107" s="18"/>
      <c r="VZQ107" s="18"/>
      <c r="VZR107" s="39"/>
      <c r="VZS107" s="18"/>
      <c r="VZT107" s="39"/>
      <c r="VZU107" s="13"/>
      <c r="VZV107" s="13"/>
      <c r="VZW107" s="4"/>
      <c r="VZX107" s="13"/>
      <c r="VZY107" s="13"/>
      <c r="WAA107" s="26"/>
      <c r="WAB107" s="26"/>
      <c r="WAC107" s="26"/>
      <c r="WAD107" s="18"/>
      <c r="WAE107" s="18"/>
      <c r="WAF107" s="18"/>
      <c r="WAG107" s="39"/>
      <c r="WAH107" s="18"/>
      <c r="WAI107" s="18"/>
      <c r="WAJ107" s="39"/>
      <c r="WAK107" s="18"/>
      <c r="WAL107" s="39"/>
      <c r="WAM107" s="13"/>
      <c r="WAN107" s="13"/>
      <c r="WAO107" s="4"/>
      <c r="WAP107" s="13"/>
      <c r="WAQ107" s="13"/>
      <c r="WAS107" s="26"/>
      <c r="WAT107" s="26"/>
      <c r="WAU107" s="26"/>
      <c r="WAV107" s="18"/>
      <c r="WAW107" s="18"/>
      <c r="WAX107" s="18"/>
      <c r="WAY107" s="39"/>
      <c r="WAZ107" s="18"/>
      <c r="WBA107" s="18"/>
      <c r="WBB107" s="39"/>
      <c r="WBC107" s="18"/>
      <c r="WBD107" s="39"/>
      <c r="WBE107" s="13"/>
      <c r="WBF107" s="13"/>
      <c r="WBG107" s="4"/>
      <c r="WBH107" s="13"/>
      <c r="WBI107" s="13"/>
      <c r="WBK107" s="26"/>
      <c r="WBL107" s="26"/>
      <c r="WBM107" s="26"/>
      <c r="WBN107" s="18"/>
      <c r="WBO107" s="18"/>
      <c r="WBP107" s="18"/>
      <c r="WBQ107" s="39"/>
      <c r="WBR107" s="18"/>
      <c r="WBS107" s="18"/>
      <c r="WBT107" s="39"/>
      <c r="WBU107" s="18"/>
      <c r="WBV107" s="39"/>
      <c r="WBW107" s="13"/>
      <c r="WBX107" s="13"/>
      <c r="WBY107" s="4"/>
      <c r="WBZ107" s="13"/>
      <c r="WCA107" s="13"/>
      <c r="WCC107" s="26"/>
      <c r="WCD107" s="26"/>
      <c r="WCE107" s="26"/>
      <c r="WCF107" s="18"/>
      <c r="WCG107" s="18"/>
      <c r="WCH107" s="18"/>
      <c r="WCI107" s="39"/>
      <c r="WCJ107" s="18"/>
      <c r="WCK107" s="18"/>
      <c r="WCL107" s="39"/>
      <c r="WCM107" s="18"/>
      <c r="WCN107" s="39"/>
      <c r="WCO107" s="13"/>
      <c r="WCP107" s="13"/>
      <c r="WCQ107" s="4"/>
      <c r="WCR107" s="13"/>
      <c r="WCS107" s="13"/>
      <c r="WCU107" s="26"/>
      <c r="WCV107" s="26"/>
      <c r="WCW107" s="26"/>
      <c r="WCX107" s="18"/>
      <c r="WCY107" s="18"/>
      <c r="WCZ107" s="18"/>
      <c r="WDA107" s="39"/>
      <c r="WDB107" s="18"/>
      <c r="WDC107" s="18"/>
      <c r="WDD107" s="39"/>
      <c r="WDE107" s="18"/>
      <c r="WDF107" s="39"/>
      <c r="WDG107" s="13"/>
      <c r="WDH107" s="13"/>
      <c r="WDI107" s="4"/>
      <c r="WDJ107" s="13"/>
      <c r="WDK107" s="13"/>
      <c r="WDM107" s="26"/>
      <c r="WDN107" s="26"/>
      <c r="WDO107" s="26"/>
      <c r="WDP107" s="18"/>
      <c r="WDQ107" s="18"/>
      <c r="WDR107" s="18"/>
      <c r="WDS107" s="39"/>
      <c r="WDT107" s="18"/>
      <c r="WDU107" s="18"/>
      <c r="WDV107" s="39"/>
      <c r="WDW107" s="18"/>
      <c r="WDX107" s="39"/>
      <c r="WDY107" s="13"/>
      <c r="WDZ107" s="13"/>
      <c r="WEA107" s="4"/>
      <c r="WEB107" s="13"/>
      <c r="WEC107" s="13"/>
      <c r="WEE107" s="26"/>
      <c r="WEF107" s="26"/>
      <c r="WEG107" s="26"/>
      <c r="WEH107" s="18"/>
      <c r="WEI107" s="18"/>
      <c r="WEJ107" s="18"/>
      <c r="WEK107" s="39"/>
      <c r="WEL107" s="18"/>
      <c r="WEM107" s="18"/>
      <c r="WEN107" s="39"/>
      <c r="WEO107" s="18"/>
      <c r="WEP107" s="39"/>
      <c r="WEQ107" s="13"/>
      <c r="WER107" s="13"/>
      <c r="WES107" s="4"/>
      <c r="WET107" s="13"/>
      <c r="WEU107" s="13"/>
      <c r="WEW107" s="26"/>
      <c r="WEX107" s="26"/>
      <c r="WEY107" s="26"/>
      <c r="WEZ107" s="18"/>
      <c r="WFA107" s="18"/>
      <c r="WFB107" s="18"/>
      <c r="WFC107" s="39"/>
      <c r="WFD107" s="18"/>
      <c r="WFE107" s="18"/>
      <c r="WFF107" s="39"/>
      <c r="WFG107" s="18"/>
      <c r="WFH107" s="39"/>
      <c r="WFI107" s="13"/>
      <c r="WFJ107" s="13"/>
      <c r="WFK107" s="4"/>
      <c r="WFL107" s="13"/>
      <c r="WFM107" s="13"/>
      <c r="WFO107" s="26"/>
      <c r="WFP107" s="26"/>
      <c r="WFQ107" s="26"/>
      <c r="WFR107" s="18"/>
      <c r="WFS107" s="18"/>
      <c r="WFT107" s="18"/>
      <c r="WFU107" s="39"/>
      <c r="WFV107" s="18"/>
      <c r="WFW107" s="18"/>
      <c r="WFX107" s="39"/>
      <c r="WFY107" s="18"/>
      <c r="WFZ107" s="39"/>
      <c r="WGA107" s="13"/>
      <c r="WGB107" s="13"/>
      <c r="WGC107" s="4"/>
      <c r="WGD107" s="13"/>
      <c r="WGE107" s="13"/>
      <c r="WGG107" s="26"/>
      <c r="WGH107" s="26"/>
      <c r="WGI107" s="26"/>
      <c r="WGJ107" s="18"/>
      <c r="WGK107" s="18"/>
      <c r="WGL107" s="18"/>
      <c r="WGM107" s="39"/>
      <c r="WGN107" s="18"/>
      <c r="WGO107" s="18"/>
      <c r="WGP107" s="39"/>
      <c r="WGQ107" s="18"/>
      <c r="WGR107" s="39"/>
      <c r="WGS107" s="13"/>
      <c r="WGT107" s="13"/>
      <c r="WGU107" s="4"/>
      <c r="WGV107" s="13"/>
      <c r="WGW107" s="13"/>
      <c r="WGY107" s="26"/>
      <c r="WGZ107" s="26"/>
      <c r="WHA107" s="26"/>
      <c r="WHB107" s="18"/>
      <c r="WHC107" s="18"/>
      <c r="WHD107" s="18"/>
      <c r="WHE107" s="39"/>
      <c r="WHF107" s="18"/>
      <c r="WHG107" s="18"/>
      <c r="WHH107" s="39"/>
      <c r="WHI107" s="18"/>
      <c r="WHJ107" s="39"/>
      <c r="WHK107" s="13"/>
      <c r="WHL107" s="13"/>
      <c r="WHM107" s="4"/>
      <c r="WHN107" s="13"/>
      <c r="WHO107" s="13"/>
      <c r="WHQ107" s="26"/>
      <c r="WHR107" s="26"/>
      <c r="WHS107" s="26"/>
      <c r="WHT107" s="18"/>
      <c r="WHU107" s="18"/>
      <c r="WHV107" s="18"/>
      <c r="WHW107" s="39"/>
      <c r="WHX107" s="18"/>
      <c r="WHY107" s="18"/>
      <c r="WHZ107" s="39"/>
      <c r="WIA107" s="18"/>
      <c r="WIB107" s="39"/>
      <c r="WIC107" s="13"/>
      <c r="WID107" s="13"/>
      <c r="WIE107" s="4"/>
      <c r="WIF107" s="13"/>
      <c r="WIG107" s="13"/>
      <c r="WII107" s="26"/>
      <c r="WIJ107" s="26"/>
      <c r="WIK107" s="26"/>
      <c r="WIL107" s="18"/>
      <c r="WIM107" s="18"/>
      <c r="WIN107" s="18"/>
      <c r="WIO107" s="39"/>
      <c r="WIP107" s="18"/>
      <c r="WIQ107" s="18"/>
      <c r="WIR107" s="39"/>
      <c r="WIS107" s="18"/>
      <c r="WIT107" s="39"/>
      <c r="WIU107" s="13"/>
      <c r="WIV107" s="13"/>
      <c r="WIW107" s="4"/>
      <c r="WIX107" s="13"/>
      <c r="WIY107" s="13"/>
      <c r="WJA107" s="26"/>
      <c r="WJB107" s="26"/>
      <c r="WJC107" s="26"/>
      <c r="WJD107" s="18"/>
      <c r="WJE107" s="18"/>
      <c r="WJF107" s="18"/>
      <c r="WJG107" s="39"/>
      <c r="WJH107" s="18"/>
      <c r="WJI107" s="18"/>
      <c r="WJJ107" s="39"/>
      <c r="WJK107" s="18"/>
      <c r="WJL107" s="39"/>
      <c r="WJM107" s="13"/>
      <c r="WJN107" s="13"/>
      <c r="WJO107" s="4"/>
      <c r="WJP107" s="13"/>
      <c r="WJQ107" s="13"/>
      <c r="WJS107" s="26"/>
      <c r="WJT107" s="26"/>
      <c r="WJU107" s="26"/>
      <c r="WJV107" s="18"/>
      <c r="WJW107" s="18"/>
      <c r="WJX107" s="18"/>
      <c r="WJY107" s="39"/>
      <c r="WJZ107" s="18"/>
      <c r="WKA107" s="18"/>
      <c r="WKB107" s="39"/>
      <c r="WKC107" s="18"/>
      <c r="WKD107" s="39"/>
      <c r="WKE107" s="13"/>
      <c r="WKF107" s="13"/>
      <c r="WKG107" s="4"/>
      <c r="WKH107" s="13"/>
      <c r="WKI107" s="13"/>
      <c r="WKK107" s="26"/>
      <c r="WKL107" s="26"/>
      <c r="WKM107" s="26"/>
      <c r="WKN107" s="18"/>
      <c r="WKO107" s="18"/>
      <c r="WKP107" s="18"/>
      <c r="WKQ107" s="39"/>
      <c r="WKR107" s="18"/>
      <c r="WKS107" s="18"/>
      <c r="WKT107" s="39"/>
      <c r="WKU107" s="18"/>
      <c r="WKV107" s="39"/>
      <c r="WKW107" s="13"/>
      <c r="WKX107" s="13"/>
      <c r="WKY107" s="4"/>
      <c r="WKZ107" s="13"/>
      <c r="WLA107" s="13"/>
      <c r="WLC107" s="26"/>
      <c r="WLD107" s="26"/>
      <c r="WLE107" s="26"/>
      <c r="WLF107" s="18"/>
      <c r="WLG107" s="18"/>
      <c r="WLH107" s="18"/>
      <c r="WLI107" s="39"/>
      <c r="WLJ107" s="18"/>
      <c r="WLK107" s="18"/>
      <c r="WLL107" s="39"/>
      <c r="WLM107" s="18"/>
      <c r="WLN107" s="39"/>
      <c r="WLO107" s="13"/>
      <c r="WLP107" s="13"/>
      <c r="WLQ107" s="4"/>
      <c r="WLR107" s="13"/>
      <c r="WLS107" s="13"/>
      <c r="WLU107" s="26"/>
      <c r="WLV107" s="26"/>
      <c r="WLW107" s="26"/>
      <c r="WLX107" s="18"/>
      <c r="WLY107" s="18"/>
      <c r="WLZ107" s="18"/>
      <c r="WMA107" s="39"/>
      <c r="WMB107" s="18"/>
      <c r="WMC107" s="18"/>
      <c r="WMD107" s="39"/>
      <c r="WME107" s="18"/>
      <c r="WMF107" s="39"/>
      <c r="WMG107" s="13"/>
      <c r="WMH107" s="13"/>
      <c r="WMI107" s="4"/>
      <c r="WMJ107" s="13"/>
      <c r="WMK107" s="13"/>
      <c r="WMM107" s="26"/>
      <c r="WMN107" s="26"/>
      <c r="WMO107" s="26"/>
      <c r="WMP107" s="18"/>
      <c r="WMQ107" s="18"/>
      <c r="WMR107" s="18"/>
      <c r="WMS107" s="39"/>
      <c r="WMT107" s="18"/>
      <c r="WMU107" s="18"/>
      <c r="WMV107" s="39"/>
      <c r="WMW107" s="18"/>
      <c r="WMX107" s="39"/>
      <c r="WMY107" s="13"/>
      <c r="WMZ107" s="13"/>
      <c r="WNA107" s="4"/>
      <c r="WNB107" s="13"/>
      <c r="WNC107" s="13"/>
      <c r="WNE107" s="26"/>
      <c r="WNF107" s="26"/>
      <c r="WNG107" s="26"/>
      <c r="WNH107" s="18"/>
      <c r="WNI107" s="18"/>
      <c r="WNJ107" s="18"/>
      <c r="WNK107" s="39"/>
      <c r="WNL107" s="18"/>
      <c r="WNM107" s="18"/>
      <c r="WNN107" s="39"/>
      <c r="WNO107" s="18"/>
      <c r="WNP107" s="39"/>
      <c r="WNQ107" s="13"/>
      <c r="WNR107" s="13"/>
      <c r="WNS107" s="4"/>
      <c r="WNT107" s="13"/>
      <c r="WNU107" s="13"/>
      <c r="WNW107" s="26"/>
      <c r="WNX107" s="26"/>
      <c r="WNY107" s="26"/>
      <c r="WNZ107" s="18"/>
      <c r="WOA107" s="18"/>
      <c r="WOB107" s="18"/>
      <c r="WOC107" s="39"/>
      <c r="WOD107" s="18"/>
      <c r="WOE107" s="18"/>
      <c r="WOF107" s="39"/>
      <c r="WOG107" s="18"/>
      <c r="WOH107" s="39"/>
      <c r="WOI107" s="13"/>
      <c r="WOJ107" s="13"/>
      <c r="WOK107" s="4"/>
      <c r="WOL107" s="13"/>
      <c r="WOM107" s="13"/>
      <c r="WOO107" s="26"/>
      <c r="WOP107" s="26"/>
      <c r="WOQ107" s="26"/>
      <c r="WOR107" s="18"/>
      <c r="WOS107" s="18"/>
      <c r="WOT107" s="18"/>
      <c r="WOU107" s="39"/>
      <c r="WOV107" s="18"/>
      <c r="WOW107" s="18"/>
      <c r="WOX107" s="39"/>
      <c r="WOY107" s="18"/>
      <c r="WOZ107" s="39"/>
      <c r="WPA107" s="13"/>
      <c r="WPB107" s="13"/>
      <c r="WPC107" s="4"/>
      <c r="WPD107" s="13"/>
      <c r="WPE107" s="13"/>
      <c r="WPG107" s="26"/>
      <c r="WPH107" s="26"/>
      <c r="WPI107" s="26"/>
      <c r="WPJ107" s="18"/>
      <c r="WPK107" s="18"/>
      <c r="WPL107" s="18"/>
      <c r="WPM107" s="39"/>
      <c r="WPN107" s="18"/>
      <c r="WPO107" s="18"/>
      <c r="WPP107" s="39"/>
      <c r="WPQ107" s="18"/>
      <c r="WPR107" s="39"/>
      <c r="WPS107" s="13"/>
      <c r="WPT107" s="13"/>
      <c r="WPU107" s="4"/>
      <c r="WPV107" s="13"/>
      <c r="WPW107" s="13"/>
      <c r="WPY107" s="26"/>
      <c r="WPZ107" s="26"/>
      <c r="WQA107" s="26"/>
      <c r="WQB107" s="18"/>
      <c r="WQC107" s="18"/>
      <c r="WQD107" s="18"/>
      <c r="WQE107" s="39"/>
      <c r="WQF107" s="18"/>
      <c r="WQG107" s="18"/>
      <c r="WQH107" s="39"/>
      <c r="WQI107" s="18"/>
      <c r="WQJ107" s="39"/>
      <c r="WQK107" s="13"/>
      <c r="WQL107" s="13"/>
      <c r="WQM107" s="4"/>
      <c r="WQN107" s="13"/>
      <c r="WQO107" s="13"/>
      <c r="WQQ107" s="26"/>
      <c r="WQR107" s="26"/>
      <c r="WQS107" s="26"/>
      <c r="WQT107" s="18"/>
      <c r="WQU107" s="18"/>
      <c r="WQV107" s="18"/>
      <c r="WQW107" s="39"/>
      <c r="WQX107" s="18"/>
      <c r="WQY107" s="18"/>
      <c r="WQZ107" s="39"/>
      <c r="WRA107" s="18"/>
      <c r="WRB107" s="39"/>
      <c r="WRC107" s="13"/>
      <c r="WRD107" s="13"/>
      <c r="WRE107" s="4"/>
      <c r="WRF107" s="13"/>
      <c r="WRG107" s="13"/>
      <c r="WRI107" s="26"/>
      <c r="WRJ107" s="26"/>
      <c r="WRK107" s="26"/>
      <c r="WRL107" s="18"/>
      <c r="WRM107" s="18"/>
      <c r="WRN107" s="18"/>
      <c r="WRO107" s="39"/>
      <c r="WRP107" s="18"/>
      <c r="WRQ107" s="18"/>
      <c r="WRR107" s="39"/>
      <c r="WRS107" s="18"/>
      <c r="WRT107" s="39"/>
      <c r="WRU107" s="13"/>
      <c r="WRV107" s="13"/>
      <c r="WRW107" s="4"/>
      <c r="WRX107" s="13"/>
      <c r="WRY107" s="13"/>
      <c r="WSA107" s="26"/>
      <c r="WSB107" s="26"/>
      <c r="WSC107" s="26"/>
      <c r="WSD107" s="18"/>
      <c r="WSE107" s="18"/>
      <c r="WSF107" s="18"/>
      <c r="WSG107" s="39"/>
      <c r="WSH107" s="18"/>
      <c r="WSI107" s="18"/>
      <c r="WSJ107" s="39"/>
      <c r="WSK107" s="18"/>
      <c r="WSL107" s="39"/>
      <c r="WSM107" s="13"/>
      <c r="WSN107" s="13"/>
      <c r="WSO107" s="4"/>
      <c r="WSP107" s="13"/>
      <c r="WSQ107" s="13"/>
      <c r="WSS107" s="26"/>
      <c r="WST107" s="26"/>
      <c r="WSU107" s="26"/>
      <c r="WSV107" s="18"/>
      <c r="WSW107" s="18"/>
      <c r="WSX107" s="18"/>
      <c r="WSY107" s="39"/>
      <c r="WSZ107" s="18"/>
      <c r="WTA107" s="18"/>
      <c r="WTB107" s="39"/>
      <c r="WTC107" s="18"/>
      <c r="WTD107" s="39"/>
      <c r="WTE107" s="13"/>
      <c r="WTF107" s="13"/>
      <c r="WTG107" s="4"/>
      <c r="WTH107" s="13"/>
      <c r="WTI107" s="13"/>
      <c r="WTK107" s="26"/>
      <c r="WTL107" s="26"/>
      <c r="WTM107" s="26"/>
      <c r="WTN107" s="18"/>
      <c r="WTO107" s="18"/>
      <c r="WTP107" s="18"/>
      <c r="WTQ107" s="39"/>
      <c r="WTR107" s="18"/>
      <c r="WTS107" s="18"/>
      <c r="WTT107" s="39"/>
      <c r="WTU107" s="18"/>
      <c r="WTV107" s="39"/>
      <c r="WTW107" s="13"/>
      <c r="WTX107" s="13"/>
      <c r="WTY107" s="4"/>
      <c r="WTZ107" s="13"/>
      <c r="WUA107" s="13"/>
      <c r="WUC107" s="26"/>
      <c r="WUD107" s="26"/>
      <c r="WUE107" s="26"/>
      <c r="WUF107" s="18"/>
      <c r="WUG107" s="18"/>
      <c r="WUH107" s="18"/>
      <c r="WUI107" s="39"/>
      <c r="WUJ107" s="18"/>
      <c r="WUK107" s="18"/>
      <c r="WUL107" s="39"/>
      <c r="WUM107" s="18"/>
      <c r="WUN107" s="39"/>
      <c r="WUO107" s="13"/>
      <c r="WUP107" s="13"/>
      <c r="WUQ107" s="4"/>
      <c r="WUR107" s="13"/>
      <c r="WUS107" s="13"/>
      <c r="WUU107" s="26"/>
      <c r="WUV107" s="26"/>
      <c r="WUW107" s="26"/>
      <c r="WUX107" s="18"/>
      <c r="WUY107" s="18"/>
      <c r="WUZ107" s="18"/>
      <c r="WVA107" s="39"/>
      <c r="WVB107" s="18"/>
      <c r="WVC107" s="18"/>
      <c r="WVD107" s="39"/>
      <c r="WVE107" s="18"/>
      <c r="WVF107" s="39"/>
      <c r="WVG107" s="13"/>
      <c r="WVH107" s="13"/>
      <c r="WVI107" s="4"/>
      <c r="WVJ107" s="13"/>
      <c r="WVK107" s="13"/>
      <c r="WVM107" s="26"/>
      <c r="WVN107" s="26"/>
      <c r="WVO107" s="26"/>
      <c r="WVP107" s="18"/>
      <c r="WVQ107" s="18"/>
      <c r="WVR107" s="18"/>
      <c r="WVS107" s="39"/>
      <c r="WVT107" s="18"/>
      <c r="WVU107" s="18"/>
      <c r="WVV107" s="39"/>
      <c r="WVW107" s="18"/>
      <c r="WVX107" s="39"/>
      <c r="WVY107" s="13"/>
      <c r="WVZ107" s="13"/>
      <c r="WWA107" s="4"/>
      <c r="WWB107" s="13"/>
      <c r="WWC107" s="13"/>
      <c r="WWE107" s="26"/>
      <c r="WWF107" s="26"/>
      <c r="WWG107" s="26"/>
      <c r="WWH107" s="18"/>
      <c r="WWI107" s="18"/>
      <c r="WWJ107" s="18"/>
      <c r="WWK107" s="39"/>
      <c r="WWL107" s="18"/>
      <c r="WWM107" s="18"/>
      <c r="WWN107" s="39"/>
      <c r="WWO107" s="18"/>
      <c r="WWP107" s="39"/>
      <c r="WWQ107" s="13"/>
      <c r="WWR107" s="13"/>
      <c r="WWS107" s="4"/>
      <c r="WWT107" s="13"/>
      <c r="WWU107" s="13"/>
      <c r="WWW107" s="26"/>
      <c r="WWX107" s="26"/>
      <c r="WWY107" s="26"/>
      <c r="WWZ107" s="18"/>
      <c r="WXA107" s="18"/>
      <c r="WXB107" s="18"/>
      <c r="WXC107" s="39"/>
      <c r="WXD107" s="18"/>
      <c r="WXE107" s="18"/>
      <c r="WXF107" s="39"/>
      <c r="WXG107" s="18"/>
      <c r="WXH107" s="39"/>
      <c r="WXI107" s="13"/>
      <c r="WXJ107" s="13"/>
      <c r="WXK107" s="4"/>
      <c r="WXL107" s="13"/>
      <c r="WXM107" s="13"/>
      <c r="WXO107" s="26"/>
      <c r="WXP107" s="26"/>
      <c r="WXQ107" s="26"/>
      <c r="WXR107" s="18"/>
      <c r="WXS107" s="18"/>
      <c r="WXT107" s="18"/>
      <c r="WXU107" s="39"/>
      <c r="WXV107" s="18"/>
      <c r="WXW107" s="18"/>
      <c r="WXX107" s="39"/>
      <c r="WXY107" s="18"/>
      <c r="WXZ107" s="39"/>
      <c r="WYA107" s="13"/>
      <c r="WYB107" s="13"/>
      <c r="WYC107" s="4"/>
      <c r="WYD107" s="13"/>
      <c r="WYE107" s="13"/>
      <c r="WYG107" s="26"/>
      <c r="WYH107" s="26"/>
      <c r="WYI107" s="26"/>
      <c r="WYJ107" s="18"/>
      <c r="WYK107" s="18"/>
      <c r="WYL107" s="18"/>
      <c r="WYM107" s="39"/>
      <c r="WYN107" s="18"/>
      <c r="WYO107" s="18"/>
      <c r="WYP107" s="39"/>
      <c r="WYQ107" s="18"/>
      <c r="WYR107" s="39"/>
      <c r="WYS107" s="13"/>
      <c r="WYT107" s="13"/>
      <c r="WYU107" s="4"/>
      <c r="WYV107" s="13"/>
      <c r="WYW107" s="13"/>
      <c r="WYY107" s="26"/>
      <c r="WYZ107" s="26"/>
      <c r="WZA107" s="26"/>
      <c r="WZB107" s="18"/>
      <c r="WZC107" s="18"/>
      <c r="WZD107" s="18"/>
      <c r="WZE107" s="39"/>
      <c r="WZF107" s="18"/>
      <c r="WZG107" s="18"/>
      <c r="WZH107" s="39"/>
      <c r="WZI107" s="18"/>
      <c r="WZJ107" s="39"/>
      <c r="WZK107" s="13"/>
      <c r="WZL107" s="13"/>
      <c r="WZM107" s="4"/>
      <c r="WZN107" s="13"/>
      <c r="WZO107" s="13"/>
      <c r="WZQ107" s="26"/>
      <c r="WZR107" s="26"/>
      <c r="WZS107" s="26"/>
      <c r="WZT107" s="18"/>
      <c r="WZU107" s="18"/>
      <c r="WZV107" s="18"/>
      <c r="WZW107" s="39"/>
      <c r="WZX107" s="18"/>
      <c r="WZY107" s="18"/>
      <c r="WZZ107" s="39"/>
      <c r="XAA107" s="18"/>
      <c r="XAB107" s="39"/>
      <c r="XAC107" s="13"/>
      <c r="XAD107" s="13"/>
      <c r="XAE107" s="4"/>
      <c r="XAF107" s="13"/>
      <c r="XAG107" s="13"/>
      <c r="XAI107" s="26"/>
      <c r="XAJ107" s="26"/>
      <c r="XAK107" s="26"/>
      <c r="XAL107" s="18"/>
      <c r="XAM107" s="18"/>
      <c r="XAN107" s="18"/>
      <c r="XAO107" s="39"/>
      <c r="XAP107" s="18"/>
      <c r="XAQ107" s="18"/>
      <c r="XAR107" s="39"/>
      <c r="XAS107" s="18"/>
      <c r="XAT107" s="39"/>
      <c r="XAU107" s="13"/>
      <c r="XAV107" s="13"/>
      <c r="XAW107" s="4"/>
      <c r="XAX107" s="13"/>
      <c r="XAY107" s="13"/>
      <c r="XBA107" s="26"/>
      <c r="XBB107" s="26"/>
      <c r="XBC107" s="26"/>
      <c r="XBD107" s="18"/>
      <c r="XBE107" s="18"/>
      <c r="XBF107" s="18"/>
      <c r="XBG107" s="39"/>
      <c r="XBH107" s="18"/>
      <c r="XBI107" s="18"/>
      <c r="XBJ107" s="39"/>
      <c r="XBK107" s="18"/>
      <c r="XBL107" s="39"/>
      <c r="XBM107" s="13"/>
      <c r="XBN107" s="13"/>
      <c r="XBO107" s="4"/>
      <c r="XBP107" s="13"/>
      <c r="XBQ107" s="13"/>
      <c r="XBS107" s="26"/>
      <c r="XBT107" s="26"/>
      <c r="XBU107" s="26"/>
      <c r="XBV107" s="18"/>
      <c r="XBW107" s="18"/>
      <c r="XBX107" s="18"/>
      <c r="XBY107" s="39"/>
      <c r="XBZ107" s="18"/>
      <c r="XCA107" s="18"/>
      <c r="XCB107" s="39"/>
      <c r="XCC107" s="18"/>
      <c r="XCD107" s="39"/>
      <c r="XCE107" s="13"/>
      <c r="XCF107" s="13"/>
      <c r="XCG107" s="4"/>
      <c r="XCH107" s="13"/>
      <c r="XCI107" s="13"/>
      <c r="XCK107" s="26"/>
      <c r="XCL107" s="26"/>
      <c r="XCM107" s="26"/>
      <c r="XCN107" s="18"/>
      <c r="XCO107" s="18"/>
      <c r="XCP107" s="18"/>
      <c r="XCQ107" s="39"/>
      <c r="XCR107" s="18"/>
      <c r="XCS107" s="18"/>
      <c r="XCT107" s="39"/>
      <c r="XCU107" s="18"/>
      <c r="XCV107" s="39"/>
      <c r="XCW107" s="13"/>
      <c r="XCX107" s="13"/>
      <c r="XCY107" s="4"/>
      <c r="XCZ107" s="13"/>
      <c r="XDA107" s="13"/>
      <c r="XDC107" s="26"/>
      <c r="XDD107" s="26"/>
      <c r="XDE107" s="26"/>
      <c r="XDF107" s="18"/>
      <c r="XDG107" s="18"/>
      <c r="XDH107" s="18"/>
      <c r="XDI107" s="39"/>
      <c r="XDJ107" s="18"/>
      <c r="XDK107" s="18"/>
      <c r="XDL107" s="39"/>
      <c r="XDM107" s="18"/>
      <c r="XDN107" s="39"/>
      <c r="XDO107" s="13"/>
      <c r="XDP107" s="13"/>
      <c r="XDQ107" s="4"/>
      <c r="XDR107" s="13"/>
      <c r="XDS107" s="13"/>
      <c r="XDU107" s="26"/>
      <c r="XDV107" s="26"/>
      <c r="XDW107" s="26"/>
      <c r="XDX107" s="18"/>
      <c r="XDY107" s="18"/>
      <c r="XDZ107" s="18"/>
      <c r="XEA107" s="39"/>
      <c r="XEB107" s="18"/>
      <c r="XEC107" s="18"/>
      <c r="XED107" s="39"/>
      <c r="XEE107" s="18"/>
      <c r="XEF107" s="39"/>
      <c r="XEG107" s="13"/>
      <c r="XEH107" s="13"/>
      <c r="XEI107" s="4"/>
      <c r="XEJ107" s="13"/>
      <c r="XEK107" s="13"/>
      <c r="XEM107" s="26"/>
      <c r="XEN107" s="26"/>
      <c r="XEO107" s="26"/>
      <c r="XEP107" s="18"/>
      <c r="XEQ107" s="18"/>
      <c r="XER107" s="18"/>
      <c r="XES107" s="39"/>
      <c r="XET107" s="18"/>
      <c r="XEU107" s="18"/>
      <c r="XEV107" s="39"/>
      <c r="XEW107" s="18"/>
      <c r="XEX107" s="39"/>
      <c r="XEY107" s="13"/>
      <c r="XEZ107" s="13"/>
      <c r="XFA107" s="4"/>
      <c r="XFB107" s="13"/>
      <c r="XFC107" s="13"/>
    </row>
    <row r="108" spans="1:7167 7169:16383" x14ac:dyDescent="0.25">
      <c r="A108" s="5"/>
      <c r="B108" s="13"/>
      <c r="C108" s="13"/>
      <c r="D108" s="5"/>
      <c r="E108" s="26"/>
      <c r="F108" s="26"/>
      <c r="G108" s="26"/>
      <c r="H108" s="18"/>
      <c r="I108" s="18"/>
      <c r="J108" s="18"/>
      <c r="K108" s="39"/>
      <c r="L108" s="18"/>
      <c r="M108" s="18"/>
      <c r="N108" s="39"/>
      <c r="O108" s="18"/>
      <c r="P108" s="39"/>
      <c r="S108" s="18"/>
      <c r="U108" s="18"/>
      <c r="W108" s="26"/>
      <c r="X108" s="26"/>
      <c r="Y108" s="26"/>
      <c r="Z108" s="18"/>
      <c r="AA108" s="18"/>
      <c r="AB108" s="18"/>
      <c r="AC108" s="39"/>
      <c r="AD108" s="18"/>
      <c r="AE108" s="18"/>
      <c r="AF108" s="39"/>
      <c r="AG108" s="18"/>
      <c r="AH108" s="39"/>
      <c r="AI108" s="13"/>
      <c r="AJ108" s="13"/>
      <c r="AK108" s="4"/>
      <c r="AL108" s="13"/>
      <c r="AM108" s="13"/>
      <c r="AO108" s="26"/>
      <c r="AP108" s="26"/>
      <c r="AQ108" s="26"/>
      <c r="AR108" s="18"/>
      <c r="AS108" s="18"/>
      <c r="AT108" s="18"/>
      <c r="AU108" s="39"/>
      <c r="AV108" s="18"/>
      <c r="AW108" s="18"/>
      <c r="AX108" s="39"/>
      <c r="AY108" s="18"/>
      <c r="AZ108" s="39"/>
      <c r="BA108" s="13"/>
      <c r="BB108" s="13"/>
      <c r="BC108" s="4"/>
      <c r="BD108" s="13"/>
      <c r="BE108" s="13"/>
      <c r="BG108" s="26"/>
      <c r="BH108" s="26"/>
      <c r="BI108" s="26"/>
      <c r="BJ108" s="18"/>
      <c r="BK108" s="18"/>
      <c r="BL108" s="18"/>
      <c r="BM108" s="39"/>
      <c r="BN108" s="18"/>
      <c r="BO108" s="18"/>
      <c r="BP108" s="39"/>
      <c r="BQ108" s="18"/>
      <c r="BR108" s="39"/>
      <c r="BS108" s="13"/>
      <c r="BT108" s="13"/>
      <c r="BU108" s="4"/>
      <c r="BV108" s="13"/>
      <c r="BW108" s="13"/>
      <c r="BY108" s="26"/>
      <c r="BZ108" s="26"/>
      <c r="CA108" s="26"/>
      <c r="CB108" s="18"/>
      <c r="CC108" s="18"/>
      <c r="CD108" s="18"/>
      <c r="CE108" s="39"/>
      <c r="CF108" s="18"/>
      <c r="CG108" s="18"/>
      <c r="CH108" s="39"/>
      <c r="CI108" s="18"/>
      <c r="CJ108" s="39"/>
      <c r="CK108" s="13"/>
      <c r="CL108" s="13"/>
      <c r="CM108" s="4"/>
      <c r="CN108" s="13"/>
      <c r="CO108" s="13"/>
      <c r="CQ108" s="26"/>
      <c r="CR108" s="26"/>
      <c r="CS108" s="26"/>
      <c r="CT108" s="18"/>
      <c r="CU108" s="18"/>
      <c r="CV108" s="18"/>
      <c r="CW108" s="39"/>
      <c r="CX108" s="18"/>
      <c r="CY108" s="18"/>
      <c r="CZ108" s="39"/>
      <c r="DA108" s="18"/>
      <c r="DB108" s="39"/>
      <c r="DC108" s="13"/>
      <c r="DD108" s="13"/>
      <c r="DE108" s="4"/>
      <c r="DF108" s="13"/>
      <c r="DG108" s="13"/>
      <c r="DI108" s="26"/>
      <c r="DJ108" s="26"/>
      <c r="DK108" s="26"/>
      <c r="DL108" s="18"/>
      <c r="DM108" s="18"/>
      <c r="DN108" s="18"/>
      <c r="DO108" s="39"/>
      <c r="DP108" s="18"/>
      <c r="DQ108" s="18"/>
      <c r="DR108" s="39"/>
      <c r="DS108" s="18"/>
      <c r="DT108" s="39"/>
      <c r="DU108" s="13"/>
      <c r="DV108" s="13"/>
      <c r="DW108" s="4"/>
      <c r="DX108" s="13"/>
      <c r="DY108" s="13"/>
      <c r="EA108" s="26"/>
      <c r="EB108" s="26"/>
      <c r="EC108" s="26"/>
      <c r="ED108" s="18"/>
      <c r="EE108" s="18"/>
      <c r="EF108" s="18"/>
      <c r="EG108" s="39"/>
      <c r="EH108" s="18"/>
      <c r="EI108" s="18"/>
      <c r="EJ108" s="39"/>
      <c r="EK108" s="18"/>
      <c r="EL108" s="39"/>
      <c r="EM108" s="13"/>
      <c r="EN108" s="13"/>
      <c r="EO108" s="4"/>
      <c r="EP108" s="13"/>
      <c r="EQ108" s="13"/>
      <c r="ES108" s="26"/>
      <c r="ET108" s="26"/>
      <c r="EU108" s="26"/>
      <c r="EV108" s="18"/>
      <c r="EW108" s="18"/>
      <c r="EX108" s="18"/>
      <c r="EY108" s="39"/>
      <c r="EZ108" s="18"/>
      <c r="FA108" s="18"/>
      <c r="FB108" s="39"/>
      <c r="FC108" s="18"/>
      <c r="FD108" s="39"/>
      <c r="FE108" s="13"/>
      <c r="FF108" s="13"/>
      <c r="FG108" s="4"/>
      <c r="FH108" s="13"/>
      <c r="FI108" s="13"/>
      <c r="FK108" s="26"/>
      <c r="FL108" s="26"/>
      <c r="FM108" s="26"/>
      <c r="FN108" s="18"/>
      <c r="FO108" s="18"/>
      <c r="FP108" s="18"/>
      <c r="FQ108" s="39"/>
      <c r="FR108" s="18"/>
      <c r="FS108" s="18"/>
      <c r="FT108" s="39"/>
      <c r="FU108" s="18"/>
      <c r="FV108" s="39"/>
      <c r="FW108" s="13"/>
      <c r="FX108" s="13"/>
      <c r="FY108" s="4"/>
      <c r="FZ108" s="13"/>
      <c r="GA108" s="13"/>
      <c r="GC108" s="26"/>
      <c r="GD108" s="26"/>
      <c r="GE108" s="26"/>
      <c r="GF108" s="18"/>
      <c r="GG108" s="18"/>
      <c r="GH108" s="18"/>
      <c r="GI108" s="39"/>
      <c r="GJ108" s="18"/>
      <c r="GK108" s="18"/>
      <c r="GL108" s="39"/>
      <c r="GM108" s="18"/>
      <c r="GN108" s="39"/>
      <c r="GO108" s="13"/>
      <c r="GP108" s="13"/>
      <c r="GQ108" s="4"/>
      <c r="GR108" s="13"/>
      <c r="GS108" s="13"/>
      <c r="GU108" s="26"/>
      <c r="GV108" s="26"/>
      <c r="GW108" s="26"/>
      <c r="GX108" s="18"/>
      <c r="GY108" s="18"/>
      <c r="GZ108" s="18"/>
      <c r="HA108" s="39"/>
      <c r="HB108" s="18"/>
      <c r="HC108" s="18"/>
      <c r="HD108" s="39"/>
      <c r="HE108" s="18"/>
      <c r="HF108" s="39"/>
      <c r="HG108" s="13"/>
      <c r="HH108" s="13"/>
      <c r="HI108" s="4"/>
      <c r="HJ108" s="13"/>
      <c r="HK108" s="13"/>
      <c r="HM108" s="26"/>
      <c r="HN108" s="26"/>
      <c r="HO108" s="26"/>
      <c r="HP108" s="18"/>
      <c r="HQ108" s="18"/>
      <c r="HR108" s="18"/>
      <c r="HS108" s="39"/>
      <c r="HT108" s="18"/>
      <c r="HU108" s="18"/>
      <c r="HV108" s="39"/>
      <c r="HW108" s="18"/>
      <c r="HX108" s="39"/>
      <c r="HY108" s="13"/>
      <c r="HZ108" s="13"/>
      <c r="IA108" s="4"/>
      <c r="IB108" s="13"/>
      <c r="IC108" s="13"/>
      <c r="IE108" s="26"/>
      <c r="IF108" s="26"/>
      <c r="IG108" s="26"/>
      <c r="IH108" s="18"/>
      <c r="II108" s="18"/>
      <c r="IJ108" s="18"/>
      <c r="IK108" s="39"/>
      <c r="IL108" s="18"/>
      <c r="IM108" s="18"/>
      <c r="IN108" s="39"/>
      <c r="IO108" s="18"/>
      <c r="IP108" s="39"/>
      <c r="IQ108" s="13"/>
      <c r="IR108" s="13"/>
      <c r="IS108" s="4"/>
      <c r="IT108" s="13"/>
      <c r="IU108" s="13"/>
      <c r="IW108" s="26"/>
      <c r="IX108" s="26"/>
      <c r="IY108" s="26"/>
      <c r="IZ108" s="18"/>
      <c r="JA108" s="18"/>
      <c r="JB108" s="18"/>
      <c r="JC108" s="39"/>
      <c r="JD108" s="18"/>
      <c r="JE108" s="18"/>
      <c r="JF108" s="39"/>
      <c r="JG108" s="18"/>
      <c r="JH108" s="39"/>
      <c r="JI108" s="13"/>
      <c r="JJ108" s="13"/>
      <c r="JK108" s="4"/>
      <c r="JL108" s="13"/>
      <c r="JM108" s="13"/>
      <c r="JO108" s="26"/>
      <c r="JP108" s="26"/>
      <c r="JQ108" s="26"/>
      <c r="JR108" s="18"/>
      <c r="JS108" s="18"/>
      <c r="JT108" s="18"/>
      <c r="JU108" s="39"/>
      <c r="JV108" s="18"/>
      <c r="JW108" s="18"/>
      <c r="JX108" s="39"/>
      <c r="JY108" s="18"/>
      <c r="JZ108" s="39"/>
      <c r="KA108" s="13"/>
      <c r="KB108" s="13"/>
      <c r="KC108" s="4"/>
      <c r="KD108" s="13"/>
      <c r="KE108" s="13"/>
      <c r="KG108" s="26"/>
      <c r="KH108" s="26"/>
      <c r="KI108" s="26"/>
      <c r="KJ108" s="18"/>
      <c r="KK108" s="18"/>
      <c r="KL108" s="18"/>
      <c r="KM108" s="39"/>
      <c r="KN108" s="18"/>
      <c r="KO108" s="18"/>
      <c r="KP108" s="39"/>
      <c r="KQ108" s="18"/>
      <c r="KR108" s="39"/>
      <c r="KS108" s="13"/>
      <c r="KT108" s="13"/>
      <c r="KU108" s="4"/>
      <c r="KV108" s="13"/>
      <c r="KW108" s="13"/>
      <c r="KY108" s="26"/>
      <c r="KZ108" s="26"/>
      <c r="LA108" s="26"/>
      <c r="LB108" s="18"/>
      <c r="LC108" s="18"/>
      <c r="LD108" s="18"/>
      <c r="LE108" s="39"/>
      <c r="LF108" s="18"/>
      <c r="LG108" s="18"/>
      <c r="LH108" s="39"/>
      <c r="LI108" s="18"/>
      <c r="LJ108" s="39"/>
      <c r="LK108" s="13"/>
      <c r="LL108" s="13"/>
      <c r="LM108" s="4"/>
      <c r="LN108" s="13"/>
      <c r="LO108" s="13"/>
      <c r="LQ108" s="26"/>
      <c r="LR108" s="26"/>
      <c r="LS108" s="26"/>
      <c r="LT108" s="18"/>
      <c r="LU108" s="18"/>
      <c r="LV108" s="18"/>
      <c r="LW108" s="39"/>
      <c r="LX108" s="18"/>
      <c r="LY108" s="18"/>
      <c r="LZ108" s="39"/>
      <c r="MA108" s="18"/>
      <c r="MB108" s="39"/>
      <c r="MC108" s="13"/>
      <c r="MD108" s="13"/>
      <c r="ME108" s="4"/>
      <c r="MF108" s="13"/>
      <c r="MG108" s="13"/>
      <c r="MI108" s="26"/>
      <c r="MJ108" s="26"/>
      <c r="MK108" s="26"/>
      <c r="ML108" s="18"/>
      <c r="MM108" s="18"/>
      <c r="MN108" s="18"/>
      <c r="MO108" s="39"/>
      <c r="MP108" s="18"/>
      <c r="MQ108" s="18"/>
      <c r="MR108" s="39"/>
      <c r="MS108" s="18"/>
      <c r="MT108" s="39"/>
      <c r="MU108" s="13"/>
      <c r="MV108" s="13"/>
      <c r="MW108" s="4"/>
      <c r="MX108" s="13"/>
      <c r="MY108" s="13"/>
      <c r="NA108" s="26"/>
      <c r="NB108" s="26"/>
      <c r="NC108" s="26"/>
      <c r="ND108" s="18"/>
      <c r="NE108" s="18"/>
      <c r="NF108" s="18"/>
      <c r="NG108" s="39"/>
      <c r="NH108" s="18"/>
      <c r="NI108" s="18"/>
      <c r="NJ108" s="39"/>
      <c r="NK108" s="18"/>
      <c r="NL108" s="39"/>
      <c r="NM108" s="13"/>
      <c r="NN108" s="13"/>
      <c r="NO108" s="4"/>
      <c r="NP108" s="13"/>
      <c r="NQ108" s="13"/>
      <c r="NS108" s="26"/>
      <c r="NT108" s="26"/>
      <c r="NU108" s="26"/>
      <c r="NV108" s="18"/>
      <c r="NW108" s="18"/>
      <c r="NX108" s="18"/>
      <c r="NY108" s="39"/>
      <c r="NZ108" s="18"/>
      <c r="OA108" s="18"/>
      <c r="OB108" s="39"/>
      <c r="OC108" s="18"/>
      <c r="OD108" s="39"/>
      <c r="OE108" s="13"/>
      <c r="OF108" s="13"/>
      <c r="OG108" s="4"/>
      <c r="OH108" s="13"/>
      <c r="OI108" s="13"/>
      <c r="OK108" s="26"/>
      <c r="OL108" s="26"/>
      <c r="OM108" s="26"/>
      <c r="ON108" s="18"/>
      <c r="OO108" s="18"/>
      <c r="OP108" s="18"/>
      <c r="OQ108" s="39"/>
      <c r="OR108" s="18"/>
      <c r="OS108" s="18"/>
      <c r="OT108" s="39"/>
      <c r="OU108" s="18"/>
      <c r="OV108" s="39"/>
      <c r="OW108" s="13"/>
      <c r="OX108" s="13"/>
      <c r="OY108" s="4"/>
      <c r="OZ108" s="13"/>
      <c r="PA108" s="13"/>
      <c r="PC108" s="26"/>
      <c r="PD108" s="26"/>
      <c r="PE108" s="26"/>
      <c r="PF108" s="18"/>
      <c r="PG108" s="18"/>
      <c r="PH108" s="18"/>
      <c r="PI108" s="39"/>
      <c r="PJ108" s="18"/>
      <c r="PK108" s="18"/>
      <c r="PL108" s="39"/>
      <c r="PM108" s="18"/>
      <c r="PN108" s="39"/>
      <c r="PO108" s="13"/>
      <c r="PP108" s="13"/>
      <c r="PQ108" s="4"/>
      <c r="PR108" s="13"/>
      <c r="PS108" s="13"/>
      <c r="PU108" s="26"/>
      <c r="PV108" s="26"/>
      <c r="PW108" s="26"/>
      <c r="PX108" s="18"/>
      <c r="PY108" s="18"/>
      <c r="PZ108" s="18"/>
      <c r="QA108" s="39"/>
      <c r="QB108" s="18"/>
      <c r="QC108" s="18"/>
      <c r="QD108" s="39"/>
      <c r="QE108" s="18"/>
      <c r="QF108" s="39"/>
      <c r="QG108" s="13"/>
      <c r="QH108" s="13"/>
      <c r="QI108" s="4"/>
      <c r="QJ108" s="13"/>
      <c r="QK108" s="13"/>
      <c r="QM108" s="26"/>
      <c r="QN108" s="26"/>
      <c r="QO108" s="26"/>
      <c r="QP108" s="18"/>
      <c r="QQ108" s="18"/>
      <c r="QR108" s="18"/>
      <c r="QS108" s="39"/>
      <c r="QT108" s="18"/>
      <c r="QU108" s="18"/>
      <c r="QV108" s="39"/>
      <c r="QW108" s="18"/>
      <c r="QX108" s="39"/>
      <c r="QY108" s="13"/>
      <c r="QZ108" s="13"/>
      <c r="RA108" s="4"/>
      <c r="RB108" s="13"/>
      <c r="RC108" s="13"/>
      <c r="RE108" s="26"/>
      <c r="RF108" s="26"/>
      <c r="RG108" s="26"/>
      <c r="RH108" s="18"/>
      <c r="RI108" s="18"/>
      <c r="RJ108" s="18"/>
      <c r="RK108" s="39"/>
      <c r="RL108" s="18"/>
      <c r="RM108" s="18"/>
      <c r="RN108" s="39"/>
      <c r="RO108" s="18"/>
      <c r="RP108" s="39"/>
      <c r="RQ108" s="13"/>
      <c r="RR108" s="13"/>
      <c r="RS108" s="4"/>
      <c r="RT108" s="13"/>
      <c r="RU108" s="13"/>
      <c r="RW108" s="26"/>
      <c r="RX108" s="26"/>
      <c r="RY108" s="26"/>
      <c r="RZ108" s="18"/>
      <c r="SA108" s="18"/>
      <c r="SB108" s="18"/>
      <c r="SC108" s="39"/>
      <c r="SD108" s="18"/>
      <c r="SE108" s="18"/>
      <c r="SF108" s="39"/>
      <c r="SG108" s="18"/>
      <c r="SH108" s="39"/>
      <c r="SI108" s="13"/>
      <c r="SJ108" s="13"/>
      <c r="SK108" s="4"/>
      <c r="SL108" s="13"/>
      <c r="SM108" s="13"/>
      <c r="SO108" s="26"/>
      <c r="SP108" s="26"/>
      <c r="SQ108" s="26"/>
      <c r="SR108" s="18"/>
      <c r="SS108" s="18"/>
      <c r="ST108" s="18"/>
      <c r="SU108" s="39"/>
      <c r="SV108" s="18"/>
      <c r="SW108" s="18"/>
      <c r="SX108" s="39"/>
      <c r="SY108" s="18"/>
      <c r="SZ108" s="39"/>
      <c r="TA108" s="13"/>
      <c r="TB108" s="13"/>
      <c r="TC108" s="4"/>
      <c r="TD108" s="13"/>
      <c r="TE108" s="13"/>
      <c r="TG108" s="26"/>
      <c r="TH108" s="26"/>
      <c r="TI108" s="26"/>
      <c r="TJ108" s="18"/>
      <c r="TK108" s="18"/>
      <c r="TL108" s="18"/>
      <c r="TM108" s="39"/>
      <c r="TN108" s="18"/>
      <c r="TO108" s="18"/>
      <c r="TP108" s="39"/>
      <c r="TQ108" s="18"/>
      <c r="TR108" s="39"/>
      <c r="TS108" s="13"/>
      <c r="TT108" s="13"/>
      <c r="TU108" s="4"/>
      <c r="TV108" s="13"/>
      <c r="TW108" s="13"/>
      <c r="TY108" s="26"/>
      <c r="TZ108" s="26"/>
      <c r="UA108" s="26"/>
      <c r="UB108" s="18"/>
      <c r="UC108" s="18"/>
      <c r="UD108" s="18"/>
      <c r="UE108" s="39"/>
      <c r="UF108" s="18"/>
      <c r="UG108" s="18"/>
      <c r="UH108" s="39"/>
      <c r="UI108" s="18"/>
      <c r="UJ108" s="39"/>
      <c r="UK108" s="13"/>
      <c r="UL108" s="13"/>
      <c r="UM108" s="4"/>
      <c r="UN108" s="13"/>
      <c r="UO108" s="13"/>
      <c r="UQ108" s="26"/>
      <c r="UR108" s="26"/>
      <c r="US108" s="26"/>
      <c r="UT108" s="18"/>
      <c r="UU108" s="18"/>
      <c r="UV108" s="18"/>
      <c r="UW108" s="39"/>
      <c r="UX108" s="18"/>
      <c r="UY108" s="18"/>
      <c r="UZ108" s="39"/>
      <c r="VA108" s="18"/>
      <c r="VB108" s="39"/>
      <c r="VC108" s="13"/>
      <c r="VD108" s="13"/>
      <c r="VE108" s="4"/>
      <c r="VF108" s="13"/>
      <c r="VG108" s="13"/>
      <c r="VI108" s="26"/>
      <c r="VJ108" s="26"/>
      <c r="VK108" s="26"/>
      <c r="VL108" s="18"/>
      <c r="VM108" s="18"/>
      <c r="VN108" s="18"/>
      <c r="VO108" s="39"/>
      <c r="VP108" s="18"/>
      <c r="VQ108" s="18"/>
      <c r="VR108" s="39"/>
      <c r="VS108" s="18"/>
      <c r="VT108" s="39"/>
      <c r="VU108" s="13"/>
      <c r="VV108" s="13"/>
      <c r="VW108" s="4"/>
      <c r="VX108" s="13"/>
      <c r="VY108" s="13"/>
      <c r="WA108" s="26"/>
      <c r="WB108" s="26"/>
      <c r="WC108" s="26"/>
      <c r="WD108" s="18"/>
      <c r="WE108" s="18"/>
      <c r="WF108" s="18"/>
      <c r="WG108" s="39"/>
      <c r="WH108" s="18"/>
      <c r="WI108" s="18"/>
      <c r="WJ108" s="39"/>
      <c r="WK108" s="18"/>
      <c r="WL108" s="39"/>
      <c r="WM108" s="13"/>
      <c r="WN108" s="13"/>
      <c r="WO108" s="4"/>
      <c r="WP108" s="13"/>
      <c r="WQ108" s="13"/>
      <c r="WS108" s="26"/>
      <c r="WT108" s="26"/>
      <c r="WU108" s="26"/>
      <c r="WV108" s="18"/>
      <c r="WW108" s="18"/>
      <c r="WX108" s="18"/>
      <c r="WY108" s="39"/>
      <c r="WZ108" s="18"/>
      <c r="XA108" s="18"/>
      <c r="XB108" s="39"/>
      <c r="XC108" s="18"/>
      <c r="XD108" s="39"/>
      <c r="XE108" s="13"/>
      <c r="XF108" s="13"/>
      <c r="XG108" s="4"/>
      <c r="XH108" s="13"/>
      <c r="XI108" s="13"/>
      <c r="XK108" s="26"/>
      <c r="XL108" s="26"/>
      <c r="XM108" s="26"/>
      <c r="XN108" s="18"/>
      <c r="XO108" s="18"/>
      <c r="XP108" s="18"/>
      <c r="XQ108" s="39"/>
      <c r="XR108" s="18"/>
      <c r="XS108" s="18"/>
      <c r="XT108" s="39"/>
      <c r="XU108" s="18"/>
      <c r="XV108" s="39"/>
      <c r="XW108" s="13"/>
      <c r="XX108" s="13"/>
      <c r="XY108" s="4"/>
      <c r="XZ108" s="13"/>
      <c r="YA108" s="13"/>
      <c r="YC108" s="26"/>
      <c r="YD108" s="26"/>
      <c r="YE108" s="26"/>
      <c r="YF108" s="18"/>
      <c r="YG108" s="18"/>
      <c r="YH108" s="18"/>
      <c r="YI108" s="39"/>
      <c r="YJ108" s="18"/>
      <c r="YK108" s="18"/>
      <c r="YL108" s="39"/>
      <c r="YM108" s="18"/>
      <c r="YN108" s="39"/>
      <c r="YO108" s="13"/>
      <c r="YP108" s="13"/>
      <c r="YQ108" s="4"/>
      <c r="YR108" s="13"/>
      <c r="YS108" s="13"/>
      <c r="YU108" s="26"/>
      <c r="YV108" s="26"/>
      <c r="YW108" s="26"/>
      <c r="YX108" s="18"/>
      <c r="YY108" s="18"/>
      <c r="YZ108" s="18"/>
      <c r="ZA108" s="39"/>
      <c r="ZB108" s="18"/>
      <c r="ZC108" s="18"/>
      <c r="ZD108" s="39"/>
      <c r="ZE108" s="18"/>
      <c r="ZF108" s="39"/>
      <c r="ZG108" s="13"/>
      <c r="ZH108" s="13"/>
      <c r="ZI108" s="4"/>
      <c r="ZJ108" s="13"/>
      <c r="ZK108" s="13"/>
      <c r="ZM108" s="26"/>
      <c r="ZN108" s="26"/>
      <c r="ZO108" s="26"/>
      <c r="ZP108" s="18"/>
      <c r="ZQ108" s="18"/>
      <c r="ZR108" s="18"/>
      <c r="ZS108" s="39"/>
      <c r="ZT108" s="18"/>
      <c r="ZU108" s="18"/>
      <c r="ZV108" s="39"/>
      <c r="ZW108" s="18"/>
      <c r="ZX108" s="39"/>
      <c r="ZY108" s="13"/>
      <c r="ZZ108" s="13"/>
      <c r="AAA108" s="4"/>
      <c r="AAB108" s="13"/>
      <c r="AAC108" s="13"/>
      <c r="AAE108" s="26"/>
      <c r="AAF108" s="26"/>
      <c r="AAG108" s="26"/>
      <c r="AAH108" s="18"/>
      <c r="AAI108" s="18"/>
      <c r="AAJ108" s="18"/>
      <c r="AAK108" s="39"/>
      <c r="AAL108" s="18"/>
      <c r="AAM108" s="18"/>
      <c r="AAN108" s="39"/>
      <c r="AAO108" s="18"/>
      <c r="AAP108" s="39"/>
      <c r="AAQ108" s="13"/>
      <c r="AAR108" s="13"/>
      <c r="AAS108" s="4"/>
      <c r="AAT108" s="13"/>
      <c r="AAU108" s="13"/>
      <c r="AAW108" s="26"/>
      <c r="AAX108" s="26"/>
      <c r="AAY108" s="26"/>
      <c r="AAZ108" s="18"/>
      <c r="ABA108" s="18"/>
      <c r="ABB108" s="18"/>
      <c r="ABC108" s="39"/>
      <c r="ABD108" s="18"/>
      <c r="ABE108" s="18"/>
      <c r="ABF108" s="39"/>
      <c r="ABG108" s="18"/>
      <c r="ABH108" s="39"/>
      <c r="ABI108" s="13"/>
      <c r="ABJ108" s="13"/>
      <c r="ABK108" s="4"/>
      <c r="ABL108" s="13"/>
      <c r="ABM108" s="13"/>
      <c r="ABO108" s="26"/>
      <c r="ABP108" s="26"/>
      <c r="ABQ108" s="26"/>
      <c r="ABR108" s="18"/>
      <c r="ABS108" s="18"/>
      <c r="ABT108" s="18"/>
      <c r="ABU108" s="39"/>
      <c r="ABV108" s="18"/>
      <c r="ABW108" s="18"/>
      <c r="ABX108" s="39"/>
      <c r="ABY108" s="18"/>
      <c r="ABZ108" s="39"/>
      <c r="ACA108" s="13"/>
      <c r="ACB108" s="13"/>
      <c r="ACC108" s="4"/>
      <c r="ACD108" s="13"/>
      <c r="ACE108" s="13"/>
      <c r="ACG108" s="26"/>
      <c r="ACH108" s="26"/>
      <c r="ACI108" s="26"/>
      <c r="ACJ108" s="18"/>
      <c r="ACK108" s="18"/>
      <c r="ACL108" s="18"/>
      <c r="ACM108" s="39"/>
      <c r="ACN108" s="18"/>
      <c r="ACO108" s="18"/>
      <c r="ACP108" s="39"/>
      <c r="ACQ108" s="18"/>
      <c r="ACR108" s="39"/>
      <c r="ACS108" s="13"/>
      <c r="ACT108" s="13"/>
      <c r="ACU108" s="4"/>
      <c r="ACV108" s="13"/>
      <c r="ACW108" s="13"/>
      <c r="ACY108" s="26"/>
      <c r="ACZ108" s="26"/>
      <c r="ADA108" s="26"/>
      <c r="ADB108" s="18"/>
      <c r="ADC108" s="18"/>
      <c r="ADD108" s="18"/>
      <c r="ADE108" s="39"/>
      <c r="ADF108" s="18"/>
      <c r="ADG108" s="18"/>
      <c r="ADH108" s="39"/>
      <c r="ADI108" s="18"/>
      <c r="ADJ108" s="39"/>
      <c r="ADK108" s="13"/>
      <c r="ADL108" s="13"/>
      <c r="ADM108" s="4"/>
      <c r="ADN108" s="13"/>
      <c r="ADO108" s="13"/>
      <c r="ADQ108" s="26"/>
      <c r="ADR108" s="26"/>
      <c r="ADS108" s="26"/>
      <c r="ADT108" s="18"/>
      <c r="ADU108" s="18"/>
      <c r="ADV108" s="18"/>
      <c r="ADW108" s="39"/>
      <c r="ADX108" s="18"/>
      <c r="ADY108" s="18"/>
      <c r="ADZ108" s="39"/>
      <c r="AEA108" s="18"/>
      <c r="AEB108" s="39"/>
      <c r="AEC108" s="13"/>
      <c r="AED108" s="13"/>
      <c r="AEE108" s="4"/>
      <c r="AEF108" s="13"/>
      <c r="AEG108" s="13"/>
      <c r="AEI108" s="26"/>
      <c r="AEJ108" s="26"/>
      <c r="AEK108" s="26"/>
      <c r="AEL108" s="18"/>
      <c r="AEM108" s="18"/>
      <c r="AEN108" s="18"/>
      <c r="AEO108" s="39"/>
      <c r="AEP108" s="18"/>
      <c r="AEQ108" s="18"/>
      <c r="AER108" s="39"/>
      <c r="AES108" s="18"/>
      <c r="AET108" s="39"/>
      <c r="AEU108" s="13"/>
      <c r="AEV108" s="13"/>
      <c r="AEW108" s="4"/>
      <c r="AEX108" s="13"/>
      <c r="AEY108" s="13"/>
      <c r="AFA108" s="26"/>
      <c r="AFB108" s="26"/>
      <c r="AFC108" s="26"/>
      <c r="AFD108" s="18"/>
      <c r="AFE108" s="18"/>
      <c r="AFF108" s="18"/>
      <c r="AFG108" s="39"/>
      <c r="AFH108" s="18"/>
      <c r="AFI108" s="18"/>
      <c r="AFJ108" s="39"/>
      <c r="AFK108" s="18"/>
      <c r="AFL108" s="39"/>
      <c r="AFM108" s="13"/>
      <c r="AFN108" s="13"/>
      <c r="AFO108" s="4"/>
      <c r="AFP108" s="13"/>
      <c r="AFQ108" s="13"/>
      <c r="AFS108" s="26"/>
      <c r="AFT108" s="26"/>
      <c r="AFU108" s="26"/>
      <c r="AFV108" s="18"/>
      <c r="AFW108" s="18"/>
      <c r="AFX108" s="18"/>
      <c r="AFY108" s="39"/>
      <c r="AFZ108" s="18"/>
      <c r="AGA108" s="18"/>
      <c r="AGB108" s="39"/>
      <c r="AGC108" s="18"/>
      <c r="AGD108" s="39"/>
      <c r="AGE108" s="13"/>
      <c r="AGF108" s="13"/>
      <c r="AGG108" s="4"/>
      <c r="AGH108" s="13"/>
      <c r="AGI108" s="13"/>
      <c r="AGK108" s="26"/>
      <c r="AGL108" s="26"/>
      <c r="AGM108" s="26"/>
      <c r="AGN108" s="18"/>
      <c r="AGO108" s="18"/>
      <c r="AGP108" s="18"/>
      <c r="AGQ108" s="39"/>
      <c r="AGR108" s="18"/>
      <c r="AGS108" s="18"/>
      <c r="AGT108" s="39"/>
      <c r="AGU108" s="18"/>
      <c r="AGV108" s="39"/>
      <c r="AGW108" s="13"/>
      <c r="AGX108" s="13"/>
      <c r="AGY108" s="4"/>
      <c r="AGZ108" s="13"/>
      <c r="AHA108" s="13"/>
      <c r="AHC108" s="26"/>
      <c r="AHD108" s="26"/>
      <c r="AHE108" s="26"/>
      <c r="AHF108" s="18"/>
      <c r="AHG108" s="18"/>
      <c r="AHH108" s="18"/>
      <c r="AHI108" s="39"/>
      <c r="AHJ108" s="18"/>
      <c r="AHK108" s="18"/>
      <c r="AHL108" s="39"/>
      <c r="AHM108" s="18"/>
      <c r="AHN108" s="39"/>
      <c r="AHO108" s="13"/>
      <c r="AHP108" s="13"/>
      <c r="AHQ108" s="4"/>
      <c r="AHR108" s="13"/>
      <c r="AHS108" s="13"/>
      <c r="AHU108" s="26"/>
      <c r="AHV108" s="26"/>
      <c r="AHW108" s="26"/>
      <c r="AHX108" s="18"/>
      <c r="AHY108" s="18"/>
      <c r="AHZ108" s="18"/>
      <c r="AIA108" s="39"/>
      <c r="AIB108" s="18"/>
      <c r="AIC108" s="18"/>
      <c r="AID108" s="39"/>
      <c r="AIE108" s="18"/>
      <c r="AIF108" s="39"/>
      <c r="AIG108" s="13"/>
      <c r="AIH108" s="13"/>
      <c r="AII108" s="4"/>
      <c r="AIJ108" s="13"/>
      <c r="AIK108" s="13"/>
      <c r="AIM108" s="26"/>
      <c r="AIN108" s="26"/>
      <c r="AIO108" s="26"/>
      <c r="AIP108" s="18"/>
      <c r="AIQ108" s="18"/>
      <c r="AIR108" s="18"/>
      <c r="AIS108" s="39"/>
      <c r="AIT108" s="18"/>
      <c r="AIU108" s="18"/>
      <c r="AIV108" s="39"/>
      <c r="AIW108" s="18"/>
      <c r="AIX108" s="39"/>
      <c r="AIY108" s="13"/>
      <c r="AIZ108" s="13"/>
      <c r="AJA108" s="4"/>
      <c r="AJB108" s="13"/>
      <c r="AJC108" s="13"/>
      <c r="AJE108" s="26"/>
      <c r="AJF108" s="26"/>
      <c r="AJG108" s="26"/>
      <c r="AJH108" s="18"/>
      <c r="AJI108" s="18"/>
      <c r="AJJ108" s="18"/>
      <c r="AJK108" s="39"/>
      <c r="AJL108" s="18"/>
      <c r="AJM108" s="18"/>
      <c r="AJN108" s="39"/>
      <c r="AJO108" s="18"/>
      <c r="AJP108" s="39"/>
      <c r="AJQ108" s="13"/>
      <c r="AJR108" s="13"/>
      <c r="AJS108" s="4"/>
      <c r="AJT108" s="13"/>
      <c r="AJU108" s="13"/>
      <c r="AJW108" s="26"/>
      <c r="AJX108" s="26"/>
      <c r="AJY108" s="26"/>
      <c r="AJZ108" s="18"/>
      <c r="AKA108" s="18"/>
      <c r="AKB108" s="18"/>
      <c r="AKC108" s="39"/>
      <c r="AKD108" s="18"/>
      <c r="AKE108" s="18"/>
      <c r="AKF108" s="39"/>
      <c r="AKG108" s="18"/>
      <c r="AKH108" s="39"/>
      <c r="AKI108" s="13"/>
      <c r="AKJ108" s="13"/>
      <c r="AKK108" s="4"/>
      <c r="AKL108" s="13"/>
      <c r="AKM108" s="13"/>
      <c r="AKO108" s="26"/>
      <c r="AKP108" s="26"/>
      <c r="AKQ108" s="26"/>
      <c r="AKR108" s="18"/>
      <c r="AKS108" s="18"/>
      <c r="AKT108" s="18"/>
      <c r="AKU108" s="39"/>
      <c r="AKV108" s="18"/>
      <c r="AKW108" s="18"/>
      <c r="AKX108" s="39"/>
      <c r="AKY108" s="18"/>
      <c r="AKZ108" s="39"/>
      <c r="ALA108" s="13"/>
      <c r="ALB108" s="13"/>
      <c r="ALC108" s="4"/>
      <c r="ALD108" s="13"/>
      <c r="ALE108" s="13"/>
      <c r="ALG108" s="26"/>
      <c r="ALH108" s="26"/>
      <c r="ALI108" s="26"/>
      <c r="ALJ108" s="18"/>
      <c r="ALK108" s="18"/>
      <c r="ALL108" s="18"/>
      <c r="ALM108" s="39"/>
      <c r="ALN108" s="18"/>
      <c r="ALO108" s="18"/>
      <c r="ALP108" s="39"/>
      <c r="ALQ108" s="18"/>
      <c r="ALR108" s="39"/>
      <c r="ALS108" s="13"/>
      <c r="ALT108" s="13"/>
      <c r="ALU108" s="4"/>
      <c r="ALV108" s="13"/>
      <c r="ALW108" s="13"/>
      <c r="ALY108" s="26"/>
      <c r="ALZ108" s="26"/>
      <c r="AMA108" s="26"/>
      <c r="AMB108" s="18"/>
      <c r="AMC108" s="18"/>
      <c r="AMD108" s="18"/>
      <c r="AME108" s="39"/>
      <c r="AMF108" s="18"/>
      <c r="AMG108" s="18"/>
      <c r="AMH108" s="39"/>
      <c r="AMI108" s="18"/>
      <c r="AMJ108" s="39"/>
      <c r="AMK108" s="13"/>
      <c r="AML108" s="13"/>
      <c r="AMM108" s="4"/>
      <c r="AMN108" s="13"/>
      <c r="AMO108" s="13"/>
      <c r="AMQ108" s="26"/>
      <c r="AMR108" s="26"/>
      <c r="AMS108" s="26"/>
      <c r="AMT108" s="18"/>
      <c r="AMU108" s="18"/>
      <c r="AMV108" s="18"/>
      <c r="AMW108" s="39"/>
      <c r="AMX108" s="18"/>
      <c r="AMY108" s="18"/>
      <c r="AMZ108" s="39"/>
      <c r="ANA108" s="18"/>
      <c r="ANB108" s="39"/>
      <c r="ANC108" s="13"/>
      <c r="AND108" s="13"/>
      <c r="ANE108" s="4"/>
      <c r="ANF108" s="13"/>
      <c r="ANG108" s="13"/>
      <c r="ANI108" s="26"/>
      <c r="ANJ108" s="26"/>
      <c r="ANK108" s="26"/>
      <c r="ANL108" s="18"/>
      <c r="ANM108" s="18"/>
      <c r="ANN108" s="18"/>
      <c r="ANO108" s="39"/>
      <c r="ANP108" s="18"/>
      <c r="ANQ108" s="18"/>
      <c r="ANR108" s="39"/>
      <c r="ANS108" s="18"/>
      <c r="ANT108" s="39"/>
      <c r="ANU108" s="13"/>
      <c r="ANV108" s="13"/>
      <c r="ANW108" s="4"/>
      <c r="ANX108" s="13"/>
      <c r="ANY108" s="13"/>
      <c r="AOA108" s="26"/>
      <c r="AOB108" s="26"/>
      <c r="AOC108" s="26"/>
      <c r="AOD108" s="18"/>
      <c r="AOE108" s="18"/>
      <c r="AOF108" s="18"/>
      <c r="AOG108" s="39"/>
      <c r="AOH108" s="18"/>
      <c r="AOI108" s="18"/>
      <c r="AOJ108" s="39"/>
      <c r="AOK108" s="18"/>
      <c r="AOL108" s="39"/>
      <c r="AOM108" s="13"/>
      <c r="AON108" s="13"/>
      <c r="AOO108" s="4"/>
      <c r="AOP108" s="13"/>
      <c r="AOQ108" s="13"/>
      <c r="AOS108" s="26"/>
      <c r="AOT108" s="26"/>
      <c r="AOU108" s="26"/>
      <c r="AOV108" s="18"/>
      <c r="AOW108" s="18"/>
      <c r="AOX108" s="18"/>
      <c r="AOY108" s="39"/>
      <c r="AOZ108" s="18"/>
      <c r="APA108" s="18"/>
      <c r="APB108" s="39"/>
      <c r="APC108" s="18"/>
      <c r="APD108" s="39"/>
      <c r="APE108" s="13"/>
      <c r="APF108" s="13"/>
      <c r="APG108" s="4"/>
      <c r="APH108" s="13"/>
      <c r="API108" s="13"/>
      <c r="APK108" s="26"/>
      <c r="APL108" s="26"/>
      <c r="APM108" s="26"/>
      <c r="APN108" s="18"/>
      <c r="APO108" s="18"/>
      <c r="APP108" s="18"/>
      <c r="APQ108" s="39"/>
      <c r="APR108" s="18"/>
      <c r="APS108" s="18"/>
      <c r="APT108" s="39"/>
      <c r="APU108" s="18"/>
      <c r="APV108" s="39"/>
      <c r="APW108" s="13"/>
      <c r="APX108" s="13"/>
      <c r="APY108" s="4"/>
      <c r="APZ108" s="13"/>
      <c r="AQA108" s="13"/>
      <c r="AQC108" s="26"/>
      <c r="AQD108" s="26"/>
      <c r="AQE108" s="26"/>
      <c r="AQF108" s="18"/>
      <c r="AQG108" s="18"/>
      <c r="AQH108" s="18"/>
      <c r="AQI108" s="39"/>
      <c r="AQJ108" s="18"/>
      <c r="AQK108" s="18"/>
      <c r="AQL108" s="39"/>
      <c r="AQM108" s="18"/>
      <c r="AQN108" s="39"/>
      <c r="AQO108" s="13"/>
      <c r="AQP108" s="13"/>
      <c r="AQQ108" s="4"/>
      <c r="AQR108" s="13"/>
      <c r="AQS108" s="13"/>
      <c r="AQU108" s="26"/>
      <c r="AQV108" s="26"/>
      <c r="AQW108" s="26"/>
      <c r="AQX108" s="18"/>
      <c r="AQY108" s="18"/>
      <c r="AQZ108" s="18"/>
      <c r="ARA108" s="39"/>
      <c r="ARB108" s="18"/>
      <c r="ARC108" s="18"/>
      <c r="ARD108" s="39"/>
      <c r="ARE108" s="18"/>
      <c r="ARF108" s="39"/>
      <c r="ARG108" s="13"/>
      <c r="ARH108" s="13"/>
      <c r="ARI108" s="4"/>
      <c r="ARJ108" s="13"/>
      <c r="ARK108" s="13"/>
      <c r="ARM108" s="26"/>
      <c r="ARN108" s="26"/>
      <c r="ARO108" s="26"/>
      <c r="ARP108" s="18"/>
      <c r="ARQ108" s="18"/>
      <c r="ARR108" s="18"/>
      <c r="ARS108" s="39"/>
      <c r="ART108" s="18"/>
      <c r="ARU108" s="18"/>
      <c r="ARV108" s="39"/>
      <c r="ARW108" s="18"/>
      <c r="ARX108" s="39"/>
      <c r="ARY108" s="13"/>
      <c r="ARZ108" s="13"/>
      <c r="ASA108" s="4"/>
      <c r="ASB108" s="13"/>
      <c r="ASC108" s="13"/>
      <c r="ASE108" s="26"/>
      <c r="ASF108" s="26"/>
      <c r="ASG108" s="26"/>
      <c r="ASH108" s="18"/>
      <c r="ASI108" s="18"/>
      <c r="ASJ108" s="18"/>
      <c r="ASK108" s="39"/>
      <c r="ASL108" s="18"/>
      <c r="ASM108" s="18"/>
      <c r="ASN108" s="39"/>
      <c r="ASO108" s="18"/>
      <c r="ASP108" s="39"/>
      <c r="ASQ108" s="13"/>
      <c r="ASR108" s="13"/>
      <c r="ASS108" s="4"/>
      <c r="AST108" s="13"/>
      <c r="ASU108" s="13"/>
      <c r="ASW108" s="26"/>
      <c r="ASX108" s="26"/>
      <c r="ASY108" s="26"/>
      <c r="ASZ108" s="18"/>
      <c r="ATA108" s="18"/>
      <c r="ATB108" s="18"/>
      <c r="ATC108" s="39"/>
      <c r="ATD108" s="18"/>
      <c r="ATE108" s="18"/>
      <c r="ATF108" s="39"/>
      <c r="ATG108" s="18"/>
      <c r="ATH108" s="39"/>
      <c r="ATI108" s="13"/>
      <c r="ATJ108" s="13"/>
      <c r="ATK108" s="4"/>
      <c r="ATL108" s="13"/>
      <c r="ATM108" s="13"/>
      <c r="ATO108" s="26"/>
      <c r="ATP108" s="26"/>
      <c r="ATQ108" s="26"/>
      <c r="ATR108" s="18"/>
      <c r="ATS108" s="18"/>
      <c r="ATT108" s="18"/>
      <c r="ATU108" s="39"/>
      <c r="ATV108" s="18"/>
      <c r="ATW108" s="18"/>
      <c r="ATX108" s="39"/>
      <c r="ATY108" s="18"/>
      <c r="ATZ108" s="39"/>
      <c r="AUA108" s="13"/>
      <c r="AUB108" s="13"/>
      <c r="AUC108" s="4"/>
      <c r="AUD108" s="13"/>
      <c r="AUE108" s="13"/>
      <c r="AUG108" s="26"/>
      <c r="AUH108" s="26"/>
      <c r="AUI108" s="26"/>
      <c r="AUJ108" s="18"/>
      <c r="AUK108" s="18"/>
      <c r="AUL108" s="18"/>
      <c r="AUM108" s="39"/>
      <c r="AUN108" s="18"/>
      <c r="AUO108" s="18"/>
      <c r="AUP108" s="39"/>
      <c r="AUQ108" s="18"/>
      <c r="AUR108" s="39"/>
      <c r="AUS108" s="13"/>
      <c r="AUT108" s="13"/>
      <c r="AUU108" s="4"/>
      <c r="AUV108" s="13"/>
      <c r="AUW108" s="13"/>
      <c r="AUY108" s="26"/>
      <c r="AUZ108" s="26"/>
      <c r="AVA108" s="26"/>
      <c r="AVB108" s="18"/>
      <c r="AVC108" s="18"/>
      <c r="AVD108" s="18"/>
      <c r="AVE108" s="39"/>
      <c r="AVF108" s="18"/>
      <c r="AVG108" s="18"/>
      <c r="AVH108" s="39"/>
      <c r="AVI108" s="18"/>
      <c r="AVJ108" s="39"/>
      <c r="AVK108" s="13"/>
      <c r="AVL108" s="13"/>
      <c r="AVM108" s="4"/>
      <c r="AVN108" s="13"/>
      <c r="AVO108" s="13"/>
      <c r="AVQ108" s="26"/>
      <c r="AVR108" s="26"/>
      <c r="AVS108" s="26"/>
      <c r="AVT108" s="18"/>
      <c r="AVU108" s="18"/>
      <c r="AVV108" s="18"/>
      <c r="AVW108" s="39"/>
      <c r="AVX108" s="18"/>
      <c r="AVY108" s="18"/>
      <c r="AVZ108" s="39"/>
      <c r="AWA108" s="18"/>
      <c r="AWB108" s="39"/>
      <c r="AWC108" s="13"/>
      <c r="AWD108" s="13"/>
      <c r="AWE108" s="4"/>
      <c r="AWF108" s="13"/>
      <c r="AWG108" s="13"/>
      <c r="AWI108" s="26"/>
      <c r="AWJ108" s="26"/>
      <c r="AWK108" s="26"/>
      <c r="AWL108" s="18"/>
      <c r="AWM108" s="18"/>
      <c r="AWN108" s="18"/>
      <c r="AWO108" s="39"/>
      <c r="AWP108" s="18"/>
      <c r="AWQ108" s="18"/>
      <c r="AWR108" s="39"/>
      <c r="AWS108" s="18"/>
      <c r="AWT108" s="39"/>
      <c r="AWU108" s="13"/>
      <c r="AWV108" s="13"/>
      <c r="AWW108" s="4"/>
      <c r="AWX108" s="13"/>
      <c r="AWY108" s="13"/>
      <c r="AXA108" s="26"/>
      <c r="AXB108" s="26"/>
      <c r="AXC108" s="26"/>
      <c r="AXD108" s="18"/>
      <c r="AXE108" s="18"/>
      <c r="AXF108" s="18"/>
      <c r="AXG108" s="39"/>
      <c r="AXH108" s="18"/>
      <c r="AXI108" s="18"/>
      <c r="AXJ108" s="39"/>
      <c r="AXK108" s="18"/>
      <c r="AXL108" s="39"/>
      <c r="AXM108" s="13"/>
      <c r="AXN108" s="13"/>
      <c r="AXO108" s="4"/>
      <c r="AXP108" s="13"/>
      <c r="AXQ108" s="13"/>
      <c r="AXS108" s="26"/>
      <c r="AXT108" s="26"/>
      <c r="AXU108" s="26"/>
      <c r="AXV108" s="18"/>
      <c r="AXW108" s="18"/>
      <c r="AXX108" s="18"/>
      <c r="AXY108" s="39"/>
      <c r="AXZ108" s="18"/>
      <c r="AYA108" s="18"/>
      <c r="AYB108" s="39"/>
      <c r="AYC108" s="18"/>
      <c r="AYD108" s="39"/>
      <c r="AYE108" s="13"/>
      <c r="AYF108" s="13"/>
      <c r="AYG108" s="4"/>
      <c r="AYH108" s="13"/>
      <c r="AYI108" s="13"/>
      <c r="AYK108" s="26"/>
      <c r="AYL108" s="26"/>
      <c r="AYM108" s="26"/>
      <c r="AYN108" s="18"/>
      <c r="AYO108" s="18"/>
      <c r="AYP108" s="18"/>
      <c r="AYQ108" s="39"/>
      <c r="AYR108" s="18"/>
      <c r="AYS108" s="18"/>
      <c r="AYT108" s="39"/>
      <c r="AYU108" s="18"/>
      <c r="AYV108" s="39"/>
      <c r="AYW108" s="13"/>
      <c r="AYX108" s="13"/>
      <c r="AYY108" s="4"/>
      <c r="AYZ108" s="13"/>
      <c r="AZA108" s="13"/>
      <c r="AZC108" s="26"/>
      <c r="AZD108" s="26"/>
      <c r="AZE108" s="26"/>
      <c r="AZF108" s="18"/>
      <c r="AZG108" s="18"/>
      <c r="AZH108" s="18"/>
      <c r="AZI108" s="39"/>
      <c r="AZJ108" s="18"/>
      <c r="AZK108" s="18"/>
      <c r="AZL108" s="39"/>
      <c r="AZM108" s="18"/>
      <c r="AZN108" s="39"/>
      <c r="AZO108" s="13"/>
      <c r="AZP108" s="13"/>
      <c r="AZQ108" s="4"/>
      <c r="AZR108" s="13"/>
      <c r="AZS108" s="13"/>
      <c r="AZU108" s="26"/>
      <c r="AZV108" s="26"/>
      <c r="AZW108" s="26"/>
      <c r="AZX108" s="18"/>
      <c r="AZY108" s="18"/>
      <c r="AZZ108" s="18"/>
      <c r="BAA108" s="39"/>
      <c r="BAB108" s="18"/>
      <c r="BAC108" s="18"/>
      <c r="BAD108" s="39"/>
      <c r="BAE108" s="18"/>
      <c r="BAF108" s="39"/>
      <c r="BAG108" s="13"/>
      <c r="BAH108" s="13"/>
      <c r="BAI108" s="4"/>
      <c r="BAJ108" s="13"/>
      <c r="BAK108" s="13"/>
      <c r="BAM108" s="26"/>
      <c r="BAN108" s="26"/>
      <c r="BAO108" s="26"/>
      <c r="BAP108" s="18"/>
      <c r="BAQ108" s="18"/>
      <c r="BAR108" s="18"/>
      <c r="BAS108" s="39"/>
      <c r="BAT108" s="18"/>
      <c r="BAU108" s="18"/>
      <c r="BAV108" s="39"/>
      <c r="BAW108" s="18"/>
      <c r="BAX108" s="39"/>
      <c r="BAY108" s="13"/>
      <c r="BAZ108" s="13"/>
      <c r="BBA108" s="4"/>
      <c r="BBB108" s="13"/>
      <c r="BBC108" s="13"/>
      <c r="BBE108" s="26"/>
      <c r="BBF108" s="26"/>
      <c r="BBG108" s="26"/>
      <c r="BBH108" s="18"/>
      <c r="BBI108" s="18"/>
      <c r="BBJ108" s="18"/>
      <c r="BBK108" s="39"/>
      <c r="BBL108" s="18"/>
      <c r="BBM108" s="18"/>
      <c r="BBN108" s="39"/>
      <c r="BBO108" s="18"/>
      <c r="BBP108" s="39"/>
      <c r="BBQ108" s="13"/>
      <c r="BBR108" s="13"/>
      <c r="BBS108" s="4"/>
      <c r="BBT108" s="13"/>
      <c r="BBU108" s="13"/>
      <c r="BBW108" s="26"/>
      <c r="BBX108" s="26"/>
      <c r="BBY108" s="26"/>
      <c r="BBZ108" s="18"/>
      <c r="BCA108" s="18"/>
      <c r="BCB108" s="18"/>
      <c r="BCC108" s="39"/>
      <c r="BCD108" s="18"/>
      <c r="BCE108" s="18"/>
      <c r="BCF108" s="39"/>
      <c r="BCG108" s="18"/>
      <c r="BCH108" s="39"/>
      <c r="BCI108" s="13"/>
      <c r="BCJ108" s="13"/>
      <c r="BCK108" s="4"/>
      <c r="BCL108" s="13"/>
      <c r="BCM108" s="13"/>
      <c r="BCO108" s="26"/>
      <c r="BCP108" s="26"/>
      <c r="BCQ108" s="26"/>
      <c r="BCR108" s="18"/>
      <c r="BCS108" s="18"/>
      <c r="BCT108" s="18"/>
      <c r="BCU108" s="39"/>
      <c r="BCV108" s="18"/>
      <c r="BCW108" s="18"/>
      <c r="BCX108" s="39"/>
      <c r="BCY108" s="18"/>
      <c r="BCZ108" s="39"/>
      <c r="BDA108" s="13"/>
      <c r="BDB108" s="13"/>
      <c r="BDC108" s="4"/>
      <c r="BDD108" s="13"/>
      <c r="BDE108" s="13"/>
      <c r="BDG108" s="26"/>
      <c r="BDH108" s="26"/>
      <c r="BDI108" s="26"/>
      <c r="BDJ108" s="18"/>
      <c r="BDK108" s="18"/>
      <c r="BDL108" s="18"/>
      <c r="BDM108" s="39"/>
      <c r="BDN108" s="18"/>
      <c r="BDO108" s="18"/>
      <c r="BDP108" s="39"/>
      <c r="BDQ108" s="18"/>
      <c r="BDR108" s="39"/>
      <c r="BDS108" s="13"/>
      <c r="BDT108" s="13"/>
      <c r="BDU108" s="4"/>
      <c r="BDV108" s="13"/>
      <c r="BDW108" s="13"/>
      <c r="BDY108" s="26"/>
      <c r="BDZ108" s="26"/>
      <c r="BEA108" s="26"/>
      <c r="BEB108" s="18"/>
      <c r="BEC108" s="18"/>
      <c r="BED108" s="18"/>
      <c r="BEE108" s="39"/>
      <c r="BEF108" s="18"/>
      <c r="BEG108" s="18"/>
      <c r="BEH108" s="39"/>
      <c r="BEI108" s="18"/>
      <c r="BEJ108" s="39"/>
      <c r="BEK108" s="13"/>
      <c r="BEL108" s="13"/>
      <c r="BEM108" s="4"/>
      <c r="BEN108" s="13"/>
      <c r="BEO108" s="13"/>
      <c r="BEQ108" s="26"/>
      <c r="BER108" s="26"/>
      <c r="BES108" s="26"/>
      <c r="BET108" s="18"/>
      <c r="BEU108" s="18"/>
      <c r="BEV108" s="18"/>
      <c r="BEW108" s="39"/>
      <c r="BEX108" s="18"/>
      <c r="BEY108" s="18"/>
      <c r="BEZ108" s="39"/>
      <c r="BFA108" s="18"/>
      <c r="BFB108" s="39"/>
      <c r="BFC108" s="13"/>
      <c r="BFD108" s="13"/>
      <c r="BFE108" s="4"/>
      <c r="BFF108" s="13"/>
      <c r="BFG108" s="13"/>
      <c r="BFI108" s="26"/>
      <c r="BFJ108" s="26"/>
      <c r="BFK108" s="26"/>
      <c r="BFL108" s="18"/>
      <c r="BFM108" s="18"/>
      <c r="BFN108" s="18"/>
      <c r="BFO108" s="39"/>
      <c r="BFP108" s="18"/>
      <c r="BFQ108" s="18"/>
      <c r="BFR108" s="39"/>
      <c r="BFS108" s="18"/>
      <c r="BFT108" s="39"/>
      <c r="BFU108" s="13"/>
      <c r="BFV108" s="13"/>
      <c r="BFW108" s="4"/>
      <c r="BFX108" s="13"/>
      <c r="BFY108" s="13"/>
      <c r="BGA108" s="26"/>
      <c r="BGB108" s="26"/>
      <c r="BGC108" s="26"/>
      <c r="BGD108" s="18"/>
      <c r="BGE108" s="18"/>
      <c r="BGF108" s="18"/>
      <c r="BGG108" s="39"/>
      <c r="BGH108" s="18"/>
      <c r="BGI108" s="18"/>
      <c r="BGJ108" s="39"/>
      <c r="BGK108" s="18"/>
      <c r="BGL108" s="39"/>
      <c r="BGM108" s="13"/>
      <c r="BGN108" s="13"/>
      <c r="BGO108" s="4"/>
      <c r="BGP108" s="13"/>
      <c r="BGQ108" s="13"/>
      <c r="BGS108" s="26"/>
      <c r="BGT108" s="26"/>
      <c r="BGU108" s="26"/>
      <c r="BGV108" s="18"/>
      <c r="BGW108" s="18"/>
      <c r="BGX108" s="18"/>
      <c r="BGY108" s="39"/>
      <c r="BGZ108" s="18"/>
      <c r="BHA108" s="18"/>
      <c r="BHB108" s="39"/>
      <c r="BHC108" s="18"/>
      <c r="BHD108" s="39"/>
      <c r="BHE108" s="13"/>
      <c r="BHF108" s="13"/>
      <c r="BHG108" s="4"/>
      <c r="BHH108" s="13"/>
      <c r="BHI108" s="13"/>
      <c r="BHK108" s="26"/>
      <c r="BHL108" s="26"/>
      <c r="BHM108" s="26"/>
      <c r="BHN108" s="18"/>
      <c r="BHO108" s="18"/>
      <c r="BHP108" s="18"/>
      <c r="BHQ108" s="39"/>
      <c r="BHR108" s="18"/>
      <c r="BHS108" s="18"/>
      <c r="BHT108" s="39"/>
      <c r="BHU108" s="18"/>
      <c r="BHV108" s="39"/>
      <c r="BHW108" s="13"/>
      <c r="BHX108" s="13"/>
      <c r="BHY108" s="4"/>
      <c r="BHZ108" s="13"/>
      <c r="BIA108" s="13"/>
      <c r="BIC108" s="26"/>
      <c r="BID108" s="26"/>
      <c r="BIE108" s="26"/>
      <c r="BIF108" s="18"/>
      <c r="BIG108" s="18"/>
      <c r="BIH108" s="18"/>
      <c r="BII108" s="39"/>
      <c r="BIJ108" s="18"/>
      <c r="BIK108" s="18"/>
      <c r="BIL108" s="39"/>
      <c r="BIM108" s="18"/>
      <c r="BIN108" s="39"/>
      <c r="BIO108" s="13"/>
      <c r="BIP108" s="13"/>
      <c r="BIQ108" s="4"/>
      <c r="BIR108" s="13"/>
      <c r="BIS108" s="13"/>
      <c r="BIU108" s="26"/>
      <c r="BIV108" s="26"/>
      <c r="BIW108" s="26"/>
      <c r="BIX108" s="18"/>
      <c r="BIY108" s="18"/>
      <c r="BIZ108" s="18"/>
      <c r="BJA108" s="39"/>
      <c r="BJB108" s="18"/>
      <c r="BJC108" s="18"/>
      <c r="BJD108" s="39"/>
      <c r="BJE108" s="18"/>
      <c r="BJF108" s="39"/>
      <c r="BJG108" s="13"/>
      <c r="BJH108" s="13"/>
      <c r="BJI108" s="4"/>
      <c r="BJJ108" s="13"/>
      <c r="BJK108" s="13"/>
      <c r="BJM108" s="26"/>
      <c r="BJN108" s="26"/>
      <c r="BJO108" s="26"/>
      <c r="BJP108" s="18"/>
      <c r="BJQ108" s="18"/>
      <c r="BJR108" s="18"/>
      <c r="BJS108" s="39"/>
      <c r="BJT108" s="18"/>
      <c r="BJU108" s="18"/>
      <c r="BJV108" s="39"/>
      <c r="BJW108" s="18"/>
      <c r="BJX108" s="39"/>
      <c r="BJY108" s="13"/>
      <c r="BJZ108" s="13"/>
      <c r="BKA108" s="4"/>
      <c r="BKB108" s="13"/>
      <c r="BKC108" s="13"/>
      <c r="BKE108" s="26"/>
      <c r="BKF108" s="26"/>
      <c r="BKG108" s="26"/>
      <c r="BKH108" s="18"/>
      <c r="BKI108" s="18"/>
      <c r="BKJ108" s="18"/>
      <c r="BKK108" s="39"/>
      <c r="BKL108" s="18"/>
      <c r="BKM108" s="18"/>
      <c r="BKN108" s="39"/>
      <c r="BKO108" s="18"/>
      <c r="BKP108" s="39"/>
      <c r="BKQ108" s="13"/>
      <c r="BKR108" s="13"/>
      <c r="BKS108" s="4"/>
      <c r="BKT108" s="13"/>
      <c r="BKU108" s="13"/>
      <c r="BKW108" s="26"/>
      <c r="BKX108" s="26"/>
      <c r="BKY108" s="26"/>
      <c r="BKZ108" s="18"/>
      <c r="BLA108" s="18"/>
      <c r="BLB108" s="18"/>
      <c r="BLC108" s="39"/>
      <c r="BLD108" s="18"/>
      <c r="BLE108" s="18"/>
      <c r="BLF108" s="39"/>
      <c r="BLG108" s="18"/>
      <c r="BLH108" s="39"/>
      <c r="BLI108" s="13"/>
      <c r="BLJ108" s="13"/>
      <c r="BLK108" s="4"/>
      <c r="BLL108" s="13"/>
      <c r="BLM108" s="13"/>
      <c r="BLO108" s="26"/>
      <c r="BLP108" s="26"/>
      <c r="BLQ108" s="26"/>
      <c r="BLR108" s="18"/>
      <c r="BLS108" s="18"/>
      <c r="BLT108" s="18"/>
      <c r="BLU108" s="39"/>
      <c r="BLV108" s="18"/>
      <c r="BLW108" s="18"/>
      <c r="BLX108" s="39"/>
      <c r="BLY108" s="18"/>
      <c r="BLZ108" s="39"/>
      <c r="BMA108" s="13"/>
      <c r="BMB108" s="13"/>
      <c r="BMC108" s="4"/>
      <c r="BMD108" s="13"/>
      <c r="BME108" s="13"/>
      <c r="BMG108" s="26"/>
      <c r="BMH108" s="26"/>
      <c r="BMI108" s="26"/>
      <c r="BMJ108" s="18"/>
      <c r="BMK108" s="18"/>
      <c r="BML108" s="18"/>
      <c r="BMM108" s="39"/>
      <c r="BMN108" s="18"/>
      <c r="BMO108" s="18"/>
      <c r="BMP108" s="39"/>
      <c r="BMQ108" s="18"/>
      <c r="BMR108" s="39"/>
      <c r="BMS108" s="13"/>
      <c r="BMT108" s="13"/>
      <c r="BMU108" s="4"/>
      <c r="BMV108" s="13"/>
      <c r="BMW108" s="13"/>
      <c r="BMY108" s="26"/>
      <c r="BMZ108" s="26"/>
      <c r="BNA108" s="26"/>
      <c r="BNB108" s="18"/>
      <c r="BNC108" s="18"/>
      <c r="BND108" s="18"/>
      <c r="BNE108" s="39"/>
      <c r="BNF108" s="18"/>
      <c r="BNG108" s="18"/>
      <c r="BNH108" s="39"/>
      <c r="BNI108" s="18"/>
      <c r="BNJ108" s="39"/>
      <c r="BNK108" s="13"/>
      <c r="BNL108" s="13"/>
      <c r="BNM108" s="4"/>
      <c r="BNN108" s="13"/>
      <c r="BNO108" s="13"/>
      <c r="BNQ108" s="26"/>
      <c r="BNR108" s="26"/>
      <c r="BNS108" s="26"/>
      <c r="BNT108" s="18"/>
      <c r="BNU108" s="18"/>
      <c r="BNV108" s="18"/>
      <c r="BNW108" s="39"/>
      <c r="BNX108" s="18"/>
      <c r="BNY108" s="18"/>
      <c r="BNZ108" s="39"/>
      <c r="BOA108" s="18"/>
      <c r="BOB108" s="39"/>
      <c r="BOC108" s="13"/>
      <c r="BOD108" s="13"/>
      <c r="BOE108" s="4"/>
      <c r="BOF108" s="13"/>
      <c r="BOG108" s="13"/>
      <c r="BOI108" s="26"/>
      <c r="BOJ108" s="26"/>
      <c r="BOK108" s="26"/>
      <c r="BOL108" s="18"/>
      <c r="BOM108" s="18"/>
      <c r="BON108" s="18"/>
      <c r="BOO108" s="39"/>
      <c r="BOP108" s="18"/>
      <c r="BOQ108" s="18"/>
      <c r="BOR108" s="39"/>
      <c r="BOS108" s="18"/>
      <c r="BOT108" s="39"/>
      <c r="BOU108" s="13"/>
      <c r="BOV108" s="13"/>
      <c r="BOW108" s="4"/>
      <c r="BOX108" s="13"/>
      <c r="BOY108" s="13"/>
      <c r="BPA108" s="26"/>
      <c r="BPB108" s="26"/>
      <c r="BPC108" s="26"/>
      <c r="BPD108" s="18"/>
      <c r="BPE108" s="18"/>
      <c r="BPF108" s="18"/>
      <c r="BPG108" s="39"/>
      <c r="BPH108" s="18"/>
      <c r="BPI108" s="18"/>
      <c r="BPJ108" s="39"/>
      <c r="BPK108" s="18"/>
      <c r="BPL108" s="39"/>
      <c r="BPM108" s="13"/>
      <c r="BPN108" s="13"/>
      <c r="BPO108" s="4"/>
      <c r="BPP108" s="13"/>
      <c r="BPQ108" s="13"/>
      <c r="BPS108" s="26"/>
      <c r="BPT108" s="26"/>
      <c r="BPU108" s="26"/>
      <c r="BPV108" s="18"/>
      <c r="BPW108" s="18"/>
      <c r="BPX108" s="18"/>
      <c r="BPY108" s="39"/>
      <c r="BPZ108" s="18"/>
      <c r="BQA108" s="18"/>
      <c r="BQB108" s="39"/>
      <c r="BQC108" s="18"/>
      <c r="BQD108" s="39"/>
      <c r="BQE108" s="13"/>
      <c r="BQF108" s="13"/>
      <c r="BQG108" s="4"/>
      <c r="BQH108" s="13"/>
      <c r="BQI108" s="13"/>
      <c r="BQK108" s="26"/>
      <c r="BQL108" s="26"/>
      <c r="BQM108" s="26"/>
      <c r="BQN108" s="18"/>
      <c r="BQO108" s="18"/>
      <c r="BQP108" s="18"/>
      <c r="BQQ108" s="39"/>
      <c r="BQR108" s="18"/>
      <c r="BQS108" s="18"/>
      <c r="BQT108" s="39"/>
      <c r="BQU108" s="18"/>
      <c r="BQV108" s="39"/>
      <c r="BQW108" s="13"/>
      <c r="BQX108" s="13"/>
      <c r="BQY108" s="4"/>
      <c r="BQZ108" s="13"/>
      <c r="BRA108" s="13"/>
      <c r="BRC108" s="26"/>
      <c r="BRD108" s="26"/>
      <c r="BRE108" s="26"/>
      <c r="BRF108" s="18"/>
      <c r="BRG108" s="18"/>
      <c r="BRH108" s="18"/>
      <c r="BRI108" s="39"/>
      <c r="BRJ108" s="18"/>
      <c r="BRK108" s="18"/>
      <c r="BRL108" s="39"/>
      <c r="BRM108" s="18"/>
      <c r="BRN108" s="39"/>
      <c r="BRO108" s="13"/>
      <c r="BRP108" s="13"/>
      <c r="BRQ108" s="4"/>
      <c r="BRR108" s="13"/>
      <c r="BRS108" s="13"/>
      <c r="BRU108" s="26"/>
      <c r="BRV108" s="26"/>
      <c r="BRW108" s="26"/>
      <c r="BRX108" s="18"/>
      <c r="BRY108" s="18"/>
      <c r="BRZ108" s="18"/>
      <c r="BSA108" s="39"/>
      <c r="BSB108" s="18"/>
      <c r="BSC108" s="18"/>
      <c r="BSD108" s="39"/>
      <c r="BSE108" s="18"/>
      <c r="BSF108" s="39"/>
      <c r="BSG108" s="13"/>
      <c r="BSH108" s="13"/>
      <c r="BSI108" s="4"/>
      <c r="BSJ108" s="13"/>
      <c r="BSK108" s="13"/>
      <c r="BSM108" s="26"/>
      <c r="BSN108" s="26"/>
      <c r="BSO108" s="26"/>
      <c r="BSP108" s="18"/>
      <c r="BSQ108" s="18"/>
      <c r="BSR108" s="18"/>
      <c r="BSS108" s="39"/>
      <c r="BST108" s="18"/>
      <c r="BSU108" s="18"/>
      <c r="BSV108" s="39"/>
      <c r="BSW108" s="18"/>
      <c r="BSX108" s="39"/>
      <c r="BSY108" s="13"/>
      <c r="BSZ108" s="13"/>
      <c r="BTA108" s="4"/>
      <c r="BTB108" s="13"/>
      <c r="BTC108" s="13"/>
      <c r="BTE108" s="26"/>
      <c r="BTF108" s="26"/>
      <c r="BTG108" s="26"/>
      <c r="BTH108" s="18"/>
      <c r="BTI108" s="18"/>
      <c r="BTJ108" s="18"/>
      <c r="BTK108" s="39"/>
      <c r="BTL108" s="18"/>
      <c r="BTM108" s="18"/>
      <c r="BTN108" s="39"/>
      <c r="BTO108" s="18"/>
      <c r="BTP108" s="39"/>
      <c r="BTQ108" s="13"/>
      <c r="BTR108" s="13"/>
      <c r="BTS108" s="4"/>
      <c r="BTT108" s="13"/>
      <c r="BTU108" s="13"/>
      <c r="BTW108" s="26"/>
      <c r="BTX108" s="26"/>
      <c r="BTY108" s="26"/>
      <c r="BTZ108" s="18"/>
      <c r="BUA108" s="18"/>
      <c r="BUB108" s="18"/>
      <c r="BUC108" s="39"/>
      <c r="BUD108" s="18"/>
      <c r="BUE108" s="18"/>
      <c r="BUF108" s="39"/>
      <c r="BUG108" s="18"/>
      <c r="BUH108" s="39"/>
      <c r="BUI108" s="13"/>
      <c r="BUJ108" s="13"/>
      <c r="BUK108" s="4"/>
      <c r="BUL108" s="13"/>
      <c r="BUM108" s="13"/>
      <c r="BUO108" s="26"/>
      <c r="BUP108" s="26"/>
      <c r="BUQ108" s="26"/>
      <c r="BUR108" s="18"/>
      <c r="BUS108" s="18"/>
      <c r="BUT108" s="18"/>
      <c r="BUU108" s="39"/>
      <c r="BUV108" s="18"/>
      <c r="BUW108" s="18"/>
      <c r="BUX108" s="39"/>
      <c r="BUY108" s="18"/>
      <c r="BUZ108" s="39"/>
      <c r="BVA108" s="13"/>
      <c r="BVB108" s="13"/>
      <c r="BVC108" s="4"/>
      <c r="BVD108" s="13"/>
      <c r="BVE108" s="13"/>
      <c r="BVG108" s="26"/>
      <c r="BVH108" s="26"/>
      <c r="BVI108" s="26"/>
      <c r="BVJ108" s="18"/>
      <c r="BVK108" s="18"/>
      <c r="BVL108" s="18"/>
      <c r="BVM108" s="39"/>
      <c r="BVN108" s="18"/>
      <c r="BVO108" s="18"/>
      <c r="BVP108" s="39"/>
      <c r="BVQ108" s="18"/>
      <c r="BVR108" s="39"/>
      <c r="BVS108" s="13"/>
      <c r="BVT108" s="13"/>
      <c r="BVU108" s="4"/>
      <c r="BVV108" s="13"/>
      <c r="BVW108" s="13"/>
      <c r="BVY108" s="26"/>
      <c r="BVZ108" s="26"/>
      <c r="BWA108" s="26"/>
      <c r="BWB108" s="18"/>
      <c r="BWC108" s="18"/>
      <c r="BWD108" s="18"/>
      <c r="BWE108" s="39"/>
      <c r="BWF108" s="18"/>
      <c r="BWG108" s="18"/>
      <c r="BWH108" s="39"/>
      <c r="BWI108" s="18"/>
      <c r="BWJ108" s="39"/>
      <c r="BWK108" s="13"/>
      <c r="BWL108" s="13"/>
      <c r="BWM108" s="4"/>
      <c r="BWN108" s="13"/>
      <c r="BWO108" s="13"/>
      <c r="BWQ108" s="26"/>
      <c r="BWR108" s="26"/>
      <c r="BWS108" s="26"/>
      <c r="BWT108" s="18"/>
      <c r="BWU108" s="18"/>
      <c r="BWV108" s="18"/>
      <c r="BWW108" s="39"/>
      <c r="BWX108" s="18"/>
      <c r="BWY108" s="18"/>
      <c r="BWZ108" s="39"/>
      <c r="BXA108" s="18"/>
      <c r="BXB108" s="39"/>
      <c r="BXC108" s="13"/>
      <c r="BXD108" s="13"/>
      <c r="BXE108" s="4"/>
      <c r="BXF108" s="13"/>
      <c r="BXG108" s="13"/>
      <c r="BXI108" s="26"/>
      <c r="BXJ108" s="26"/>
      <c r="BXK108" s="26"/>
      <c r="BXL108" s="18"/>
      <c r="BXM108" s="18"/>
      <c r="BXN108" s="18"/>
      <c r="BXO108" s="39"/>
      <c r="BXP108" s="18"/>
      <c r="BXQ108" s="18"/>
      <c r="BXR108" s="39"/>
      <c r="BXS108" s="18"/>
      <c r="BXT108" s="39"/>
      <c r="BXU108" s="13"/>
      <c r="BXV108" s="13"/>
      <c r="BXW108" s="4"/>
      <c r="BXX108" s="13"/>
      <c r="BXY108" s="13"/>
      <c r="BYA108" s="26"/>
      <c r="BYB108" s="26"/>
      <c r="BYC108" s="26"/>
      <c r="BYD108" s="18"/>
      <c r="BYE108" s="18"/>
      <c r="BYF108" s="18"/>
      <c r="BYG108" s="39"/>
      <c r="BYH108" s="18"/>
      <c r="BYI108" s="18"/>
      <c r="BYJ108" s="39"/>
      <c r="BYK108" s="18"/>
      <c r="BYL108" s="39"/>
      <c r="BYM108" s="13"/>
      <c r="BYN108" s="13"/>
      <c r="BYO108" s="4"/>
      <c r="BYP108" s="13"/>
      <c r="BYQ108" s="13"/>
      <c r="BYS108" s="26"/>
      <c r="BYT108" s="26"/>
      <c r="BYU108" s="26"/>
      <c r="BYV108" s="18"/>
      <c r="BYW108" s="18"/>
      <c r="BYX108" s="18"/>
      <c r="BYY108" s="39"/>
      <c r="BYZ108" s="18"/>
      <c r="BZA108" s="18"/>
      <c r="BZB108" s="39"/>
      <c r="BZC108" s="18"/>
      <c r="BZD108" s="39"/>
      <c r="BZE108" s="13"/>
      <c r="BZF108" s="13"/>
      <c r="BZG108" s="4"/>
      <c r="BZH108" s="13"/>
      <c r="BZI108" s="13"/>
      <c r="BZK108" s="26"/>
      <c r="BZL108" s="26"/>
      <c r="BZM108" s="26"/>
      <c r="BZN108" s="18"/>
      <c r="BZO108" s="18"/>
      <c r="BZP108" s="18"/>
      <c r="BZQ108" s="39"/>
      <c r="BZR108" s="18"/>
      <c r="BZS108" s="18"/>
      <c r="BZT108" s="39"/>
      <c r="BZU108" s="18"/>
      <c r="BZV108" s="39"/>
      <c r="BZW108" s="13"/>
      <c r="BZX108" s="13"/>
      <c r="BZY108" s="4"/>
      <c r="BZZ108" s="13"/>
      <c r="CAA108" s="13"/>
      <c r="CAC108" s="26"/>
      <c r="CAD108" s="26"/>
      <c r="CAE108" s="26"/>
      <c r="CAF108" s="18"/>
      <c r="CAG108" s="18"/>
      <c r="CAH108" s="18"/>
      <c r="CAI108" s="39"/>
      <c r="CAJ108" s="18"/>
      <c r="CAK108" s="18"/>
      <c r="CAL108" s="39"/>
      <c r="CAM108" s="18"/>
      <c r="CAN108" s="39"/>
      <c r="CAO108" s="13"/>
      <c r="CAP108" s="13"/>
      <c r="CAQ108" s="4"/>
      <c r="CAR108" s="13"/>
      <c r="CAS108" s="13"/>
      <c r="CAU108" s="26"/>
      <c r="CAV108" s="26"/>
      <c r="CAW108" s="26"/>
      <c r="CAX108" s="18"/>
      <c r="CAY108" s="18"/>
      <c r="CAZ108" s="18"/>
      <c r="CBA108" s="39"/>
      <c r="CBB108" s="18"/>
      <c r="CBC108" s="18"/>
      <c r="CBD108" s="39"/>
      <c r="CBE108" s="18"/>
      <c r="CBF108" s="39"/>
      <c r="CBG108" s="13"/>
      <c r="CBH108" s="13"/>
      <c r="CBI108" s="4"/>
      <c r="CBJ108" s="13"/>
      <c r="CBK108" s="13"/>
      <c r="CBM108" s="26"/>
      <c r="CBN108" s="26"/>
      <c r="CBO108" s="26"/>
      <c r="CBP108" s="18"/>
      <c r="CBQ108" s="18"/>
      <c r="CBR108" s="18"/>
      <c r="CBS108" s="39"/>
      <c r="CBT108" s="18"/>
      <c r="CBU108" s="18"/>
      <c r="CBV108" s="39"/>
      <c r="CBW108" s="18"/>
      <c r="CBX108" s="39"/>
      <c r="CBY108" s="13"/>
      <c r="CBZ108" s="13"/>
      <c r="CCA108" s="4"/>
      <c r="CCB108" s="13"/>
      <c r="CCC108" s="13"/>
      <c r="CCE108" s="26"/>
      <c r="CCF108" s="26"/>
      <c r="CCG108" s="26"/>
      <c r="CCH108" s="18"/>
      <c r="CCI108" s="18"/>
      <c r="CCJ108" s="18"/>
      <c r="CCK108" s="39"/>
      <c r="CCL108" s="18"/>
      <c r="CCM108" s="18"/>
      <c r="CCN108" s="39"/>
      <c r="CCO108" s="18"/>
      <c r="CCP108" s="39"/>
      <c r="CCQ108" s="13"/>
      <c r="CCR108" s="13"/>
      <c r="CCS108" s="4"/>
      <c r="CCT108" s="13"/>
      <c r="CCU108" s="13"/>
      <c r="CCW108" s="26"/>
      <c r="CCX108" s="26"/>
      <c r="CCY108" s="26"/>
      <c r="CCZ108" s="18"/>
      <c r="CDA108" s="18"/>
      <c r="CDB108" s="18"/>
      <c r="CDC108" s="39"/>
      <c r="CDD108" s="18"/>
      <c r="CDE108" s="18"/>
      <c r="CDF108" s="39"/>
      <c r="CDG108" s="18"/>
      <c r="CDH108" s="39"/>
      <c r="CDI108" s="13"/>
      <c r="CDJ108" s="13"/>
      <c r="CDK108" s="4"/>
      <c r="CDL108" s="13"/>
      <c r="CDM108" s="13"/>
      <c r="CDO108" s="26"/>
      <c r="CDP108" s="26"/>
      <c r="CDQ108" s="26"/>
      <c r="CDR108" s="18"/>
      <c r="CDS108" s="18"/>
      <c r="CDT108" s="18"/>
      <c r="CDU108" s="39"/>
      <c r="CDV108" s="18"/>
      <c r="CDW108" s="18"/>
      <c r="CDX108" s="39"/>
      <c r="CDY108" s="18"/>
      <c r="CDZ108" s="39"/>
      <c r="CEA108" s="13"/>
      <c r="CEB108" s="13"/>
      <c r="CEC108" s="4"/>
      <c r="CED108" s="13"/>
      <c r="CEE108" s="13"/>
      <c r="CEG108" s="26"/>
      <c r="CEH108" s="26"/>
      <c r="CEI108" s="26"/>
      <c r="CEJ108" s="18"/>
      <c r="CEK108" s="18"/>
      <c r="CEL108" s="18"/>
      <c r="CEM108" s="39"/>
      <c r="CEN108" s="18"/>
      <c r="CEO108" s="18"/>
      <c r="CEP108" s="39"/>
      <c r="CEQ108" s="18"/>
      <c r="CER108" s="39"/>
      <c r="CES108" s="13"/>
      <c r="CET108" s="13"/>
      <c r="CEU108" s="4"/>
      <c r="CEV108" s="13"/>
      <c r="CEW108" s="13"/>
      <c r="CEY108" s="26"/>
      <c r="CEZ108" s="26"/>
      <c r="CFA108" s="26"/>
      <c r="CFB108" s="18"/>
      <c r="CFC108" s="18"/>
      <c r="CFD108" s="18"/>
      <c r="CFE108" s="39"/>
      <c r="CFF108" s="18"/>
      <c r="CFG108" s="18"/>
      <c r="CFH108" s="39"/>
      <c r="CFI108" s="18"/>
      <c r="CFJ108" s="39"/>
      <c r="CFK108" s="13"/>
      <c r="CFL108" s="13"/>
      <c r="CFM108" s="4"/>
      <c r="CFN108" s="13"/>
      <c r="CFO108" s="13"/>
      <c r="CFQ108" s="26"/>
      <c r="CFR108" s="26"/>
      <c r="CFS108" s="26"/>
      <c r="CFT108" s="18"/>
      <c r="CFU108" s="18"/>
      <c r="CFV108" s="18"/>
      <c r="CFW108" s="39"/>
      <c r="CFX108" s="18"/>
      <c r="CFY108" s="18"/>
      <c r="CFZ108" s="39"/>
      <c r="CGA108" s="18"/>
      <c r="CGB108" s="39"/>
      <c r="CGC108" s="13"/>
      <c r="CGD108" s="13"/>
      <c r="CGE108" s="4"/>
      <c r="CGF108" s="13"/>
      <c r="CGG108" s="13"/>
      <c r="CGI108" s="26"/>
      <c r="CGJ108" s="26"/>
      <c r="CGK108" s="26"/>
      <c r="CGL108" s="18"/>
      <c r="CGM108" s="18"/>
      <c r="CGN108" s="18"/>
      <c r="CGO108" s="39"/>
      <c r="CGP108" s="18"/>
      <c r="CGQ108" s="18"/>
      <c r="CGR108" s="39"/>
      <c r="CGS108" s="18"/>
      <c r="CGT108" s="39"/>
      <c r="CGU108" s="13"/>
      <c r="CGV108" s="13"/>
      <c r="CGW108" s="4"/>
      <c r="CGX108" s="13"/>
      <c r="CGY108" s="13"/>
      <c r="CHA108" s="26"/>
      <c r="CHB108" s="26"/>
      <c r="CHC108" s="26"/>
      <c r="CHD108" s="18"/>
      <c r="CHE108" s="18"/>
      <c r="CHF108" s="18"/>
      <c r="CHG108" s="39"/>
      <c r="CHH108" s="18"/>
      <c r="CHI108" s="18"/>
      <c r="CHJ108" s="39"/>
      <c r="CHK108" s="18"/>
      <c r="CHL108" s="39"/>
      <c r="CHM108" s="13"/>
      <c r="CHN108" s="13"/>
      <c r="CHO108" s="4"/>
      <c r="CHP108" s="13"/>
      <c r="CHQ108" s="13"/>
      <c r="CHS108" s="26"/>
      <c r="CHT108" s="26"/>
      <c r="CHU108" s="26"/>
      <c r="CHV108" s="18"/>
      <c r="CHW108" s="18"/>
      <c r="CHX108" s="18"/>
      <c r="CHY108" s="39"/>
      <c r="CHZ108" s="18"/>
      <c r="CIA108" s="18"/>
      <c r="CIB108" s="39"/>
      <c r="CIC108" s="18"/>
      <c r="CID108" s="39"/>
      <c r="CIE108" s="13"/>
      <c r="CIF108" s="13"/>
      <c r="CIG108" s="4"/>
      <c r="CIH108" s="13"/>
      <c r="CII108" s="13"/>
      <c r="CIK108" s="26"/>
      <c r="CIL108" s="26"/>
      <c r="CIM108" s="26"/>
      <c r="CIN108" s="18"/>
      <c r="CIO108" s="18"/>
      <c r="CIP108" s="18"/>
      <c r="CIQ108" s="39"/>
      <c r="CIR108" s="18"/>
      <c r="CIS108" s="18"/>
      <c r="CIT108" s="39"/>
      <c r="CIU108" s="18"/>
      <c r="CIV108" s="39"/>
      <c r="CIW108" s="13"/>
      <c r="CIX108" s="13"/>
      <c r="CIY108" s="4"/>
      <c r="CIZ108" s="13"/>
      <c r="CJA108" s="13"/>
      <c r="CJC108" s="26"/>
      <c r="CJD108" s="26"/>
      <c r="CJE108" s="26"/>
      <c r="CJF108" s="18"/>
      <c r="CJG108" s="18"/>
      <c r="CJH108" s="18"/>
      <c r="CJI108" s="39"/>
      <c r="CJJ108" s="18"/>
      <c r="CJK108" s="18"/>
      <c r="CJL108" s="39"/>
      <c r="CJM108" s="18"/>
      <c r="CJN108" s="39"/>
      <c r="CJO108" s="13"/>
      <c r="CJP108" s="13"/>
      <c r="CJQ108" s="4"/>
      <c r="CJR108" s="13"/>
      <c r="CJS108" s="13"/>
      <c r="CJU108" s="26"/>
      <c r="CJV108" s="26"/>
      <c r="CJW108" s="26"/>
      <c r="CJX108" s="18"/>
      <c r="CJY108" s="18"/>
      <c r="CJZ108" s="18"/>
      <c r="CKA108" s="39"/>
      <c r="CKB108" s="18"/>
      <c r="CKC108" s="18"/>
      <c r="CKD108" s="39"/>
      <c r="CKE108" s="18"/>
      <c r="CKF108" s="39"/>
      <c r="CKG108" s="13"/>
      <c r="CKH108" s="13"/>
      <c r="CKI108" s="4"/>
      <c r="CKJ108" s="13"/>
      <c r="CKK108" s="13"/>
      <c r="CKM108" s="26"/>
      <c r="CKN108" s="26"/>
      <c r="CKO108" s="26"/>
      <c r="CKP108" s="18"/>
      <c r="CKQ108" s="18"/>
      <c r="CKR108" s="18"/>
      <c r="CKS108" s="39"/>
      <c r="CKT108" s="18"/>
      <c r="CKU108" s="18"/>
      <c r="CKV108" s="39"/>
      <c r="CKW108" s="18"/>
      <c r="CKX108" s="39"/>
      <c r="CKY108" s="13"/>
      <c r="CKZ108" s="13"/>
      <c r="CLA108" s="4"/>
      <c r="CLB108" s="13"/>
      <c r="CLC108" s="13"/>
      <c r="CLE108" s="26"/>
      <c r="CLF108" s="26"/>
      <c r="CLG108" s="26"/>
      <c r="CLH108" s="18"/>
      <c r="CLI108" s="18"/>
      <c r="CLJ108" s="18"/>
      <c r="CLK108" s="39"/>
      <c r="CLL108" s="18"/>
      <c r="CLM108" s="18"/>
      <c r="CLN108" s="39"/>
      <c r="CLO108" s="18"/>
      <c r="CLP108" s="39"/>
      <c r="CLQ108" s="13"/>
      <c r="CLR108" s="13"/>
      <c r="CLS108" s="4"/>
      <c r="CLT108" s="13"/>
      <c r="CLU108" s="13"/>
      <c r="CLW108" s="26"/>
      <c r="CLX108" s="26"/>
      <c r="CLY108" s="26"/>
      <c r="CLZ108" s="18"/>
      <c r="CMA108" s="18"/>
      <c r="CMB108" s="18"/>
      <c r="CMC108" s="39"/>
      <c r="CMD108" s="18"/>
      <c r="CME108" s="18"/>
      <c r="CMF108" s="39"/>
      <c r="CMG108" s="18"/>
      <c r="CMH108" s="39"/>
      <c r="CMI108" s="13"/>
      <c r="CMJ108" s="13"/>
      <c r="CMK108" s="4"/>
      <c r="CML108" s="13"/>
      <c r="CMM108" s="13"/>
      <c r="CMO108" s="26"/>
      <c r="CMP108" s="26"/>
      <c r="CMQ108" s="26"/>
      <c r="CMR108" s="18"/>
      <c r="CMS108" s="18"/>
      <c r="CMT108" s="18"/>
      <c r="CMU108" s="39"/>
      <c r="CMV108" s="18"/>
      <c r="CMW108" s="18"/>
      <c r="CMX108" s="39"/>
      <c r="CMY108" s="18"/>
      <c r="CMZ108" s="39"/>
      <c r="CNA108" s="13"/>
      <c r="CNB108" s="13"/>
      <c r="CNC108" s="4"/>
      <c r="CND108" s="13"/>
      <c r="CNE108" s="13"/>
      <c r="CNG108" s="26"/>
      <c r="CNH108" s="26"/>
      <c r="CNI108" s="26"/>
      <c r="CNJ108" s="18"/>
      <c r="CNK108" s="18"/>
      <c r="CNL108" s="18"/>
      <c r="CNM108" s="39"/>
      <c r="CNN108" s="18"/>
      <c r="CNO108" s="18"/>
      <c r="CNP108" s="39"/>
      <c r="CNQ108" s="18"/>
      <c r="CNR108" s="39"/>
      <c r="CNS108" s="13"/>
      <c r="CNT108" s="13"/>
      <c r="CNU108" s="4"/>
      <c r="CNV108" s="13"/>
      <c r="CNW108" s="13"/>
      <c r="CNY108" s="26"/>
      <c r="CNZ108" s="26"/>
      <c r="COA108" s="26"/>
      <c r="COB108" s="18"/>
      <c r="COC108" s="18"/>
      <c r="COD108" s="18"/>
      <c r="COE108" s="39"/>
      <c r="COF108" s="18"/>
      <c r="COG108" s="18"/>
      <c r="COH108" s="39"/>
      <c r="COI108" s="18"/>
      <c r="COJ108" s="39"/>
      <c r="COK108" s="13"/>
      <c r="COL108" s="13"/>
      <c r="COM108" s="4"/>
      <c r="CON108" s="13"/>
      <c r="COO108" s="13"/>
      <c r="COQ108" s="26"/>
      <c r="COR108" s="26"/>
      <c r="COS108" s="26"/>
      <c r="COT108" s="18"/>
      <c r="COU108" s="18"/>
      <c r="COV108" s="18"/>
      <c r="COW108" s="39"/>
      <c r="COX108" s="18"/>
      <c r="COY108" s="18"/>
      <c r="COZ108" s="39"/>
      <c r="CPA108" s="18"/>
      <c r="CPB108" s="39"/>
      <c r="CPC108" s="13"/>
      <c r="CPD108" s="13"/>
      <c r="CPE108" s="4"/>
      <c r="CPF108" s="13"/>
      <c r="CPG108" s="13"/>
      <c r="CPI108" s="26"/>
      <c r="CPJ108" s="26"/>
      <c r="CPK108" s="26"/>
      <c r="CPL108" s="18"/>
      <c r="CPM108" s="18"/>
      <c r="CPN108" s="18"/>
      <c r="CPO108" s="39"/>
      <c r="CPP108" s="18"/>
      <c r="CPQ108" s="18"/>
      <c r="CPR108" s="39"/>
      <c r="CPS108" s="18"/>
      <c r="CPT108" s="39"/>
      <c r="CPU108" s="13"/>
      <c r="CPV108" s="13"/>
      <c r="CPW108" s="4"/>
      <c r="CPX108" s="13"/>
      <c r="CPY108" s="13"/>
      <c r="CQA108" s="26"/>
      <c r="CQB108" s="26"/>
      <c r="CQC108" s="26"/>
      <c r="CQD108" s="18"/>
      <c r="CQE108" s="18"/>
      <c r="CQF108" s="18"/>
      <c r="CQG108" s="39"/>
      <c r="CQH108" s="18"/>
      <c r="CQI108" s="18"/>
      <c r="CQJ108" s="39"/>
      <c r="CQK108" s="18"/>
      <c r="CQL108" s="39"/>
      <c r="CQM108" s="13"/>
      <c r="CQN108" s="13"/>
      <c r="CQO108" s="4"/>
      <c r="CQP108" s="13"/>
      <c r="CQQ108" s="13"/>
      <c r="CQS108" s="26"/>
      <c r="CQT108" s="26"/>
      <c r="CQU108" s="26"/>
      <c r="CQV108" s="18"/>
      <c r="CQW108" s="18"/>
      <c r="CQX108" s="18"/>
      <c r="CQY108" s="39"/>
      <c r="CQZ108" s="18"/>
      <c r="CRA108" s="18"/>
      <c r="CRB108" s="39"/>
      <c r="CRC108" s="18"/>
      <c r="CRD108" s="39"/>
      <c r="CRE108" s="13"/>
      <c r="CRF108" s="13"/>
      <c r="CRG108" s="4"/>
      <c r="CRH108" s="13"/>
      <c r="CRI108" s="13"/>
      <c r="CRK108" s="26"/>
      <c r="CRL108" s="26"/>
      <c r="CRM108" s="26"/>
      <c r="CRN108" s="18"/>
      <c r="CRO108" s="18"/>
      <c r="CRP108" s="18"/>
      <c r="CRQ108" s="39"/>
      <c r="CRR108" s="18"/>
      <c r="CRS108" s="18"/>
      <c r="CRT108" s="39"/>
      <c r="CRU108" s="18"/>
      <c r="CRV108" s="39"/>
      <c r="CRW108" s="13"/>
      <c r="CRX108" s="13"/>
      <c r="CRY108" s="4"/>
      <c r="CRZ108" s="13"/>
      <c r="CSA108" s="13"/>
      <c r="CSC108" s="26"/>
      <c r="CSD108" s="26"/>
      <c r="CSE108" s="26"/>
      <c r="CSF108" s="18"/>
      <c r="CSG108" s="18"/>
      <c r="CSH108" s="18"/>
      <c r="CSI108" s="39"/>
      <c r="CSJ108" s="18"/>
      <c r="CSK108" s="18"/>
      <c r="CSL108" s="39"/>
      <c r="CSM108" s="18"/>
      <c r="CSN108" s="39"/>
      <c r="CSO108" s="13"/>
      <c r="CSP108" s="13"/>
      <c r="CSQ108" s="4"/>
      <c r="CSR108" s="13"/>
      <c r="CSS108" s="13"/>
      <c r="CSU108" s="26"/>
      <c r="CSV108" s="26"/>
      <c r="CSW108" s="26"/>
      <c r="CSX108" s="18"/>
      <c r="CSY108" s="18"/>
      <c r="CSZ108" s="18"/>
      <c r="CTA108" s="39"/>
      <c r="CTB108" s="18"/>
      <c r="CTC108" s="18"/>
      <c r="CTD108" s="39"/>
      <c r="CTE108" s="18"/>
      <c r="CTF108" s="39"/>
      <c r="CTG108" s="13"/>
      <c r="CTH108" s="13"/>
      <c r="CTI108" s="4"/>
      <c r="CTJ108" s="13"/>
      <c r="CTK108" s="13"/>
      <c r="CTM108" s="26"/>
      <c r="CTN108" s="26"/>
      <c r="CTO108" s="26"/>
      <c r="CTP108" s="18"/>
      <c r="CTQ108" s="18"/>
      <c r="CTR108" s="18"/>
      <c r="CTS108" s="39"/>
      <c r="CTT108" s="18"/>
      <c r="CTU108" s="18"/>
      <c r="CTV108" s="39"/>
      <c r="CTW108" s="18"/>
      <c r="CTX108" s="39"/>
      <c r="CTY108" s="13"/>
      <c r="CTZ108" s="13"/>
      <c r="CUA108" s="4"/>
      <c r="CUB108" s="13"/>
      <c r="CUC108" s="13"/>
      <c r="CUE108" s="26"/>
      <c r="CUF108" s="26"/>
      <c r="CUG108" s="26"/>
      <c r="CUH108" s="18"/>
      <c r="CUI108" s="18"/>
      <c r="CUJ108" s="18"/>
      <c r="CUK108" s="39"/>
      <c r="CUL108" s="18"/>
      <c r="CUM108" s="18"/>
      <c r="CUN108" s="39"/>
      <c r="CUO108" s="18"/>
      <c r="CUP108" s="39"/>
      <c r="CUQ108" s="13"/>
      <c r="CUR108" s="13"/>
      <c r="CUS108" s="4"/>
      <c r="CUT108" s="13"/>
      <c r="CUU108" s="13"/>
      <c r="CUW108" s="26"/>
      <c r="CUX108" s="26"/>
      <c r="CUY108" s="26"/>
      <c r="CUZ108" s="18"/>
      <c r="CVA108" s="18"/>
      <c r="CVB108" s="18"/>
      <c r="CVC108" s="39"/>
      <c r="CVD108" s="18"/>
      <c r="CVE108" s="18"/>
      <c r="CVF108" s="39"/>
      <c r="CVG108" s="18"/>
      <c r="CVH108" s="39"/>
      <c r="CVI108" s="13"/>
      <c r="CVJ108" s="13"/>
      <c r="CVK108" s="4"/>
      <c r="CVL108" s="13"/>
      <c r="CVM108" s="13"/>
      <c r="CVO108" s="26"/>
      <c r="CVP108" s="26"/>
      <c r="CVQ108" s="26"/>
      <c r="CVR108" s="18"/>
      <c r="CVS108" s="18"/>
      <c r="CVT108" s="18"/>
      <c r="CVU108" s="39"/>
      <c r="CVV108" s="18"/>
      <c r="CVW108" s="18"/>
      <c r="CVX108" s="39"/>
      <c r="CVY108" s="18"/>
      <c r="CVZ108" s="39"/>
      <c r="CWA108" s="13"/>
      <c r="CWB108" s="13"/>
      <c r="CWC108" s="4"/>
      <c r="CWD108" s="13"/>
      <c r="CWE108" s="13"/>
      <c r="CWG108" s="26"/>
      <c r="CWH108" s="26"/>
      <c r="CWI108" s="26"/>
      <c r="CWJ108" s="18"/>
      <c r="CWK108" s="18"/>
      <c r="CWL108" s="18"/>
      <c r="CWM108" s="39"/>
      <c r="CWN108" s="18"/>
      <c r="CWO108" s="18"/>
      <c r="CWP108" s="39"/>
      <c r="CWQ108" s="18"/>
      <c r="CWR108" s="39"/>
      <c r="CWS108" s="13"/>
      <c r="CWT108" s="13"/>
      <c r="CWU108" s="4"/>
      <c r="CWV108" s="13"/>
      <c r="CWW108" s="13"/>
      <c r="CWY108" s="26"/>
      <c r="CWZ108" s="26"/>
      <c r="CXA108" s="26"/>
      <c r="CXB108" s="18"/>
      <c r="CXC108" s="18"/>
      <c r="CXD108" s="18"/>
      <c r="CXE108" s="39"/>
      <c r="CXF108" s="18"/>
      <c r="CXG108" s="18"/>
      <c r="CXH108" s="39"/>
      <c r="CXI108" s="18"/>
      <c r="CXJ108" s="39"/>
      <c r="CXK108" s="13"/>
      <c r="CXL108" s="13"/>
      <c r="CXM108" s="4"/>
      <c r="CXN108" s="13"/>
      <c r="CXO108" s="13"/>
      <c r="CXQ108" s="26"/>
      <c r="CXR108" s="26"/>
      <c r="CXS108" s="26"/>
      <c r="CXT108" s="18"/>
      <c r="CXU108" s="18"/>
      <c r="CXV108" s="18"/>
      <c r="CXW108" s="39"/>
      <c r="CXX108" s="18"/>
      <c r="CXY108" s="18"/>
      <c r="CXZ108" s="39"/>
      <c r="CYA108" s="18"/>
      <c r="CYB108" s="39"/>
      <c r="CYC108" s="13"/>
      <c r="CYD108" s="13"/>
      <c r="CYE108" s="4"/>
      <c r="CYF108" s="13"/>
      <c r="CYG108" s="13"/>
      <c r="CYI108" s="26"/>
      <c r="CYJ108" s="26"/>
      <c r="CYK108" s="26"/>
      <c r="CYL108" s="18"/>
      <c r="CYM108" s="18"/>
      <c r="CYN108" s="18"/>
      <c r="CYO108" s="39"/>
      <c r="CYP108" s="18"/>
      <c r="CYQ108" s="18"/>
      <c r="CYR108" s="39"/>
      <c r="CYS108" s="18"/>
      <c r="CYT108" s="39"/>
      <c r="CYU108" s="13"/>
      <c r="CYV108" s="13"/>
      <c r="CYW108" s="4"/>
      <c r="CYX108" s="13"/>
      <c r="CYY108" s="13"/>
      <c r="CZA108" s="26"/>
      <c r="CZB108" s="26"/>
      <c r="CZC108" s="26"/>
      <c r="CZD108" s="18"/>
      <c r="CZE108" s="18"/>
      <c r="CZF108" s="18"/>
      <c r="CZG108" s="39"/>
      <c r="CZH108" s="18"/>
      <c r="CZI108" s="18"/>
      <c r="CZJ108" s="39"/>
      <c r="CZK108" s="18"/>
      <c r="CZL108" s="39"/>
      <c r="CZM108" s="13"/>
      <c r="CZN108" s="13"/>
      <c r="CZO108" s="4"/>
      <c r="CZP108" s="13"/>
      <c r="CZQ108" s="13"/>
      <c r="CZS108" s="26"/>
      <c r="CZT108" s="26"/>
      <c r="CZU108" s="26"/>
      <c r="CZV108" s="18"/>
      <c r="CZW108" s="18"/>
      <c r="CZX108" s="18"/>
      <c r="CZY108" s="39"/>
      <c r="CZZ108" s="18"/>
      <c r="DAA108" s="18"/>
      <c r="DAB108" s="39"/>
      <c r="DAC108" s="18"/>
      <c r="DAD108" s="39"/>
      <c r="DAE108" s="13"/>
      <c r="DAF108" s="13"/>
      <c r="DAG108" s="4"/>
      <c r="DAH108" s="13"/>
      <c r="DAI108" s="13"/>
      <c r="DAK108" s="26"/>
      <c r="DAL108" s="26"/>
      <c r="DAM108" s="26"/>
      <c r="DAN108" s="18"/>
      <c r="DAO108" s="18"/>
      <c r="DAP108" s="18"/>
      <c r="DAQ108" s="39"/>
      <c r="DAR108" s="18"/>
      <c r="DAS108" s="18"/>
      <c r="DAT108" s="39"/>
      <c r="DAU108" s="18"/>
      <c r="DAV108" s="39"/>
      <c r="DAW108" s="13"/>
      <c r="DAX108" s="13"/>
      <c r="DAY108" s="4"/>
      <c r="DAZ108" s="13"/>
      <c r="DBA108" s="13"/>
      <c r="DBC108" s="26"/>
      <c r="DBD108" s="26"/>
      <c r="DBE108" s="26"/>
      <c r="DBF108" s="18"/>
      <c r="DBG108" s="18"/>
      <c r="DBH108" s="18"/>
      <c r="DBI108" s="39"/>
      <c r="DBJ108" s="18"/>
      <c r="DBK108" s="18"/>
      <c r="DBL108" s="39"/>
      <c r="DBM108" s="18"/>
      <c r="DBN108" s="39"/>
      <c r="DBO108" s="13"/>
      <c r="DBP108" s="13"/>
      <c r="DBQ108" s="4"/>
      <c r="DBR108" s="13"/>
      <c r="DBS108" s="13"/>
      <c r="DBU108" s="26"/>
      <c r="DBV108" s="26"/>
      <c r="DBW108" s="26"/>
      <c r="DBX108" s="18"/>
      <c r="DBY108" s="18"/>
      <c r="DBZ108" s="18"/>
      <c r="DCA108" s="39"/>
      <c r="DCB108" s="18"/>
      <c r="DCC108" s="18"/>
      <c r="DCD108" s="39"/>
      <c r="DCE108" s="18"/>
      <c r="DCF108" s="39"/>
      <c r="DCG108" s="13"/>
      <c r="DCH108" s="13"/>
      <c r="DCI108" s="4"/>
      <c r="DCJ108" s="13"/>
      <c r="DCK108" s="13"/>
      <c r="DCM108" s="26"/>
      <c r="DCN108" s="26"/>
      <c r="DCO108" s="26"/>
      <c r="DCP108" s="18"/>
      <c r="DCQ108" s="18"/>
      <c r="DCR108" s="18"/>
      <c r="DCS108" s="39"/>
      <c r="DCT108" s="18"/>
      <c r="DCU108" s="18"/>
      <c r="DCV108" s="39"/>
      <c r="DCW108" s="18"/>
      <c r="DCX108" s="39"/>
      <c r="DCY108" s="13"/>
      <c r="DCZ108" s="13"/>
      <c r="DDA108" s="4"/>
      <c r="DDB108" s="13"/>
      <c r="DDC108" s="13"/>
      <c r="DDE108" s="26"/>
      <c r="DDF108" s="26"/>
      <c r="DDG108" s="26"/>
      <c r="DDH108" s="18"/>
      <c r="DDI108" s="18"/>
      <c r="DDJ108" s="18"/>
      <c r="DDK108" s="39"/>
      <c r="DDL108" s="18"/>
      <c r="DDM108" s="18"/>
      <c r="DDN108" s="39"/>
      <c r="DDO108" s="18"/>
      <c r="DDP108" s="39"/>
      <c r="DDQ108" s="13"/>
      <c r="DDR108" s="13"/>
      <c r="DDS108" s="4"/>
      <c r="DDT108" s="13"/>
      <c r="DDU108" s="13"/>
      <c r="DDW108" s="26"/>
      <c r="DDX108" s="26"/>
      <c r="DDY108" s="26"/>
      <c r="DDZ108" s="18"/>
      <c r="DEA108" s="18"/>
      <c r="DEB108" s="18"/>
      <c r="DEC108" s="39"/>
      <c r="DED108" s="18"/>
      <c r="DEE108" s="18"/>
      <c r="DEF108" s="39"/>
      <c r="DEG108" s="18"/>
      <c r="DEH108" s="39"/>
      <c r="DEI108" s="13"/>
      <c r="DEJ108" s="13"/>
      <c r="DEK108" s="4"/>
      <c r="DEL108" s="13"/>
      <c r="DEM108" s="13"/>
      <c r="DEO108" s="26"/>
      <c r="DEP108" s="26"/>
      <c r="DEQ108" s="26"/>
      <c r="DER108" s="18"/>
      <c r="DES108" s="18"/>
      <c r="DET108" s="18"/>
      <c r="DEU108" s="39"/>
      <c r="DEV108" s="18"/>
      <c r="DEW108" s="18"/>
      <c r="DEX108" s="39"/>
      <c r="DEY108" s="18"/>
      <c r="DEZ108" s="39"/>
      <c r="DFA108" s="13"/>
      <c r="DFB108" s="13"/>
      <c r="DFC108" s="4"/>
      <c r="DFD108" s="13"/>
      <c r="DFE108" s="13"/>
      <c r="DFG108" s="26"/>
      <c r="DFH108" s="26"/>
      <c r="DFI108" s="26"/>
      <c r="DFJ108" s="18"/>
      <c r="DFK108" s="18"/>
      <c r="DFL108" s="18"/>
      <c r="DFM108" s="39"/>
      <c r="DFN108" s="18"/>
      <c r="DFO108" s="18"/>
      <c r="DFP108" s="39"/>
      <c r="DFQ108" s="18"/>
      <c r="DFR108" s="39"/>
      <c r="DFS108" s="13"/>
      <c r="DFT108" s="13"/>
      <c r="DFU108" s="4"/>
      <c r="DFV108" s="13"/>
      <c r="DFW108" s="13"/>
      <c r="DFY108" s="26"/>
      <c r="DFZ108" s="26"/>
      <c r="DGA108" s="26"/>
      <c r="DGB108" s="18"/>
      <c r="DGC108" s="18"/>
      <c r="DGD108" s="18"/>
      <c r="DGE108" s="39"/>
      <c r="DGF108" s="18"/>
      <c r="DGG108" s="18"/>
      <c r="DGH108" s="39"/>
      <c r="DGI108" s="18"/>
      <c r="DGJ108" s="39"/>
      <c r="DGK108" s="13"/>
      <c r="DGL108" s="13"/>
      <c r="DGM108" s="4"/>
      <c r="DGN108" s="13"/>
      <c r="DGO108" s="13"/>
      <c r="DGQ108" s="26"/>
      <c r="DGR108" s="26"/>
      <c r="DGS108" s="26"/>
      <c r="DGT108" s="18"/>
      <c r="DGU108" s="18"/>
      <c r="DGV108" s="18"/>
      <c r="DGW108" s="39"/>
      <c r="DGX108" s="18"/>
      <c r="DGY108" s="18"/>
      <c r="DGZ108" s="39"/>
      <c r="DHA108" s="18"/>
      <c r="DHB108" s="39"/>
      <c r="DHC108" s="13"/>
      <c r="DHD108" s="13"/>
      <c r="DHE108" s="4"/>
      <c r="DHF108" s="13"/>
      <c r="DHG108" s="13"/>
      <c r="DHI108" s="26"/>
      <c r="DHJ108" s="26"/>
      <c r="DHK108" s="26"/>
      <c r="DHL108" s="18"/>
      <c r="DHM108" s="18"/>
      <c r="DHN108" s="18"/>
      <c r="DHO108" s="39"/>
      <c r="DHP108" s="18"/>
      <c r="DHQ108" s="18"/>
      <c r="DHR108" s="39"/>
      <c r="DHS108" s="18"/>
      <c r="DHT108" s="39"/>
      <c r="DHU108" s="13"/>
      <c r="DHV108" s="13"/>
      <c r="DHW108" s="4"/>
      <c r="DHX108" s="13"/>
      <c r="DHY108" s="13"/>
      <c r="DIA108" s="26"/>
      <c r="DIB108" s="26"/>
      <c r="DIC108" s="26"/>
      <c r="DID108" s="18"/>
      <c r="DIE108" s="18"/>
      <c r="DIF108" s="18"/>
      <c r="DIG108" s="39"/>
      <c r="DIH108" s="18"/>
      <c r="DII108" s="18"/>
      <c r="DIJ108" s="39"/>
      <c r="DIK108" s="18"/>
      <c r="DIL108" s="39"/>
      <c r="DIM108" s="13"/>
      <c r="DIN108" s="13"/>
      <c r="DIO108" s="4"/>
      <c r="DIP108" s="13"/>
      <c r="DIQ108" s="13"/>
      <c r="DIS108" s="26"/>
      <c r="DIT108" s="26"/>
      <c r="DIU108" s="26"/>
      <c r="DIV108" s="18"/>
      <c r="DIW108" s="18"/>
      <c r="DIX108" s="18"/>
      <c r="DIY108" s="39"/>
      <c r="DIZ108" s="18"/>
      <c r="DJA108" s="18"/>
      <c r="DJB108" s="39"/>
      <c r="DJC108" s="18"/>
      <c r="DJD108" s="39"/>
      <c r="DJE108" s="13"/>
      <c r="DJF108" s="13"/>
      <c r="DJG108" s="4"/>
      <c r="DJH108" s="13"/>
      <c r="DJI108" s="13"/>
      <c r="DJK108" s="26"/>
      <c r="DJL108" s="26"/>
      <c r="DJM108" s="26"/>
      <c r="DJN108" s="18"/>
      <c r="DJO108" s="18"/>
      <c r="DJP108" s="18"/>
      <c r="DJQ108" s="39"/>
      <c r="DJR108" s="18"/>
      <c r="DJS108" s="18"/>
      <c r="DJT108" s="39"/>
      <c r="DJU108" s="18"/>
      <c r="DJV108" s="39"/>
      <c r="DJW108" s="13"/>
      <c r="DJX108" s="13"/>
      <c r="DJY108" s="4"/>
      <c r="DJZ108" s="13"/>
      <c r="DKA108" s="13"/>
      <c r="DKC108" s="26"/>
      <c r="DKD108" s="26"/>
      <c r="DKE108" s="26"/>
      <c r="DKF108" s="18"/>
      <c r="DKG108" s="18"/>
      <c r="DKH108" s="18"/>
      <c r="DKI108" s="39"/>
      <c r="DKJ108" s="18"/>
      <c r="DKK108" s="18"/>
      <c r="DKL108" s="39"/>
      <c r="DKM108" s="18"/>
      <c r="DKN108" s="39"/>
      <c r="DKO108" s="13"/>
      <c r="DKP108" s="13"/>
      <c r="DKQ108" s="4"/>
      <c r="DKR108" s="13"/>
      <c r="DKS108" s="13"/>
      <c r="DKU108" s="26"/>
      <c r="DKV108" s="26"/>
      <c r="DKW108" s="26"/>
      <c r="DKX108" s="18"/>
      <c r="DKY108" s="18"/>
      <c r="DKZ108" s="18"/>
      <c r="DLA108" s="39"/>
      <c r="DLB108" s="18"/>
      <c r="DLC108" s="18"/>
      <c r="DLD108" s="39"/>
      <c r="DLE108" s="18"/>
      <c r="DLF108" s="39"/>
      <c r="DLG108" s="13"/>
      <c r="DLH108" s="13"/>
      <c r="DLI108" s="4"/>
      <c r="DLJ108" s="13"/>
      <c r="DLK108" s="13"/>
      <c r="DLM108" s="26"/>
      <c r="DLN108" s="26"/>
      <c r="DLO108" s="26"/>
      <c r="DLP108" s="18"/>
      <c r="DLQ108" s="18"/>
      <c r="DLR108" s="18"/>
      <c r="DLS108" s="39"/>
      <c r="DLT108" s="18"/>
      <c r="DLU108" s="18"/>
      <c r="DLV108" s="39"/>
      <c r="DLW108" s="18"/>
      <c r="DLX108" s="39"/>
      <c r="DLY108" s="13"/>
      <c r="DLZ108" s="13"/>
      <c r="DMA108" s="4"/>
      <c r="DMB108" s="13"/>
      <c r="DMC108" s="13"/>
      <c r="DME108" s="26"/>
      <c r="DMF108" s="26"/>
      <c r="DMG108" s="26"/>
      <c r="DMH108" s="18"/>
      <c r="DMI108" s="18"/>
      <c r="DMJ108" s="18"/>
      <c r="DMK108" s="39"/>
      <c r="DML108" s="18"/>
      <c r="DMM108" s="18"/>
      <c r="DMN108" s="39"/>
      <c r="DMO108" s="18"/>
      <c r="DMP108" s="39"/>
      <c r="DMQ108" s="13"/>
      <c r="DMR108" s="13"/>
      <c r="DMS108" s="4"/>
      <c r="DMT108" s="13"/>
      <c r="DMU108" s="13"/>
      <c r="DMW108" s="26"/>
      <c r="DMX108" s="26"/>
      <c r="DMY108" s="26"/>
      <c r="DMZ108" s="18"/>
      <c r="DNA108" s="18"/>
      <c r="DNB108" s="18"/>
      <c r="DNC108" s="39"/>
      <c r="DND108" s="18"/>
      <c r="DNE108" s="18"/>
      <c r="DNF108" s="39"/>
      <c r="DNG108" s="18"/>
      <c r="DNH108" s="39"/>
      <c r="DNI108" s="13"/>
      <c r="DNJ108" s="13"/>
      <c r="DNK108" s="4"/>
      <c r="DNL108" s="13"/>
      <c r="DNM108" s="13"/>
      <c r="DNO108" s="26"/>
      <c r="DNP108" s="26"/>
      <c r="DNQ108" s="26"/>
      <c r="DNR108" s="18"/>
      <c r="DNS108" s="18"/>
      <c r="DNT108" s="18"/>
      <c r="DNU108" s="39"/>
      <c r="DNV108" s="18"/>
      <c r="DNW108" s="18"/>
      <c r="DNX108" s="39"/>
      <c r="DNY108" s="18"/>
      <c r="DNZ108" s="39"/>
      <c r="DOA108" s="13"/>
      <c r="DOB108" s="13"/>
      <c r="DOC108" s="4"/>
      <c r="DOD108" s="13"/>
      <c r="DOE108" s="13"/>
      <c r="DOG108" s="26"/>
      <c r="DOH108" s="26"/>
      <c r="DOI108" s="26"/>
      <c r="DOJ108" s="18"/>
      <c r="DOK108" s="18"/>
      <c r="DOL108" s="18"/>
      <c r="DOM108" s="39"/>
      <c r="DON108" s="18"/>
      <c r="DOO108" s="18"/>
      <c r="DOP108" s="39"/>
      <c r="DOQ108" s="18"/>
      <c r="DOR108" s="39"/>
      <c r="DOS108" s="13"/>
      <c r="DOT108" s="13"/>
      <c r="DOU108" s="4"/>
      <c r="DOV108" s="13"/>
      <c r="DOW108" s="13"/>
      <c r="DOY108" s="26"/>
      <c r="DOZ108" s="26"/>
      <c r="DPA108" s="26"/>
      <c r="DPB108" s="18"/>
      <c r="DPC108" s="18"/>
      <c r="DPD108" s="18"/>
      <c r="DPE108" s="39"/>
      <c r="DPF108" s="18"/>
      <c r="DPG108" s="18"/>
      <c r="DPH108" s="39"/>
      <c r="DPI108" s="18"/>
      <c r="DPJ108" s="39"/>
      <c r="DPK108" s="13"/>
      <c r="DPL108" s="13"/>
      <c r="DPM108" s="4"/>
      <c r="DPN108" s="13"/>
      <c r="DPO108" s="13"/>
      <c r="DPQ108" s="26"/>
      <c r="DPR108" s="26"/>
      <c r="DPS108" s="26"/>
      <c r="DPT108" s="18"/>
      <c r="DPU108" s="18"/>
      <c r="DPV108" s="18"/>
      <c r="DPW108" s="39"/>
      <c r="DPX108" s="18"/>
      <c r="DPY108" s="18"/>
      <c r="DPZ108" s="39"/>
      <c r="DQA108" s="18"/>
      <c r="DQB108" s="39"/>
      <c r="DQC108" s="13"/>
      <c r="DQD108" s="13"/>
      <c r="DQE108" s="4"/>
      <c r="DQF108" s="13"/>
      <c r="DQG108" s="13"/>
      <c r="DQI108" s="26"/>
      <c r="DQJ108" s="26"/>
      <c r="DQK108" s="26"/>
      <c r="DQL108" s="18"/>
      <c r="DQM108" s="18"/>
      <c r="DQN108" s="18"/>
      <c r="DQO108" s="39"/>
      <c r="DQP108" s="18"/>
      <c r="DQQ108" s="18"/>
      <c r="DQR108" s="39"/>
      <c r="DQS108" s="18"/>
      <c r="DQT108" s="39"/>
      <c r="DQU108" s="13"/>
      <c r="DQV108" s="13"/>
      <c r="DQW108" s="4"/>
      <c r="DQX108" s="13"/>
      <c r="DQY108" s="13"/>
      <c r="DRA108" s="26"/>
      <c r="DRB108" s="26"/>
      <c r="DRC108" s="26"/>
      <c r="DRD108" s="18"/>
      <c r="DRE108" s="18"/>
      <c r="DRF108" s="18"/>
      <c r="DRG108" s="39"/>
      <c r="DRH108" s="18"/>
      <c r="DRI108" s="18"/>
      <c r="DRJ108" s="39"/>
      <c r="DRK108" s="18"/>
      <c r="DRL108" s="39"/>
      <c r="DRM108" s="13"/>
      <c r="DRN108" s="13"/>
      <c r="DRO108" s="4"/>
      <c r="DRP108" s="13"/>
      <c r="DRQ108" s="13"/>
      <c r="DRS108" s="26"/>
      <c r="DRT108" s="26"/>
      <c r="DRU108" s="26"/>
      <c r="DRV108" s="18"/>
      <c r="DRW108" s="18"/>
      <c r="DRX108" s="18"/>
      <c r="DRY108" s="39"/>
      <c r="DRZ108" s="18"/>
      <c r="DSA108" s="18"/>
      <c r="DSB108" s="39"/>
      <c r="DSC108" s="18"/>
      <c r="DSD108" s="39"/>
      <c r="DSE108" s="13"/>
      <c r="DSF108" s="13"/>
      <c r="DSG108" s="4"/>
      <c r="DSH108" s="13"/>
      <c r="DSI108" s="13"/>
      <c r="DSK108" s="26"/>
      <c r="DSL108" s="26"/>
      <c r="DSM108" s="26"/>
      <c r="DSN108" s="18"/>
      <c r="DSO108" s="18"/>
      <c r="DSP108" s="18"/>
      <c r="DSQ108" s="39"/>
      <c r="DSR108" s="18"/>
      <c r="DSS108" s="18"/>
      <c r="DST108" s="39"/>
      <c r="DSU108" s="18"/>
      <c r="DSV108" s="39"/>
      <c r="DSW108" s="13"/>
      <c r="DSX108" s="13"/>
      <c r="DSY108" s="4"/>
      <c r="DSZ108" s="13"/>
      <c r="DTA108" s="13"/>
      <c r="DTC108" s="26"/>
      <c r="DTD108" s="26"/>
      <c r="DTE108" s="26"/>
      <c r="DTF108" s="18"/>
      <c r="DTG108" s="18"/>
      <c r="DTH108" s="18"/>
      <c r="DTI108" s="39"/>
      <c r="DTJ108" s="18"/>
      <c r="DTK108" s="18"/>
      <c r="DTL108" s="39"/>
      <c r="DTM108" s="18"/>
      <c r="DTN108" s="39"/>
      <c r="DTO108" s="13"/>
      <c r="DTP108" s="13"/>
      <c r="DTQ108" s="4"/>
      <c r="DTR108" s="13"/>
      <c r="DTS108" s="13"/>
      <c r="DTU108" s="26"/>
      <c r="DTV108" s="26"/>
      <c r="DTW108" s="26"/>
      <c r="DTX108" s="18"/>
      <c r="DTY108" s="18"/>
      <c r="DTZ108" s="18"/>
      <c r="DUA108" s="39"/>
      <c r="DUB108" s="18"/>
      <c r="DUC108" s="18"/>
      <c r="DUD108" s="39"/>
      <c r="DUE108" s="18"/>
      <c r="DUF108" s="39"/>
      <c r="DUG108" s="13"/>
      <c r="DUH108" s="13"/>
      <c r="DUI108" s="4"/>
      <c r="DUJ108" s="13"/>
      <c r="DUK108" s="13"/>
      <c r="DUM108" s="26"/>
      <c r="DUN108" s="26"/>
      <c r="DUO108" s="26"/>
      <c r="DUP108" s="18"/>
      <c r="DUQ108" s="18"/>
      <c r="DUR108" s="18"/>
      <c r="DUS108" s="39"/>
      <c r="DUT108" s="18"/>
      <c r="DUU108" s="18"/>
      <c r="DUV108" s="39"/>
      <c r="DUW108" s="18"/>
      <c r="DUX108" s="39"/>
      <c r="DUY108" s="13"/>
      <c r="DUZ108" s="13"/>
      <c r="DVA108" s="4"/>
      <c r="DVB108" s="13"/>
      <c r="DVC108" s="13"/>
      <c r="DVE108" s="26"/>
      <c r="DVF108" s="26"/>
      <c r="DVG108" s="26"/>
      <c r="DVH108" s="18"/>
      <c r="DVI108" s="18"/>
      <c r="DVJ108" s="18"/>
      <c r="DVK108" s="39"/>
      <c r="DVL108" s="18"/>
      <c r="DVM108" s="18"/>
      <c r="DVN108" s="39"/>
      <c r="DVO108" s="18"/>
      <c r="DVP108" s="39"/>
      <c r="DVQ108" s="13"/>
      <c r="DVR108" s="13"/>
      <c r="DVS108" s="4"/>
      <c r="DVT108" s="13"/>
      <c r="DVU108" s="13"/>
      <c r="DVW108" s="26"/>
      <c r="DVX108" s="26"/>
      <c r="DVY108" s="26"/>
      <c r="DVZ108" s="18"/>
      <c r="DWA108" s="18"/>
      <c r="DWB108" s="18"/>
      <c r="DWC108" s="39"/>
      <c r="DWD108" s="18"/>
      <c r="DWE108" s="18"/>
      <c r="DWF108" s="39"/>
      <c r="DWG108" s="18"/>
      <c r="DWH108" s="39"/>
      <c r="DWI108" s="13"/>
      <c r="DWJ108" s="13"/>
      <c r="DWK108" s="4"/>
      <c r="DWL108" s="13"/>
      <c r="DWM108" s="13"/>
      <c r="DWO108" s="26"/>
      <c r="DWP108" s="26"/>
      <c r="DWQ108" s="26"/>
      <c r="DWR108" s="18"/>
      <c r="DWS108" s="18"/>
      <c r="DWT108" s="18"/>
      <c r="DWU108" s="39"/>
      <c r="DWV108" s="18"/>
      <c r="DWW108" s="18"/>
      <c r="DWX108" s="39"/>
      <c r="DWY108" s="18"/>
      <c r="DWZ108" s="39"/>
      <c r="DXA108" s="13"/>
      <c r="DXB108" s="13"/>
      <c r="DXC108" s="4"/>
      <c r="DXD108" s="13"/>
      <c r="DXE108" s="13"/>
      <c r="DXG108" s="26"/>
      <c r="DXH108" s="26"/>
      <c r="DXI108" s="26"/>
      <c r="DXJ108" s="18"/>
      <c r="DXK108" s="18"/>
      <c r="DXL108" s="18"/>
      <c r="DXM108" s="39"/>
      <c r="DXN108" s="18"/>
      <c r="DXO108" s="18"/>
      <c r="DXP108" s="39"/>
      <c r="DXQ108" s="18"/>
      <c r="DXR108" s="39"/>
      <c r="DXS108" s="13"/>
      <c r="DXT108" s="13"/>
      <c r="DXU108" s="4"/>
      <c r="DXV108" s="13"/>
      <c r="DXW108" s="13"/>
      <c r="DXY108" s="26"/>
      <c r="DXZ108" s="26"/>
      <c r="DYA108" s="26"/>
      <c r="DYB108" s="18"/>
      <c r="DYC108" s="18"/>
      <c r="DYD108" s="18"/>
      <c r="DYE108" s="39"/>
      <c r="DYF108" s="18"/>
      <c r="DYG108" s="18"/>
      <c r="DYH108" s="39"/>
      <c r="DYI108" s="18"/>
      <c r="DYJ108" s="39"/>
      <c r="DYK108" s="13"/>
      <c r="DYL108" s="13"/>
      <c r="DYM108" s="4"/>
      <c r="DYN108" s="13"/>
      <c r="DYO108" s="13"/>
      <c r="DYQ108" s="26"/>
      <c r="DYR108" s="26"/>
      <c r="DYS108" s="26"/>
      <c r="DYT108" s="18"/>
      <c r="DYU108" s="18"/>
      <c r="DYV108" s="18"/>
      <c r="DYW108" s="39"/>
      <c r="DYX108" s="18"/>
      <c r="DYY108" s="18"/>
      <c r="DYZ108" s="39"/>
      <c r="DZA108" s="18"/>
      <c r="DZB108" s="39"/>
      <c r="DZC108" s="13"/>
      <c r="DZD108" s="13"/>
      <c r="DZE108" s="4"/>
      <c r="DZF108" s="13"/>
      <c r="DZG108" s="13"/>
      <c r="DZI108" s="26"/>
      <c r="DZJ108" s="26"/>
      <c r="DZK108" s="26"/>
      <c r="DZL108" s="18"/>
      <c r="DZM108" s="18"/>
      <c r="DZN108" s="18"/>
      <c r="DZO108" s="39"/>
      <c r="DZP108" s="18"/>
      <c r="DZQ108" s="18"/>
      <c r="DZR108" s="39"/>
      <c r="DZS108" s="18"/>
      <c r="DZT108" s="39"/>
      <c r="DZU108" s="13"/>
      <c r="DZV108" s="13"/>
      <c r="DZW108" s="4"/>
      <c r="DZX108" s="13"/>
      <c r="DZY108" s="13"/>
      <c r="EAA108" s="26"/>
      <c r="EAB108" s="26"/>
      <c r="EAC108" s="26"/>
      <c r="EAD108" s="18"/>
      <c r="EAE108" s="18"/>
      <c r="EAF108" s="18"/>
      <c r="EAG108" s="39"/>
      <c r="EAH108" s="18"/>
      <c r="EAI108" s="18"/>
      <c r="EAJ108" s="39"/>
      <c r="EAK108" s="18"/>
      <c r="EAL108" s="39"/>
      <c r="EAM108" s="13"/>
      <c r="EAN108" s="13"/>
      <c r="EAO108" s="4"/>
      <c r="EAP108" s="13"/>
      <c r="EAQ108" s="13"/>
      <c r="EAS108" s="26"/>
      <c r="EAT108" s="26"/>
      <c r="EAU108" s="26"/>
      <c r="EAV108" s="18"/>
      <c r="EAW108" s="18"/>
      <c r="EAX108" s="18"/>
      <c r="EAY108" s="39"/>
      <c r="EAZ108" s="18"/>
      <c r="EBA108" s="18"/>
      <c r="EBB108" s="39"/>
      <c r="EBC108" s="18"/>
      <c r="EBD108" s="39"/>
      <c r="EBE108" s="13"/>
      <c r="EBF108" s="13"/>
      <c r="EBG108" s="4"/>
      <c r="EBH108" s="13"/>
      <c r="EBI108" s="13"/>
      <c r="EBK108" s="26"/>
      <c r="EBL108" s="26"/>
      <c r="EBM108" s="26"/>
      <c r="EBN108" s="18"/>
      <c r="EBO108" s="18"/>
      <c r="EBP108" s="18"/>
      <c r="EBQ108" s="39"/>
      <c r="EBR108" s="18"/>
      <c r="EBS108" s="18"/>
      <c r="EBT108" s="39"/>
      <c r="EBU108" s="18"/>
      <c r="EBV108" s="39"/>
      <c r="EBW108" s="13"/>
      <c r="EBX108" s="13"/>
      <c r="EBY108" s="4"/>
      <c r="EBZ108" s="13"/>
      <c r="ECA108" s="13"/>
      <c r="ECC108" s="26"/>
      <c r="ECD108" s="26"/>
      <c r="ECE108" s="26"/>
      <c r="ECF108" s="18"/>
      <c r="ECG108" s="18"/>
      <c r="ECH108" s="18"/>
      <c r="ECI108" s="39"/>
      <c r="ECJ108" s="18"/>
      <c r="ECK108" s="18"/>
      <c r="ECL108" s="39"/>
      <c r="ECM108" s="18"/>
      <c r="ECN108" s="39"/>
      <c r="ECO108" s="13"/>
      <c r="ECP108" s="13"/>
      <c r="ECQ108" s="4"/>
      <c r="ECR108" s="13"/>
      <c r="ECS108" s="13"/>
      <c r="ECU108" s="26"/>
      <c r="ECV108" s="26"/>
      <c r="ECW108" s="26"/>
      <c r="ECX108" s="18"/>
      <c r="ECY108" s="18"/>
      <c r="ECZ108" s="18"/>
      <c r="EDA108" s="39"/>
      <c r="EDB108" s="18"/>
      <c r="EDC108" s="18"/>
      <c r="EDD108" s="39"/>
      <c r="EDE108" s="18"/>
      <c r="EDF108" s="39"/>
      <c r="EDG108" s="13"/>
      <c r="EDH108" s="13"/>
      <c r="EDI108" s="4"/>
      <c r="EDJ108" s="13"/>
      <c r="EDK108" s="13"/>
      <c r="EDM108" s="26"/>
      <c r="EDN108" s="26"/>
      <c r="EDO108" s="26"/>
      <c r="EDP108" s="18"/>
      <c r="EDQ108" s="18"/>
      <c r="EDR108" s="18"/>
      <c r="EDS108" s="39"/>
      <c r="EDT108" s="18"/>
      <c r="EDU108" s="18"/>
      <c r="EDV108" s="39"/>
      <c r="EDW108" s="18"/>
      <c r="EDX108" s="39"/>
      <c r="EDY108" s="13"/>
      <c r="EDZ108" s="13"/>
      <c r="EEA108" s="4"/>
      <c r="EEB108" s="13"/>
      <c r="EEC108" s="13"/>
      <c r="EEE108" s="26"/>
      <c r="EEF108" s="26"/>
      <c r="EEG108" s="26"/>
      <c r="EEH108" s="18"/>
      <c r="EEI108" s="18"/>
      <c r="EEJ108" s="18"/>
      <c r="EEK108" s="39"/>
      <c r="EEL108" s="18"/>
      <c r="EEM108" s="18"/>
      <c r="EEN108" s="39"/>
      <c r="EEO108" s="18"/>
      <c r="EEP108" s="39"/>
      <c r="EEQ108" s="13"/>
      <c r="EER108" s="13"/>
      <c r="EES108" s="4"/>
      <c r="EET108" s="13"/>
      <c r="EEU108" s="13"/>
      <c r="EEW108" s="26"/>
      <c r="EEX108" s="26"/>
      <c r="EEY108" s="26"/>
      <c r="EEZ108" s="18"/>
      <c r="EFA108" s="18"/>
      <c r="EFB108" s="18"/>
      <c r="EFC108" s="39"/>
      <c r="EFD108" s="18"/>
      <c r="EFE108" s="18"/>
      <c r="EFF108" s="39"/>
      <c r="EFG108" s="18"/>
      <c r="EFH108" s="39"/>
      <c r="EFI108" s="13"/>
      <c r="EFJ108" s="13"/>
      <c r="EFK108" s="4"/>
      <c r="EFL108" s="13"/>
      <c r="EFM108" s="13"/>
      <c r="EFO108" s="26"/>
      <c r="EFP108" s="26"/>
      <c r="EFQ108" s="26"/>
      <c r="EFR108" s="18"/>
      <c r="EFS108" s="18"/>
      <c r="EFT108" s="18"/>
      <c r="EFU108" s="39"/>
      <c r="EFV108" s="18"/>
      <c r="EFW108" s="18"/>
      <c r="EFX108" s="39"/>
      <c r="EFY108" s="18"/>
      <c r="EFZ108" s="39"/>
      <c r="EGA108" s="13"/>
      <c r="EGB108" s="13"/>
      <c r="EGC108" s="4"/>
      <c r="EGD108" s="13"/>
      <c r="EGE108" s="13"/>
      <c r="EGG108" s="26"/>
      <c r="EGH108" s="26"/>
      <c r="EGI108" s="26"/>
      <c r="EGJ108" s="18"/>
      <c r="EGK108" s="18"/>
      <c r="EGL108" s="18"/>
      <c r="EGM108" s="39"/>
      <c r="EGN108" s="18"/>
      <c r="EGO108" s="18"/>
      <c r="EGP108" s="39"/>
      <c r="EGQ108" s="18"/>
      <c r="EGR108" s="39"/>
      <c r="EGS108" s="13"/>
      <c r="EGT108" s="13"/>
      <c r="EGU108" s="4"/>
      <c r="EGV108" s="13"/>
      <c r="EGW108" s="13"/>
      <c r="EGY108" s="26"/>
      <c r="EGZ108" s="26"/>
      <c r="EHA108" s="26"/>
      <c r="EHB108" s="18"/>
      <c r="EHC108" s="18"/>
      <c r="EHD108" s="18"/>
      <c r="EHE108" s="39"/>
      <c r="EHF108" s="18"/>
      <c r="EHG108" s="18"/>
      <c r="EHH108" s="39"/>
      <c r="EHI108" s="18"/>
      <c r="EHJ108" s="39"/>
      <c r="EHK108" s="13"/>
      <c r="EHL108" s="13"/>
      <c r="EHM108" s="4"/>
      <c r="EHN108" s="13"/>
      <c r="EHO108" s="13"/>
      <c r="EHQ108" s="26"/>
      <c r="EHR108" s="26"/>
      <c r="EHS108" s="26"/>
      <c r="EHT108" s="18"/>
      <c r="EHU108" s="18"/>
      <c r="EHV108" s="18"/>
      <c r="EHW108" s="39"/>
      <c r="EHX108" s="18"/>
      <c r="EHY108" s="18"/>
      <c r="EHZ108" s="39"/>
      <c r="EIA108" s="18"/>
      <c r="EIB108" s="39"/>
      <c r="EIC108" s="13"/>
      <c r="EID108" s="13"/>
      <c r="EIE108" s="4"/>
      <c r="EIF108" s="13"/>
      <c r="EIG108" s="13"/>
      <c r="EII108" s="26"/>
      <c r="EIJ108" s="26"/>
      <c r="EIK108" s="26"/>
      <c r="EIL108" s="18"/>
      <c r="EIM108" s="18"/>
      <c r="EIN108" s="18"/>
      <c r="EIO108" s="39"/>
      <c r="EIP108" s="18"/>
      <c r="EIQ108" s="18"/>
      <c r="EIR108" s="39"/>
      <c r="EIS108" s="18"/>
      <c r="EIT108" s="39"/>
      <c r="EIU108" s="13"/>
      <c r="EIV108" s="13"/>
      <c r="EIW108" s="4"/>
      <c r="EIX108" s="13"/>
      <c r="EIY108" s="13"/>
      <c r="EJA108" s="26"/>
      <c r="EJB108" s="26"/>
      <c r="EJC108" s="26"/>
      <c r="EJD108" s="18"/>
      <c r="EJE108" s="18"/>
      <c r="EJF108" s="18"/>
      <c r="EJG108" s="39"/>
      <c r="EJH108" s="18"/>
      <c r="EJI108" s="18"/>
      <c r="EJJ108" s="39"/>
      <c r="EJK108" s="18"/>
      <c r="EJL108" s="39"/>
      <c r="EJM108" s="13"/>
      <c r="EJN108" s="13"/>
      <c r="EJO108" s="4"/>
      <c r="EJP108" s="13"/>
      <c r="EJQ108" s="13"/>
      <c r="EJS108" s="26"/>
      <c r="EJT108" s="26"/>
      <c r="EJU108" s="26"/>
      <c r="EJV108" s="18"/>
      <c r="EJW108" s="18"/>
      <c r="EJX108" s="18"/>
      <c r="EJY108" s="39"/>
      <c r="EJZ108" s="18"/>
      <c r="EKA108" s="18"/>
      <c r="EKB108" s="39"/>
      <c r="EKC108" s="18"/>
      <c r="EKD108" s="39"/>
      <c r="EKE108" s="13"/>
      <c r="EKF108" s="13"/>
      <c r="EKG108" s="4"/>
      <c r="EKH108" s="13"/>
      <c r="EKI108" s="13"/>
      <c r="EKK108" s="26"/>
      <c r="EKL108" s="26"/>
      <c r="EKM108" s="26"/>
      <c r="EKN108" s="18"/>
      <c r="EKO108" s="18"/>
      <c r="EKP108" s="18"/>
      <c r="EKQ108" s="39"/>
      <c r="EKR108" s="18"/>
      <c r="EKS108" s="18"/>
      <c r="EKT108" s="39"/>
      <c r="EKU108" s="18"/>
      <c r="EKV108" s="39"/>
      <c r="EKW108" s="13"/>
      <c r="EKX108" s="13"/>
      <c r="EKY108" s="4"/>
      <c r="EKZ108" s="13"/>
      <c r="ELA108" s="13"/>
      <c r="ELC108" s="26"/>
      <c r="ELD108" s="26"/>
      <c r="ELE108" s="26"/>
      <c r="ELF108" s="18"/>
      <c r="ELG108" s="18"/>
      <c r="ELH108" s="18"/>
      <c r="ELI108" s="39"/>
      <c r="ELJ108" s="18"/>
      <c r="ELK108" s="18"/>
      <c r="ELL108" s="39"/>
      <c r="ELM108" s="18"/>
      <c r="ELN108" s="39"/>
      <c r="ELO108" s="13"/>
      <c r="ELP108" s="13"/>
      <c r="ELQ108" s="4"/>
      <c r="ELR108" s="13"/>
      <c r="ELS108" s="13"/>
      <c r="ELU108" s="26"/>
      <c r="ELV108" s="26"/>
      <c r="ELW108" s="26"/>
      <c r="ELX108" s="18"/>
      <c r="ELY108" s="18"/>
      <c r="ELZ108" s="18"/>
      <c r="EMA108" s="39"/>
      <c r="EMB108" s="18"/>
      <c r="EMC108" s="18"/>
      <c r="EMD108" s="39"/>
      <c r="EME108" s="18"/>
      <c r="EMF108" s="39"/>
      <c r="EMG108" s="13"/>
      <c r="EMH108" s="13"/>
      <c r="EMI108" s="4"/>
      <c r="EMJ108" s="13"/>
      <c r="EMK108" s="13"/>
      <c r="EMM108" s="26"/>
      <c r="EMN108" s="26"/>
      <c r="EMO108" s="26"/>
      <c r="EMP108" s="18"/>
      <c r="EMQ108" s="18"/>
      <c r="EMR108" s="18"/>
      <c r="EMS108" s="39"/>
      <c r="EMT108" s="18"/>
      <c r="EMU108" s="18"/>
      <c r="EMV108" s="39"/>
      <c r="EMW108" s="18"/>
      <c r="EMX108" s="39"/>
      <c r="EMY108" s="13"/>
      <c r="EMZ108" s="13"/>
      <c r="ENA108" s="4"/>
      <c r="ENB108" s="13"/>
      <c r="ENC108" s="13"/>
      <c r="ENE108" s="26"/>
      <c r="ENF108" s="26"/>
      <c r="ENG108" s="26"/>
      <c r="ENH108" s="18"/>
      <c r="ENI108" s="18"/>
      <c r="ENJ108" s="18"/>
      <c r="ENK108" s="39"/>
      <c r="ENL108" s="18"/>
      <c r="ENM108" s="18"/>
      <c r="ENN108" s="39"/>
      <c r="ENO108" s="18"/>
      <c r="ENP108" s="39"/>
      <c r="ENQ108" s="13"/>
      <c r="ENR108" s="13"/>
      <c r="ENS108" s="4"/>
      <c r="ENT108" s="13"/>
      <c r="ENU108" s="13"/>
      <c r="ENW108" s="26"/>
      <c r="ENX108" s="26"/>
      <c r="ENY108" s="26"/>
      <c r="ENZ108" s="18"/>
      <c r="EOA108" s="18"/>
      <c r="EOB108" s="18"/>
      <c r="EOC108" s="39"/>
      <c r="EOD108" s="18"/>
      <c r="EOE108" s="18"/>
      <c r="EOF108" s="39"/>
      <c r="EOG108" s="18"/>
      <c r="EOH108" s="39"/>
      <c r="EOI108" s="13"/>
      <c r="EOJ108" s="13"/>
      <c r="EOK108" s="4"/>
      <c r="EOL108" s="13"/>
      <c r="EOM108" s="13"/>
      <c r="EOO108" s="26"/>
      <c r="EOP108" s="26"/>
      <c r="EOQ108" s="26"/>
      <c r="EOR108" s="18"/>
      <c r="EOS108" s="18"/>
      <c r="EOT108" s="18"/>
      <c r="EOU108" s="39"/>
      <c r="EOV108" s="18"/>
      <c r="EOW108" s="18"/>
      <c r="EOX108" s="39"/>
      <c r="EOY108" s="18"/>
      <c r="EOZ108" s="39"/>
      <c r="EPA108" s="13"/>
      <c r="EPB108" s="13"/>
      <c r="EPC108" s="4"/>
      <c r="EPD108" s="13"/>
      <c r="EPE108" s="13"/>
      <c r="EPG108" s="26"/>
      <c r="EPH108" s="26"/>
      <c r="EPI108" s="26"/>
      <c r="EPJ108" s="18"/>
      <c r="EPK108" s="18"/>
      <c r="EPL108" s="18"/>
      <c r="EPM108" s="39"/>
      <c r="EPN108" s="18"/>
      <c r="EPO108" s="18"/>
      <c r="EPP108" s="39"/>
      <c r="EPQ108" s="18"/>
      <c r="EPR108" s="39"/>
      <c r="EPS108" s="13"/>
      <c r="EPT108" s="13"/>
      <c r="EPU108" s="4"/>
      <c r="EPV108" s="13"/>
      <c r="EPW108" s="13"/>
      <c r="EPY108" s="26"/>
      <c r="EPZ108" s="26"/>
      <c r="EQA108" s="26"/>
      <c r="EQB108" s="18"/>
      <c r="EQC108" s="18"/>
      <c r="EQD108" s="18"/>
      <c r="EQE108" s="39"/>
      <c r="EQF108" s="18"/>
      <c r="EQG108" s="18"/>
      <c r="EQH108" s="39"/>
      <c r="EQI108" s="18"/>
      <c r="EQJ108" s="39"/>
      <c r="EQK108" s="13"/>
      <c r="EQL108" s="13"/>
      <c r="EQM108" s="4"/>
      <c r="EQN108" s="13"/>
      <c r="EQO108" s="13"/>
      <c r="EQQ108" s="26"/>
      <c r="EQR108" s="26"/>
      <c r="EQS108" s="26"/>
      <c r="EQT108" s="18"/>
      <c r="EQU108" s="18"/>
      <c r="EQV108" s="18"/>
      <c r="EQW108" s="39"/>
      <c r="EQX108" s="18"/>
      <c r="EQY108" s="18"/>
      <c r="EQZ108" s="39"/>
      <c r="ERA108" s="18"/>
      <c r="ERB108" s="39"/>
      <c r="ERC108" s="13"/>
      <c r="ERD108" s="13"/>
      <c r="ERE108" s="4"/>
      <c r="ERF108" s="13"/>
      <c r="ERG108" s="13"/>
      <c r="ERI108" s="26"/>
      <c r="ERJ108" s="26"/>
      <c r="ERK108" s="26"/>
      <c r="ERL108" s="18"/>
      <c r="ERM108" s="18"/>
      <c r="ERN108" s="18"/>
      <c r="ERO108" s="39"/>
      <c r="ERP108" s="18"/>
      <c r="ERQ108" s="18"/>
      <c r="ERR108" s="39"/>
      <c r="ERS108" s="18"/>
      <c r="ERT108" s="39"/>
      <c r="ERU108" s="13"/>
      <c r="ERV108" s="13"/>
      <c r="ERW108" s="4"/>
      <c r="ERX108" s="13"/>
      <c r="ERY108" s="13"/>
      <c r="ESA108" s="26"/>
      <c r="ESB108" s="26"/>
      <c r="ESC108" s="26"/>
      <c r="ESD108" s="18"/>
      <c r="ESE108" s="18"/>
      <c r="ESF108" s="18"/>
      <c r="ESG108" s="39"/>
      <c r="ESH108" s="18"/>
      <c r="ESI108" s="18"/>
      <c r="ESJ108" s="39"/>
      <c r="ESK108" s="18"/>
      <c r="ESL108" s="39"/>
      <c r="ESM108" s="13"/>
      <c r="ESN108" s="13"/>
      <c r="ESO108" s="4"/>
      <c r="ESP108" s="13"/>
      <c r="ESQ108" s="13"/>
      <c r="ESS108" s="26"/>
      <c r="EST108" s="26"/>
      <c r="ESU108" s="26"/>
      <c r="ESV108" s="18"/>
      <c r="ESW108" s="18"/>
      <c r="ESX108" s="18"/>
      <c r="ESY108" s="39"/>
      <c r="ESZ108" s="18"/>
      <c r="ETA108" s="18"/>
      <c r="ETB108" s="39"/>
      <c r="ETC108" s="18"/>
      <c r="ETD108" s="39"/>
      <c r="ETE108" s="13"/>
      <c r="ETF108" s="13"/>
      <c r="ETG108" s="4"/>
      <c r="ETH108" s="13"/>
      <c r="ETI108" s="13"/>
      <c r="ETK108" s="26"/>
      <c r="ETL108" s="26"/>
      <c r="ETM108" s="26"/>
      <c r="ETN108" s="18"/>
      <c r="ETO108" s="18"/>
      <c r="ETP108" s="18"/>
      <c r="ETQ108" s="39"/>
      <c r="ETR108" s="18"/>
      <c r="ETS108" s="18"/>
      <c r="ETT108" s="39"/>
      <c r="ETU108" s="18"/>
      <c r="ETV108" s="39"/>
      <c r="ETW108" s="13"/>
      <c r="ETX108" s="13"/>
      <c r="ETY108" s="4"/>
      <c r="ETZ108" s="13"/>
      <c r="EUA108" s="13"/>
      <c r="EUC108" s="26"/>
      <c r="EUD108" s="26"/>
      <c r="EUE108" s="26"/>
      <c r="EUF108" s="18"/>
      <c r="EUG108" s="18"/>
      <c r="EUH108" s="18"/>
      <c r="EUI108" s="39"/>
      <c r="EUJ108" s="18"/>
      <c r="EUK108" s="18"/>
      <c r="EUL108" s="39"/>
      <c r="EUM108" s="18"/>
      <c r="EUN108" s="39"/>
      <c r="EUO108" s="13"/>
      <c r="EUP108" s="13"/>
      <c r="EUQ108" s="4"/>
      <c r="EUR108" s="13"/>
      <c r="EUS108" s="13"/>
      <c r="EUU108" s="26"/>
      <c r="EUV108" s="26"/>
      <c r="EUW108" s="26"/>
      <c r="EUX108" s="18"/>
      <c r="EUY108" s="18"/>
      <c r="EUZ108" s="18"/>
      <c r="EVA108" s="39"/>
      <c r="EVB108" s="18"/>
      <c r="EVC108" s="18"/>
      <c r="EVD108" s="39"/>
      <c r="EVE108" s="18"/>
      <c r="EVF108" s="39"/>
      <c r="EVG108" s="13"/>
      <c r="EVH108" s="13"/>
      <c r="EVI108" s="4"/>
      <c r="EVJ108" s="13"/>
      <c r="EVK108" s="13"/>
      <c r="EVM108" s="26"/>
      <c r="EVN108" s="26"/>
      <c r="EVO108" s="26"/>
      <c r="EVP108" s="18"/>
      <c r="EVQ108" s="18"/>
      <c r="EVR108" s="18"/>
      <c r="EVS108" s="39"/>
      <c r="EVT108" s="18"/>
      <c r="EVU108" s="18"/>
      <c r="EVV108" s="39"/>
      <c r="EVW108" s="18"/>
      <c r="EVX108" s="39"/>
      <c r="EVY108" s="13"/>
      <c r="EVZ108" s="13"/>
      <c r="EWA108" s="4"/>
      <c r="EWB108" s="13"/>
      <c r="EWC108" s="13"/>
      <c r="EWE108" s="26"/>
      <c r="EWF108" s="26"/>
      <c r="EWG108" s="26"/>
      <c r="EWH108" s="18"/>
      <c r="EWI108" s="18"/>
      <c r="EWJ108" s="18"/>
      <c r="EWK108" s="39"/>
      <c r="EWL108" s="18"/>
      <c r="EWM108" s="18"/>
      <c r="EWN108" s="39"/>
      <c r="EWO108" s="18"/>
      <c r="EWP108" s="39"/>
      <c r="EWQ108" s="13"/>
      <c r="EWR108" s="13"/>
      <c r="EWS108" s="4"/>
      <c r="EWT108" s="13"/>
      <c r="EWU108" s="13"/>
      <c r="EWW108" s="26"/>
      <c r="EWX108" s="26"/>
      <c r="EWY108" s="26"/>
      <c r="EWZ108" s="18"/>
      <c r="EXA108" s="18"/>
      <c r="EXB108" s="18"/>
      <c r="EXC108" s="39"/>
      <c r="EXD108" s="18"/>
      <c r="EXE108" s="18"/>
      <c r="EXF108" s="39"/>
      <c r="EXG108" s="18"/>
      <c r="EXH108" s="39"/>
      <c r="EXI108" s="13"/>
      <c r="EXJ108" s="13"/>
      <c r="EXK108" s="4"/>
      <c r="EXL108" s="13"/>
      <c r="EXM108" s="13"/>
      <c r="EXO108" s="26"/>
      <c r="EXP108" s="26"/>
      <c r="EXQ108" s="26"/>
      <c r="EXR108" s="18"/>
      <c r="EXS108" s="18"/>
      <c r="EXT108" s="18"/>
      <c r="EXU108" s="39"/>
      <c r="EXV108" s="18"/>
      <c r="EXW108" s="18"/>
      <c r="EXX108" s="39"/>
      <c r="EXY108" s="18"/>
      <c r="EXZ108" s="39"/>
      <c r="EYA108" s="13"/>
      <c r="EYB108" s="13"/>
      <c r="EYC108" s="4"/>
      <c r="EYD108" s="13"/>
      <c r="EYE108" s="13"/>
      <c r="EYG108" s="26"/>
      <c r="EYH108" s="26"/>
      <c r="EYI108" s="26"/>
      <c r="EYJ108" s="18"/>
      <c r="EYK108" s="18"/>
      <c r="EYL108" s="18"/>
      <c r="EYM108" s="39"/>
      <c r="EYN108" s="18"/>
      <c r="EYO108" s="18"/>
      <c r="EYP108" s="39"/>
      <c r="EYQ108" s="18"/>
      <c r="EYR108" s="39"/>
      <c r="EYS108" s="13"/>
      <c r="EYT108" s="13"/>
      <c r="EYU108" s="4"/>
      <c r="EYV108" s="13"/>
      <c r="EYW108" s="13"/>
      <c r="EYY108" s="26"/>
      <c r="EYZ108" s="26"/>
      <c r="EZA108" s="26"/>
      <c r="EZB108" s="18"/>
      <c r="EZC108" s="18"/>
      <c r="EZD108" s="18"/>
      <c r="EZE108" s="39"/>
      <c r="EZF108" s="18"/>
      <c r="EZG108" s="18"/>
      <c r="EZH108" s="39"/>
      <c r="EZI108" s="18"/>
      <c r="EZJ108" s="39"/>
      <c r="EZK108" s="13"/>
      <c r="EZL108" s="13"/>
      <c r="EZM108" s="4"/>
      <c r="EZN108" s="13"/>
      <c r="EZO108" s="13"/>
      <c r="EZQ108" s="26"/>
      <c r="EZR108" s="26"/>
      <c r="EZS108" s="26"/>
      <c r="EZT108" s="18"/>
      <c r="EZU108" s="18"/>
      <c r="EZV108" s="18"/>
      <c r="EZW108" s="39"/>
      <c r="EZX108" s="18"/>
      <c r="EZY108" s="18"/>
      <c r="EZZ108" s="39"/>
      <c r="FAA108" s="18"/>
      <c r="FAB108" s="39"/>
      <c r="FAC108" s="13"/>
      <c r="FAD108" s="13"/>
      <c r="FAE108" s="4"/>
      <c r="FAF108" s="13"/>
      <c r="FAG108" s="13"/>
      <c r="FAI108" s="26"/>
      <c r="FAJ108" s="26"/>
      <c r="FAK108" s="26"/>
      <c r="FAL108" s="18"/>
      <c r="FAM108" s="18"/>
      <c r="FAN108" s="18"/>
      <c r="FAO108" s="39"/>
      <c r="FAP108" s="18"/>
      <c r="FAQ108" s="18"/>
      <c r="FAR108" s="39"/>
      <c r="FAS108" s="18"/>
      <c r="FAT108" s="39"/>
      <c r="FAU108" s="13"/>
      <c r="FAV108" s="13"/>
      <c r="FAW108" s="4"/>
      <c r="FAX108" s="13"/>
      <c r="FAY108" s="13"/>
      <c r="FBA108" s="26"/>
      <c r="FBB108" s="26"/>
      <c r="FBC108" s="26"/>
      <c r="FBD108" s="18"/>
      <c r="FBE108" s="18"/>
      <c r="FBF108" s="18"/>
      <c r="FBG108" s="39"/>
      <c r="FBH108" s="18"/>
      <c r="FBI108" s="18"/>
      <c r="FBJ108" s="39"/>
      <c r="FBK108" s="18"/>
      <c r="FBL108" s="39"/>
      <c r="FBM108" s="13"/>
      <c r="FBN108" s="13"/>
      <c r="FBO108" s="4"/>
      <c r="FBP108" s="13"/>
      <c r="FBQ108" s="13"/>
      <c r="FBS108" s="26"/>
      <c r="FBT108" s="26"/>
      <c r="FBU108" s="26"/>
      <c r="FBV108" s="18"/>
      <c r="FBW108" s="18"/>
      <c r="FBX108" s="18"/>
      <c r="FBY108" s="39"/>
      <c r="FBZ108" s="18"/>
      <c r="FCA108" s="18"/>
      <c r="FCB108" s="39"/>
      <c r="FCC108" s="18"/>
      <c r="FCD108" s="39"/>
      <c r="FCE108" s="13"/>
      <c r="FCF108" s="13"/>
      <c r="FCG108" s="4"/>
      <c r="FCH108" s="13"/>
      <c r="FCI108" s="13"/>
      <c r="FCK108" s="26"/>
      <c r="FCL108" s="26"/>
      <c r="FCM108" s="26"/>
      <c r="FCN108" s="18"/>
      <c r="FCO108" s="18"/>
      <c r="FCP108" s="18"/>
      <c r="FCQ108" s="39"/>
      <c r="FCR108" s="18"/>
      <c r="FCS108" s="18"/>
      <c r="FCT108" s="39"/>
      <c r="FCU108" s="18"/>
      <c r="FCV108" s="39"/>
      <c r="FCW108" s="13"/>
      <c r="FCX108" s="13"/>
      <c r="FCY108" s="4"/>
      <c r="FCZ108" s="13"/>
      <c r="FDA108" s="13"/>
      <c r="FDC108" s="26"/>
      <c r="FDD108" s="26"/>
      <c r="FDE108" s="26"/>
      <c r="FDF108" s="18"/>
      <c r="FDG108" s="18"/>
      <c r="FDH108" s="18"/>
      <c r="FDI108" s="39"/>
      <c r="FDJ108" s="18"/>
      <c r="FDK108" s="18"/>
      <c r="FDL108" s="39"/>
      <c r="FDM108" s="18"/>
      <c r="FDN108" s="39"/>
      <c r="FDO108" s="13"/>
      <c r="FDP108" s="13"/>
      <c r="FDQ108" s="4"/>
      <c r="FDR108" s="13"/>
      <c r="FDS108" s="13"/>
      <c r="FDU108" s="26"/>
      <c r="FDV108" s="26"/>
      <c r="FDW108" s="26"/>
      <c r="FDX108" s="18"/>
      <c r="FDY108" s="18"/>
      <c r="FDZ108" s="18"/>
      <c r="FEA108" s="39"/>
      <c r="FEB108" s="18"/>
      <c r="FEC108" s="18"/>
      <c r="FED108" s="39"/>
      <c r="FEE108" s="18"/>
      <c r="FEF108" s="39"/>
      <c r="FEG108" s="13"/>
      <c r="FEH108" s="13"/>
      <c r="FEI108" s="4"/>
      <c r="FEJ108" s="13"/>
      <c r="FEK108" s="13"/>
      <c r="FEM108" s="26"/>
      <c r="FEN108" s="26"/>
      <c r="FEO108" s="26"/>
      <c r="FEP108" s="18"/>
      <c r="FEQ108" s="18"/>
      <c r="FER108" s="18"/>
      <c r="FES108" s="39"/>
      <c r="FET108" s="18"/>
      <c r="FEU108" s="18"/>
      <c r="FEV108" s="39"/>
      <c r="FEW108" s="18"/>
      <c r="FEX108" s="39"/>
      <c r="FEY108" s="13"/>
      <c r="FEZ108" s="13"/>
      <c r="FFA108" s="4"/>
      <c r="FFB108" s="13"/>
      <c r="FFC108" s="13"/>
      <c r="FFE108" s="26"/>
      <c r="FFF108" s="26"/>
      <c r="FFG108" s="26"/>
      <c r="FFH108" s="18"/>
      <c r="FFI108" s="18"/>
      <c r="FFJ108" s="18"/>
      <c r="FFK108" s="39"/>
      <c r="FFL108" s="18"/>
      <c r="FFM108" s="18"/>
      <c r="FFN108" s="39"/>
      <c r="FFO108" s="18"/>
      <c r="FFP108" s="39"/>
      <c r="FFQ108" s="13"/>
      <c r="FFR108" s="13"/>
      <c r="FFS108" s="4"/>
      <c r="FFT108" s="13"/>
      <c r="FFU108" s="13"/>
      <c r="FFW108" s="26"/>
      <c r="FFX108" s="26"/>
      <c r="FFY108" s="26"/>
      <c r="FFZ108" s="18"/>
      <c r="FGA108" s="18"/>
      <c r="FGB108" s="18"/>
      <c r="FGC108" s="39"/>
      <c r="FGD108" s="18"/>
      <c r="FGE108" s="18"/>
      <c r="FGF108" s="39"/>
      <c r="FGG108" s="18"/>
      <c r="FGH108" s="39"/>
      <c r="FGI108" s="13"/>
      <c r="FGJ108" s="13"/>
      <c r="FGK108" s="4"/>
      <c r="FGL108" s="13"/>
      <c r="FGM108" s="13"/>
      <c r="FGO108" s="26"/>
      <c r="FGP108" s="26"/>
      <c r="FGQ108" s="26"/>
      <c r="FGR108" s="18"/>
      <c r="FGS108" s="18"/>
      <c r="FGT108" s="18"/>
      <c r="FGU108" s="39"/>
      <c r="FGV108" s="18"/>
      <c r="FGW108" s="18"/>
      <c r="FGX108" s="39"/>
      <c r="FGY108" s="18"/>
      <c r="FGZ108" s="39"/>
      <c r="FHA108" s="13"/>
      <c r="FHB108" s="13"/>
      <c r="FHC108" s="4"/>
      <c r="FHD108" s="13"/>
      <c r="FHE108" s="13"/>
      <c r="FHG108" s="26"/>
      <c r="FHH108" s="26"/>
      <c r="FHI108" s="26"/>
      <c r="FHJ108" s="18"/>
      <c r="FHK108" s="18"/>
      <c r="FHL108" s="18"/>
      <c r="FHM108" s="39"/>
      <c r="FHN108" s="18"/>
      <c r="FHO108" s="18"/>
      <c r="FHP108" s="39"/>
      <c r="FHQ108" s="18"/>
      <c r="FHR108" s="39"/>
      <c r="FHS108" s="13"/>
      <c r="FHT108" s="13"/>
      <c r="FHU108" s="4"/>
      <c r="FHV108" s="13"/>
      <c r="FHW108" s="13"/>
      <c r="FHY108" s="26"/>
      <c r="FHZ108" s="26"/>
      <c r="FIA108" s="26"/>
      <c r="FIB108" s="18"/>
      <c r="FIC108" s="18"/>
      <c r="FID108" s="18"/>
      <c r="FIE108" s="39"/>
      <c r="FIF108" s="18"/>
      <c r="FIG108" s="18"/>
      <c r="FIH108" s="39"/>
      <c r="FII108" s="18"/>
      <c r="FIJ108" s="39"/>
      <c r="FIK108" s="13"/>
      <c r="FIL108" s="13"/>
      <c r="FIM108" s="4"/>
      <c r="FIN108" s="13"/>
      <c r="FIO108" s="13"/>
      <c r="FIQ108" s="26"/>
      <c r="FIR108" s="26"/>
      <c r="FIS108" s="26"/>
      <c r="FIT108" s="18"/>
      <c r="FIU108" s="18"/>
      <c r="FIV108" s="18"/>
      <c r="FIW108" s="39"/>
      <c r="FIX108" s="18"/>
      <c r="FIY108" s="18"/>
      <c r="FIZ108" s="39"/>
      <c r="FJA108" s="18"/>
      <c r="FJB108" s="39"/>
      <c r="FJC108" s="13"/>
      <c r="FJD108" s="13"/>
      <c r="FJE108" s="4"/>
      <c r="FJF108" s="13"/>
      <c r="FJG108" s="13"/>
      <c r="FJI108" s="26"/>
      <c r="FJJ108" s="26"/>
      <c r="FJK108" s="26"/>
      <c r="FJL108" s="18"/>
      <c r="FJM108" s="18"/>
      <c r="FJN108" s="18"/>
      <c r="FJO108" s="39"/>
      <c r="FJP108" s="18"/>
      <c r="FJQ108" s="18"/>
      <c r="FJR108" s="39"/>
      <c r="FJS108" s="18"/>
      <c r="FJT108" s="39"/>
      <c r="FJU108" s="13"/>
      <c r="FJV108" s="13"/>
      <c r="FJW108" s="4"/>
      <c r="FJX108" s="13"/>
      <c r="FJY108" s="13"/>
      <c r="FKA108" s="26"/>
      <c r="FKB108" s="26"/>
      <c r="FKC108" s="26"/>
      <c r="FKD108" s="18"/>
      <c r="FKE108" s="18"/>
      <c r="FKF108" s="18"/>
      <c r="FKG108" s="39"/>
      <c r="FKH108" s="18"/>
      <c r="FKI108" s="18"/>
      <c r="FKJ108" s="39"/>
      <c r="FKK108" s="18"/>
      <c r="FKL108" s="39"/>
      <c r="FKM108" s="13"/>
      <c r="FKN108" s="13"/>
      <c r="FKO108" s="4"/>
      <c r="FKP108" s="13"/>
      <c r="FKQ108" s="13"/>
      <c r="FKS108" s="26"/>
      <c r="FKT108" s="26"/>
      <c r="FKU108" s="26"/>
      <c r="FKV108" s="18"/>
      <c r="FKW108" s="18"/>
      <c r="FKX108" s="18"/>
      <c r="FKY108" s="39"/>
      <c r="FKZ108" s="18"/>
      <c r="FLA108" s="18"/>
      <c r="FLB108" s="39"/>
      <c r="FLC108" s="18"/>
      <c r="FLD108" s="39"/>
      <c r="FLE108" s="13"/>
      <c r="FLF108" s="13"/>
      <c r="FLG108" s="4"/>
      <c r="FLH108" s="13"/>
      <c r="FLI108" s="13"/>
      <c r="FLK108" s="26"/>
      <c r="FLL108" s="26"/>
      <c r="FLM108" s="26"/>
      <c r="FLN108" s="18"/>
      <c r="FLO108" s="18"/>
      <c r="FLP108" s="18"/>
      <c r="FLQ108" s="39"/>
      <c r="FLR108" s="18"/>
      <c r="FLS108" s="18"/>
      <c r="FLT108" s="39"/>
      <c r="FLU108" s="18"/>
      <c r="FLV108" s="39"/>
      <c r="FLW108" s="13"/>
      <c r="FLX108" s="13"/>
      <c r="FLY108" s="4"/>
      <c r="FLZ108" s="13"/>
      <c r="FMA108" s="13"/>
      <c r="FMC108" s="26"/>
      <c r="FMD108" s="26"/>
      <c r="FME108" s="26"/>
      <c r="FMF108" s="18"/>
      <c r="FMG108" s="18"/>
      <c r="FMH108" s="18"/>
      <c r="FMI108" s="39"/>
      <c r="FMJ108" s="18"/>
      <c r="FMK108" s="18"/>
      <c r="FML108" s="39"/>
      <c r="FMM108" s="18"/>
      <c r="FMN108" s="39"/>
      <c r="FMO108" s="13"/>
      <c r="FMP108" s="13"/>
      <c r="FMQ108" s="4"/>
      <c r="FMR108" s="13"/>
      <c r="FMS108" s="13"/>
      <c r="FMU108" s="26"/>
      <c r="FMV108" s="26"/>
      <c r="FMW108" s="26"/>
      <c r="FMX108" s="18"/>
      <c r="FMY108" s="18"/>
      <c r="FMZ108" s="18"/>
      <c r="FNA108" s="39"/>
      <c r="FNB108" s="18"/>
      <c r="FNC108" s="18"/>
      <c r="FND108" s="39"/>
      <c r="FNE108" s="18"/>
      <c r="FNF108" s="39"/>
      <c r="FNG108" s="13"/>
      <c r="FNH108" s="13"/>
      <c r="FNI108" s="4"/>
      <c r="FNJ108" s="13"/>
      <c r="FNK108" s="13"/>
      <c r="FNM108" s="26"/>
      <c r="FNN108" s="26"/>
      <c r="FNO108" s="26"/>
      <c r="FNP108" s="18"/>
      <c r="FNQ108" s="18"/>
      <c r="FNR108" s="18"/>
      <c r="FNS108" s="39"/>
      <c r="FNT108" s="18"/>
      <c r="FNU108" s="18"/>
      <c r="FNV108" s="39"/>
      <c r="FNW108" s="18"/>
      <c r="FNX108" s="39"/>
      <c r="FNY108" s="13"/>
      <c r="FNZ108" s="13"/>
      <c r="FOA108" s="4"/>
      <c r="FOB108" s="13"/>
      <c r="FOC108" s="13"/>
      <c r="FOE108" s="26"/>
      <c r="FOF108" s="26"/>
      <c r="FOG108" s="26"/>
      <c r="FOH108" s="18"/>
      <c r="FOI108" s="18"/>
      <c r="FOJ108" s="18"/>
      <c r="FOK108" s="39"/>
      <c r="FOL108" s="18"/>
      <c r="FOM108" s="18"/>
      <c r="FON108" s="39"/>
      <c r="FOO108" s="18"/>
      <c r="FOP108" s="39"/>
      <c r="FOQ108" s="13"/>
      <c r="FOR108" s="13"/>
      <c r="FOS108" s="4"/>
      <c r="FOT108" s="13"/>
      <c r="FOU108" s="13"/>
      <c r="FOW108" s="26"/>
      <c r="FOX108" s="26"/>
      <c r="FOY108" s="26"/>
      <c r="FOZ108" s="18"/>
      <c r="FPA108" s="18"/>
      <c r="FPB108" s="18"/>
      <c r="FPC108" s="39"/>
      <c r="FPD108" s="18"/>
      <c r="FPE108" s="18"/>
      <c r="FPF108" s="39"/>
      <c r="FPG108" s="18"/>
      <c r="FPH108" s="39"/>
      <c r="FPI108" s="13"/>
      <c r="FPJ108" s="13"/>
      <c r="FPK108" s="4"/>
      <c r="FPL108" s="13"/>
      <c r="FPM108" s="13"/>
      <c r="FPO108" s="26"/>
      <c r="FPP108" s="26"/>
      <c r="FPQ108" s="26"/>
      <c r="FPR108" s="18"/>
      <c r="FPS108" s="18"/>
      <c r="FPT108" s="18"/>
      <c r="FPU108" s="39"/>
      <c r="FPV108" s="18"/>
      <c r="FPW108" s="18"/>
      <c r="FPX108" s="39"/>
      <c r="FPY108" s="18"/>
      <c r="FPZ108" s="39"/>
      <c r="FQA108" s="13"/>
      <c r="FQB108" s="13"/>
      <c r="FQC108" s="4"/>
      <c r="FQD108" s="13"/>
      <c r="FQE108" s="13"/>
      <c r="FQG108" s="26"/>
      <c r="FQH108" s="26"/>
      <c r="FQI108" s="26"/>
      <c r="FQJ108" s="18"/>
      <c r="FQK108" s="18"/>
      <c r="FQL108" s="18"/>
      <c r="FQM108" s="39"/>
      <c r="FQN108" s="18"/>
      <c r="FQO108" s="18"/>
      <c r="FQP108" s="39"/>
      <c r="FQQ108" s="18"/>
      <c r="FQR108" s="39"/>
      <c r="FQS108" s="13"/>
      <c r="FQT108" s="13"/>
      <c r="FQU108" s="4"/>
      <c r="FQV108" s="13"/>
      <c r="FQW108" s="13"/>
      <c r="FQY108" s="26"/>
      <c r="FQZ108" s="26"/>
      <c r="FRA108" s="26"/>
      <c r="FRB108" s="18"/>
      <c r="FRC108" s="18"/>
      <c r="FRD108" s="18"/>
      <c r="FRE108" s="39"/>
      <c r="FRF108" s="18"/>
      <c r="FRG108" s="18"/>
      <c r="FRH108" s="39"/>
      <c r="FRI108" s="18"/>
      <c r="FRJ108" s="39"/>
      <c r="FRK108" s="13"/>
      <c r="FRL108" s="13"/>
      <c r="FRM108" s="4"/>
      <c r="FRN108" s="13"/>
      <c r="FRO108" s="13"/>
      <c r="FRQ108" s="26"/>
      <c r="FRR108" s="26"/>
      <c r="FRS108" s="26"/>
      <c r="FRT108" s="18"/>
      <c r="FRU108" s="18"/>
      <c r="FRV108" s="18"/>
      <c r="FRW108" s="39"/>
      <c r="FRX108" s="18"/>
      <c r="FRY108" s="18"/>
      <c r="FRZ108" s="39"/>
      <c r="FSA108" s="18"/>
      <c r="FSB108" s="39"/>
      <c r="FSC108" s="13"/>
      <c r="FSD108" s="13"/>
      <c r="FSE108" s="4"/>
      <c r="FSF108" s="13"/>
      <c r="FSG108" s="13"/>
      <c r="FSI108" s="26"/>
      <c r="FSJ108" s="26"/>
      <c r="FSK108" s="26"/>
      <c r="FSL108" s="18"/>
      <c r="FSM108" s="18"/>
      <c r="FSN108" s="18"/>
      <c r="FSO108" s="39"/>
      <c r="FSP108" s="18"/>
      <c r="FSQ108" s="18"/>
      <c r="FSR108" s="39"/>
      <c r="FSS108" s="18"/>
      <c r="FST108" s="39"/>
      <c r="FSU108" s="13"/>
      <c r="FSV108" s="13"/>
      <c r="FSW108" s="4"/>
      <c r="FSX108" s="13"/>
      <c r="FSY108" s="13"/>
      <c r="FTA108" s="26"/>
      <c r="FTB108" s="26"/>
      <c r="FTC108" s="26"/>
      <c r="FTD108" s="18"/>
      <c r="FTE108" s="18"/>
      <c r="FTF108" s="18"/>
      <c r="FTG108" s="39"/>
      <c r="FTH108" s="18"/>
      <c r="FTI108" s="18"/>
      <c r="FTJ108" s="39"/>
      <c r="FTK108" s="18"/>
      <c r="FTL108" s="39"/>
      <c r="FTM108" s="13"/>
      <c r="FTN108" s="13"/>
      <c r="FTO108" s="4"/>
      <c r="FTP108" s="13"/>
      <c r="FTQ108" s="13"/>
      <c r="FTS108" s="26"/>
      <c r="FTT108" s="26"/>
      <c r="FTU108" s="26"/>
      <c r="FTV108" s="18"/>
      <c r="FTW108" s="18"/>
      <c r="FTX108" s="18"/>
      <c r="FTY108" s="39"/>
      <c r="FTZ108" s="18"/>
      <c r="FUA108" s="18"/>
      <c r="FUB108" s="39"/>
      <c r="FUC108" s="18"/>
      <c r="FUD108" s="39"/>
      <c r="FUE108" s="13"/>
      <c r="FUF108" s="13"/>
      <c r="FUG108" s="4"/>
      <c r="FUH108" s="13"/>
      <c r="FUI108" s="13"/>
      <c r="FUK108" s="26"/>
      <c r="FUL108" s="26"/>
      <c r="FUM108" s="26"/>
      <c r="FUN108" s="18"/>
      <c r="FUO108" s="18"/>
      <c r="FUP108" s="18"/>
      <c r="FUQ108" s="39"/>
      <c r="FUR108" s="18"/>
      <c r="FUS108" s="18"/>
      <c r="FUT108" s="39"/>
      <c r="FUU108" s="18"/>
      <c r="FUV108" s="39"/>
      <c r="FUW108" s="13"/>
      <c r="FUX108" s="13"/>
      <c r="FUY108" s="4"/>
      <c r="FUZ108" s="13"/>
      <c r="FVA108" s="13"/>
      <c r="FVC108" s="26"/>
      <c r="FVD108" s="26"/>
      <c r="FVE108" s="26"/>
      <c r="FVF108" s="18"/>
      <c r="FVG108" s="18"/>
      <c r="FVH108" s="18"/>
      <c r="FVI108" s="39"/>
      <c r="FVJ108" s="18"/>
      <c r="FVK108" s="18"/>
      <c r="FVL108" s="39"/>
      <c r="FVM108" s="18"/>
      <c r="FVN108" s="39"/>
      <c r="FVO108" s="13"/>
      <c r="FVP108" s="13"/>
      <c r="FVQ108" s="4"/>
      <c r="FVR108" s="13"/>
      <c r="FVS108" s="13"/>
      <c r="FVU108" s="26"/>
      <c r="FVV108" s="26"/>
      <c r="FVW108" s="26"/>
      <c r="FVX108" s="18"/>
      <c r="FVY108" s="18"/>
      <c r="FVZ108" s="18"/>
      <c r="FWA108" s="39"/>
      <c r="FWB108" s="18"/>
      <c r="FWC108" s="18"/>
      <c r="FWD108" s="39"/>
      <c r="FWE108" s="18"/>
      <c r="FWF108" s="39"/>
      <c r="FWG108" s="13"/>
      <c r="FWH108" s="13"/>
      <c r="FWI108" s="4"/>
      <c r="FWJ108" s="13"/>
      <c r="FWK108" s="13"/>
      <c r="FWM108" s="26"/>
      <c r="FWN108" s="26"/>
      <c r="FWO108" s="26"/>
      <c r="FWP108" s="18"/>
      <c r="FWQ108" s="18"/>
      <c r="FWR108" s="18"/>
      <c r="FWS108" s="39"/>
      <c r="FWT108" s="18"/>
      <c r="FWU108" s="18"/>
      <c r="FWV108" s="39"/>
      <c r="FWW108" s="18"/>
      <c r="FWX108" s="39"/>
      <c r="FWY108" s="13"/>
      <c r="FWZ108" s="13"/>
      <c r="FXA108" s="4"/>
      <c r="FXB108" s="13"/>
      <c r="FXC108" s="13"/>
      <c r="FXE108" s="26"/>
      <c r="FXF108" s="26"/>
      <c r="FXG108" s="26"/>
      <c r="FXH108" s="18"/>
      <c r="FXI108" s="18"/>
      <c r="FXJ108" s="18"/>
      <c r="FXK108" s="39"/>
      <c r="FXL108" s="18"/>
      <c r="FXM108" s="18"/>
      <c r="FXN108" s="39"/>
      <c r="FXO108" s="18"/>
      <c r="FXP108" s="39"/>
      <c r="FXQ108" s="13"/>
      <c r="FXR108" s="13"/>
      <c r="FXS108" s="4"/>
      <c r="FXT108" s="13"/>
      <c r="FXU108" s="13"/>
      <c r="FXW108" s="26"/>
      <c r="FXX108" s="26"/>
      <c r="FXY108" s="26"/>
      <c r="FXZ108" s="18"/>
      <c r="FYA108" s="18"/>
      <c r="FYB108" s="18"/>
      <c r="FYC108" s="39"/>
      <c r="FYD108" s="18"/>
      <c r="FYE108" s="18"/>
      <c r="FYF108" s="39"/>
      <c r="FYG108" s="18"/>
      <c r="FYH108" s="39"/>
      <c r="FYI108" s="13"/>
      <c r="FYJ108" s="13"/>
      <c r="FYK108" s="4"/>
      <c r="FYL108" s="13"/>
      <c r="FYM108" s="13"/>
      <c r="FYO108" s="26"/>
      <c r="FYP108" s="26"/>
      <c r="FYQ108" s="26"/>
      <c r="FYR108" s="18"/>
      <c r="FYS108" s="18"/>
      <c r="FYT108" s="18"/>
      <c r="FYU108" s="39"/>
      <c r="FYV108" s="18"/>
      <c r="FYW108" s="18"/>
      <c r="FYX108" s="39"/>
      <c r="FYY108" s="18"/>
      <c r="FYZ108" s="39"/>
      <c r="FZA108" s="13"/>
      <c r="FZB108" s="13"/>
      <c r="FZC108" s="4"/>
      <c r="FZD108" s="13"/>
      <c r="FZE108" s="13"/>
      <c r="FZG108" s="26"/>
      <c r="FZH108" s="26"/>
      <c r="FZI108" s="26"/>
      <c r="FZJ108" s="18"/>
      <c r="FZK108" s="18"/>
      <c r="FZL108" s="18"/>
      <c r="FZM108" s="39"/>
      <c r="FZN108" s="18"/>
      <c r="FZO108" s="18"/>
      <c r="FZP108" s="39"/>
      <c r="FZQ108" s="18"/>
      <c r="FZR108" s="39"/>
      <c r="FZS108" s="13"/>
      <c r="FZT108" s="13"/>
      <c r="FZU108" s="4"/>
      <c r="FZV108" s="13"/>
      <c r="FZW108" s="13"/>
      <c r="FZY108" s="26"/>
      <c r="FZZ108" s="26"/>
      <c r="GAA108" s="26"/>
      <c r="GAB108" s="18"/>
      <c r="GAC108" s="18"/>
      <c r="GAD108" s="18"/>
      <c r="GAE108" s="39"/>
      <c r="GAF108" s="18"/>
      <c r="GAG108" s="18"/>
      <c r="GAH108" s="39"/>
      <c r="GAI108" s="18"/>
      <c r="GAJ108" s="39"/>
      <c r="GAK108" s="13"/>
      <c r="GAL108" s="13"/>
      <c r="GAM108" s="4"/>
      <c r="GAN108" s="13"/>
      <c r="GAO108" s="13"/>
      <c r="GAQ108" s="26"/>
      <c r="GAR108" s="26"/>
      <c r="GAS108" s="26"/>
      <c r="GAT108" s="18"/>
      <c r="GAU108" s="18"/>
      <c r="GAV108" s="18"/>
      <c r="GAW108" s="39"/>
      <c r="GAX108" s="18"/>
      <c r="GAY108" s="18"/>
      <c r="GAZ108" s="39"/>
      <c r="GBA108" s="18"/>
      <c r="GBB108" s="39"/>
      <c r="GBC108" s="13"/>
      <c r="GBD108" s="13"/>
      <c r="GBE108" s="4"/>
      <c r="GBF108" s="13"/>
      <c r="GBG108" s="13"/>
      <c r="GBI108" s="26"/>
      <c r="GBJ108" s="26"/>
      <c r="GBK108" s="26"/>
      <c r="GBL108" s="18"/>
      <c r="GBM108" s="18"/>
      <c r="GBN108" s="18"/>
      <c r="GBO108" s="39"/>
      <c r="GBP108" s="18"/>
      <c r="GBQ108" s="18"/>
      <c r="GBR108" s="39"/>
      <c r="GBS108" s="18"/>
      <c r="GBT108" s="39"/>
      <c r="GBU108" s="13"/>
      <c r="GBV108" s="13"/>
      <c r="GBW108" s="4"/>
      <c r="GBX108" s="13"/>
      <c r="GBY108" s="13"/>
      <c r="GCA108" s="26"/>
      <c r="GCB108" s="26"/>
      <c r="GCC108" s="26"/>
      <c r="GCD108" s="18"/>
      <c r="GCE108" s="18"/>
      <c r="GCF108" s="18"/>
      <c r="GCG108" s="39"/>
      <c r="GCH108" s="18"/>
      <c r="GCI108" s="18"/>
      <c r="GCJ108" s="39"/>
      <c r="GCK108" s="18"/>
      <c r="GCL108" s="39"/>
      <c r="GCM108" s="13"/>
      <c r="GCN108" s="13"/>
      <c r="GCO108" s="4"/>
      <c r="GCP108" s="13"/>
      <c r="GCQ108" s="13"/>
      <c r="GCS108" s="26"/>
      <c r="GCT108" s="26"/>
      <c r="GCU108" s="26"/>
      <c r="GCV108" s="18"/>
      <c r="GCW108" s="18"/>
      <c r="GCX108" s="18"/>
      <c r="GCY108" s="39"/>
      <c r="GCZ108" s="18"/>
      <c r="GDA108" s="18"/>
      <c r="GDB108" s="39"/>
      <c r="GDC108" s="18"/>
      <c r="GDD108" s="39"/>
      <c r="GDE108" s="13"/>
      <c r="GDF108" s="13"/>
      <c r="GDG108" s="4"/>
      <c r="GDH108" s="13"/>
      <c r="GDI108" s="13"/>
      <c r="GDK108" s="26"/>
      <c r="GDL108" s="26"/>
      <c r="GDM108" s="26"/>
      <c r="GDN108" s="18"/>
      <c r="GDO108" s="18"/>
      <c r="GDP108" s="18"/>
      <c r="GDQ108" s="39"/>
      <c r="GDR108" s="18"/>
      <c r="GDS108" s="18"/>
      <c r="GDT108" s="39"/>
      <c r="GDU108" s="18"/>
      <c r="GDV108" s="39"/>
      <c r="GDW108" s="13"/>
      <c r="GDX108" s="13"/>
      <c r="GDY108" s="4"/>
      <c r="GDZ108" s="13"/>
      <c r="GEA108" s="13"/>
      <c r="GEC108" s="26"/>
      <c r="GED108" s="26"/>
      <c r="GEE108" s="26"/>
      <c r="GEF108" s="18"/>
      <c r="GEG108" s="18"/>
      <c r="GEH108" s="18"/>
      <c r="GEI108" s="39"/>
      <c r="GEJ108" s="18"/>
      <c r="GEK108" s="18"/>
      <c r="GEL108" s="39"/>
      <c r="GEM108" s="18"/>
      <c r="GEN108" s="39"/>
      <c r="GEO108" s="13"/>
      <c r="GEP108" s="13"/>
      <c r="GEQ108" s="4"/>
      <c r="GER108" s="13"/>
      <c r="GES108" s="13"/>
      <c r="GEU108" s="26"/>
      <c r="GEV108" s="26"/>
      <c r="GEW108" s="26"/>
      <c r="GEX108" s="18"/>
      <c r="GEY108" s="18"/>
      <c r="GEZ108" s="18"/>
      <c r="GFA108" s="39"/>
      <c r="GFB108" s="18"/>
      <c r="GFC108" s="18"/>
      <c r="GFD108" s="39"/>
      <c r="GFE108" s="18"/>
      <c r="GFF108" s="39"/>
      <c r="GFG108" s="13"/>
      <c r="GFH108" s="13"/>
      <c r="GFI108" s="4"/>
      <c r="GFJ108" s="13"/>
      <c r="GFK108" s="13"/>
      <c r="GFM108" s="26"/>
      <c r="GFN108" s="26"/>
      <c r="GFO108" s="26"/>
      <c r="GFP108" s="18"/>
      <c r="GFQ108" s="18"/>
      <c r="GFR108" s="18"/>
      <c r="GFS108" s="39"/>
      <c r="GFT108" s="18"/>
      <c r="GFU108" s="18"/>
      <c r="GFV108" s="39"/>
      <c r="GFW108" s="18"/>
      <c r="GFX108" s="39"/>
      <c r="GFY108" s="13"/>
      <c r="GFZ108" s="13"/>
      <c r="GGA108" s="4"/>
      <c r="GGB108" s="13"/>
      <c r="GGC108" s="13"/>
      <c r="GGE108" s="26"/>
      <c r="GGF108" s="26"/>
      <c r="GGG108" s="26"/>
      <c r="GGH108" s="18"/>
      <c r="GGI108" s="18"/>
      <c r="GGJ108" s="18"/>
      <c r="GGK108" s="39"/>
      <c r="GGL108" s="18"/>
      <c r="GGM108" s="18"/>
      <c r="GGN108" s="39"/>
      <c r="GGO108" s="18"/>
      <c r="GGP108" s="39"/>
      <c r="GGQ108" s="13"/>
      <c r="GGR108" s="13"/>
      <c r="GGS108" s="4"/>
      <c r="GGT108" s="13"/>
      <c r="GGU108" s="13"/>
      <c r="GGW108" s="26"/>
      <c r="GGX108" s="26"/>
      <c r="GGY108" s="26"/>
      <c r="GGZ108" s="18"/>
      <c r="GHA108" s="18"/>
      <c r="GHB108" s="18"/>
      <c r="GHC108" s="39"/>
      <c r="GHD108" s="18"/>
      <c r="GHE108" s="18"/>
      <c r="GHF108" s="39"/>
      <c r="GHG108" s="18"/>
      <c r="GHH108" s="39"/>
      <c r="GHI108" s="13"/>
      <c r="GHJ108" s="13"/>
      <c r="GHK108" s="4"/>
      <c r="GHL108" s="13"/>
      <c r="GHM108" s="13"/>
      <c r="GHO108" s="26"/>
      <c r="GHP108" s="26"/>
      <c r="GHQ108" s="26"/>
      <c r="GHR108" s="18"/>
      <c r="GHS108" s="18"/>
      <c r="GHT108" s="18"/>
      <c r="GHU108" s="39"/>
      <c r="GHV108" s="18"/>
      <c r="GHW108" s="18"/>
      <c r="GHX108" s="39"/>
      <c r="GHY108" s="18"/>
      <c r="GHZ108" s="39"/>
      <c r="GIA108" s="13"/>
      <c r="GIB108" s="13"/>
      <c r="GIC108" s="4"/>
      <c r="GID108" s="13"/>
      <c r="GIE108" s="13"/>
      <c r="GIG108" s="26"/>
      <c r="GIH108" s="26"/>
      <c r="GII108" s="26"/>
      <c r="GIJ108" s="18"/>
      <c r="GIK108" s="18"/>
      <c r="GIL108" s="18"/>
      <c r="GIM108" s="39"/>
      <c r="GIN108" s="18"/>
      <c r="GIO108" s="18"/>
      <c r="GIP108" s="39"/>
      <c r="GIQ108" s="18"/>
      <c r="GIR108" s="39"/>
      <c r="GIS108" s="13"/>
      <c r="GIT108" s="13"/>
      <c r="GIU108" s="4"/>
      <c r="GIV108" s="13"/>
      <c r="GIW108" s="13"/>
      <c r="GIY108" s="26"/>
      <c r="GIZ108" s="26"/>
      <c r="GJA108" s="26"/>
      <c r="GJB108" s="18"/>
      <c r="GJC108" s="18"/>
      <c r="GJD108" s="18"/>
      <c r="GJE108" s="39"/>
      <c r="GJF108" s="18"/>
      <c r="GJG108" s="18"/>
      <c r="GJH108" s="39"/>
      <c r="GJI108" s="18"/>
      <c r="GJJ108" s="39"/>
      <c r="GJK108" s="13"/>
      <c r="GJL108" s="13"/>
      <c r="GJM108" s="4"/>
      <c r="GJN108" s="13"/>
      <c r="GJO108" s="13"/>
      <c r="GJQ108" s="26"/>
      <c r="GJR108" s="26"/>
      <c r="GJS108" s="26"/>
      <c r="GJT108" s="18"/>
      <c r="GJU108" s="18"/>
      <c r="GJV108" s="18"/>
      <c r="GJW108" s="39"/>
      <c r="GJX108" s="18"/>
      <c r="GJY108" s="18"/>
      <c r="GJZ108" s="39"/>
      <c r="GKA108" s="18"/>
      <c r="GKB108" s="39"/>
      <c r="GKC108" s="13"/>
      <c r="GKD108" s="13"/>
      <c r="GKE108" s="4"/>
      <c r="GKF108" s="13"/>
      <c r="GKG108" s="13"/>
      <c r="GKI108" s="26"/>
      <c r="GKJ108" s="26"/>
      <c r="GKK108" s="26"/>
      <c r="GKL108" s="18"/>
      <c r="GKM108" s="18"/>
      <c r="GKN108" s="18"/>
      <c r="GKO108" s="39"/>
      <c r="GKP108" s="18"/>
      <c r="GKQ108" s="18"/>
      <c r="GKR108" s="39"/>
      <c r="GKS108" s="18"/>
      <c r="GKT108" s="39"/>
      <c r="GKU108" s="13"/>
      <c r="GKV108" s="13"/>
      <c r="GKW108" s="4"/>
      <c r="GKX108" s="13"/>
      <c r="GKY108" s="13"/>
      <c r="GLA108" s="26"/>
      <c r="GLB108" s="26"/>
      <c r="GLC108" s="26"/>
      <c r="GLD108" s="18"/>
      <c r="GLE108" s="18"/>
      <c r="GLF108" s="18"/>
      <c r="GLG108" s="39"/>
      <c r="GLH108" s="18"/>
      <c r="GLI108" s="18"/>
      <c r="GLJ108" s="39"/>
      <c r="GLK108" s="18"/>
      <c r="GLL108" s="39"/>
      <c r="GLM108" s="13"/>
      <c r="GLN108" s="13"/>
      <c r="GLO108" s="4"/>
      <c r="GLP108" s="13"/>
      <c r="GLQ108" s="13"/>
      <c r="GLS108" s="26"/>
      <c r="GLT108" s="26"/>
      <c r="GLU108" s="26"/>
      <c r="GLV108" s="18"/>
      <c r="GLW108" s="18"/>
      <c r="GLX108" s="18"/>
      <c r="GLY108" s="39"/>
      <c r="GLZ108" s="18"/>
      <c r="GMA108" s="18"/>
      <c r="GMB108" s="39"/>
      <c r="GMC108" s="18"/>
      <c r="GMD108" s="39"/>
      <c r="GME108" s="13"/>
      <c r="GMF108" s="13"/>
      <c r="GMG108" s="4"/>
      <c r="GMH108" s="13"/>
      <c r="GMI108" s="13"/>
      <c r="GMK108" s="26"/>
      <c r="GML108" s="26"/>
      <c r="GMM108" s="26"/>
      <c r="GMN108" s="18"/>
      <c r="GMO108" s="18"/>
      <c r="GMP108" s="18"/>
      <c r="GMQ108" s="39"/>
      <c r="GMR108" s="18"/>
      <c r="GMS108" s="18"/>
      <c r="GMT108" s="39"/>
      <c r="GMU108" s="18"/>
      <c r="GMV108" s="39"/>
      <c r="GMW108" s="13"/>
      <c r="GMX108" s="13"/>
      <c r="GMY108" s="4"/>
      <c r="GMZ108" s="13"/>
      <c r="GNA108" s="13"/>
      <c r="GNC108" s="26"/>
      <c r="GND108" s="26"/>
      <c r="GNE108" s="26"/>
      <c r="GNF108" s="18"/>
      <c r="GNG108" s="18"/>
      <c r="GNH108" s="18"/>
      <c r="GNI108" s="39"/>
      <c r="GNJ108" s="18"/>
      <c r="GNK108" s="18"/>
      <c r="GNL108" s="39"/>
      <c r="GNM108" s="18"/>
      <c r="GNN108" s="39"/>
      <c r="GNO108" s="13"/>
      <c r="GNP108" s="13"/>
      <c r="GNQ108" s="4"/>
      <c r="GNR108" s="13"/>
      <c r="GNS108" s="13"/>
      <c r="GNU108" s="26"/>
      <c r="GNV108" s="26"/>
      <c r="GNW108" s="26"/>
      <c r="GNX108" s="18"/>
      <c r="GNY108" s="18"/>
      <c r="GNZ108" s="18"/>
      <c r="GOA108" s="39"/>
      <c r="GOB108" s="18"/>
      <c r="GOC108" s="18"/>
      <c r="GOD108" s="39"/>
      <c r="GOE108" s="18"/>
      <c r="GOF108" s="39"/>
      <c r="GOG108" s="13"/>
      <c r="GOH108" s="13"/>
      <c r="GOI108" s="4"/>
      <c r="GOJ108" s="13"/>
      <c r="GOK108" s="13"/>
      <c r="GOM108" s="26"/>
      <c r="GON108" s="26"/>
      <c r="GOO108" s="26"/>
      <c r="GOP108" s="18"/>
      <c r="GOQ108" s="18"/>
      <c r="GOR108" s="18"/>
      <c r="GOS108" s="39"/>
      <c r="GOT108" s="18"/>
      <c r="GOU108" s="18"/>
      <c r="GOV108" s="39"/>
      <c r="GOW108" s="18"/>
      <c r="GOX108" s="39"/>
      <c r="GOY108" s="13"/>
      <c r="GOZ108" s="13"/>
      <c r="GPA108" s="4"/>
      <c r="GPB108" s="13"/>
      <c r="GPC108" s="13"/>
      <c r="GPE108" s="26"/>
      <c r="GPF108" s="26"/>
      <c r="GPG108" s="26"/>
      <c r="GPH108" s="18"/>
      <c r="GPI108" s="18"/>
      <c r="GPJ108" s="18"/>
      <c r="GPK108" s="39"/>
      <c r="GPL108" s="18"/>
      <c r="GPM108" s="18"/>
      <c r="GPN108" s="39"/>
      <c r="GPO108" s="18"/>
      <c r="GPP108" s="39"/>
      <c r="GPQ108" s="13"/>
      <c r="GPR108" s="13"/>
      <c r="GPS108" s="4"/>
      <c r="GPT108" s="13"/>
      <c r="GPU108" s="13"/>
      <c r="GPW108" s="26"/>
      <c r="GPX108" s="26"/>
      <c r="GPY108" s="26"/>
      <c r="GPZ108" s="18"/>
      <c r="GQA108" s="18"/>
      <c r="GQB108" s="18"/>
      <c r="GQC108" s="39"/>
      <c r="GQD108" s="18"/>
      <c r="GQE108" s="18"/>
      <c r="GQF108" s="39"/>
      <c r="GQG108" s="18"/>
      <c r="GQH108" s="39"/>
      <c r="GQI108" s="13"/>
      <c r="GQJ108" s="13"/>
      <c r="GQK108" s="4"/>
      <c r="GQL108" s="13"/>
      <c r="GQM108" s="13"/>
      <c r="GQO108" s="26"/>
      <c r="GQP108" s="26"/>
      <c r="GQQ108" s="26"/>
      <c r="GQR108" s="18"/>
      <c r="GQS108" s="18"/>
      <c r="GQT108" s="18"/>
      <c r="GQU108" s="39"/>
      <c r="GQV108" s="18"/>
      <c r="GQW108" s="18"/>
      <c r="GQX108" s="39"/>
      <c r="GQY108" s="18"/>
      <c r="GQZ108" s="39"/>
      <c r="GRA108" s="13"/>
      <c r="GRB108" s="13"/>
      <c r="GRC108" s="4"/>
      <c r="GRD108" s="13"/>
      <c r="GRE108" s="13"/>
      <c r="GRG108" s="26"/>
      <c r="GRH108" s="26"/>
      <c r="GRI108" s="26"/>
      <c r="GRJ108" s="18"/>
      <c r="GRK108" s="18"/>
      <c r="GRL108" s="18"/>
      <c r="GRM108" s="39"/>
      <c r="GRN108" s="18"/>
      <c r="GRO108" s="18"/>
      <c r="GRP108" s="39"/>
      <c r="GRQ108" s="18"/>
      <c r="GRR108" s="39"/>
      <c r="GRS108" s="13"/>
      <c r="GRT108" s="13"/>
      <c r="GRU108" s="4"/>
      <c r="GRV108" s="13"/>
      <c r="GRW108" s="13"/>
      <c r="GRY108" s="26"/>
      <c r="GRZ108" s="26"/>
      <c r="GSA108" s="26"/>
      <c r="GSB108" s="18"/>
      <c r="GSC108" s="18"/>
      <c r="GSD108" s="18"/>
      <c r="GSE108" s="39"/>
      <c r="GSF108" s="18"/>
      <c r="GSG108" s="18"/>
      <c r="GSH108" s="39"/>
      <c r="GSI108" s="18"/>
      <c r="GSJ108" s="39"/>
      <c r="GSK108" s="13"/>
      <c r="GSL108" s="13"/>
      <c r="GSM108" s="4"/>
      <c r="GSN108" s="13"/>
      <c r="GSO108" s="13"/>
      <c r="GSQ108" s="26"/>
      <c r="GSR108" s="26"/>
      <c r="GSS108" s="26"/>
      <c r="GST108" s="18"/>
      <c r="GSU108" s="18"/>
      <c r="GSV108" s="18"/>
      <c r="GSW108" s="39"/>
      <c r="GSX108" s="18"/>
      <c r="GSY108" s="18"/>
      <c r="GSZ108" s="39"/>
      <c r="GTA108" s="18"/>
      <c r="GTB108" s="39"/>
      <c r="GTC108" s="13"/>
      <c r="GTD108" s="13"/>
      <c r="GTE108" s="4"/>
      <c r="GTF108" s="13"/>
      <c r="GTG108" s="13"/>
      <c r="GTI108" s="26"/>
      <c r="GTJ108" s="26"/>
      <c r="GTK108" s="26"/>
      <c r="GTL108" s="18"/>
      <c r="GTM108" s="18"/>
      <c r="GTN108" s="18"/>
      <c r="GTO108" s="39"/>
      <c r="GTP108" s="18"/>
      <c r="GTQ108" s="18"/>
      <c r="GTR108" s="39"/>
      <c r="GTS108" s="18"/>
      <c r="GTT108" s="39"/>
      <c r="GTU108" s="13"/>
      <c r="GTV108" s="13"/>
      <c r="GTW108" s="4"/>
      <c r="GTX108" s="13"/>
      <c r="GTY108" s="13"/>
      <c r="GUA108" s="26"/>
      <c r="GUB108" s="26"/>
      <c r="GUC108" s="26"/>
      <c r="GUD108" s="18"/>
      <c r="GUE108" s="18"/>
      <c r="GUF108" s="18"/>
      <c r="GUG108" s="39"/>
      <c r="GUH108" s="18"/>
      <c r="GUI108" s="18"/>
      <c r="GUJ108" s="39"/>
      <c r="GUK108" s="18"/>
      <c r="GUL108" s="39"/>
      <c r="GUM108" s="13"/>
      <c r="GUN108" s="13"/>
      <c r="GUO108" s="4"/>
      <c r="GUP108" s="13"/>
      <c r="GUQ108" s="13"/>
      <c r="GUS108" s="26"/>
      <c r="GUT108" s="26"/>
      <c r="GUU108" s="26"/>
      <c r="GUV108" s="18"/>
      <c r="GUW108" s="18"/>
      <c r="GUX108" s="18"/>
      <c r="GUY108" s="39"/>
      <c r="GUZ108" s="18"/>
      <c r="GVA108" s="18"/>
      <c r="GVB108" s="39"/>
      <c r="GVC108" s="18"/>
      <c r="GVD108" s="39"/>
      <c r="GVE108" s="13"/>
      <c r="GVF108" s="13"/>
      <c r="GVG108" s="4"/>
      <c r="GVH108" s="13"/>
      <c r="GVI108" s="13"/>
      <c r="GVK108" s="26"/>
      <c r="GVL108" s="26"/>
      <c r="GVM108" s="26"/>
      <c r="GVN108" s="18"/>
      <c r="GVO108" s="18"/>
      <c r="GVP108" s="18"/>
      <c r="GVQ108" s="39"/>
      <c r="GVR108" s="18"/>
      <c r="GVS108" s="18"/>
      <c r="GVT108" s="39"/>
      <c r="GVU108" s="18"/>
      <c r="GVV108" s="39"/>
      <c r="GVW108" s="13"/>
      <c r="GVX108" s="13"/>
      <c r="GVY108" s="4"/>
      <c r="GVZ108" s="13"/>
      <c r="GWA108" s="13"/>
      <c r="GWC108" s="26"/>
      <c r="GWD108" s="26"/>
      <c r="GWE108" s="26"/>
      <c r="GWF108" s="18"/>
      <c r="GWG108" s="18"/>
      <c r="GWH108" s="18"/>
      <c r="GWI108" s="39"/>
      <c r="GWJ108" s="18"/>
      <c r="GWK108" s="18"/>
      <c r="GWL108" s="39"/>
      <c r="GWM108" s="18"/>
      <c r="GWN108" s="39"/>
      <c r="GWO108" s="13"/>
      <c r="GWP108" s="13"/>
      <c r="GWQ108" s="4"/>
      <c r="GWR108" s="13"/>
      <c r="GWS108" s="13"/>
      <c r="GWU108" s="26"/>
      <c r="GWV108" s="26"/>
      <c r="GWW108" s="26"/>
      <c r="GWX108" s="18"/>
      <c r="GWY108" s="18"/>
      <c r="GWZ108" s="18"/>
      <c r="GXA108" s="39"/>
      <c r="GXB108" s="18"/>
      <c r="GXC108" s="18"/>
      <c r="GXD108" s="39"/>
      <c r="GXE108" s="18"/>
      <c r="GXF108" s="39"/>
      <c r="GXG108" s="13"/>
      <c r="GXH108" s="13"/>
      <c r="GXI108" s="4"/>
      <c r="GXJ108" s="13"/>
      <c r="GXK108" s="13"/>
      <c r="GXM108" s="26"/>
      <c r="GXN108" s="26"/>
      <c r="GXO108" s="26"/>
      <c r="GXP108" s="18"/>
      <c r="GXQ108" s="18"/>
      <c r="GXR108" s="18"/>
      <c r="GXS108" s="39"/>
      <c r="GXT108" s="18"/>
      <c r="GXU108" s="18"/>
      <c r="GXV108" s="39"/>
      <c r="GXW108" s="18"/>
      <c r="GXX108" s="39"/>
      <c r="GXY108" s="13"/>
      <c r="GXZ108" s="13"/>
      <c r="GYA108" s="4"/>
      <c r="GYB108" s="13"/>
      <c r="GYC108" s="13"/>
      <c r="GYE108" s="26"/>
      <c r="GYF108" s="26"/>
      <c r="GYG108" s="26"/>
      <c r="GYH108" s="18"/>
      <c r="GYI108" s="18"/>
      <c r="GYJ108" s="18"/>
      <c r="GYK108" s="39"/>
      <c r="GYL108" s="18"/>
      <c r="GYM108" s="18"/>
      <c r="GYN108" s="39"/>
      <c r="GYO108" s="18"/>
      <c r="GYP108" s="39"/>
      <c r="GYQ108" s="13"/>
      <c r="GYR108" s="13"/>
      <c r="GYS108" s="4"/>
      <c r="GYT108" s="13"/>
      <c r="GYU108" s="13"/>
      <c r="GYW108" s="26"/>
      <c r="GYX108" s="26"/>
      <c r="GYY108" s="26"/>
      <c r="GYZ108" s="18"/>
      <c r="GZA108" s="18"/>
      <c r="GZB108" s="18"/>
      <c r="GZC108" s="39"/>
      <c r="GZD108" s="18"/>
      <c r="GZE108" s="18"/>
      <c r="GZF108" s="39"/>
      <c r="GZG108" s="18"/>
      <c r="GZH108" s="39"/>
      <c r="GZI108" s="13"/>
      <c r="GZJ108" s="13"/>
      <c r="GZK108" s="4"/>
      <c r="GZL108" s="13"/>
      <c r="GZM108" s="13"/>
      <c r="GZO108" s="26"/>
      <c r="GZP108" s="26"/>
      <c r="GZQ108" s="26"/>
      <c r="GZR108" s="18"/>
      <c r="GZS108" s="18"/>
      <c r="GZT108" s="18"/>
      <c r="GZU108" s="39"/>
      <c r="GZV108" s="18"/>
      <c r="GZW108" s="18"/>
      <c r="GZX108" s="39"/>
      <c r="GZY108" s="18"/>
      <c r="GZZ108" s="39"/>
      <c r="HAA108" s="13"/>
      <c r="HAB108" s="13"/>
      <c r="HAC108" s="4"/>
      <c r="HAD108" s="13"/>
      <c r="HAE108" s="13"/>
      <c r="HAG108" s="26"/>
      <c r="HAH108" s="26"/>
      <c r="HAI108" s="26"/>
      <c r="HAJ108" s="18"/>
      <c r="HAK108" s="18"/>
      <c r="HAL108" s="18"/>
      <c r="HAM108" s="39"/>
      <c r="HAN108" s="18"/>
      <c r="HAO108" s="18"/>
      <c r="HAP108" s="39"/>
      <c r="HAQ108" s="18"/>
      <c r="HAR108" s="39"/>
      <c r="HAS108" s="13"/>
      <c r="HAT108" s="13"/>
      <c r="HAU108" s="4"/>
      <c r="HAV108" s="13"/>
      <c r="HAW108" s="13"/>
      <c r="HAY108" s="26"/>
      <c r="HAZ108" s="26"/>
      <c r="HBA108" s="26"/>
      <c r="HBB108" s="18"/>
      <c r="HBC108" s="18"/>
      <c r="HBD108" s="18"/>
      <c r="HBE108" s="39"/>
      <c r="HBF108" s="18"/>
      <c r="HBG108" s="18"/>
      <c r="HBH108" s="39"/>
      <c r="HBI108" s="18"/>
      <c r="HBJ108" s="39"/>
      <c r="HBK108" s="13"/>
      <c r="HBL108" s="13"/>
      <c r="HBM108" s="4"/>
      <c r="HBN108" s="13"/>
      <c r="HBO108" s="13"/>
      <c r="HBQ108" s="26"/>
      <c r="HBR108" s="26"/>
      <c r="HBS108" s="26"/>
      <c r="HBT108" s="18"/>
      <c r="HBU108" s="18"/>
      <c r="HBV108" s="18"/>
      <c r="HBW108" s="39"/>
      <c r="HBX108" s="18"/>
      <c r="HBY108" s="18"/>
      <c r="HBZ108" s="39"/>
      <c r="HCA108" s="18"/>
      <c r="HCB108" s="39"/>
      <c r="HCC108" s="13"/>
      <c r="HCD108" s="13"/>
      <c r="HCE108" s="4"/>
      <c r="HCF108" s="13"/>
      <c r="HCG108" s="13"/>
      <c r="HCI108" s="26"/>
      <c r="HCJ108" s="26"/>
      <c r="HCK108" s="26"/>
      <c r="HCL108" s="18"/>
      <c r="HCM108" s="18"/>
      <c r="HCN108" s="18"/>
      <c r="HCO108" s="39"/>
      <c r="HCP108" s="18"/>
      <c r="HCQ108" s="18"/>
      <c r="HCR108" s="39"/>
      <c r="HCS108" s="18"/>
      <c r="HCT108" s="39"/>
      <c r="HCU108" s="13"/>
      <c r="HCV108" s="13"/>
      <c r="HCW108" s="4"/>
      <c r="HCX108" s="13"/>
      <c r="HCY108" s="13"/>
      <c r="HDA108" s="26"/>
      <c r="HDB108" s="26"/>
      <c r="HDC108" s="26"/>
      <c r="HDD108" s="18"/>
      <c r="HDE108" s="18"/>
      <c r="HDF108" s="18"/>
      <c r="HDG108" s="39"/>
      <c r="HDH108" s="18"/>
      <c r="HDI108" s="18"/>
      <c r="HDJ108" s="39"/>
      <c r="HDK108" s="18"/>
      <c r="HDL108" s="39"/>
      <c r="HDM108" s="13"/>
      <c r="HDN108" s="13"/>
      <c r="HDO108" s="4"/>
      <c r="HDP108" s="13"/>
      <c r="HDQ108" s="13"/>
      <c r="HDS108" s="26"/>
      <c r="HDT108" s="26"/>
      <c r="HDU108" s="26"/>
      <c r="HDV108" s="18"/>
      <c r="HDW108" s="18"/>
      <c r="HDX108" s="18"/>
      <c r="HDY108" s="39"/>
      <c r="HDZ108" s="18"/>
      <c r="HEA108" s="18"/>
      <c r="HEB108" s="39"/>
      <c r="HEC108" s="18"/>
      <c r="HED108" s="39"/>
      <c r="HEE108" s="13"/>
      <c r="HEF108" s="13"/>
      <c r="HEG108" s="4"/>
      <c r="HEH108" s="13"/>
      <c r="HEI108" s="13"/>
      <c r="HEK108" s="26"/>
      <c r="HEL108" s="26"/>
      <c r="HEM108" s="26"/>
      <c r="HEN108" s="18"/>
      <c r="HEO108" s="18"/>
      <c r="HEP108" s="18"/>
      <c r="HEQ108" s="39"/>
      <c r="HER108" s="18"/>
      <c r="HES108" s="18"/>
      <c r="HET108" s="39"/>
      <c r="HEU108" s="18"/>
      <c r="HEV108" s="39"/>
      <c r="HEW108" s="13"/>
      <c r="HEX108" s="13"/>
      <c r="HEY108" s="4"/>
      <c r="HEZ108" s="13"/>
      <c r="HFA108" s="13"/>
      <c r="HFC108" s="26"/>
      <c r="HFD108" s="26"/>
      <c r="HFE108" s="26"/>
      <c r="HFF108" s="18"/>
      <c r="HFG108" s="18"/>
      <c r="HFH108" s="18"/>
      <c r="HFI108" s="39"/>
      <c r="HFJ108" s="18"/>
      <c r="HFK108" s="18"/>
      <c r="HFL108" s="39"/>
      <c r="HFM108" s="18"/>
      <c r="HFN108" s="39"/>
      <c r="HFO108" s="13"/>
      <c r="HFP108" s="13"/>
      <c r="HFQ108" s="4"/>
      <c r="HFR108" s="13"/>
      <c r="HFS108" s="13"/>
      <c r="HFU108" s="26"/>
      <c r="HFV108" s="26"/>
      <c r="HFW108" s="26"/>
      <c r="HFX108" s="18"/>
      <c r="HFY108" s="18"/>
      <c r="HFZ108" s="18"/>
      <c r="HGA108" s="39"/>
      <c r="HGB108" s="18"/>
      <c r="HGC108" s="18"/>
      <c r="HGD108" s="39"/>
      <c r="HGE108" s="18"/>
      <c r="HGF108" s="39"/>
      <c r="HGG108" s="13"/>
      <c r="HGH108" s="13"/>
      <c r="HGI108" s="4"/>
      <c r="HGJ108" s="13"/>
      <c r="HGK108" s="13"/>
      <c r="HGM108" s="26"/>
      <c r="HGN108" s="26"/>
      <c r="HGO108" s="26"/>
      <c r="HGP108" s="18"/>
      <c r="HGQ108" s="18"/>
      <c r="HGR108" s="18"/>
      <c r="HGS108" s="39"/>
      <c r="HGT108" s="18"/>
      <c r="HGU108" s="18"/>
      <c r="HGV108" s="39"/>
      <c r="HGW108" s="18"/>
      <c r="HGX108" s="39"/>
      <c r="HGY108" s="13"/>
      <c r="HGZ108" s="13"/>
      <c r="HHA108" s="4"/>
      <c r="HHB108" s="13"/>
      <c r="HHC108" s="13"/>
      <c r="HHE108" s="26"/>
      <c r="HHF108" s="26"/>
      <c r="HHG108" s="26"/>
      <c r="HHH108" s="18"/>
      <c r="HHI108" s="18"/>
      <c r="HHJ108" s="18"/>
      <c r="HHK108" s="39"/>
      <c r="HHL108" s="18"/>
      <c r="HHM108" s="18"/>
      <c r="HHN108" s="39"/>
      <c r="HHO108" s="18"/>
      <c r="HHP108" s="39"/>
      <c r="HHQ108" s="13"/>
      <c r="HHR108" s="13"/>
      <c r="HHS108" s="4"/>
      <c r="HHT108" s="13"/>
      <c r="HHU108" s="13"/>
      <c r="HHW108" s="26"/>
      <c r="HHX108" s="26"/>
      <c r="HHY108" s="26"/>
      <c r="HHZ108" s="18"/>
      <c r="HIA108" s="18"/>
      <c r="HIB108" s="18"/>
      <c r="HIC108" s="39"/>
      <c r="HID108" s="18"/>
      <c r="HIE108" s="18"/>
      <c r="HIF108" s="39"/>
      <c r="HIG108" s="18"/>
      <c r="HIH108" s="39"/>
      <c r="HII108" s="13"/>
      <c r="HIJ108" s="13"/>
      <c r="HIK108" s="4"/>
      <c r="HIL108" s="13"/>
      <c r="HIM108" s="13"/>
      <c r="HIO108" s="26"/>
      <c r="HIP108" s="26"/>
      <c r="HIQ108" s="26"/>
      <c r="HIR108" s="18"/>
      <c r="HIS108" s="18"/>
      <c r="HIT108" s="18"/>
      <c r="HIU108" s="39"/>
      <c r="HIV108" s="18"/>
      <c r="HIW108" s="18"/>
      <c r="HIX108" s="39"/>
      <c r="HIY108" s="18"/>
      <c r="HIZ108" s="39"/>
      <c r="HJA108" s="13"/>
      <c r="HJB108" s="13"/>
      <c r="HJC108" s="4"/>
      <c r="HJD108" s="13"/>
      <c r="HJE108" s="13"/>
      <c r="HJG108" s="26"/>
      <c r="HJH108" s="26"/>
      <c r="HJI108" s="26"/>
      <c r="HJJ108" s="18"/>
      <c r="HJK108" s="18"/>
      <c r="HJL108" s="18"/>
      <c r="HJM108" s="39"/>
      <c r="HJN108" s="18"/>
      <c r="HJO108" s="18"/>
      <c r="HJP108" s="39"/>
      <c r="HJQ108" s="18"/>
      <c r="HJR108" s="39"/>
      <c r="HJS108" s="13"/>
      <c r="HJT108" s="13"/>
      <c r="HJU108" s="4"/>
      <c r="HJV108" s="13"/>
      <c r="HJW108" s="13"/>
      <c r="HJY108" s="26"/>
      <c r="HJZ108" s="26"/>
      <c r="HKA108" s="26"/>
      <c r="HKB108" s="18"/>
      <c r="HKC108" s="18"/>
      <c r="HKD108" s="18"/>
      <c r="HKE108" s="39"/>
      <c r="HKF108" s="18"/>
      <c r="HKG108" s="18"/>
      <c r="HKH108" s="39"/>
      <c r="HKI108" s="18"/>
      <c r="HKJ108" s="39"/>
      <c r="HKK108" s="13"/>
      <c r="HKL108" s="13"/>
      <c r="HKM108" s="4"/>
      <c r="HKN108" s="13"/>
      <c r="HKO108" s="13"/>
      <c r="HKQ108" s="26"/>
      <c r="HKR108" s="26"/>
      <c r="HKS108" s="26"/>
      <c r="HKT108" s="18"/>
      <c r="HKU108" s="18"/>
      <c r="HKV108" s="18"/>
      <c r="HKW108" s="39"/>
      <c r="HKX108" s="18"/>
      <c r="HKY108" s="18"/>
      <c r="HKZ108" s="39"/>
      <c r="HLA108" s="18"/>
      <c r="HLB108" s="39"/>
      <c r="HLC108" s="13"/>
      <c r="HLD108" s="13"/>
      <c r="HLE108" s="4"/>
      <c r="HLF108" s="13"/>
      <c r="HLG108" s="13"/>
      <c r="HLI108" s="26"/>
      <c r="HLJ108" s="26"/>
      <c r="HLK108" s="26"/>
      <c r="HLL108" s="18"/>
      <c r="HLM108" s="18"/>
      <c r="HLN108" s="18"/>
      <c r="HLO108" s="39"/>
      <c r="HLP108" s="18"/>
      <c r="HLQ108" s="18"/>
      <c r="HLR108" s="39"/>
      <c r="HLS108" s="18"/>
      <c r="HLT108" s="39"/>
      <c r="HLU108" s="13"/>
      <c r="HLV108" s="13"/>
      <c r="HLW108" s="4"/>
      <c r="HLX108" s="13"/>
      <c r="HLY108" s="13"/>
      <c r="HMA108" s="26"/>
      <c r="HMB108" s="26"/>
      <c r="HMC108" s="26"/>
      <c r="HMD108" s="18"/>
      <c r="HME108" s="18"/>
      <c r="HMF108" s="18"/>
      <c r="HMG108" s="39"/>
      <c r="HMH108" s="18"/>
      <c r="HMI108" s="18"/>
      <c r="HMJ108" s="39"/>
      <c r="HMK108" s="18"/>
      <c r="HML108" s="39"/>
      <c r="HMM108" s="13"/>
      <c r="HMN108" s="13"/>
      <c r="HMO108" s="4"/>
      <c r="HMP108" s="13"/>
      <c r="HMQ108" s="13"/>
      <c r="HMS108" s="26"/>
      <c r="HMT108" s="26"/>
      <c r="HMU108" s="26"/>
      <c r="HMV108" s="18"/>
      <c r="HMW108" s="18"/>
      <c r="HMX108" s="18"/>
      <c r="HMY108" s="39"/>
      <c r="HMZ108" s="18"/>
      <c r="HNA108" s="18"/>
      <c r="HNB108" s="39"/>
      <c r="HNC108" s="18"/>
      <c r="HND108" s="39"/>
      <c r="HNE108" s="13"/>
      <c r="HNF108" s="13"/>
      <c r="HNG108" s="4"/>
      <c r="HNH108" s="13"/>
      <c r="HNI108" s="13"/>
      <c r="HNK108" s="26"/>
      <c r="HNL108" s="26"/>
      <c r="HNM108" s="26"/>
      <c r="HNN108" s="18"/>
      <c r="HNO108" s="18"/>
      <c r="HNP108" s="18"/>
      <c r="HNQ108" s="39"/>
      <c r="HNR108" s="18"/>
      <c r="HNS108" s="18"/>
      <c r="HNT108" s="39"/>
      <c r="HNU108" s="18"/>
      <c r="HNV108" s="39"/>
      <c r="HNW108" s="13"/>
      <c r="HNX108" s="13"/>
      <c r="HNY108" s="4"/>
      <c r="HNZ108" s="13"/>
      <c r="HOA108" s="13"/>
      <c r="HOC108" s="26"/>
      <c r="HOD108" s="26"/>
      <c r="HOE108" s="26"/>
      <c r="HOF108" s="18"/>
      <c r="HOG108" s="18"/>
      <c r="HOH108" s="18"/>
      <c r="HOI108" s="39"/>
      <c r="HOJ108" s="18"/>
      <c r="HOK108" s="18"/>
      <c r="HOL108" s="39"/>
      <c r="HOM108" s="18"/>
      <c r="HON108" s="39"/>
      <c r="HOO108" s="13"/>
      <c r="HOP108" s="13"/>
      <c r="HOQ108" s="4"/>
      <c r="HOR108" s="13"/>
      <c r="HOS108" s="13"/>
      <c r="HOU108" s="26"/>
      <c r="HOV108" s="26"/>
      <c r="HOW108" s="26"/>
      <c r="HOX108" s="18"/>
      <c r="HOY108" s="18"/>
      <c r="HOZ108" s="18"/>
      <c r="HPA108" s="39"/>
      <c r="HPB108" s="18"/>
      <c r="HPC108" s="18"/>
      <c r="HPD108" s="39"/>
      <c r="HPE108" s="18"/>
      <c r="HPF108" s="39"/>
      <c r="HPG108" s="13"/>
      <c r="HPH108" s="13"/>
      <c r="HPI108" s="4"/>
      <c r="HPJ108" s="13"/>
      <c r="HPK108" s="13"/>
      <c r="HPM108" s="26"/>
      <c r="HPN108" s="26"/>
      <c r="HPO108" s="26"/>
      <c r="HPP108" s="18"/>
      <c r="HPQ108" s="18"/>
      <c r="HPR108" s="18"/>
      <c r="HPS108" s="39"/>
      <c r="HPT108" s="18"/>
      <c r="HPU108" s="18"/>
      <c r="HPV108" s="39"/>
      <c r="HPW108" s="18"/>
      <c r="HPX108" s="39"/>
      <c r="HPY108" s="13"/>
      <c r="HPZ108" s="13"/>
      <c r="HQA108" s="4"/>
      <c r="HQB108" s="13"/>
      <c r="HQC108" s="13"/>
      <c r="HQE108" s="26"/>
      <c r="HQF108" s="26"/>
      <c r="HQG108" s="26"/>
      <c r="HQH108" s="18"/>
      <c r="HQI108" s="18"/>
      <c r="HQJ108" s="18"/>
      <c r="HQK108" s="39"/>
      <c r="HQL108" s="18"/>
      <c r="HQM108" s="18"/>
      <c r="HQN108" s="39"/>
      <c r="HQO108" s="18"/>
      <c r="HQP108" s="39"/>
      <c r="HQQ108" s="13"/>
      <c r="HQR108" s="13"/>
      <c r="HQS108" s="4"/>
      <c r="HQT108" s="13"/>
      <c r="HQU108" s="13"/>
      <c r="HQW108" s="26"/>
      <c r="HQX108" s="26"/>
      <c r="HQY108" s="26"/>
      <c r="HQZ108" s="18"/>
      <c r="HRA108" s="18"/>
      <c r="HRB108" s="18"/>
      <c r="HRC108" s="39"/>
      <c r="HRD108" s="18"/>
      <c r="HRE108" s="18"/>
      <c r="HRF108" s="39"/>
      <c r="HRG108" s="18"/>
      <c r="HRH108" s="39"/>
      <c r="HRI108" s="13"/>
      <c r="HRJ108" s="13"/>
      <c r="HRK108" s="4"/>
      <c r="HRL108" s="13"/>
      <c r="HRM108" s="13"/>
      <c r="HRO108" s="26"/>
      <c r="HRP108" s="26"/>
      <c r="HRQ108" s="26"/>
      <c r="HRR108" s="18"/>
      <c r="HRS108" s="18"/>
      <c r="HRT108" s="18"/>
      <c r="HRU108" s="39"/>
      <c r="HRV108" s="18"/>
      <c r="HRW108" s="18"/>
      <c r="HRX108" s="39"/>
      <c r="HRY108" s="18"/>
      <c r="HRZ108" s="39"/>
      <c r="HSA108" s="13"/>
      <c r="HSB108" s="13"/>
      <c r="HSC108" s="4"/>
      <c r="HSD108" s="13"/>
      <c r="HSE108" s="13"/>
      <c r="HSG108" s="26"/>
      <c r="HSH108" s="26"/>
      <c r="HSI108" s="26"/>
      <c r="HSJ108" s="18"/>
      <c r="HSK108" s="18"/>
      <c r="HSL108" s="18"/>
      <c r="HSM108" s="39"/>
      <c r="HSN108" s="18"/>
      <c r="HSO108" s="18"/>
      <c r="HSP108" s="39"/>
      <c r="HSQ108" s="18"/>
      <c r="HSR108" s="39"/>
      <c r="HSS108" s="13"/>
      <c r="HST108" s="13"/>
      <c r="HSU108" s="4"/>
      <c r="HSV108" s="13"/>
      <c r="HSW108" s="13"/>
      <c r="HSY108" s="26"/>
      <c r="HSZ108" s="26"/>
      <c r="HTA108" s="26"/>
      <c r="HTB108" s="18"/>
      <c r="HTC108" s="18"/>
      <c r="HTD108" s="18"/>
      <c r="HTE108" s="39"/>
      <c r="HTF108" s="18"/>
      <c r="HTG108" s="18"/>
      <c r="HTH108" s="39"/>
      <c r="HTI108" s="18"/>
      <c r="HTJ108" s="39"/>
      <c r="HTK108" s="13"/>
      <c r="HTL108" s="13"/>
      <c r="HTM108" s="4"/>
      <c r="HTN108" s="13"/>
      <c r="HTO108" s="13"/>
      <c r="HTQ108" s="26"/>
      <c r="HTR108" s="26"/>
      <c r="HTS108" s="26"/>
      <c r="HTT108" s="18"/>
      <c r="HTU108" s="18"/>
      <c r="HTV108" s="18"/>
      <c r="HTW108" s="39"/>
      <c r="HTX108" s="18"/>
      <c r="HTY108" s="18"/>
      <c r="HTZ108" s="39"/>
      <c r="HUA108" s="18"/>
      <c r="HUB108" s="39"/>
      <c r="HUC108" s="13"/>
      <c r="HUD108" s="13"/>
      <c r="HUE108" s="4"/>
      <c r="HUF108" s="13"/>
      <c r="HUG108" s="13"/>
      <c r="HUI108" s="26"/>
      <c r="HUJ108" s="26"/>
      <c r="HUK108" s="26"/>
      <c r="HUL108" s="18"/>
      <c r="HUM108" s="18"/>
      <c r="HUN108" s="18"/>
      <c r="HUO108" s="39"/>
      <c r="HUP108" s="18"/>
      <c r="HUQ108" s="18"/>
      <c r="HUR108" s="39"/>
      <c r="HUS108" s="18"/>
      <c r="HUT108" s="39"/>
      <c r="HUU108" s="13"/>
      <c r="HUV108" s="13"/>
      <c r="HUW108" s="4"/>
      <c r="HUX108" s="13"/>
      <c r="HUY108" s="13"/>
      <c r="HVA108" s="26"/>
      <c r="HVB108" s="26"/>
      <c r="HVC108" s="26"/>
      <c r="HVD108" s="18"/>
      <c r="HVE108" s="18"/>
      <c r="HVF108" s="18"/>
      <c r="HVG108" s="39"/>
      <c r="HVH108" s="18"/>
      <c r="HVI108" s="18"/>
      <c r="HVJ108" s="39"/>
      <c r="HVK108" s="18"/>
      <c r="HVL108" s="39"/>
      <c r="HVM108" s="13"/>
      <c r="HVN108" s="13"/>
      <c r="HVO108" s="4"/>
      <c r="HVP108" s="13"/>
      <c r="HVQ108" s="13"/>
      <c r="HVS108" s="26"/>
      <c r="HVT108" s="26"/>
      <c r="HVU108" s="26"/>
      <c r="HVV108" s="18"/>
      <c r="HVW108" s="18"/>
      <c r="HVX108" s="18"/>
      <c r="HVY108" s="39"/>
      <c r="HVZ108" s="18"/>
      <c r="HWA108" s="18"/>
      <c r="HWB108" s="39"/>
      <c r="HWC108" s="18"/>
      <c r="HWD108" s="39"/>
      <c r="HWE108" s="13"/>
      <c r="HWF108" s="13"/>
      <c r="HWG108" s="4"/>
      <c r="HWH108" s="13"/>
      <c r="HWI108" s="13"/>
      <c r="HWK108" s="26"/>
      <c r="HWL108" s="26"/>
      <c r="HWM108" s="26"/>
      <c r="HWN108" s="18"/>
      <c r="HWO108" s="18"/>
      <c r="HWP108" s="18"/>
      <c r="HWQ108" s="39"/>
      <c r="HWR108" s="18"/>
      <c r="HWS108" s="18"/>
      <c r="HWT108" s="39"/>
      <c r="HWU108" s="18"/>
      <c r="HWV108" s="39"/>
      <c r="HWW108" s="13"/>
      <c r="HWX108" s="13"/>
      <c r="HWY108" s="4"/>
      <c r="HWZ108" s="13"/>
      <c r="HXA108" s="13"/>
      <c r="HXC108" s="26"/>
      <c r="HXD108" s="26"/>
      <c r="HXE108" s="26"/>
      <c r="HXF108" s="18"/>
      <c r="HXG108" s="18"/>
      <c r="HXH108" s="18"/>
      <c r="HXI108" s="39"/>
      <c r="HXJ108" s="18"/>
      <c r="HXK108" s="18"/>
      <c r="HXL108" s="39"/>
      <c r="HXM108" s="18"/>
      <c r="HXN108" s="39"/>
      <c r="HXO108" s="13"/>
      <c r="HXP108" s="13"/>
      <c r="HXQ108" s="4"/>
      <c r="HXR108" s="13"/>
      <c r="HXS108" s="13"/>
      <c r="HXU108" s="26"/>
      <c r="HXV108" s="26"/>
      <c r="HXW108" s="26"/>
      <c r="HXX108" s="18"/>
      <c r="HXY108" s="18"/>
      <c r="HXZ108" s="18"/>
      <c r="HYA108" s="39"/>
      <c r="HYB108" s="18"/>
      <c r="HYC108" s="18"/>
      <c r="HYD108" s="39"/>
      <c r="HYE108" s="18"/>
      <c r="HYF108" s="39"/>
      <c r="HYG108" s="13"/>
      <c r="HYH108" s="13"/>
      <c r="HYI108" s="4"/>
      <c r="HYJ108" s="13"/>
      <c r="HYK108" s="13"/>
      <c r="HYM108" s="26"/>
      <c r="HYN108" s="26"/>
      <c r="HYO108" s="26"/>
      <c r="HYP108" s="18"/>
      <c r="HYQ108" s="18"/>
      <c r="HYR108" s="18"/>
      <c r="HYS108" s="39"/>
      <c r="HYT108" s="18"/>
      <c r="HYU108" s="18"/>
      <c r="HYV108" s="39"/>
      <c r="HYW108" s="18"/>
      <c r="HYX108" s="39"/>
      <c r="HYY108" s="13"/>
      <c r="HYZ108" s="13"/>
      <c r="HZA108" s="4"/>
      <c r="HZB108" s="13"/>
      <c r="HZC108" s="13"/>
      <c r="HZE108" s="26"/>
      <c r="HZF108" s="26"/>
      <c r="HZG108" s="26"/>
      <c r="HZH108" s="18"/>
      <c r="HZI108" s="18"/>
      <c r="HZJ108" s="18"/>
      <c r="HZK108" s="39"/>
      <c r="HZL108" s="18"/>
      <c r="HZM108" s="18"/>
      <c r="HZN108" s="39"/>
      <c r="HZO108" s="18"/>
      <c r="HZP108" s="39"/>
      <c r="HZQ108" s="13"/>
      <c r="HZR108" s="13"/>
      <c r="HZS108" s="4"/>
      <c r="HZT108" s="13"/>
      <c r="HZU108" s="13"/>
      <c r="HZW108" s="26"/>
      <c r="HZX108" s="26"/>
      <c r="HZY108" s="26"/>
      <c r="HZZ108" s="18"/>
      <c r="IAA108" s="18"/>
      <c r="IAB108" s="18"/>
      <c r="IAC108" s="39"/>
      <c r="IAD108" s="18"/>
      <c r="IAE108" s="18"/>
      <c r="IAF108" s="39"/>
      <c r="IAG108" s="18"/>
      <c r="IAH108" s="39"/>
      <c r="IAI108" s="13"/>
      <c r="IAJ108" s="13"/>
      <c r="IAK108" s="4"/>
      <c r="IAL108" s="13"/>
      <c r="IAM108" s="13"/>
      <c r="IAO108" s="26"/>
      <c r="IAP108" s="26"/>
      <c r="IAQ108" s="26"/>
      <c r="IAR108" s="18"/>
      <c r="IAS108" s="18"/>
      <c r="IAT108" s="18"/>
      <c r="IAU108" s="39"/>
      <c r="IAV108" s="18"/>
      <c r="IAW108" s="18"/>
      <c r="IAX108" s="39"/>
      <c r="IAY108" s="18"/>
      <c r="IAZ108" s="39"/>
      <c r="IBA108" s="13"/>
      <c r="IBB108" s="13"/>
      <c r="IBC108" s="4"/>
      <c r="IBD108" s="13"/>
      <c r="IBE108" s="13"/>
      <c r="IBG108" s="26"/>
      <c r="IBH108" s="26"/>
      <c r="IBI108" s="26"/>
      <c r="IBJ108" s="18"/>
      <c r="IBK108" s="18"/>
      <c r="IBL108" s="18"/>
      <c r="IBM108" s="39"/>
      <c r="IBN108" s="18"/>
      <c r="IBO108" s="18"/>
      <c r="IBP108" s="39"/>
      <c r="IBQ108" s="18"/>
      <c r="IBR108" s="39"/>
      <c r="IBS108" s="13"/>
      <c r="IBT108" s="13"/>
      <c r="IBU108" s="4"/>
      <c r="IBV108" s="13"/>
      <c r="IBW108" s="13"/>
      <c r="IBY108" s="26"/>
      <c r="IBZ108" s="26"/>
      <c r="ICA108" s="26"/>
      <c r="ICB108" s="18"/>
      <c r="ICC108" s="18"/>
      <c r="ICD108" s="18"/>
      <c r="ICE108" s="39"/>
      <c r="ICF108" s="18"/>
      <c r="ICG108" s="18"/>
      <c r="ICH108" s="39"/>
      <c r="ICI108" s="18"/>
      <c r="ICJ108" s="39"/>
      <c r="ICK108" s="13"/>
      <c r="ICL108" s="13"/>
      <c r="ICM108" s="4"/>
      <c r="ICN108" s="13"/>
      <c r="ICO108" s="13"/>
      <c r="ICQ108" s="26"/>
      <c r="ICR108" s="26"/>
      <c r="ICS108" s="26"/>
      <c r="ICT108" s="18"/>
      <c r="ICU108" s="18"/>
      <c r="ICV108" s="18"/>
      <c r="ICW108" s="39"/>
      <c r="ICX108" s="18"/>
      <c r="ICY108" s="18"/>
      <c r="ICZ108" s="39"/>
      <c r="IDA108" s="18"/>
      <c r="IDB108" s="39"/>
      <c r="IDC108" s="13"/>
      <c r="IDD108" s="13"/>
      <c r="IDE108" s="4"/>
      <c r="IDF108" s="13"/>
      <c r="IDG108" s="13"/>
      <c r="IDI108" s="26"/>
      <c r="IDJ108" s="26"/>
      <c r="IDK108" s="26"/>
      <c r="IDL108" s="18"/>
      <c r="IDM108" s="18"/>
      <c r="IDN108" s="18"/>
      <c r="IDO108" s="39"/>
      <c r="IDP108" s="18"/>
      <c r="IDQ108" s="18"/>
      <c r="IDR108" s="39"/>
      <c r="IDS108" s="18"/>
      <c r="IDT108" s="39"/>
      <c r="IDU108" s="13"/>
      <c r="IDV108" s="13"/>
      <c r="IDW108" s="4"/>
      <c r="IDX108" s="13"/>
      <c r="IDY108" s="13"/>
      <c r="IEA108" s="26"/>
      <c r="IEB108" s="26"/>
      <c r="IEC108" s="26"/>
      <c r="IED108" s="18"/>
      <c r="IEE108" s="18"/>
      <c r="IEF108" s="18"/>
      <c r="IEG108" s="39"/>
      <c r="IEH108" s="18"/>
      <c r="IEI108" s="18"/>
      <c r="IEJ108" s="39"/>
      <c r="IEK108" s="18"/>
      <c r="IEL108" s="39"/>
      <c r="IEM108" s="13"/>
      <c r="IEN108" s="13"/>
      <c r="IEO108" s="4"/>
      <c r="IEP108" s="13"/>
      <c r="IEQ108" s="13"/>
      <c r="IES108" s="26"/>
      <c r="IET108" s="26"/>
      <c r="IEU108" s="26"/>
      <c r="IEV108" s="18"/>
      <c r="IEW108" s="18"/>
      <c r="IEX108" s="18"/>
      <c r="IEY108" s="39"/>
      <c r="IEZ108" s="18"/>
      <c r="IFA108" s="18"/>
      <c r="IFB108" s="39"/>
      <c r="IFC108" s="18"/>
      <c r="IFD108" s="39"/>
      <c r="IFE108" s="13"/>
      <c r="IFF108" s="13"/>
      <c r="IFG108" s="4"/>
      <c r="IFH108" s="13"/>
      <c r="IFI108" s="13"/>
      <c r="IFK108" s="26"/>
      <c r="IFL108" s="26"/>
      <c r="IFM108" s="26"/>
      <c r="IFN108" s="18"/>
      <c r="IFO108" s="18"/>
      <c r="IFP108" s="18"/>
      <c r="IFQ108" s="39"/>
      <c r="IFR108" s="18"/>
      <c r="IFS108" s="18"/>
      <c r="IFT108" s="39"/>
      <c r="IFU108" s="18"/>
      <c r="IFV108" s="39"/>
      <c r="IFW108" s="13"/>
      <c r="IFX108" s="13"/>
      <c r="IFY108" s="4"/>
      <c r="IFZ108" s="13"/>
      <c r="IGA108" s="13"/>
      <c r="IGC108" s="26"/>
      <c r="IGD108" s="26"/>
      <c r="IGE108" s="26"/>
      <c r="IGF108" s="18"/>
      <c r="IGG108" s="18"/>
      <c r="IGH108" s="18"/>
      <c r="IGI108" s="39"/>
      <c r="IGJ108" s="18"/>
      <c r="IGK108" s="18"/>
      <c r="IGL108" s="39"/>
      <c r="IGM108" s="18"/>
      <c r="IGN108" s="39"/>
      <c r="IGO108" s="13"/>
      <c r="IGP108" s="13"/>
      <c r="IGQ108" s="4"/>
      <c r="IGR108" s="13"/>
      <c r="IGS108" s="13"/>
      <c r="IGU108" s="26"/>
      <c r="IGV108" s="26"/>
      <c r="IGW108" s="26"/>
      <c r="IGX108" s="18"/>
      <c r="IGY108" s="18"/>
      <c r="IGZ108" s="18"/>
      <c r="IHA108" s="39"/>
      <c r="IHB108" s="18"/>
      <c r="IHC108" s="18"/>
      <c r="IHD108" s="39"/>
      <c r="IHE108" s="18"/>
      <c r="IHF108" s="39"/>
      <c r="IHG108" s="13"/>
      <c r="IHH108" s="13"/>
      <c r="IHI108" s="4"/>
      <c r="IHJ108" s="13"/>
      <c r="IHK108" s="13"/>
      <c r="IHM108" s="26"/>
      <c r="IHN108" s="26"/>
      <c r="IHO108" s="26"/>
      <c r="IHP108" s="18"/>
      <c r="IHQ108" s="18"/>
      <c r="IHR108" s="18"/>
      <c r="IHS108" s="39"/>
      <c r="IHT108" s="18"/>
      <c r="IHU108" s="18"/>
      <c r="IHV108" s="39"/>
      <c r="IHW108" s="18"/>
      <c r="IHX108" s="39"/>
      <c r="IHY108" s="13"/>
      <c r="IHZ108" s="13"/>
      <c r="IIA108" s="4"/>
      <c r="IIB108" s="13"/>
      <c r="IIC108" s="13"/>
      <c r="IIE108" s="26"/>
      <c r="IIF108" s="26"/>
      <c r="IIG108" s="26"/>
      <c r="IIH108" s="18"/>
      <c r="III108" s="18"/>
      <c r="IIJ108" s="18"/>
      <c r="IIK108" s="39"/>
      <c r="IIL108" s="18"/>
      <c r="IIM108" s="18"/>
      <c r="IIN108" s="39"/>
      <c r="IIO108" s="18"/>
      <c r="IIP108" s="39"/>
      <c r="IIQ108" s="13"/>
      <c r="IIR108" s="13"/>
      <c r="IIS108" s="4"/>
      <c r="IIT108" s="13"/>
      <c r="IIU108" s="13"/>
      <c r="IIW108" s="26"/>
      <c r="IIX108" s="26"/>
      <c r="IIY108" s="26"/>
      <c r="IIZ108" s="18"/>
      <c r="IJA108" s="18"/>
      <c r="IJB108" s="18"/>
      <c r="IJC108" s="39"/>
      <c r="IJD108" s="18"/>
      <c r="IJE108" s="18"/>
      <c r="IJF108" s="39"/>
      <c r="IJG108" s="18"/>
      <c r="IJH108" s="39"/>
      <c r="IJI108" s="13"/>
      <c r="IJJ108" s="13"/>
      <c r="IJK108" s="4"/>
      <c r="IJL108" s="13"/>
      <c r="IJM108" s="13"/>
      <c r="IJO108" s="26"/>
      <c r="IJP108" s="26"/>
      <c r="IJQ108" s="26"/>
      <c r="IJR108" s="18"/>
      <c r="IJS108" s="18"/>
      <c r="IJT108" s="18"/>
      <c r="IJU108" s="39"/>
      <c r="IJV108" s="18"/>
      <c r="IJW108" s="18"/>
      <c r="IJX108" s="39"/>
      <c r="IJY108" s="18"/>
      <c r="IJZ108" s="39"/>
      <c r="IKA108" s="13"/>
      <c r="IKB108" s="13"/>
      <c r="IKC108" s="4"/>
      <c r="IKD108" s="13"/>
      <c r="IKE108" s="13"/>
      <c r="IKG108" s="26"/>
      <c r="IKH108" s="26"/>
      <c r="IKI108" s="26"/>
      <c r="IKJ108" s="18"/>
      <c r="IKK108" s="18"/>
      <c r="IKL108" s="18"/>
      <c r="IKM108" s="39"/>
      <c r="IKN108" s="18"/>
      <c r="IKO108" s="18"/>
      <c r="IKP108" s="39"/>
      <c r="IKQ108" s="18"/>
      <c r="IKR108" s="39"/>
      <c r="IKS108" s="13"/>
      <c r="IKT108" s="13"/>
      <c r="IKU108" s="4"/>
      <c r="IKV108" s="13"/>
      <c r="IKW108" s="13"/>
      <c r="IKY108" s="26"/>
      <c r="IKZ108" s="26"/>
      <c r="ILA108" s="26"/>
      <c r="ILB108" s="18"/>
      <c r="ILC108" s="18"/>
      <c r="ILD108" s="18"/>
      <c r="ILE108" s="39"/>
      <c r="ILF108" s="18"/>
      <c r="ILG108" s="18"/>
      <c r="ILH108" s="39"/>
      <c r="ILI108" s="18"/>
      <c r="ILJ108" s="39"/>
      <c r="ILK108" s="13"/>
      <c r="ILL108" s="13"/>
      <c r="ILM108" s="4"/>
      <c r="ILN108" s="13"/>
      <c r="ILO108" s="13"/>
      <c r="ILQ108" s="26"/>
      <c r="ILR108" s="26"/>
      <c r="ILS108" s="26"/>
      <c r="ILT108" s="18"/>
      <c r="ILU108" s="18"/>
      <c r="ILV108" s="18"/>
      <c r="ILW108" s="39"/>
      <c r="ILX108" s="18"/>
      <c r="ILY108" s="18"/>
      <c r="ILZ108" s="39"/>
      <c r="IMA108" s="18"/>
      <c r="IMB108" s="39"/>
      <c r="IMC108" s="13"/>
      <c r="IMD108" s="13"/>
      <c r="IME108" s="4"/>
      <c r="IMF108" s="13"/>
      <c r="IMG108" s="13"/>
      <c r="IMI108" s="26"/>
      <c r="IMJ108" s="26"/>
      <c r="IMK108" s="26"/>
      <c r="IML108" s="18"/>
      <c r="IMM108" s="18"/>
      <c r="IMN108" s="18"/>
      <c r="IMO108" s="39"/>
      <c r="IMP108" s="18"/>
      <c r="IMQ108" s="18"/>
      <c r="IMR108" s="39"/>
      <c r="IMS108" s="18"/>
      <c r="IMT108" s="39"/>
      <c r="IMU108" s="13"/>
      <c r="IMV108" s="13"/>
      <c r="IMW108" s="4"/>
      <c r="IMX108" s="13"/>
      <c r="IMY108" s="13"/>
      <c r="INA108" s="26"/>
      <c r="INB108" s="26"/>
      <c r="INC108" s="26"/>
      <c r="IND108" s="18"/>
      <c r="INE108" s="18"/>
      <c r="INF108" s="18"/>
      <c r="ING108" s="39"/>
      <c r="INH108" s="18"/>
      <c r="INI108" s="18"/>
      <c r="INJ108" s="39"/>
      <c r="INK108" s="18"/>
      <c r="INL108" s="39"/>
      <c r="INM108" s="13"/>
      <c r="INN108" s="13"/>
      <c r="INO108" s="4"/>
      <c r="INP108" s="13"/>
      <c r="INQ108" s="13"/>
      <c r="INS108" s="26"/>
      <c r="INT108" s="26"/>
      <c r="INU108" s="26"/>
      <c r="INV108" s="18"/>
      <c r="INW108" s="18"/>
      <c r="INX108" s="18"/>
      <c r="INY108" s="39"/>
      <c r="INZ108" s="18"/>
      <c r="IOA108" s="18"/>
      <c r="IOB108" s="39"/>
      <c r="IOC108" s="18"/>
      <c r="IOD108" s="39"/>
      <c r="IOE108" s="13"/>
      <c r="IOF108" s="13"/>
      <c r="IOG108" s="4"/>
      <c r="IOH108" s="13"/>
      <c r="IOI108" s="13"/>
      <c r="IOK108" s="26"/>
      <c r="IOL108" s="26"/>
      <c r="IOM108" s="26"/>
      <c r="ION108" s="18"/>
      <c r="IOO108" s="18"/>
      <c r="IOP108" s="18"/>
      <c r="IOQ108" s="39"/>
      <c r="IOR108" s="18"/>
      <c r="IOS108" s="18"/>
      <c r="IOT108" s="39"/>
      <c r="IOU108" s="18"/>
      <c r="IOV108" s="39"/>
      <c r="IOW108" s="13"/>
      <c r="IOX108" s="13"/>
      <c r="IOY108" s="4"/>
      <c r="IOZ108" s="13"/>
      <c r="IPA108" s="13"/>
      <c r="IPC108" s="26"/>
      <c r="IPD108" s="26"/>
      <c r="IPE108" s="26"/>
      <c r="IPF108" s="18"/>
      <c r="IPG108" s="18"/>
      <c r="IPH108" s="18"/>
      <c r="IPI108" s="39"/>
      <c r="IPJ108" s="18"/>
      <c r="IPK108" s="18"/>
      <c r="IPL108" s="39"/>
      <c r="IPM108" s="18"/>
      <c r="IPN108" s="39"/>
      <c r="IPO108" s="13"/>
      <c r="IPP108" s="13"/>
      <c r="IPQ108" s="4"/>
      <c r="IPR108" s="13"/>
      <c r="IPS108" s="13"/>
      <c r="IPU108" s="26"/>
      <c r="IPV108" s="26"/>
      <c r="IPW108" s="26"/>
      <c r="IPX108" s="18"/>
      <c r="IPY108" s="18"/>
      <c r="IPZ108" s="18"/>
      <c r="IQA108" s="39"/>
      <c r="IQB108" s="18"/>
      <c r="IQC108" s="18"/>
      <c r="IQD108" s="39"/>
      <c r="IQE108" s="18"/>
      <c r="IQF108" s="39"/>
      <c r="IQG108" s="13"/>
      <c r="IQH108" s="13"/>
      <c r="IQI108" s="4"/>
      <c r="IQJ108" s="13"/>
      <c r="IQK108" s="13"/>
      <c r="IQM108" s="26"/>
      <c r="IQN108" s="26"/>
      <c r="IQO108" s="26"/>
      <c r="IQP108" s="18"/>
      <c r="IQQ108" s="18"/>
      <c r="IQR108" s="18"/>
      <c r="IQS108" s="39"/>
      <c r="IQT108" s="18"/>
      <c r="IQU108" s="18"/>
      <c r="IQV108" s="39"/>
      <c r="IQW108" s="18"/>
      <c r="IQX108" s="39"/>
      <c r="IQY108" s="13"/>
      <c r="IQZ108" s="13"/>
      <c r="IRA108" s="4"/>
      <c r="IRB108" s="13"/>
      <c r="IRC108" s="13"/>
      <c r="IRE108" s="26"/>
      <c r="IRF108" s="26"/>
      <c r="IRG108" s="26"/>
      <c r="IRH108" s="18"/>
      <c r="IRI108" s="18"/>
      <c r="IRJ108" s="18"/>
      <c r="IRK108" s="39"/>
      <c r="IRL108" s="18"/>
      <c r="IRM108" s="18"/>
      <c r="IRN108" s="39"/>
      <c r="IRO108" s="18"/>
      <c r="IRP108" s="39"/>
      <c r="IRQ108" s="13"/>
      <c r="IRR108" s="13"/>
      <c r="IRS108" s="4"/>
      <c r="IRT108" s="13"/>
      <c r="IRU108" s="13"/>
      <c r="IRW108" s="26"/>
      <c r="IRX108" s="26"/>
      <c r="IRY108" s="26"/>
      <c r="IRZ108" s="18"/>
      <c r="ISA108" s="18"/>
      <c r="ISB108" s="18"/>
      <c r="ISC108" s="39"/>
      <c r="ISD108" s="18"/>
      <c r="ISE108" s="18"/>
      <c r="ISF108" s="39"/>
      <c r="ISG108" s="18"/>
      <c r="ISH108" s="39"/>
      <c r="ISI108" s="13"/>
      <c r="ISJ108" s="13"/>
      <c r="ISK108" s="4"/>
      <c r="ISL108" s="13"/>
      <c r="ISM108" s="13"/>
      <c r="ISO108" s="26"/>
      <c r="ISP108" s="26"/>
      <c r="ISQ108" s="26"/>
      <c r="ISR108" s="18"/>
      <c r="ISS108" s="18"/>
      <c r="IST108" s="18"/>
      <c r="ISU108" s="39"/>
      <c r="ISV108" s="18"/>
      <c r="ISW108" s="18"/>
      <c r="ISX108" s="39"/>
      <c r="ISY108" s="18"/>
      <c r="ISZ108" s="39"/>
      <c r="ITA108" s="13"/>
      <c r="ITB108" s="13"/>
      <c r="ITC108" s="4"/>
      <c r="ITD108" s="13"/>
      <c r="ITE108" s="13"/>
      <c r="ITG108" s="26"/>
      <c r="ITH108" s="26"/>
      <c r="ITI108" s="26"/>
      <c r="ITJ108" s="18"/>
      <c r="ITK108" s="18"/>
      <c r="ITL108" s="18"/>
      <c r="ITM108" s="39"/>
      <c r="ITN108" s="18"/>
      <c r="ITO108" s="18"/>
      <c r="ITP108" s="39"/>
      <c r="ITQ108" s="18"/>
      <c r="ITR108" s="39"/>
      <c r="ITS108" s="13"/>
      <c r="ITT108" s="13"/>
      <c r="ITU108" s="4"/>
      <c r="ITV108" s="13"/>
      <c r="ITW108" s="13"/>
      <c r="ITY108" s="26"/>
      <c r="ITZ108" s="26"/>
      <c r="IUA108" s="26"/>
      <c r="IUB108" s="18"/>
      <c r="IUC108" s="18"/>
      <c r="IUD108" s="18"/>
      <c r="IUE108" s="39"/>
      <c r="IUF108" s="18"/>
      <c r="IUG108" s="18"/>
      <c r="IUH108" s="39"/>
      <c r="IUI108" s="18"/>
      <c r="IUJ108" s="39"/>
      <c r="IUK108" s="13"/>
      <c r="IUL108" s="13"/>
      <c r="IUM108" s="4"/>
      <c r="IUN108" s="13"/>
      <c r="IUO108" s="13"/>
      <c r="IUQ108" s="26"/>
      <c r="IUR108" s="26"/>
      <c r="IUS108" s="26"/>
      <c r="IUT108" s="18"/>
      <c r="IUU108" s="18"/>
      <c r="IUV108" s="18"/>
      <c r="IUW108" s="39"/>
      <c r="IUX108" s="18"/>
      <c r="IUY108" s="18"/>
      <c r="IUZ108" s="39"/>
      <c r="IVA108" s="18"/>
      <c r="IVB108" s="39"/>
      <c r="IVC108" s="13"/>
      <c r="IVD108" s="13"/>
      <c r="IVE108" s="4"/>
      <c r="IVF108" s="13"/>
      <c r="IVG108" s="13"/>
      <c r="IVI108" s="26"/>
      <c r="IVJ108" s="26"/>
      <c r="IVK108" s="26"/>
      <c r="IVL108" s="18"/>
      <c r="IVM108" s="18"/>
      <c r="IVN108" s="18"/>
      <c r="IVO108" s="39"/>
      <c r="IVP108" s="18"/>
      <c r="IVQ108" s="18"/>
      <c r="IVR108" s="39"/>
      <c r="IVS108" s="18"/>
      <c r="IVT108" s="39"/>
      <c r="IVU108" s="13"/>
      <c r="IVV108" s="13"/>
      <c r="IVW108" s="4"/>
      <c r="IVX108" s="13"/>
      <c r="IVY108" s="13"/>
      <c r="IWA108" s="26"/>
      <c r="IWB108" s="26"/>
      <c r="IWC108" s="26"/>
      <c r="IWD108" s="18"/>
      <c r="IWE108" s="18"/>
      <c r="IWF108" s="18"/>
      <c r="IWG108" s="39"/>
      <c r="IWH108" s="18"/>
      <c r="IWI108" s="18"/>
      <c r="IWJ108" s="39"/>
      <c r="IWK108" s="18"/>
      <c r="IWL108" s="39"/>
      <c r="IWM108" s="13"/>
      <c r="IWN108" s="13"/>
      <c r="IWO108" s="4"/>
      <c r="IWP108" s="13"/>
      <c r="IWQ108" s="13"/>
      <c r="IWS108" s="26"/>
      <c r="IWT108" s="26"/>
      <c r="IWU108" s="26"/>
      <c r="IWV108" s="18"/>
      <c r="IWW108" s="18"/>
      <c r="IWX108" s="18"/>
      <c r="IWY108" s="39"/>
      <c r="IWZ108" s="18"/>
      <c r="IXA108" s="18"/>
      <c r="IXB108" s="39"/>
      <c r="IXC108" s="18"/>
      <c r="IXD108" s="39"/>
      <c r="IXE108" s="13"/>
      <c r="IXF108" s="13"/>
      <c r="IXG108" s="4"/>
      <c r="IXH108" s="13"/>
      <c r="IXI108" s="13"/>
      <c r="IXK108" s="26"/>
      <c r="IXL108" s="26"/>
      <c r="IXM108" s="26"/>
      <c r="IXN108" s="18"/>
      <c r="IXO108" s="18"/>
      <c r="IXP108" s="18"/>
      <c r="IXQ108" s="39"/>
      <c r="IXR108" s="18"/>
      <c r="IXS108" s="18"/>
      <c r="IXT108" s="39"/>
      <c r="IXU108" s="18"/>
      <c r="IXV108" s="39"/>
      <c r="IXW108" s="13"/>
      <c r="IXX108" s="13"/>
      <c r="IXY108" s="4"/>
      <c r="IXZ108" s="13"/>
      <c r="IYA108" s="13"/>
      <c r="IYC108" s="26"/>
      <c r="IYD108" s="26"/>
      <c r="IYE108" s="26"/>
      <c r="IYF108" s="18"/>
      <c r="IYG108" s="18"/>
      <c r="IYH108" s="18"/>
      <c r="IYI108" s="39"/>
      <c r="IYJ108" s="18"/>
      <c r="IYK108" s="18"/>
      <c r="IYL108" s="39"/>
      <c r="IYM108" s="18"/>
      <c r="IYN108" s="39"/>
      <c r="IYO108" s="13"/>
      <c r="IYP108" s="13"/>
      <c r="IYQ108" s="4"/>
      <c r="IYR108" s="13"/>
      <c r="IYS108" s="13"/>
      <c r="IYU108" s="26"/>
      <c r="IYV108" s="26"/>
      <c r="IYW108" s="26"/>
      <c r="IYX108" s="18"/>
      <c r="IYY108" s="18"/>
      <c r="IYZ108" s="18"/>
      <c r="IZA108" s="39"/>
      <c r="IZB108" s="18"/>
      <c r="IZC108" s="18"/>
      <c r="IZD108" s="39"/>
      <c r="IZE108" s="18"/>
      <c r="IZF108" s="39"/>
      <c r="IZG108" s="13"/>
      <c r="IZH108" s="13"/>
      <c r="IZI108" s="4"/>
      <c r="IZJ108" s="13"/>
      <c r="IZK108" s="13"/>
      <c r="IZM108" s="26"/>
      <c r="IZN108" s="26"/>
      <c r="IZO108" s="26"/>
      <c r="IZP108" s="18"/>
      <c r="IZQ108" s="18"/>
      <c r="IZR108" s="18"/>
      <c r="IZS108" s="39"/>
      <c r="IZT108" s="18"/>
      <c r="IZU108" s="18"/>
      <c r="IZV108" s="39"/>
      <c r="IZW108" s="18"/>
      <c r="IZX108" s="39"/>
      <c r="IZY108" s="13"/>
      <c r="IZZ108" s="13"/>
      <c r="JAA108" s="4"/>
      <c r="JAB108" s="13"/>
      <c r="JAC108" s="13"/>
      <c r="JAE108" s="26"/>
      <c r="JAF108" s="26"/>
      <c r="JAG108" s="26"/>
      <c r="JAH108" s="18"/>
      <c r="JAI108" s="18"/>
      <c r="JAJ108" s="18"/>
      <c r="JAK108" s="39"/>
      <c r="JAL108" s="18"/>
      <c r="JAM108" s="18"/>
      <c r="JAN108" s="39"/>
      <c r="JAO108" s="18"/>
      <c r="JAP108" s="39"/>
      <c r="JAQ108" s="13"/>
      <c r="JAR108" s="13"/>
      <c r="JAS108" s="4"/>
      <c r="JAT108" s="13"/>
      <c r="JAU108" s="13"/>
      <c r="JAW108" s="26"/>
      <c r="JAX108" s="26"/>
      <c r="JAY108" s="26"/>
      <c r="JAZ108" s="18"/>
      <c r="JBA108" s="18"/>
      <c r="JBB108" s="18"/>
      <c r="JBC108" s="39"/>
      <c r="JBD108" s="18"/>
      <c r="JBE108" s="18"/>
      <c r="JBF108" s="39"/>
      <c r="JBG108" s="18"/>
      <c r="JBH108" s="39"/>
      <c r="JBI108" s="13"/>
      <c r="JBJ108" s="13"/>
      <c r="JBK108" s="4"/>
      <c r="JBL108" s="13"/>
      <c r="JBM108" s="13"/>
      <c r="JBO108" s="26"/>
      <c r="JBP108" s="26"/>
      <c r="JBQ108" s="26"/>
      <c r="JBR108" s="18"/>
      <c r="JBS108" s="18"/>
      <c r="JBT108" s="18"/>
      <c r="JBU108" s="39"/>
      <c r="JBV108" s="18"/>
      <c r="JBW108" s="18"/>
      <c r="JBX108" s="39"/>
      <c r="JBY108" s="18"/>
      <c r="JBZ108" s="39"/>
      <c r="JCA108" s="13"/>
      <c r="JCB108" s="13"/>
      <c r="JCC108" s="4"/>
      <c r="JCD108" s="13"/>
      <c r="JCE108" s="13"/>
      <c r="JCG108" s="26"/>
      <c r="JCH108" s="26"/>
      <c r="JCI108" s="26"/>
      <c r="JCJ108" s="18"/>
      <c r="JCK108" s="18"/>
      <c r="JCL108" s="18"/>
      <c r="JCM108" s="39"/>
      <c r="JCN108" s="18"/>
      <c r="JCO108" s="18"/>
      <c r="JCP108" s="39"/>
      <c r="JCQ108" s="18"/>
      <c r="JCR108" s="39"/>
      <c r="JCS108" s="13"/>
      <c r="JCT108" s="13"/>
      <c r="JCU108" s="4"/>
      <c r="JCV108" s="13"/>
      <c r="JCW108" s="13"/>
      <c r="JCY108" s="26"/>
      <c r="JCZ108" s="26"/>
      <c r="JDA108" s="26"/>
      <c r="JDB108" s="18"/>
      <c r="JDC108" s="18"/>
      <c r="JDD108" s="18"/>
      <c r="JDE108" s="39"/>
      <c r="JDF108" s="18"/>
      <c r="JDG108" s="18"/>
      <c r="JDH108" s="39"/>
      <c r="JDI108" s="18"/>
      <c r="JDJ108" s="39"/>
      <c r="JDK108" s="13"/>
      <c r="JDL108" s="13"/>
      <c r="JDM108" s="4"/>
      <c r="JDN108" s="13"/>
      <c r="JDO108" s="13"/>
      <c r="JDQ108" s="26"/>
      <c r="JDR108" s="26"/>
      <c r="JDS108" s="26"/>
      <c r="JDT108" s="18"/>
      <c r="JDU108" s="18"/>
      <c r="JDV108" s="18"/>
      <c r="JDW108" s="39"/>
      <c r="JDX108" s="18"/>
      <c r="JDY108" s="18"/>
      <c r="JDZ108" s="39"/>
      <c r="JEA108" s="18"/>
      <c r="JEB108" s="39"/>
      <c r="JEC108" s="13"/>
      <c r="JED108" s="13"/>
      <c r="JEE108" s="4"/>
      <c r="JEF108" s="13"/>
      <c r="JEG108" s="13"/>
      <c r="JEI108" s="26"/>
      <c r="JEJ108" s="26"/>
      <c r="JEK108" s="26"/>
      <c r="JEL108" s="18"/>
      <c r="JEM108" s="18"/>
      <c r="JEN108" s="18"/>
      <c r="JEO108" s="39"/>
      <c r="JEP108" s="18"/>
      <c r="JEQ108" s="18"/>
      <c r="JER108" s="39"/>
      <c r="JES108" s="18"/>
      <c r="JET108" s="39"/>
      <c r="JEU108" s="13"/>
      <c r="JEV108" s="13"/>
      <c r="JEW108" s="4"/>
      <c r="JEX108" s="13"/>
      <c r="JEY108" s="13"/>
      <c r="JFA108" s="26"/>
      <c r="JFB108" s="26"/>
      <c r="JFC108" s="26"/>
      <c r="JFD108" s="18"/>
      <c r="JFE108" s="18"/>
      <c r="JFF108" s="18"/>
      <c r="JFG108" s="39"/>
      <c r="JFH108" s="18"/>
      <c r="JFI108" s="18"/>
      <c r="JFJ108" s="39"/>
      <c r="JFK108" s="18"/>
      <c r="JFL108" s="39"/>
      <c r="JFM108" s="13"/>
      <c r="JFN108" s="13"/>
      <c r="JFO108" s="4"/>
      <c r="JFP108" s="13"/>
      <c r="JFQ108" s="13"/>
      <c r="JFS108" s="26"/>
      <c r="JFT108" s="26"/>
      <c r="JFU108" s="26"/>
      <c r="JFV108" s="18"/>
      <c r="JFW108" s="18"/>
      <c r="JFX108" s="18"/>
      <c r="JFY108" s="39"/>
      <c r="JFZ108" s="18"/>
      <c r="JGA108" s="18"/>
      <c r="JGB108" s="39"/>
      <c r="JGC108" s="18"/>
      <c r="JGD108" s="39"/>
      <c r="JGE108" s="13"/>
      <c r="JGF108" s="13"/>
      <c r="JGG108" s="4"/>
      <c r="JGH108" s="13"/>
      <c r="JGI108" s="13"/>
      <c r="JGK108" s="26"/>
      <c r="JGL108" s="26"/>
      <c r="JGM108" s="26"/>
      <c r="JGN108" s="18"/>
      <c r="JGO108" s="18"/>
      <c r="JGP108" s="18"/>
      <c r="JGQ108" s="39"/>
      <c r="JGR108" s="18"/>
      <c r="JGS108" s="18"/>
      <c r="JGT108" s="39"/>
      <c r="JGU108" s="18"/>
      <c r="JGV108" s="39"/>
      <c r="JGW108" s="13"/>
      <c r="JGX108" s="13"/>
      <c r="JGY108" s="4"/>
      <c r="JGZ108" s="13"/>
      <c r="JHA108" s="13"/>
      <c r="JHC108" s="26"/>
      <c r="JHD108" s="26"/>
      <c r="JHE108" s="26"/>
      <c r="JHF108" s="18"/>
      <c r="JHG108" s="18"/>
      <c r="JHH108" s="18"/>
      <c r="JHI108" s="39"/>
      <c r="JHJ108" s="18"/>
      <c r="JHK108" s="18"/>
      <c r="JHL108" s="39"/>
      <c r="JHM108" s="18"/>
      <c r="JHN108" s="39"/>
      <c r="JHO108" s="13"/>
      <c r="JHP108" s="13"/>
      <c r="JHQ108" s="4"/>
      <c r="JHR108" s="13"/>
      <c r="JHS108" s="13"/>
      <c r="JHU108" s="26"/>
      <c r="JHV108" s="26"/>
      <c r="JHW108" s="26"/>
      <c r="JHX108" s="18"/>
      <c r="JHY108" s="18"/>
      <c r="JHZ108" s="18"/>
      <c r="JIA108" s="39"/>
      <c r="JIB108" s="18"/>
      <c r="JIC108" s="18"/>
      <c r="JID108" s="39"/>
      <c r="JIE108" s="18"/>
      <c r="JIF108" s="39"/>
      <c r="JIG108" s="13"/>
      <c r="JIH108" s="13"/>
      <c r="JII108" s="4"/>
      <c r="JIJ108" s="13"/>
      <c r="JIK108" s="13"/>
      <c r="JIM108" s="26"/>
      <c r="JIN108" s="26"/>
      <c r="JIO108" s="26"/>
      <c r="JIP108" s="18"/>
      <c r="JIQ108" s="18"/>
      <c r="JIR108" s="18"/>
      <c r="JIS108" s="39"/>
      <c r="JIT108" s="18"/>
      <c r="JIU108" s="18"/>
      <c r="JIV108" s="39"/>
      <c r="JIW108" s="18"/>
      <c r="JIX108" s="39"/>
      <c r="JIY108" s="13"/>
      <c r="JIZ108" s="13"/>
      <c r="JJA108" s="4"/>
      <c r="JJB108" s="13"/>
      <c r="JJC108" s="13"/>
      <c r="JJE108" s="26"/>
      <c r="JJF108" s="26"/>
      <c r="JJG108" s="26"/>
      <c r="JJH108" s="18"/>
      <c r="JJI108" s="18"/>
      <c r="JJJ108" s="18"/>
      <c r="JJK108" s="39"/>
      <c r="JJL108" s="18"/>
      <c r="JJM108" s="18"/>
      <c r="JJN108" s="39"/>
      <c r="JJO108" s="18"/>
      <c r="JJP108" s="39"/>
      <c r="JJQ108" s="13"/>
      <c r="JJR108" s="13"/>
      <c r="JJS108" s="4"/>
      <c r="JJT108" s="13"/>
      <c r="JJU108" s="13"/>
      <c r="JJW108" s="26"/>
      <c r="JJX108" s="26"/>
      <c r="JJY108" s="26"/>
      <c r="JJZ108" s="18"/>
      <c r="JKA108" s="18"/>
      <c r="JKB108" s="18"/>
      <c r="JKC108" s="39"/>
      <c r="JKD108" s="18"/>
      <c r="JKE108" s="18"/>
      <c r="JKF108" s="39"/>
      <c r="JKG108" s="18"/>
      <c r="JKH108" s="39"/>
      <c r="JKI108" s="13"/>
      <c r="JKJ108" s="13"/>
      <c r="JKK108" s="4"/>
      <c r="JKL108" s="13"/>
      <c r="JKM108" s="13"/>
      <c r="JKO108" s="26"/>
      <c r="JKP108" s="26"/>
      <c r="JKQ108" s="26"/>
      <c r="JKR108" s="18"/>
      <c r="JKS108" s="18"/>
      <c r="JKT108" s="18"/>
      <c r="JKU108" s="39"/>
      <c r="JKV108" s="18"/>
      <c r="JKW108" s="18"/>
      <c r="JKX108" s="39"/>
      <c r="JKY108" s="18"/>
      <c r="JKZ108" s="39"/>
      <c r="JLA108" s="13"/>
      <c r="JLB108" s="13"/>
      <c r="JLC108" s="4"/>
      <c r="JLD108" s="13"/>
      <c r="JLE108" s="13"/>
      <c r="JLG108" s="26"/>
      <c r="JLH108" s="26"/>
      <c r="JLI108" s="26"/>
      <c r="JLJ108" s="18"/>
      <c r="JLK108" s="18"/>
      <c r="JLL108" s="18"/>
      <c r="JLM108" s="39"/>
      <c r="JLN108" s="18"/>
      <c r="JLO108" s="18"/>
      <c r="JLP108" s="39"/>
      <c r="JLQ108" s="18"/>
      <c r="JLR108" s="39"/>
      <c r="JLS108" s="13"/>
      <c r="JLT108" s="13"/>
      <c r="JLU108" s="4"/>
      <c r="JLV108" s="13"/>
      <c r="JLW108" s="13"/>
      <c r="JLY108" s="26"/>
      <c r="JLZ108" s="26"/>
      <c r="JMA108" s="26"/>
      <c r="JMB108" s="18"/>
      <c r="JMC108" s="18"/>
      <c r="JMD108" s="18"/>
      <c r="JME108" s="39"/>
      <c r="JMF108" s="18"/>
      <c r="JMG108" s="18"/>
      <c r="JMH108" s="39"/>
      <c r="JMI108" s="18"/>
      <c r="JMJ108" s="39"/>
      <c r="JMK108" s="13"/>
      <c r="JML108" s="13"/>
      <c r="JMM108" s="4"/>
      <c r="JMN108" s="13"/>
      <c r="JMO108" s="13"/>
      <c r="JMQ108" s="26"/>
      <c r="JMR108" s="26"/>
      <c r="JMS108" s="26"/>
      <c r="JMT108" s="18"/>
      <c r="JMU108" s="18"/>
      <c r="JMV108" s="18"/>
      <c r="JMW108" s="39"/>
      <c r="JMX108" s="18"/>
      <c r="JMY108" s="18"/>
      <c r="JMZ108" s="39"/>
      <c r="JNA108" s="18"/>
      <c r="JNB108" s="39"/>
      <c r="JNC108" s="13"/>
      <c r="JND108" s="13"/>
      <c r="JNE108" s="4"/>
      <c r="JNF108" s="13"/>
      <c r="JNG108" s="13"/>
      <c r="JNI108" s="26"/>
      <c r="JNJ108" s="26"/>
      <c r="JNK108" s="26"/>
      <c r="JNL108" s="18"/>
      <c r="JNM108" s="18"/>
      <c r="JNN108" s="18"/>
      <c r="JNO108" s="39"/>
      <c r="JNP108" s="18"/>
      <c r="JNQ108" s="18"/>
      <c r="JNR108" s="39"/>
      <c r="JNS108" s="18"/>
      <c r="JNT108" s="39"/>
      <c r="JNU108" s="13"/>
      <c r="JNV108" s="13"/>
      <c r="JNW108" s="4"/>
      <c r="JNX108" s="13"/>
      <c r="JNY108" s="13"/>
      <c r="JOA108" s="26"/>
      <c r="JOB108" s="26"/>
      <c r="JOC108" s="26"/>
      <c r="JOD108" s="18"/>
      <c r="JOE108" s="18"/>
      <c r="JOF108" s="18"/>
      <c r="JOG108" s="39"/>
      <c r="JOH108" s="18"/>
      <c r="JOI108" s="18"/>
      <c r="JOJ108" s="39"/>
      <c r="JOK108" s="18"/>
      <c r="JOL108" s="39"/>
      <c r="JOM108" s="13"/>
      <c r="JON108" s="13"/>
      <c r="JOO108" s="4"/>
      <c r="JOP108" s="13"/>
      <c r="JOQ108" s="13"/>
      <c r="JOS108" s="26"/>
      <c r="JOT108" s="26"/>
      <c r="JOU108" s="26"/>
      <c r="JOV108" s="18"/>
      <c r="JOW108" s="18"/>
      <c r="JOX108" s="18"/>
      <c r="JOY108" s="39"/>
      <c r="JOZ108" s="18"/>
      <c r="JPA108" s="18"/>
      <c r="JPB108" s="39"/>
      <c r="JPC108" s="18"/>
      <c r="JPD108" s="39"/>
      <c r="JPE108" s="13"/>
      <c r="JPF108" s="13"/>
      <c r="JPG108" s="4"/>
      <c r="JPH108" s="13"/>
      <c r="JPI108" s="13"/>
      <c r="JPK108" s="26"/>
      <c r="JPL108" s="26"/>
      <c r="JPM108" s="26"/>
      <c r="JPN108" s="18"/>
      <c r="JPO108" s="18"/>
      <c r="JPP108" s="18"/>
      <c r="JPQ108" s="39"/>
      <c r="JPR108" s="18"/>
      <c r="JPS108" s="18"/>
      <c r="JPT108" s="39"/>
      <c r="JPU108" s="18"/>
      <c r="JPV108" s="39"/>
      <c r="JPW108" s="13"/>
      <c r="JPX108" s="13"/>
      <c r="JPY108" s="4"/>
      <c r="JPZ108" s="13"/>
      <c r="JQA108" s="13"/>
      <c r="JQC108" s="26"/>
      <c r="JQD108" s="26"/>
      <c r="JQE108" s="26"/>
      <c r="JQF108" s="18"/>
      <c r="JQG108" s="18"/>
      <c r="JQH108" s="18"/>
      <c r="JQI108" s="39"/>
      <c r="JQJ108" s="18"/>
      <c r="JQK108" s="18"/>
      <c r="JQL108" s="39"/>
      <c r="JQM108" s="18"/>
      <c r="JQN108" s="39"/>
      <c r="JQO108" s="13"/>
      <c r="JQP108" s="13"/>
      <c r="JQQ108" s="4"/>
      <c r="JQR108" s="13"/>
      <c r="JQS108" s="13"/>
      <c r="JQU108" s="26"/>
      <c r="JQV108" s="26"/>
      <c r="JQW108" s="26"/>
      <c r="JQX108" s="18"/>
      <c r="JQY108" s="18"/>
      <c r="JQZ108" s="18"/>
      <c r="JRA108" s="39"/>
      <c r="JRB108" s="18"/>
      <c r="JRC108" s="18"/>
      <c r="JRD108" s="39"/>
      <c r="JRE108" s="18"/>
      <c r="JRF108" s="39"/>
      <c r="JRG108" s="13"/>
      <c r="JRH108" s="13"/>
      <c r="JRI108" s="4"/>
      <c r="JRJ108" s="13"/>
      <c r="JRK108" s="13"/>
      <c r="JRM108" s="26"/>
      <c r="JRN108" s="26"/>
      <c r="JRO108" s="26"/>
      <c r="JRP108" s="18"/>
      <c r="JRQ108" s="18"/>
      <c r="JRR108" s="18"/>
      <c r="JRS108" s="39"/>
      <c r="JRT108" s="18"/>
      <c r="JRU108" s="18"/>
      <c r="JRV108" s="39"/>
      <c r="JRW108" s="18"/>
      <c r="JRX108" s="39"/>
      <c r="JRY108" s="13"/>
      <c r="JRZ108" s="13"/>
      <c r="JSA108" s="4"/>
      <c r="JSB108" s="13"/>
      <c r="JSC108" s="13"/>
      <c r="JSE108" s="26"/>
      <c r="JSF108" s="26"/>
      <c r="JSG108" s="26"/>
      <c r="JSH108" s="18"/>
      <c r="JSI108" s="18"/>
      <c r="JSJ108" s="18"/>
      <c r="JSK108" s="39"/>
      <c r="JSL108" s="18"/>
      <c r="JSM108" s="18"/>
      <c r="JSN108" s="39"/>
      <c r="JSO108" s="18"/>
      <c r="JSP108" s="39"/>
      <c r="JSQ108" s="13"/>
      <c r="JSR108" s="13"/>
      <c r="JSS108" s="4"/>
      <c r="JST108" s="13"/>
      <c r="JSU108" s="13"/>
      <c r="JSW108" s="26"/>
      <c r="JSX108" s="26"/>
      <c r="JSY108" s="26"/>
      <c r="JSZ108" s="18"/>
      <c r="JTA108" s="18"/>
      <c r="JTB108" s="18"/>
      <c r="JTC108" s="39"/>
      <c r="JTD108" s="18"/>
      <c r="JTE108" s="18"/>
      <c r="JTF108" s="39"/>
      <c r="JTG108" s="18"/>
      <c r="JTH108" s="39"/>
      <c r="JTI108" s="13"/>
      <c r="JTJ108" s="13"/>
      <c r="JTK108" s="4"/>
      <c r="JTL108" s="13"/>
      <c r="JTM108" s="13"/>
      <c r="JTO108" s="26"/>
      <c r="JTP108" s="26"/>
      <c r="JTQ108" s="26"/>
      <c r="JTR108" s="18"/>
      <c r="JTS108" s="18"/>
      <c r="JTT108" s="18"/>
      <c r="JTU108" s="39"/>
      <c r="JTV108" s="18"/>
      <c r="JTW108" s="18"/>
      <c r="JTX108" s="39"/>
      <c r="JTY108" s="18"/>
      <c r="JTZ108" s="39"/>
      <c r="JUA108" s="13"/>
      <c r="JUB108" s="13"/>
      <c r="JUC108" s="4"/>
      <c r="JUD108" s="13"/>
      <c r="JUE108" s="13"/>
      <c r="JUG108" s="26"/>
      <c r="JUH108" s="26"/>
      <c r="JUI108" s="26"/>
      <c r="JUJ108" s="18"/>
      <c r="JUK108" s="18"/>
      <c r="JUL108" s="18"/>
      <c r="JUM108" s="39"/>
      <c r="JUN108" s="18"/>
      <c r="JUO108" s="18"/>
      <c r="JUP108" s="39"/>
      <c r="JUQ108" s="18"/>
      <c r="JUR108" s="39"/>
      <c r="JUS108" s="13"/>
      <c r="JUT108" s="13"/>
      <c r="JUU108" s="4"/>
      <c r="JUV108" s="13"/>
      <c r="JUW108" s="13"/>
      <c r="JUY108" s="26"/>
      <c r="JUZ108" s="26"/>
      <c r="JVA108" s="26"/>
      <c r="JVB108" s="18"/>
      <c r="JVC108" s="18"/>
      <c r="JVD108" s="18"/>
      <c r="JVE108" s="39"/>
      <c r="JVF108" s="18"/>
      <c r="JVG108" s="18"/>
      <c r="JVH108" s="39"/>
      <c r="JVI108" s="18"/>
      <c r="JVJ108" s="39"/>
      <c r="JVK108" s="13"/>
      <c r="JVL108" s="13"/>
      <c r="JVM108" s="4"/>
      <c r="JVN108" s="13"/>
      <c r="JVO108" s="13"/>
      <c r="JVQ108" s="26"/>
      <c r="JVR108" s="26"/>
      <c r="JVS108" s="26"/>
      <c r="JVT108" s="18"/>
      <c r="JVU108" s="18"/>
      <c r="JVV108" s="18"/>
      <c r="JVW108" s="39"/>
      <c r="JVX108" s="18"/>
      <c r="JVY108" s="18"/>
      <c r="JVZ108" s="39"/>
      <c r="JWA108" s="18"/>
      <c r="JWB108" s="39"/>
      <c r="JWC108" s="13"/>
      <c r="JWD108" s="13"/>
      <c r="JWE108" s="4"/>
      <c r="JWF108" s="13"/>
      <c r="JWG108" s="13"/>
      <c r="JWI108" s="26"/>
      <c r="JWJ108" s="26"/>
      <c r="JWK108" s="26"/>
      <c r="JWL108" s="18"/>
      <c r="JWM108" s="18"/>
      <c r="JWN108" s="18"/>
      <c r="JWO108" s="39"/>
      <c r="JWP108" s="18"/>
      <c r="JWQ108" s="18"/>
      <c r="JWR108" s="39"/>
      <c r="JWS108" s="18"/>
      <c r="JWT108" s="39"/>
      <c r="JWU108" s="13"/>
      <c r="JWV108" s="13"/>
      <c r="JWW108" s="4"/>
      <c r="JWX108" s="13"/>
      <c r="JWY108" s="13"/>
      <c r="JXA108" s="26"/>
      <c r="JXB108" s="26"/>
      <c r="JXC108" s="26"/>
      <c r="JXD108" s="18"/>
      <c r="JXE108" s="18"/>
      <c r="JXF108" s="18"/>
      <c r="JXG108" s="39"/>
      <c r="JXH108" s="18"/>
      <c r="JXI108" s="18"/>
      <c r="JXJ108" s="39"/>
      <c r="JXK108" s="18"/>
      <c r="JXL108" s="39"/>
      <c r="JXM108" s="13"/>
      <c r="JXN108" s="13"/>
      <c r="JXO108" s="4"/>
      <c r="JXP108" s="13"/>
      <c r="JXQ108" s="13"/>
      <c r="JXS108" s="26"/>
      <c r="JXT108" s="26"/>
      <c r="JXU108" s="26"/>
      <c r="JXV108" s="18"/>
      <c r="JXW108" s="18"/>
      <c r="JXX108" s="18"/>
      <c r="JXY108" s="39"/>
      <c r="JXZ108" s="18"/>
      <c r="JYA108" s="18"/>
      <c r="JYB108" s="39"/>
      <c r="JYC108" s="18"/>
      <c r="JYD108" s="39"/>
      <c r="JYE108" s="13"/>
      <c r="JYF108" s="13"/>
      <c r="JYG108" s="4"/>
      <c r="JYH108" s="13"/>
      <c r="JYI108" s="13"/>
      <c r="JYK108" s="26"/>
      <c r="JYL108" s="26"/>
      <c r="JYM108" s="26"/>
      <c r="JYN108" s="18"/>
      <c r="JYO108" s="18"/>
      <c r="JYP108" s="18"/>
      <c r="JYQ108" s="39"/>
      <c r="JYR108" s="18"/>
      <c r="JYS108" s="18"/>
      <c r="JYT108" s="39"/>
      <c r="JYU108" s="18"/>
      <c r="JYV108" s="39"/>
      <c r="JYW108" s="13"/>
      <c r="JYX108" s="13"/>
      <c r="JYY108" s="4"/>
      <c r="JYZ108" s="13"/>
      <c r="JZA108" s="13"/>
      <c r="JZC108" s="26"/>
      <c r="JZD108" s="26"/>
      <c r="JZE108" s="26"/>
      <c r="JZF108" s="18"/>
      <c r="JZG108" s="18"/>
      <c r="JZH108" s="18"/>
      <c r="JZI108" s="39"/>
      <c r="JZJ108" s="18"/>
      <c r="JZK108" s="18"/>
      <c r="JZL108" s="39"/>
      <c r="JZM108" s="18"/>
      <c r="JZN108" s="39"/>
      <c r="JZO108" s="13"/>
      <c r="JZP108" s="13"/>
      <c r="JZQ108" s="4"/>
      <c r="JZR108" s="13"/>
      <c r="JZS108" s="13"/>
      <c r="JZU108" s="26"/>
      <c r="JZV108" s="26"/>
      <c r="JZW108" s="26"/>
      <c r="JZX108" s="18"/>
      <c r="JZY108" s="18"/>
      <c r="JZZ108" s="18"/>
      <c r="KAA108" s="39"/>
      <c r="KAB108" s="18"/>
      <c r="KAC108" s="18"/>
      <c r="KAD108" s="39"/>
      <c r="KAE108" s="18"/>
      <c r="KAF108" s="39"/>
      <c r="KAG108" s="13"/>
      <c r="KAH108" s="13"/>
      <c r="KAI108" s="4"/>
      <c r="KAJ108" s="13"/>
      <c r="KAK108" s="13"/>
      <c r="KAM108" s="26"/>
      <c r="KAN108" s="26"/>
      <c r="KAO108" s="26"/>
      <c r="KAP108" s="18"/>
      <c r="KAQ108" s="18"/>
      <c r="KAR108" s="18"/>
      <c r="KAS108" s="39"/>
      <c r="KAT108" s="18"/>
      <c r="KAU108" s="18"/>
      <c r="KAV108" s="39"/>
      <c r="KAW108" s="18"/>
      <c r="KAX108" s="39"/>
      <c r="KAY108" s="13"/>
      <c r="KAZ108" s="13"/>
      <c r="KBA108" s="4"/>
      <c r="KBB108" s="13"/>
      <c r="KBC108" s="13"/>
      <c r="KBE108" s="26"/>
      <c r="KBF108" s="26"/>
      <c r="KBG108" s="26"/>
      <c r="KBH108" s="18"/>
      <c r="KBI108" s="18"/>
      <c r="KBJ108" s="18"/>
      <c r="KBK108" s="39"/>
      <c r="KBL108" s="18"/>
      <c r="KBM108" s="18"/>
      <c r="KBN108" s="39"/>
      <c r="KBO108" s="18"/>
      <c r="KBP108" s="39"/>
      <c r="KBQ108" s="13"/>
      <c r="KBR108" s="13"/>
      <c r="KBS108" s="4"/>
      <c r="KBT108" s="13"/>
      <c r="KBU108" s="13"/>
      <c r="KBW108" s="26"/>
      <c r="KBX108" s="26"/>
      <c r="KBY108" s="26"/>
      <c r="KBZ108" s="18"/>
      <c r="KCA108" s="18"/>
      <c r="KCB108" s="18"/>
      <c r="KCC108" s="39"/>
      <c r="KCD108" s="18"/>
      <c r="KCE108" s="18"/>
      <c r="KCF108" s="39"/>
      <c r="KCG108" s="18"/>
      <c r="KCH108" s="39"/>
      <c r="KCI108" s="13"/>
      <c r="KCJ108" s="13"/>
      <c r="KCK108" s="4"/>
      <c r="KCL108" s="13"/>
      <c r="KCM108" s="13"/>
      <c r="KCO108" s="26"/>
      <c r="KCP108" s="26"/>
      <c r="KCQ108" s="26"/>
      <c r="KCR108" s="18"/>
      <c r="KCS108" s="18"/>
      <c r="KCT108" s="18"/>
      <c r="KCU108" s="39"/>
      <c r="KCV108" s="18"/>
      <c r="KCW108" s="18"/>
      <c r="KCX108" s="39"/>
      <c r="KCY108" s="18"/>
      <c r="KCZ108" s="39"/>
      <c r="KDA108" s="13"/>
      <c r="KDB108" s="13"/>
      <c r="KDC108" s="4"/>
      <c r="KDD108" s="13"/>
      <c r="KDE108" s="13"/>
      <c r="KDG108" s="26"/>
      <c r="KDH108" s="26"/>
      <c r="KDI108" s="26"/>
      <c r="KDJ108" s="18"/>
      <c r="KDK108" s="18"/>
      <c r="KDL108" s="18"/>
      <c r="KDM108" s="39"/>
      <c r="KDN108" s="18"/>
      <c r="KDO108" s="18"/>
      <c r="KDP108" s="39"/>
      <c r="KDQ108" s="18"/>
      <c r="KDR108" s="39"/>
      <c r="KDS108" s="13"/>
      <c r="KDT108" s="13"/>
      <c r="KDU108" s="4"/>
      <c r="KDV108" s="13"/>
      <c r="KDW108" s="13"/>
      <c r="KDY108" s="26"/>
      <c r="KDZ108" s="26"/>
      <c r="KEA108" s="26"/>
      <c r="KEB108" s="18"/>
      <c r="KEC108" s="18"/>
      <c r="KED108" s="18"/>
      <c r="KEE108" s="39"/>
      <c r="KEF108" s="18"/>
      <c r="KEG108" s="18"/>
      <c r="KEH108" s="39"/>
      <c r="KEI108" s="18"/>
      <c r="KEJ108" s="39"/>
      <c r="KEK108" s="13"/>
      <c r="KEL108" s="13"/>
      <c r="KEM108" s="4"/>
      <c r="KEN108" s="13"/>
      <c r="KEO108" s="13"/>
      <c r="KEQ108" s="26"/>
      <c r="KER108" s="26"/>
      <c r="KES108" s="26"/>
      <c r="KET108" s="18"/>
      <c r="KEU108" s="18"/>
      <c r="KEV108" s="18"/>
      <c r="KEW108" s="39"/>
      <c r="KEX108" s="18"/>
      <c r="KEY108" s="18"/>
      <c r="KEZ108" s="39"/>
      <c r="KFA108" s="18"/>
      <c r="KFB108" s="39"/>
      <c r="KFC108" s="13"/>
      <c r="KFD108" s="13"/>
      <c r="KFE108" s="4"/>
      <c r="KFF108" s="13"/>
      <c r="KFG108" s="13"/>
      <c r="KFI108" s="26"/>
      <c r="KFJ108" s="26"/>
      <c r="KFK108" s="26"/>
      <c r="KFL108" s="18"/>
      <c r="KFM108" s="18"/>
      <c r="KFN108" s="18"/>
      <c r="KFO108" s="39"/>
      <c r="KFP108" s="18"/>
      <c r="KFQ108" s="18"/>
      <c r="KFR108" s="39"/>
      <c r="KFS108" s="18"/>
      <c r="KFT108" s="39"/>
      <c r="KFU108" s="13"/>
      <c r="KFV108" s="13"/>
      <c r="KFW108" s="4"/>
      <c r="KFX108" s="13"/>
      <c r="KFY108" s="13"/>
      <c r="KGA108" s="26"/>
      <c r="KGB108" s="26"/>
      <c r="KGC108" s="26"/>
      <c r="KGD108" s="18"/>
      <c r="KGE108" s="18"/>
      <c r="KGF108" s="18"/>
      <c r="KGG108" s="39"/>
      <c r="KGH108" s="18"/>
      <c r="KGI108" s="18"/>
      <c r="KGJ108" s="39"/>
      <c r="KGK108" s="18"/>
      <c r="KGL108" s="39"/>
      <c r="KGM108" s="13"/>
      <c r="KGN108" s="13"/>
      <c r="KGO108" s="4"/>
      <c r="KGP108" s="13"/>
      <c r="KGQ108" s="13"/>
      <c r="KGS108" s="26"/>
      <c r="KGT108" s="26"/>
      <c r="KGU108" s="26"/>
      <c r="KGV108" s="18"/>
      <c r="KGW108" s="18"/>
      <c r="KGX108" s="18"/>
      <c r="KGY108" s="39"/>
      <c r="KGZ108" s="18"/>
      <c r="KHA108" s="18"/>
      <c r="KHB108" s="39"/>
      <c r="KHC108" s="18"/>
      <c r="KHD108" s="39"/>
      <c r="KHE108" s="13"/>
      <c r="KHF108" s="13"/>
      <c r="KHG108" s="4"/>
      <c r="KHH108" s="13"/>
      <c r="KHI108" s="13"/>
      <c r="KHK108" s="26"/>
      <c r="KHL108" s="26"/>
      <c r="KHM108" s="26"/>
      <c r="KHN108" s="18"/>
      <c r="KHO108" s="18"/>
      <c r="KHP108" s="18"/>
      <c r="KHQ108" s="39"/>
      <c r="KHR108" s="18"/>
      <c r="KHS108" s="18"/>
      <c r="KHT108" s="39"/>
      <c r="KHU108" s="18"/>
      <c r="KHV108" s="39"/>
      <c r="KHW108" s="13"/>
      <c r="KHX108" s="13"/>
      <c r="KHY108" s="4"/>
      <c r="KHZ108" s="13"/>
      <c r="KIA108" s="13"/>
      <c r="KIC108" s="26"/>
      <c r="KID108" s="26"/>
      <c r="KIE108" s="26"/>
      <c r="KIF108" s="18"/>
      <c r="KIG108" s="18"/>
      <c r="KIH108" s="18"/>
      <c r="KII108" s="39"/>
      <c r="KIJ108" s="18"/>
      <c r="KIK108" s="18"/>
      <c r="KIL108" s="39"/>
      <c r="KIM108" s="18"/>
      <c r="KIN108" s="39"/>
      <c r="KIO108" s="13"/>
      <c r="KIP108" s="13"/>
      <c r="KIQ108" s="4"/>
      <c r="KIR108" s="13"/>
      <c r="KIS108" s="13"/>
      <c r="KIU108" s="26"/>
      <c r="KIV108" s="26"/>
      <c r="KIW108" s="26"/>
      <c r="KIX108" s="18"/>
      <c r="KIY108" s="18"/>
      <c r="KIZ108" s="18"/>
      <c r="KJA108" s="39"/>
      <c r="KJB108" s="18"/>
      <c r="KJC108" s="18"/>
      <c r="KJD108" s="39"/>
      <c r="KJE108" s="18"/>
      <c r="KJF108" s="39"/>
      <c r="KJG108" s="13"/>
      <c r="KJH108" s="13"/>
      <c r="KJI108" s="4"/>
      <c r="KJJ108" s="13"/>
      <c r="KJK108" s="13"/>
      <c r="KJM108" s="26"/>
      <c r="KJN108" s="26"/>
      <c r="KJO108" s="26"/>
      <c r="KJP108" s="18"/>
      <c r="KJQ108" s="18"/>
      <c r="KJR108" s="18"/>
      <c r="KJS108" s="39"/>
      <c r="KJT108" s="18"/>
      <c r="KJU108" s="18"/>
      <c r="KJV108" s="39"/>
      <c r="KJW108" s="18"/>
      <c r="KJX108" s="39"/>
      <c r="KJY108" s="13"/>
      <c r="KJZ108" s="13"/>
      <c r="KKA108" s="4"/>
      <c r="KKB108" s="13"/>
      <c r="KKC108" s="13"/>
      <c r="KKE108" s="26"/>
      <c r="KKF108" s="26"/>
      <c r="KKG108" s="26"/>
      <c r="KKH108" s="18"/>
      <c r="KKI108" s="18"/>
      <c r="KKJ108" s="18"/>
      <c r="KKK108" s="39"/>
      <c r="KKL108" s="18"/>
      <c r="KKM108" s="18"/>
      <c r="KKN108" s="39"/>
      <c r="KKO108" s="18"/>
      <c r="KKP108" s="39"/>
      <c r="KKQ108" s="13"/>
      <c r="KKR108" s="13"/>
      <c r="KKS108" s="4"/>
      <c r="KKT108" s="13"/>
      <c r="KKU108" s="13"/>
      <c r="KKW108" s="26"/>
      <c r="KKX108" s="26"/>
      <c r="KKY108" s="26"/>
      <c r="KKZ108" s="18"/>
      <c r="KLA108" s="18"/>
      <c r="KLB108" s="18"/>
      <c r="KLC108" s="39"/>
      <c r="KLD108" s="18"/>
      <c r="KLE108" s="18"/>
      <c r="KLF108" s="39"/>
      <c r="KLG108" s="18"/>
      <c r="KLH108" s="39"/>
      <c r="KLI108" s="13"/>
      <c r="KLJ108" s="13"/>
      <c r="KLK108" s="4"/>
      <c r="KLL108" s="13"/>
      <c r="KLM108" s="13"/>
      <c r="KLO108" s="26"/>
      <c r="KLP108" s="26"/>
      <c r="KLQ108" s="26"/>
      <c r="KLR108" s="18"/>
      <c r="KLS108" s="18"/>
      <c r="KLT108" s="18"/>
      <c r="KLU108" s="39"/>
      <c r="KLV108" s="18"/>
      <c r="KLW108" s="18"/>
      <c r="KLX108" s="39"/>
      <c r="KLY108" s="18"/>
      <c r="KLZ108" s="39"/>
      <c r="KMA108" s="13"/>
      <c r="KMB108" s="13"/>
      <c r="KMC108" s="4"/>
      <c r="KMD108" s="13"/>
      <c r="KME108" s="13"/>
      <c r="KMG108" s="26"/>
      <c r="KMH108" s="26"/>
      <c r="KMI108" s="26"/>
      <c r="KMJ108" s="18"/>
      <c r="KMK108" s="18"/>
      <c r="KML108" s="18"/>
      <c r="KMM108" s="39"/>
      <c r="KMN108" s="18"/>
      <c r="KMO108" s="18"/>
      <c r="KMP108" s="39"/>
      <c r="KMQ108" s="18"/>
      <c r="KMR108" s="39"/>
      <c r="KMS108" s="13"/>
      <c r="KMT108" s="13"/>
      <c r="KMU108" s="4"/>
      <c r="KMV108" s="13"/>
      <c r="KMW108" s="13"/>
      <c r="KMY108" s="26"/>
      <c r="KMZ108" s="26"/>
      <c r="KNA108" s="26"/>
      <c r="KNB108" s="18"/>
      <c r="KNC108" s="18"/>
      <c r="KND108" s="18"/>
      <c r="KNE108" s="39"/>
      <c r="KNF108" s="18"/>
      <c r="KNG108" s="18"/>
      <c r="KNH108" s="39"/>
      <c r="KNI108" s="18"/>
      <c r="KNJ108" s="39"/>
      <c r="KNK108" s="13"/>
      <c r="KNL108" s="13"/>
      <c r="KNM108" s="4"/>
      <c r="KNN108" s="13"/>
      <c r="KNO108" s="13"/>
      <c r="KNQ108" s="26"/>
      <c r="KNR108" s="26"/>
      <c r="KNS108" s="26"/>
      <c r="KNT108" s="18"/>
      <c r="KNU108" s="18"/>
      <c r="KNV108" s="18"/>
      <c r="KNW108" s="39"/>
      <c r="KNX108" s="18"/>
      <c r="KNY108" s="18"/>
      <c r="KNZ108" s="39"/>
      <c r="KOA108" s="18"/>
      <c r="KOB108" s="39"/>
      <c r="KOC108" s="13"/>
      <c r="KOD108" s="13"/>
      <c r="KOE108" s="4"/>
      <c r="KOF108" s="13"/>
      <c r="KOG108" s="13"/>
      <c r="KOI108" s="26"/>
      <c r="KOJ108" s="26"/>
      <c r="KOK108" s="26"/>
      <c r="KOL108" s="18"/>
      <c r="KOM108" s="18"/>
      <c r="KON108" s="18"/>
      <c r="KOO108" s="39"/>
      <c r="KOP108" s="18"/>
      <c r="KOQ108" s="18"/>
      <c r="KOR108" s="39"/>
      <c r="KOS108" s="18"/>
      <c r="KOT108" s="39"/>
      <c r="KOU108" s="13"/>
      <c r="KOV108" s="13"/>
      <c r="KOW108" s="4"/>
      <c r="KOX108" s="13"/>
      <c r="KOY108" s="13"/>
      <c r="KPA108" s="26"/>
      <c r="KPB108" s="26"/>
      <c r="KPC108" s="26"/>
      <c r="KPD108" s="18"/>
      <c r="KPE108" s="18"/>
      <c r="KPF108" s="18"/>
      <c r="KPG108" s="39"/>
      <c r="KPH108" s="18"/>
      <c r="KPI108" s="18"/>
      <c r="KPJ108" s="39"/>
      <c r="KPK108" s="18"/>
      <c r="KPL108" s="39"/>
      <c r="KPM108" s="13"/>
      <c r="KPN108" s="13"/>
      <c r="KPO108" s="4"/>
      <c r="KPP108" s="13"/>
      <c r="KPQ108" s="13"/>
      <c r="KPS108" s="26"/>
      <c r="KPT108" s="26"/>
      <c r="KPU108" s="26"/>
      <c r="KPV108" s="18"/>
      <c r="KPW108" s="18"/>
      <c r="KPX108" s="18"/>
      <c r="KPY108" s="39"/>
      <c r="KPZ108" s="18"/>
      <c r="KQA108" s="18"/>
      <c r="KQB108" s="39"/>
      <c r="KQC108" s="18"/>
      <c r="KQD108" s="39"/>
      <c r="KQE108" s="13"/>
      <c r="KQF108" s="13"/>
      <c r="KQG108" s="4"/>
      <c r="KQH108" s="13"/>
      <c r="KQI108" s="13"/>
      <c r="KQK108" s="26"/>
      <c r="KQL108" s="26"/>
      <c r="KQM108" s="26"/>
      <c r="KQN108" s="18"/>
      <c r="KQO108" s="18"/>
      <c r="KQP108" s="18"/>
      <c r="KQQ108" s="39"/>
      <c r="KQR108" s="18"/>
      <c r="KQS108" s="18"/>
      <c r="KQT108" s="39"/>
      <c r="KQU108" s="18"/>
      <c r="KQV108" s="39"/>
      <c r="KQW108" s="13"/>
      <c r="KQX108" s="13"/>
      <c r="KQY108" s="4"/>
      <c r="KQZ108" s="13"/>
      <c r="KRA108" s="13"/>
      <c r="KRC108" s="26"/>
      <c r="KRD108" s="26"/>
      <c r="KRE108" s="26"/>
      <c r="KRF108" s="18"/>
      <c r="KRG108" s="18"/>
      <c r="KRH108" s="18"/>
      <c r="KRI108" s="39"/>
      <c r="KRJ108" s="18"/>
      <c r="KRK108" s="18"/>
      <c r="KRL108" s="39"/>
      <c r="KRM108" s="18"/>
      <c r="KRN108" s="39"/>
      <c r="KRO108" s="13"/>
      <c r="KRP108" s="13"/>
      <c r="KRQ108" s="4"/>
      <c r="KRR108" s="13"/>
      <c r="KRS108" s="13"/>
      <c r="KRU108" s="26"/>
      <c r="KRV108" s="26"/>
      <c r="KRW108" s="26"/>
      <c r="KRX108" s="18"/>
      <c r="KRY108" s="18"/>
      <c r="KRZ108" s="18"/>
      <c r="KSA108" s="39"/>
      <c r="KSB108" s="18"/>
      <c r="KSC108" s="18"/>
      <c r="KSD108" s="39"/>
      <c r="KSE108" s="18"/>
      <c r="KSF108" s="39"/>
      <c r="KSG108" s="13"/>
      <c r="KSH108" s="13"/>
      <c r="KSI108" s="4"/>
      <c r="KSJ108" s="13"/>
      <c r="KSK108" s="13"/>
      <c r="KSM108" s="26"/>
      <c r="KSN108" s="26"/>
      <c r="KSO108" s="26"/>
      <c r="KSP108" s="18"/>
      <c r="KSQ108" s="18"/>
      <c r="KSR108" s="18"/>
      <c r="KSS108" s="39"/>
      <c r="KST108" s="18"/>
      <c r="KSU108" s="18"/>
      <c r="KSV108" s="39"/>
      <c r="KSW108" s="18"/>
      <c r="KSX108" s="39"/>
      <c r="KSY108" s="13"/>
      <c r="KSZ108" s="13"/>
      <c r="KTA108" s="4"/>
      <c r="KTB108" s="13"/>
      <c r="KTC108" s="13"/>
      <c r="KTE108" s="26"/>
      <c r="KTF108" s="26"/>
      <c r="KTG108" s="26"/>
      <c r="KTH108" s="18"/>
      <c r="KTI108" s="18"/>
      <c r="KTJ108" s="18"/>
      <c r="KTK108" s="39"/>
      <c r="KTL108" s="18"/>
      <c r="KTM108" s="18"/>
      <c r="KTN108" s="39"/>
      <c r="KTO108" s="18"/>
      <c r="KTP108" s="39"/>
      <c r="KTQ108" s="13"/>
      <c r="KTR108" s="13"/>
      <c r="KTS108" s="4"/>
      <c r="KTT108" s="13"/>
      <c r="KTU108" s="13"/>
      <c r="KTW108" s="26"/>
      <c r="KTX108" s="26"/>
      <c r="KTY108" s="26"/>
      <c r="KTZ108" s="18"/>
      <c r="KUA108" s="18"/>
      <c r="KUB108" s="18"/>
      <c r="KUC108" s="39"/>
      <c r="KUD108" s="18"/>
      <c r="KUE108" s="18"/>
      <c r="KUF108" s="39"/>
      <c r="KUG108" s="18"/>
      <c r="KUH108" s="39"/>
      <c r="KUI108" s="13"/>
      <c r="KUJ108" s="13"/>
      <c r="KUK108" s="4"/>
      <c r="KUL108" s="13"/>
      <c r="KUM108" s="13"/>
      <c r="KUO108" s="26"/>
      <c r="KUP108" s="26"/>
      <c r="KUQ108" s="26"/>
      <c r="KUR108" s="18"/>
      <c r="KUS108" s="18"/>
      <c r="KUT108" s="18"/>
      <c r="KUU108" s="39"/>
      <c r="KUV108" s="18"/>
      <c r="KUW108" s="18"/>
      <c r="KUX108" s="39"/>
      <c r="KUY108" s="18"/>
      <c r="KUZ108" s="39"/>
      <c r="KVA108" s="13"/>
      <c r="KVB108" s="13"/>
      <c r="KVC108" s="4"/>
      <c r="KVD108" s="13"/>
      <c r="KVE108" s="13"/>
      <c r="KVG108" s="26"/>
      <c r="KVH108" s="26"/>
      <c r="KVI108" s="26"/>
      <c r="KVJ108" s="18"/>
      <c r="KVK108" s="18"/>
      <c r="KVL108" s="18"/>
      <c r="KVM108" s="39"/>
      <c r="KVN108" s="18"/>
      <c r="KVO108" s="18"/>
      <c r="KVP108" s="39"/>
      <c r="KVQ108" s="18"/>
      <c r="KVR108" s="39"/>
      <c r="KVS108" s="13"/>
      <c r="KVT108" s="13"/>
      <c r="KVU108" s="4"/>
      <c r="KVV108" s="13"/>
      <c r="KVW108" s="13"/>
      <c r="KVY108" s="26"/>
      <c r="KVZ108" s="26"/>
      <c r="KWA108" s="26"/>
      <c r="KWB108" s="18"/>
      <c r="KWC108" s="18"/>
      <c r="KWD108" s="18"/>
      <c r="KWE108" s="39"/>
      <c r="KWF108" s="18"/>
      <c r="KWG108" s="18"/>
      <c r="KWH108" s="39"/>
      <c r="KWI108" s="18"/>
      <c r="KWJ108" s="39"/>
      <c r="KWK108" s="13"/>
      <c r="KWL108" s="13"/>
      <c r="KWM108" s="4"/>
      <c r="KWN108" s="13"/>
      <c r="KWO108" s="13"/>
      <c r="KWQ108" s="26"/>
      <c r="KWR108" s="26"/>
      <c r="KWS108" s="26"/>
      <c r="KWT108" s="18"/>
      <c r="KWU108" s="18"/>
      <c r="KWV108" s="18"/>
      <c r="KWW108" s="39"/>
      <c r="KWX108" s="18"/>
      <c r="KWY108" s="18"/>
      <c r="KWZ108" s="39"/>
      <c r="KXA108" s="18"/>
      <c r="KXB108" s="39"/>
      <c r="KXC108" s="13"/>
      <c r="KXD108" s="13"/>
      <c r="KXE108" s="4"/>
      <c r="KXF108" s="13"/>
      <c r="KXG108" s="13"/>
      <c r="KXI108" s="26"/>
      <c r="KXJ108" s="26"/>
      <c r="KXK108" s="26"/>
      <c r="KXL108" s="18"/>
      <c r="KXM108" s="18"/>
      <c r="KXN108" s="18"/>
      <c r="KXO108" s="39"/>
      <c r="KXP108" s="18"/>
      <c r="KXQ108" s="18"/>
      <c r="KXR108" s="39"/>
      <c r="KXS108" s="18"/>
      <c r="KXT108" s="39"/>
      <c r="KXU108" s="13"/>
      <c r="KXV108" s="13"/>
      <c r="KXW108" s="4"/>
      <c r="KXX108" s="13"/>
      <c r="KXY108" s="13"/>
      <c r="KYA108" s="26"/>
      <c r="KYB108" s="26"/>
      <c r="KYC108" s="26"/>
      <c r="KYD108" s="18"/>
      <c r="KYE108" s="18"/>
      <c r="KYF108" s="18"/>
      <c r="KYG108" s="39"/>
      <c r="KYH108" s="18"/>
      <c r="KYI108" s="18"/>
      <c r="KYJ108" s="39"/>
      <c r="KYK108" s="18"/>
      <c r="KYL108" s="39"/>
      <c r="KYM108" s="13"/>
      <c r="KYN108" s="13"/>
      <c r="KYO108" s="4"/>
      <c r="KYP108" s="13"/>
      <c r="KYQ108" s="13"/>
      <c r="KYS108" s="26"/>
      <c r="KYT108" s="26"/>
      <c r="KYU108" s="26"/>
      <c r="KYV108" s="18"/>
      <c r="KYW108" s="18"/>
      <c r="KYX108" s="18"/>
      <c r="KYY108" s="39"/>
      <c r="KYZ108" s="18"/>
      <c r="KZA108" s="18"/>
      <c r="KZB108" s="39"/>
      <c r="KZC108" s="18"/>
      <c r="KZD108" s="39"/>
      <c r="KZE108" s="13"/>
      <c r="KZF108" s="13"/>
      <c r="KZG108" s="4"/>
      <c r="KZH108" s="13"/>
      <c r="KZI108" s="13"/>
      <c r="KZK108" s="26"/>
      <c r="KZL108" s="26"/>
      <c r="KZM108" s="26"/>
      <c r="KZN108" s="18"/>
      <c r="KZO108" s="18"/>
      <c r="KZP108" s="18"/>
      <c r="KZQ108" s="39"/>
      <c r="KZR108" s="18"/>
      <c r="KZS108" s="18"/>
      <c r="KZT108" s="39"/>
      <c r="KZU108" s="18"/>
      <c r="KZV108" s="39"/>
      <c r="KZW108" s="13"/>
      <c r="KZX108" s="13"/>
      <c r="KZY108" s="4"/>
      <c r="KZZ108" s="13"/>
      <c r="LAA108" s="13"/>
      <c r="LAC108" s="26"/>
      <c r="LAD108" s="26"/>
      <c r="LAE108" s="26"/>
      <c r="LAF108" s="18"/>
      <c r="LAG108" s="18"/>
      <c r="LAH108" s="18"/>
      <c r="LAI108" s="39"/>
      <c r="LAJ108" s="18"/>
      <c r="LAK108" s="18"/>
      <c r="LAL108" s="39"/>
      <c r="LAM108" s="18"/>
      <c r="LAN108" s="39"/>
      <c r="LAO108" s="13"/>
      <c r="LAP108" s="13"/>
      <c r="LAQ108" s="4"/>
      <c r="LAR108" s="13"/>
      <c r="LAS108" s="13"/>
      <c r="LAU108" s="26"/>
      <c r="LAV108" s="26"/>
      <c r="LAW108" s="26"/>
      <c r="LAX108" s="18"/>
      <c r="LAY108" s="18"/>
      <c r="LAZ108" s="18"/>
      <c r="LBA108" s="39"/>
      <c r="LBB108" s="18"/>
      <c r="LBC108" s="18"/>
      <c r="LBD108" s="39"/>
      <c r="LBE108" s="18"/>
      <c r="LBF108" s="39"/>
      <c r="LBG108" s="13"/>
      <c r="LBH108" s="13"/>
      <c r="LBI108" s="4"/>
      <c r="LBJ108" s="13"/>
      <c r="LBK108" s="13"/>
      <c r="LBM108" s="26"/>
      <c r="LBN108" s="26"/>
      <c r="LBO108" s="26"/>
      <c r="LBP108" s="18"/>
      <c r="LBQ108" s="18"/>
      <c r="LBR108" s="18"/>
      <c r="LBS108" s="39"/>
      <c r="LBT108" s="18"/>
      <c r="LBU108" s="18"/>
      <c r="LBV108" s="39"/>
      <c r="LBW108" s="18"/>
      <c r="LBX108" s="39"/>
      <c r="LBY108" s="13"/>
      <c r="LBZ108" s="13"/>
      <c r="LCA108" s="4"/>
      <c r="LCB108" s="13"/>
      <c r="LCC108" s="13"/>
      <c r="LCE108" s="26"/>
      <c r="LCF108" s="26"/>
      <c r="LCG108" s="26"/>
      <c r="LCH108" s="18"/>
      <c r="LCI108" s="18"/>
      <c r="LCJ108" s="18"/>
      <c r="LCK108" s="39"/>
      <c r="LCL108" s="18"/>
      <c r="LCM108" s="18"/>
      <c r="LCN108" s="39"/>
      <c r="LCO108" s="18"/>
      <c r="LCP108" s="39"/>
      <c r="LCQ108" s="13"/>
      <c r="LCR108" s="13"/>
      <c r="LCS108" s="4"/>
      <c r="LCT108" s="13"/>
      <c r="LCU108" s="13"/>
      <c r="LCW108" s="26"/>
      <c r="LCX108" s="26"/>
      <c r="LCY108" s="26"/>
      <c r="LCZ108" s="18"/>
      <c r="LDA108" s="18"/>
      <c r="LDB108" s="18"/>
      <c r="LDC108" s="39"/>
      <c r="LDD108" s="18"/>
      <c r="LDE108" s="18"/>
      <c r="LDF108" s="39"/>
      <c r="LDG108" s="18"/>
      <c r="LDH108" s="39"/>
      <c r="LDI108" s="13"/>
      <c r="LDJ108" s="13"/>
      <c r="LDK108" s="4"/>
      <c r="LDL108" s="13"/>
      <c r="LDM108" s="13"/>
      <c r="LDO108" s="26"/>
      <c r="LDP108" s="26"/>
      <c r="LDQ108" s="26"/>
      <c r="LDR108" s="18"/>
      <c r="LDS108" s="18"/>
      <c r="LDT108" s="18"/>
      <c r="LDU108" s="39"/>
      <c r="LDV108" s="18"/>
      <c r="LDW108" s="18"/>
      <c r="LDX108" s="39"/>
      <c r="LDY108" s="18"/>
      <c r="LDZ108" s="39"/>
      <c r="LEA108" s="13"/>
      <c r="LEB108" s="13"/>
      <c r="LEC108" s="4"/>
      <c r="LED108" s="13"/>
      <c r="LEE108" s="13"/>
      <c r="LEG108" s="26"/>
      <c r="LEH108" s="26"/>
      <c r="LEI108" s="26"/>
      <c r="LEJ108" s="18"/>
      <c r="LEK108" s="18"/>
      <c r="LEL108" s="18"/>
      <c r="LEM108" s="39"/>
      <c r="LEN108" s="18"/>
      <c r="LEO108" s="18"/>
      <c r="LEP108" s="39"/>
      <c r="LEQ108" s="18"/>
      <c r="LER108" s="39"/>
      <c r="LES108" s="13"/>
      <c r="LET108" s="13"/>
      <c r="LEU108" s="4"/>
      <c r="LEV108" s="13"/>
      <c r="LEW108" s="13"/>
      <c r="LEY108" s="26"/>
      <c r="LEZ108" s="26"/>
      <c r="LFA108" s="26"/>
      <c r="LFB108" s="18"/>
      <c r="LFC108" s="18"/>
      <c r="LFD108" s="18"/>
      <c r="LFE108" s="39"/>
      <c r="LFF108" s="18"/>
      <c r="LFG108" s="18"/>
      <c r="LFH108" s="39"/>
      <c r="LFI108" s="18"/>
      <c r="LFJ108" s="39"/>
      <c r="LFK108" s="13"/>
      <c r="LFL108" s="13"/>
      <c r="LFM108" s="4"/>
      <c r="LFN108" s="13"/>
      <c r="LFO108" s="13"/>
      <c r="LFQ108" s="26"/>
      <c r="LFR108" s="26"/>
      <c r="LFS108" s="26"/>
      <c r="LFT108" s="18"/>
      <c r="LFU108" s="18"/>
      <c r="LFV108" s="18"/>
      <c r="LFW108" s="39"/>
      <c r="LFX108" s="18"/>
      <c r="LFY108" s="18"/>
      <c r="LFZ108" s="39"/>
      <c r="LGA108" s="18"/>
      <c r="LGB108" s="39"/>
      <c r="LGC108" s="13"/>
      <c r="LGD108" s="13"/>
      <c r="LGE108" s="4"/>
      <c r="LGF108" s="13"/>
      <c r="LGG108" s="13"/>
      <c r="LGI108" s="26"/>
      <c r="LGJ108" s="26"/>
      <c r="LGK108" s="26"/>
      <c r="LGL108" s="18"/>
      <c r="LGM108" s="18"/>
      <c r="LGN108" s="18"/>
      <c r="LGO108" s="39"/>
      <c r="LGP108" s="18"/>
      <c r="LGQ108" s="18"/>
      <c r="LGR108" s="39"/>
      <c r="LGS108" s="18"/>
      <c r="LGT108" s="39"/>
      <c r="LGU108" s="13"/>
      <c r="LGV108" s="13"/>
      <c r="LGW108" s="4"/>
      <c r="LGX108" s="13"/>
      <c r="LGY108" s="13"/>
      <c r="LHA108" s="26"/>
      <c r="LHB108" s="26"/>
      <c r="LHC108" s="26"/>
      <c r="LHD108" s="18"/>
      <c r="LHE108" s="18"/>
      <c r="LHF108" s="18"/>
      <c r="LHG108" s="39"/>
      <c r="LHH108" s="18"/>
      <c r="LHI108" s="18"/>
      <c r="LHJ108" s="39"/>
      <c r="LHK108" s="18"/>
      <c r="LHL108" s="39"/>
      <c r="LHM108" s="13"/>
      <c r="LHN108" s="13"/>
      <c r="LHO108" s="4"/>
      <c r="LHP108" s="13"/>
      <c r="LHQ108" s="13"/>
      <c r="LHS108" s="26"/>
      <c r="LHT108" s="26"/>
      <c r="LHU108" s="26"/>
      <c r="LHV108" s="18"/>
      <c r="LHW108" s="18"/>
      <c r="LHX108" s="18"/>
      <c r="LHY108" s="39"/>
      <c r="LHZ108" s="18"/>
      <c r="LIA108" s="18"/>
      <c r="LIB108" s="39"/>
      <c r="LIC108" s="18"/>
      <c r="LID108" s="39"/>
      <c r="LIE108" s="13"/>
      <c r="LIF108" s="13"/>
      <c r="LIG108" s="4"/>
      <c r="LIH108" s="13"/>
      <c r="LII108" s="13"/>
      <c r="LIK108" s="26"/>
      <c r="LIL108" s="26"/>
      <c r="LIM108" s="26"/>
      <c r="LIN108" s="18"/>
      <c r="LIO108" s="18"/>
      <c r="LIP108" s="18"/>
      <c r="LIQ108" s="39"/>
      <c r="LIR108" s="18"/>
      <c r="LIS108" s="18"/>
      <c r="LIT108" s="39"/>
      <c r="LIU108" s="18"/>
      <c r="LIV108" s="39"/>
      <c r="LIW108" s="13"/>
      <c r="LIX108" s="13"/>
      <c r="LIY108" s="4"/>
      <c r="LIZ108" s="13"/>
      <c r="LJA108" s="13"/>
      <c r="LJC108" s="26"/>
      <c r="LJD108" s="26"/>
      <c r="LJE108" s="26"/>
      <c r="LJF108" s="18"/>
      <c r="LJG108" s="18"/>
      <c r="LJH108" s="18"/>
      <c r="LJI108" s="39"/>
      <c r="LJJ108" s="18"/>
      <c r="LJK108" s="18"/>
      <c r="LJL108" s="39"/>
      <c r="LJM108" s="18"/>
      <c r="LJN108" s="39"/>
      <c r="LJO108" s="13"/>
      <c r="LJP108" s="13"/>
      <c r="LJQ108" s="4"/>
      <c r="LJR108" s="13"/>
      <c r="LJS108" s="13"/>
      <c r="LJU108" s="26"/>
      <c r="LJV108" s="26"/>
      <c r="LJW108" s="26"/>
      <c r="LJX108" s="18"/>
      <c r="LJY108" s="18"/>
      <c r="LJZ108" s="18"/>
      <c r="LKA108" s="39"/>
      <c r="LKB108" s="18"/>
      <c r="LKC108" s="18"/>
      <c r="LKD108" s="39"/>
      <c r="LKE108" s="18"/>
      <c r="LKF108" s="39"/>
      <c r="LKG108" s="13"/>
      <c r="LKH108" s="13"/>
      <c r="LKI108" s="4"/>
      <c r="LKJ108" s="13"/>
      <c r="LKK108" s="13"/>
      <c r="LKM108" s="26"/>
      <c r="LKN108" s="26"/>
      <c r="LKO108" s="26"/>
      <c r="LKP108" s="18"/>
      <c r="LKQ108" s="18"/>
      <c r="LKR108" s="18"/>
      <c r="LKS108" s="39"/>
      <c r="LKT108" s="18"/>
      <c r="LKU108" s="18"/>
      <c r="LKV108" s="39"/>
      <c r="LKW108" s="18"/>
      <c r="LKX108" s="39"/>
      <c r="LKY108" s="13"/>
      <c r="LKZ108" s="13"/>
      <c r="LLA108" s="4"/>
      <c r="LLB108" s="13"/>
      <c r="LLC108" s="13"/>
      <c r="LLE108" s="26"/>
      <c r="LLF108" s="26"/>
      <c r="LLG108" s="26"/>
      <c r="LLH108" s="18"/>
      <c r="LLI108" s="18"/>
      <c r="LLJ108" s="18"/>
      <c r="LLK108" s="39"/>
      <c r="LLL108" s="18"/>
      <c r="LLM108" s="18"/>
      <c r="LLN108" s="39"/>
      <c r="LLO108" s="18"/>
      <c r="LLP108" s="39"/>
      <c r="LLQ108" s="13"/>
      <c r="LLR108" s="13"/>
      <c r="LLS108" s="4"/>
      <c r="LLT108" s="13"/>
      <c r="LLU108" s="13"/>
      <c r="LLW108" s="26"/>
      <c r="LLX108" s="26"/>
      <c r="LLY108" s="26"/>
      <c r="LLZ108" s="18"/>
      <c r="LMA108" s="18"/>
      <c r="LMB108" s="18"/>
      <c r="LMC108" s="39"/>
      <c r="LMD108" s="18"/>
      <c r="LME108" s="18"/>
      <c r="LMF108" s="39"/>
      <c r="LMG108" s="18"/>
      <c r="LMH108" s="39"/>
      <c r="LMI108" s="13"/>
      <c r="LMJ108" s="13"/>
      <c r="LMK108" s="4"/>
      <c r="LML108" s="13"/>
      <c r="LMM108" s="13"/>
      <c r="LMO108" s="26"/>
      <c r="LMP108" s="26"/>
      <c r="LMQ108" s="26"/>
      <c r="LMR108" s="18"/>
      <c r="LMS108" s="18"/>
      <c r="LMT108" s="18"/>
      <c r="LMU108" s="39"/>
      <c r="LMV108" s="18"/>
      <c r="LMW108" s="18"/>
      <c r="LMX108" s="39"/>
      <c r="LMY108" s="18"/>
      <c r="LMZ108" s="39"/>
      <c r="LNA108" s="13"/>
      <c r="LNB108" s="13"/>
      <c r="LNC108" s="4"/>
      <c r="LND108" s="13"/>
      <c r="LNE108" s="13"/>
      <c r="LNG108" s="26"/>
      <c r="LNH108" s="26"/>
      <c r="LNI108" s="26"/>
      <c r="LNJ108" s="18"/>
      <c r="LNK108" s="18"/>
      <c r="LNL108" s="18"/>
      <c r="LNM108" s="39"/>
      <c r="LNN108" s="18"/>
      <c r="LNO108" s="18"/>
      <c r="LNP108" s="39"/>
      <c r="LNQ108" s="18"/>
      <c r="LNR108" s="39"/>
      <c r="LNS108" s="13"/>
      <c r="LNT108" s="13"/>
      <c r="LNU108" s="4"/>
      <c r="LNV108" s="13"/>
      <c r="LNW108" s="13"/>
      <c r="LNY108" s="26"/>
      <c r="LNZ108" s="26"/>
      <c r="LOA108" s="26"/>
      <c r="LOB108" s="18"/>
      <c r="LOC108" s="18"/>
      <c r="LOD108" s="18"/>
      <c r="LOE108" s="39"/>
      <c r="LOF108" s="18"/>
      <c r="LOG108" s="18"/>
      <c r="LOH108" s="39"/>
      <c r="LOI108" s="18"/>
      <c r="LOJ108" s="39"/>
      <c r="LOK108" s="13"/>
      <c r="LOL108" s="13"/>
      <c r="LOM108" s="4"/>
      <c r="LON108" s="13"/>
      <c r="LOO108" s="13"/>
      <c r="LOQ108" s="26"/>
      <c r="LOR108" s="26"/>
      <c r="LOS108" s="26"/>
      <c r="LOT108" s="18"/>
      <c r="LOU108" s="18"/>
      <c r="LOV108" s="18"/>
      <c r="LOW108" s="39"/>
      <c r="LOX108" s="18"/>
      <c r="LOY108" s="18"/>
      <c r="LOZ108" s="39"/>
      <c r="LPA108" s="18"/>
      <c r="LPB108" s="39"/>
      <c r="LPC108" s="13"/>
      <c r="LPD108" s="13"/>
      <c r="LPE108" s="4"/>
      <c r="LPF108" s="13"/>
      <c r="LPG108" s="13"/>
      <c r="LPI108" s="26"/>
      <c r="LPJ108" s="26"/>
      <c r="LPK108" s="26"/>
      <c r="LPL108" s="18"/>
      <c r="LPM108" s="18"/>
      <c r="LPN108" s="18"/>
      <c r="LPO108" s="39"/>
      <c r="LPP108" s="18"/>
      <c r="LPQ108" s="18"/>
      <c r="LPR108" s="39"/>
      <c r="LPS108" s="18"/>
      <c r="LPT108" s="39"/>
      <c r="LPU108" s="13"/>
      <c r="LPV108" s="13"/>
      <c r="LPW108" s="4"/>
      <c r="LPX108" s="13"/>
      <c r="LPY108" s="13"/>
      <c r="LQA108" s="26"/>
      <c r="LQB108" s="26"/>
      <c r="LQC108" s="26"/>
      <c r="LQD108" s="18"/>
      <c r="LQE108" s="18"/>
      <c r="LQF108" s="18"/>
      <c r="LQG108" s="39"/>
      <c r="LQH108" s="18"/>
      <c r="LQI108" s="18"/>
      <c r="LQJ108" s="39"/>
      <c r="LQK108" s="18"/>
      <c r="LQL108" s="39"/>
      <c r="LQM108" s="13"/>
      <c r="LQN108" s="13"/>
      <c r="LQO108" s="4"/>
      <c r="LQP108" s="13"/>
      <c r="LQQ108" s="13"/>
      <c r="LQS108" s="26"/>
      <c r="LQT108" s="26"/>
      <c r="LQU108" s="26"/>
      <c r="LQV108" s="18"/>
      <c r="LQW108" s="18"/>
      <c r="LQX108" s="18"/>
      <c r="LQY108" s="39"/>
      <c r="LQZ108" s="18"/>
      <c r="LRA108" s="18"/>
      <c r="LRB108" s="39"/>
      <c r="LRC108" s="18"/>
      <c r="LRD108" s="39"/>
      <c r="LRE108" s="13"/>
      <c r="LRF108" s="13"/>
      <c r="LRG108" s="4"/>
      <c r="LRH108" s="13"/>
      <c r="LRI108" s="13"/>
      <c r="LRK108" s="26"/>
      <c r="LRL108" s="26"/>
      <c r="LRM108" s="26"/>
      <c r="LRN108" s="18"/>
      <c r="LRO108" s="18"/>
      <c r="LRP108" s="18"/>
      <c r="LRQ108" s="39"/>
      <c r="LRR108" s="18"/>
      <c r="LRS108" s="18"/>
      <c r="LRT108" s="39"/>
      <c r="LRU108" s="18"/>
      <c r="LRV108" s="39"/>
      <c r="LRW108" s="13"/>
      <c r="LRX108" s="13"/>
      <c r="LRY108" s="4"/>
      <c r="LRZ108" s="13"/>
      <c r="LSA108" s="13"/>
      <c r="LSC108" s="26"/>
      <c r="LSD108" s="26"/>
      <c r="LSE108" s="26"/>
      <c r="LSF108" s="18"/>
      <c r="LSG108" s="18"/>
      <c r="LSH108" s="18"/>
      <c r="LSI108" s="39"/>
      <c r="LSJ108" s="18"/>
      <c r="LSK108" s="18"/>
      <c r="LSL108" s="39"/>
      <c r="LSM108" s="18"/>
      <c r="LSN108" s="39"/>
      <c r="LSO108" s="13"/>
      <c r="LSP108" s="13"/>
      <c r="LSQ108" s="4"/>
      <c r="LSR108" s="13"/>
      <c r="LSS108" s="13"/>
      <c r="LSU108" s="26"/>
      <c r="LSV108" s="26"/>
      <c r="LSW108" s="26"/>
      <c r="LSX108" s="18"/>
      <c r="LSY108" s="18"/>
      <c r="LSZ108" s="18"/>
      <c r="LTA108" s="39"/>
      <c r="LTB108" s="18"/>
      <c r="LTC108" s="18"/>
      <c r="LTD108" s="39"/>
      <c r="LTE108" s="18"/>
      <c r="LTF108" s="39"/>
      <c r="LTG108" s="13"/>
      <c r="LTH108" s="13"/>
      <c r="LTI108" s="4"/>
      <c r="LTJ108" s="13"/>
      <c r="LTK108" s="13"/>
      <c r="LTM108" s="26"/>
      <c r="LTN108" s="26"/>
      <c r="LTO108" s="26"/>
      <c r="LTP108" s="18"/>
      <c r="LTQ108" s="18"/>
      <c r="LTR108" s="18"/>
      <c r="LTS108" s="39"/>
      <c r="LTT108" s="18"/>
      <c r="LTU108" s="18"/>
      <c r="LTV108" s="39"/>
      <c r="LTW108" s="18"/>
      <c r="LTX108" s="39"/>
      <c r="LTY108" s="13"/>
      <c r="LTZ108" s="13"/>
      <c r="LUA108" s="4"/>
      <c r="LUB108" s="13"/>
      <c r="LUC108" s="13"/>
      <c r="LUE108" s="26"/>
      <c r="LUF108" s="26"/>
      <c r="LUG108" s="26"/>
      <c r="LUH108" s="18"/>
      <c r="LUI108" s="18"/>
      <c r="LUJ108" s="18"/>
      <c r="LUK108" s="39"/>
      <c r="LUL108" s="18"/>
      <c r="LUM108" s="18"/>
      <c r="LUN108" s="39"/>
      <c r="LUO108" s="18"/>
      <c r="LUP108" s="39"/>
      <c r="LUQ108" s="13"/>
      <c r="LUR108" s="13"/>
      <c r="LUS108" s="4"/>
      <c r="LUT108" s="13"/>
      <c r="LUU108" s="13"/>
      <c r="LUW108" s="26"/>
      <c r="LUX108" s="26"/>
      <c r="LUY108" s="26"/>
      <c r="LUZ108" s="18"/>
      <c r="LVA108" s="18"/>
      <c r="LVB108" s="18"/>
      <c r="LVC108" s="39"/>
      <c r="LVD108" s="18"/>
      <c r="LVE108" s="18"/>
      <c r="LVF108" s="39"/>
      <c r="LVG108" s="18"/>
      <c r="LVH108" s="39"/>
      <c r="LVI108" s="13"/>
      <c r="LVJ108" s="13"/>
      <c r="LVK108" s="4"/>
      <c r="LVL108" s="13"/>
      <c r="LVM108" s="13"/>
      <c r="LVO108" s="26"/>
      <c r="LVP108" s="26"/>
      <c r="LVQ108" s="26"/>
      <c r="LVR108" s="18"/>
      <c r="LVS108" s="18"/>
      <c r="LVT108" s="18"/>
      <c r="LVU108" s="39"/>
      <c r="LVV108" s="18"/>
      <c r="LVW108" s="18"/>
      <c r="LVX108" s="39"/>
      <c r="LVY108" s="18"/>
      <c r="LVZ108" s="39"/>
      <c r="LWA108" s="13"/>
      <c r="LWB108" s="13"/>
      <c r="LWC108" s="4"/>
      <c r="LWD108" s="13"/>
      <c r="LWE108" s="13"/>
      <c r="LWG108" s="26"/>
      <c r="LWH108" s="26"/>
      <c r="LWI108" s="26"/>
      <c r="LWJ108" s="18"/>
      <c r="LWK108" s="18"/>
      <c r="LWL108" s="18"/>
      <c r="LWM108" s="39"/>
      <c r="LWN108" s="18"/>
      <c r="LWO108" s="18"/>
      <c r="LWP108" s="39"/>
      <c r="LWQ108" s="18"/>
      <c r="LWR108" s="39"/>
      <c r="LWS108" s="13"/>
      <c r="LWT108" s="13"/>
      <c r="LWU108" s="4"/>
      <c r="LWV108" s="13"/>
      <c r="LWW108" s="13"/>
      <c r="LWY108" s="26"/>
      <c r="LWZ108" s="26"/>
      <c r="LXA108" s="26"/>
      <c r="LXB108" s="18"/>
      <c r="LXC108" s="18"/>
      <c r="LXD108" s="18"/>
      <c r="LXE108" s="39"/>
      <c r="LXF108" s="18"/>
      <c r="LXG108" s="18"/>
      <c r="LXH108" s="39"/>
      <c r="LXI108" s="18"/>
      <c r="LXJ108" s="39"/>
      <c r="LXK108" s="13"/>
      <c r="LXL108" s="13"/>
      <c r="LXM108" s="4"/>
      <c r="LXN108" s="13"/>
      <c r="LXO108" s="13"/>
      <c r="LXQ108" s="26"/>
      <c r="LXR108" s="26"/>
      <c r="LXS108" s="26"/>
      <c r="LXT108" s="18"/>
      <c r="LXU108" s="18"/>
      <c r="LXV108" s="18"/>
      <c r="LXW108" s="39"/>
      <c r="LXX108" s="18"/>
      <c r="LXY108" s="18"/>
      <c r="LXZ108" s="39"/>
      <c r="LYA108" s="18"/>
      <c r="LYB108" s="39"/>
      <c r="LYC108" s="13"/>
      <c r="LYD108" s="13"/>
      <c r="LYE108" s="4"/>
      <c r="LYF108" s="13"/>
      <c r="LYG108" s="13"/>
      <c r="LYI108" s="26"/>
      <c r="LYJ108" s="26"/>
      <c r="LYK108" s="26"/>
      <c r="LYL108" s="18"/>
      <c r="LYM108" s="18"/>
      <c r="LYN108" s="18"/>
      <c r="LYO108" s="39"/>
      <c r="LYP108" s="18"/>
      <c r="LYQ108" s="18"/>
      <c r="LYR108" s="39"/>
      <c r="LYS108" s="18"/>
      <c r="LYT108" s="39"/>
      <c r="LYU108" s="13"/>
      <c r="LYV108" s="13"/>
      <c r="LYW108" s="4"/>
      <c r="LYX108" s="13"/>
      <c r="LYY108" s="13"/>
      <c r="LZA108" s="26"/>
      <c r="LZB108" s="26"/>
      <c r="LZC108" s="26"/>
      <c r="LZD108" s="18"/>
      <c r="LZE108" s="18"/>
      <c r="LZF108" s="18"/>
      <c r="LZG108" s="39"/>
      <c r="LZH108" s="18"/>
      <c r="LZI108" s="18"/>
      <c r="LZJ108" s="39"/>
      <c r="LZK108" s="18"/>
      <c r="LZL108" s="39"/>
      <c r="LZM108" s="13"/>
      <c r="LZN108" s="13"/>
      <c r="LZO108" s="4"/>
      <c r="LZP108" s="13"/>
      <c r="LZQ108" s="13"/>
      <c r="LZS108" s="26"/>
      <c r="LZT108" s="26"/>
      <c r="LZU108" s="26"/>
      <c r="LZV108" s="18"/>
      <c r="LZW108" s="18"/>
      <c r="LZX108" s="18"/>
      <c r="LZY108" s="39"/>
      <c r="LZZ108" s="18"/>
      <c r="MAA108" s="18"/>
      <c r="MAB108" s="39"/>
      <c r="MAC108" s="18"/>
      <c r="MAD108" s="39"/>
      <c r="MAE108" s="13"/>
      <c r="MAF108" s="13"/>
      <c r="MAG108" s="4"/>
      <c r="MAH108" s="13"/>
      <c r="MAI108" s="13"/>
      <c r="MAK108" s="26"/>
      <c r="MAL108" s="26"/>
      <c r="MAM108" s="26"/>
      <c r="MAN108" s="18"/>
      <c r="MAO108" s="18"/>
      <c r="MAP108" s="18"/>
      <c r="MAQ108" s="39"/>
      <c r="MAR108" s="18"/>
      <c r="MAS108" s="18"/>
      <c r="MAT108" s="39"/>
      <c r="MAU108" s="18"/>
      <c r="MAV108" s="39"/>
      <c r="MAW108" s="13"/>
      <c r="MAX108" s="13"/>
      <c r="MAY108" s="4"/>
      <c r="MAZ108" s="13"/>
      <c r="MBA108" s="13"/>
      <c r="MBC108" s="26"/>
      <c r="MBD108" s="26"/>
      <c r="MBE108" s="26"/>
      <c r="MBF108" s="18"/>
      <c r="MBG108" s="18"/>
      <c r="MBH108" s="18"/>
      <c r="MBI108" s="39"/>
      <c r="MBJ108" s="18"/>
      <c r="MBK108" s="18"/>
      <c r="MBL108" s="39"/>
      <c r="MBM108" s="18"/>
      <c r="MBN108" s="39"/>
      <c r="MBO108" s="13"/>
      <c r="MBP108" s="13"/>
      <c r="MBQ108" s="4"/>
      <c r="MBR108" s="13"/>
      <c r="MBS108" s="13"/>
      <c r="MBU108" s="26"/>
      <c r="MBV108" s="26"/>
      <c r="MBW108" s="26"/>
      <c r="MBX108" s="18"/>
      <c r="MBY108" s="18"/>
      <c r="MBZ108" s="18"/>
      <c r="MCA108" s="39"/>
      <c r="MCB108" s="18"/>
      <c r="MCC108" s="18"/>
      <c r="MCD108" s="39"/>
      <c r="MCE108" s="18"/>
      <c r="MCF108" s="39"/>
      <c r="MCG108" s="13"/>
      <c r="MCH108" s="13"/>
      <c r="MCI108" s="4"/>
      <c r="MCJ108" s="13"/>
      <c r="MCK108" s="13"/>
      <c r="MCM108" s="26"/>
      <c r="MCN108" s="26"/>
      <c r="MCO108" s="26"/>
      <c r="MCP108" s="18"/>
      <c r="MCQ108" s="18"/>
      <c r="MCR108" s="18"/>
      <c r="MCS108" s="39"/>
      <c r="MCT108" s="18"/>
      <c r="MCU108" s="18"/>
      <c r="MCV108" s="39"/>
      <c r="MCW108" s="18"/>
      <c r="MCX108" s="39"/>
      <c r="MCY108" s="13"/>
      <c r="MCZ108" s="13"/>
      <c r="MDA108" s="4"/>
      <c r="MDB108" s="13"/>
      <c r="MDC108" s="13"/>
      <c r="MDE108" s="26"/>
      <c r="MDF108" s="26"/>
      <c r="MDG108" s="26"/>
      <c r="MDH108" s="18"/>
      <c r="MDI108" s="18"/>
      <c r="MDJ108" s="18"/>
      <c r="MDK108" s="39"/>
      <c r="MDL108" s="18"/>
      <c r="MDM108" s="18"/>
      <c r="MDN108" s="39"/>
      <c r="MDO108" s="18"/>
      <c r="MDP108" s="39"/>
      <c r="MDQ108" s="13"/>
      <c r="MDR108" s="13"/>
      <c r="MDS108" s="4"/>
      <c r="MDT108" s="13"/>
      <c r="MDU108" s="13"/>
      <c r="MDW108" s="26"/>
      <c r="MDX108" s="26"/>
      <c r="MDY108" s="26"/>
      <c r="MDZ108" s="18"/>
      <c r="MEA108" s="18"/>
      <c r="MEB108" s="18"/>
      <c r="MEC108" s="39"/>
      <c r="MED108" s="18"/>
      <c r="MEE108" s="18"/>
      <c r="MEF108" s="39"/>
      <c r="MEG108" s="18"/>
      <c r="MEH108" s="39"/>
      <c r="MEI108" s="13"/>
      <c r="MEJ108" s="13"/>
      <c r="MEK108" s="4"/>
      <c r="MEL108" s="13"/>
      <c r="MEM108" s="13"/>
      <c r="MEO108" s="26"/>
      <c r="MEP108" s="26"/>
      <c r="MEQ108" s="26"/>
      <c r="MER108" s="18"/>
      <c r="MES108" s="18"/>
      <c r="MET108" s="18"/>
      <c r="MEU108" s="39"/>
      <c r="MEV108" s="18"/>
      <c r="MEW108" s="18"/>
      <c r="MEX108" s="39"/>
      <c r="MEY108" s="18"/>
      <c r="MEZ108" s="39"/>
      <c r="MFA108" s="13"/>
      <c r="MFB108" s="13"/>
      <c r="MFC108" s="4"/>
      <c r="MFD108" s="13"/>
      <c r="MFE108" s="13"/>
      <c r="MFG108" s="26"/>
      <c r="MFH108" s="26"/>
      <c r="MFI108" s="26"/>
      <c r="MFJ108" s="18"/>
      <c r="MFK108" s="18"/>
      <c r="MFL108" s="18"/>
      <c r="MFM108" s="39"/>
      <c r="MFN108" s="18"/>
      <c r="MFO108" s="18"/>
      <c r="MFP108" s="39"/>
      <c r="MFQ108" s="18"/>
      <c r="MFR108" s="39"/>
      <c r="MFS108" s="13"/>
      <c r="MFT108" s="13"/>
      <c r="MFU108" s="4"/>
      <c r="MFV108" s="13"/>
      <c r="MFW108" s="13"/>
      <c r="MFY108" s="26"/>
      <c r="MFZ108" s="26"/>
      <c r="MGA108" s="26"/>
      <c r="MGB108" s="18"/>
      <c r="MGC108" s="18"/>
      <c r="MGD108" s="18"/>
      <c r="MGE108" s="39"/>
      <c r="MGF108" s="18"/>
      <c r="MGG108" s="18"/>
      <c r="MGH108" s="39"/>
      <c r="MGI108" s="18"/>
      <c r="MGJ108" s="39"/>
      <c r="MGK108" s="13"/>
      <c r="MGL108" s="13"/>
      <c r="MGM108" s="4"/>
      <c r="MGN108" s="13"/>
      <c r="MGO108" s="13"/>
      <c r="MGQ108" s="26"/>
      <c r="MGR108" s="26"/>
      <c r="MGS108" s="26"/>
      <c r="MGT108" s="18"/>
      <c r="MGU108" s="18"/>
      <c r="MGV108" s="18"/>
      <c r="MGW108" s="39"/>
      <c r="MGX108" s="18"/>
      <c r="MGY108" s="18"/>
      <c r="MGZ108" s="39"/>
      <c r="MHA108" s="18"/>
      <c r="MHB108" s="39"/>
      <c r="MHC108" s="13"/>
      <c r="MHD108" s="13"/>
      <c r="MHE108" s="4"/>
      <c r="MHF108" s="13"/>
      <c r="MHG108" s="13"/>
      <c r="MHI108" s="26"/>
      <c r="MHJ108" s="26"/>
      <c r="MHK108" s="26"/>
      <c r="MHL108" s="18"/>
      <c r="MHM108" s="18"/>
      <c r="MHN108" s="18"/>
      <c r="MHO108" s="39"/>
      <c r="MHP108" s="18"/>
      <c r="MHQ108" s="18"/>
      <c r="MHR108" s="39"/>
      <c r="MHS108" s="18"/>
      <c r="MHT108" s="39"/>
      <c r="MHU108" s="13"/>
      <c r="MHV108" s="13"/>
      <c r="MHW108" s="4"/>
      <c r="MHX108" s="13"/>
      <c r="MHY108" s="13"/>
      <c r="MIA108" s="26"/>
      <c r="MIB108" s="26"/>
      <c r="MIC108" s="26"/>
      <c r="MID108" s="18"/>
      <c r="MIE108" s="18"/>
      <c r="MIF108" s="18"/>
      <c r="MIG108" s="39"/>
      <c r="MIH108" s="18"/>
      <c r="MII108" s="18"/>
      <c r="MIJ108" s="39"/>
      <c r="MIK108" s="18"/>
      <c r="MIL108" s="39"/>
      <c r="MIM108" s="13"/>
      <c r="MIN108" s="13"/>
      <c r="MIO108" s="4"/>
      <c r="MIP108" s="13"/>
      <c r="MIQ108" s="13"/>
      <c r="MIS108" s="26"/>
      <c r="MIT108" s="26"/>
      <c r="MIU108" s="26"/>
      <c r="MIV108" s="18"/>
      <c r="MIW108" s="18"/>
      <c r="MIX108" s="18"/>
      <c r="MIY108" s="39"/>
      <c r="MIZ108" s="18"/>
      <c r="MJA108" s="18"/>
      <c r="MJB108" s="39"/>
      <c r="MJC108" s="18"/>
      <c r="MJD108" s="39"/>
      <c r="MJE108" s="13"/>
      <c r="MJF108" s="13"/>
      <c r="MJG108" s="4"/>
      <c r="MJH108" s="13"/>
      <c r="MJI108" s="13"/>
      <c r="MJK108" s="26"/>
      <c r="MJL108" s="26"/>
      <c r="MJM108" s="26"/>
      <c r="MJN108" s="18"/>
      <c r="MJO108" s="18"/>
      <c r="MJP108" s="18"/>
      <c r="MJQ108" s="39"/>
      <c r="MJR108" s="18"/>
      <c r="MJS108" s="18"/>
      <c r="MJT108" s="39"/>
      <c r="MJU108" s="18"/>
      <c r="MJV108" s="39"/>
      <c r="MJW108" s="13"/>
      <c r="MJX108" s="13"/>
      <c r="MJY108" s="4"/>
      <c r="MJZ108" s="13"/>
      <c r="MKA108" s="13"/>
      <c r="MKC108" s="26"/>
      <c r="MKD108" s="26"/>
      <c r="MKE108" s="26"/>
      <c r="MKF108" s="18"/>
      <c r="MKG108" s="18"/>
      <c r="MKH108" s="18"/>
      <c r="MKI108" s="39"/>
      <c r="MKJ108" s="18"/>
      <c r="MKK108" s="18"/>
      <c r="MKL108" s="39"/>
      <c r="MKM108" s="18"/>
      <c r="MKN108" s="39"/>
      <c r="MKO108" s="13"/>
      <c r="MKP108" s="13"/>
      <c r="MKQ108" s="4"/>
      <c r="MKR108" s="13"/>
      <c r="MKS108" s="13"/>
      <c r="MKU108" s="26"/>
      <c r="MKV108" s="26"/>
      <c r="MKW108" s="26"/>
      <c r="MKX108" s="18"/>
      <c r="MKY108" s="18"/>
      <c r="MKZ108" s="18"/>
      <c r="MLA108" s="39"/>
      <c r="MLB108" s="18"/>
      <c r="MLC108" s="18"/>
      <c r="MLD108" s="39"/>
      <c r="MLE108" s="18"/>
      <c r="MLF108" s="39"/>
      <c r="MLG108" s="13"/>
      <c r="MLH108" s="13"/>
      <c r="MLI108" s="4"/>
      <c r="MLJ108" s="13"/>
      <c r="MLK108" s="13"/>
      <c r="MLM108" s="26"/>
      <c r="MLN108" s="26"/>
      <c r="MLO108" s="26"/>
      <c r="MLP108" s="18"/>
      <c r="MLQ108" s="18"/>
      <c r="MLR108" s="18"/>
      <c r="MLS108" s="39"/>
      <c r="MLT108" s="18"/>
      <c r="MLU108" s="18"/>
      <c r="MLV108" s="39"/>
      <c r="MLW108" s="18"/>
      <c r="MLX108" s="39"/>
      <c r="MLY108" s="13"/>
      <c r="MLZ108" s="13"/>
      <c r="MMA108" s="4"/>
      <c r="MMB108" s="13"/>
      <c r="MMC108" s="13"/>
      <c r="MME108" s="26"/>
      <c r="MMF108" s="26"/>
      <c r="MMG108" s="26"/>
      <c r="MMH108" s="18"/>
      <c r="MMI108" s="18"/>
      <c r="MMJ108" s="18"/>
      <c r="MMK108" s="39"/>
      <c r="MML108" s="18"/>
      <c r="MMM108" s="18"/>
      <c r="MMN108" s="39"/>
      <c r="MMO108" s="18"/>
      <c r="MMP108" s="39"/>
      <c r="MMQ108" s="13"/>
      <c r="MMR108" s="13"/>
      <c r="MMS108" s="4"/>
      <c r="MMT108" s="13"/>
      <c r="MMU108" s="13"/>
      <c r="MMW108" s="26"/>
      <c r="MMX108" s="26"/>
      <c r="MMY108" s="26"/>
      <c r="MMZ108" s="18"/>
      <c r="MNA108" s="18"/>
      <c r="MNB108" s="18"/>
      <c r="MNC108" s="39"/>
      <c r="MND108" s="18"/>
      <c r="MNE108" s="18"/>
      <c r="MNF108" s="39"/>
      <c r="MNG108" s="18"/>
      <c r="MNH108" s="39"/>
      <c r="MNI108" s="13"/>
      <c r="MNJ108" s="13"/>
      <c r="MNK108" s="4"/>
      <c r="MNL108" s="13"/>
      <c r="MNM108" s="13"/>
      <c r="MNO108" s="26"/>
      <c r="MNP108" s="26"/>
      <c r="MNQ108" s="26"/>
      <c r="MNR108" s="18"/>
      <c r="MNS108" s="18"/>
      <c r="MNT108" s="18"/>
      <c r="MNU108" s="39"/>
      <c r="MNV108" s="18"/>
      <c r="MNW108" s="18"/>
      <c r="MNX108" s="39"/>
      <c r="MNY108" s="18"/>
      <c r="MNZ108" s="39"/>
      <c r="MOA108" s="13"/>
      <c r="MOB108" s="13"/>
      <c r="MOC108" s="4"/>
      <c r="MOD108" s="13"/>
      <c r="MOE108" s="13"/>
      <c r="MOG108" s="26"/>
      <c r="MOH108" s="26"/>
      <c r="MOI108" s="26"/>
      <c r="MOJ108" s="18"/>
      <c r="MOK108" s="18"/>
      <c r="MOL108" s="18"/>
      <c r="MOM108" s="39"/>
      <c r="MON108" s="18"/>
      <c r="MOO108" s="18"/>
      <c r="MOP108" s="39"/>
      <c r="MOQ108" s="18"/>
      <c r="MOR108" s="39"/>
      <c r="MOS108" s="13"/>
      <c r="MOT108" s="13"/>
      <c r="MOU108" s="4"/>
      <c r="MOV108" s="13"/>
      <c r="MOW108" s="13"/>
      <c r="MOY108" s="26"/>
      <c r="MOZ108" s="26"/>
      <c r="MPA108" s="26"/>
      <c r="MPB108" s="18"/>
      <c r="MPC108" s="18"/>
      <c r="MPD108" s="18"/>
      <c r="MPE108" s="39"/>
      <c r="MPF108" s="18"/>
      <c r="MPG108" s="18"/>
      <c r="MPH108" s="39"/>
      <c r="MPI108" s="18"/>
      <c r="MPJ108" s="39"/>
      <c r="MPK108" s="13"/>
      <c r="MPL108" s="13"/>
      <c r="MPM108" s="4"/>
      <c r="MPN108" s="13"/>
      <c r="MPO108" s="13"/>
      <c r="MPQ108" s="26"/>
      <c r="MPR108" s="26"/>
      <c r="MPS108" s="26"/>
      <c r="MPT108" s="18"/>
      <c r="MPU108" s="18"/>
      <c r="MPV108" s="18"/>
      <c r="MPW108" s="39"/>
      <c r="MPX108" s="18"/>
      <c r="MPY108" s="18"/>
      <c r="MPZ108" s="39"/>
      <c r="MQA108" s="18"/>
      <c r="MQB108" s="39"/>
      <c r="MQC108" s="13"/>
      <c r="MQD108" s="13"/>
      <c r="MQE108" s="4"/>
      <c r="MQF108" s="13"/>
      <c r="MQG108" s="13"/>
      <c r="MQI108" s="26"/>
      <c r="MQJ108" s="26"/>
      <c r="MQK108" s="26"/>
      <c r="MQL108" s="18"/>
      <c r="MQM108" s="18"/>
      <c r="MQN108" s="18"/>
      <c r="MQO108" s="39"/>
      <c r="MQP108" s="18"/>
      <c r="MQQ108" s="18"/>
      <c r="MQR108" s="39"/>
      <c r="MQS108" s="18"/>
      <c r="MQT108" s="39"/>
      <c r="MQU108" s="13"/>
      <c r="MQV108" s="13"/>
      <c r="MQW108" s="4"/>
      <c r="MQX108" s="13"/>
      <c r="MQY108" s="13"/>
      <c r="MRA108" s="26"/>
      <c r="MRB108" s="26"/>
      <c r="MRC108" s="26"/>
      <c r="MRD108" s="18"/>
      <c r="MRE108" s="18"/>
      <c r="MRF108" s="18"/>
      <c r="MRG108" s="39"/>
      <c r="MRH108" s="18"/>
      <c r="MRI108" s="18"/>
      <c r="MRJ108" s="39"/>
      <c r="MRK108" s="18"/>
      <c r="MRL108" s="39"/>
      <c r="MRM108" s="13"/>
      <c r="MRN108" s="13"/>
      <c r="MRO108" s="4"/>
      <c r="MRP108" s="13"/>
      <c r="MRQ108" s="13"/>
      <c r="MRS108" s="26"/>
      <c r="MRT108" s="26"/>
      <c r="MRU108" s="26"/>
      <c r="MRV108" s="18"/>
      <c r="MRW108" s="18"/>
      <c r="MRX108" s="18"/>
      <c r="MRY108" s="39"/>
      <c r="MRZ108" s="18"/>
      <c r="MSA108" s="18"/>
      <c r="MSB108" s="39"/>
      <c r="MSC108" s="18"/>
      <c r="MSD108" s="39"/>
      <c r="MSE108" s="13"/>
      <c r="MSF108" s="13"/>
      <c r="MSG108" s="4"/>
      <c r="MSH108" s="13"/>
      <c r="MSI108" s="13"/>
      <c r="MSK108" s="26"/>
      <c r="MSL108" s="26"/>
      <c r="MSM108" s="26"/>
      <c r="MSN108" s="18"/>
      <c r="MSO108" s="18"/>
      <c r="MSP108" s="18"/>
      <c r="MSQ108" s="39"/>
      <c r="MSR108" s="18"/>
      <c r="MSS108" s="18"/>
      <c r="MST108" s="39"/>
      <c r="MSU108" s="18"/>
      <c r="MSV108" s="39"/>
      <c r="MSW108" s="13"/>
      <c r="MSX108" s="13"/>
      <c r="MSY108" s="4"/>
      <c r="MSZ108" s="13"/>
      <c r="MTA108" s="13"/>
      <c r="MTC108" s="26"/>
      <c r="MTD108" s="26"/>
      <c r="MTE108" s="26"/>
      <c r="MTF108" s="18"/>
      <c r="MTG108" s="18"/>
      <c r="MTH108" s="18"/>
      <c r="MTI108" s="39"/>
      <c r="MTJ108" s="18"/>
      <c r="MTK108" s="18"/>
      <c r="MTL108" s="39"/>
      <c r="MTM108" s="18"/>
      <c r="MTN108" s="39"/>
      <c r="MTO108" s="13"/>
      <c r="MTP108" s="13"/>
      <c r="MTQ108" s="4"/>
      <c r="MTR108" s="13"/>
      <c r="MTS108" s="13"/>
      <c r="MTU108" s="26"/>
      <c r="MTV108" s="26"/>
      <c r="MTW108" s="26"/>
      <c r="MTX108" s="18"/>
      <c r="MTY108" s="18"/>
      <c r="MTZ108" s="18"/>
      <c r="MUA108" s="39"/>
      <c r="MUB108" s="18"/>
      <c r="MUC108" s="18"/>
      <c r="MUD108" s="39"/>
      <c r="MUE108" s="18"/>
      <c r="MUF108" s="39"/>
      <c r="MUG108" s="13"/>
      <c r="MUH108" s="13"/>
      <c r="MUI108" s="4"/>
      <c r="MUJ108" s="13"/>
      <c r="MUK108" s="13"/>
      <c r="MUM108" s="26"/>
      <c r="MUN108" s="26"/>
      <c r="MUO108" s="26"/>
      <c r="MUP108" s="18"/>
      <c r="MUQ108" s="18"/>
      <c r="MUR108" s="18"/>
      <c r="MUS108" s="39"/>
      <c r="MUT108" s="18"/>
      <c r="MUU108" s="18"/>
      <c r="MUV108" s="39"/>
      <c r="MUW108" s="18"/>
      <c r="MUX108" s="39"/>
      <c r="MUY108" s="13"/>
      <c r="MUZ108" s="13"/>
      <c r="MVA108" s="4"/>
      <c r="MVB108" s="13"/>
      <c r="MVC108" s="13"/>
      <c r="MVE108" s="26"/>
      <c r="MVF108" s="26"/>
      <c r="MVG108" s="26"/>
      <c r="MVH108" s="18"/>
      <c r="MVI108" s="18"/>
      <c r="MVJ108" s="18"/>
      <c r="MVK108" s="39"/>
      <c r="MVL108" s="18"/>
      <c r="MVM108" s="18"/>
      <c r="MVN108" s="39"/>
      <c r="MVO108" s="18"/>
      <c r="MVP108" s="39"/>
      <c r="MVQ108" s="13"/>
      <c r="MVR108" s="13"/>
      <c r="MVS108" s="4"/>
      <c r="MVT108" s="13"/>
      <c r="MVU108" s="13"/>
      <c r="MVW108" s="26"/>
      <c r="MVX108" s="26"/>
      <c r="MVY108" s="26"/>
      <c r="MVZ108" s="18"/>
      <c r="MWA108" s="18"/>
      <c r="MWB108" s="18"/>
      <c r="MWC108" s="39"/>
      <c r="MWD108" s="18"/>
      <c r="MWE108" s="18"/>
      <c r="MWF108" s="39"/>
      <c r="MWG108" s="18"/>
      <c r="MWH108" s="39"/>
      <c r="MWI108" s="13"/>
      <c r="MWJ108" s="13"/>
      <c r="MWK108" s="4"/>
      <c r="MWL108" s="13"/>
      <c r="MWM108" s="13"/>
      <c r="MWO108" s="26"/>
      <c r="MWP108" s="26"/>
      <c r="MWQ108" s="26"/>
      <c r="MWR108" s="18"/>
      <c r="MWS108" s="18"/>
      <c r="MWT108" s="18"/>
      <c r="MWU108" s="39"/>
      <c r="MWV108" s="18"/>
      <c r="MWW108" s="18"/>
      <c r="MWX108" s="39"/>
      <c r="MWY108" s="18"/>
      <c r="MWZ108" s="39"/>
      <c r="MXA108" s="13"/>
      <c r="MXB108" s="13"/>
      <c r="MXC108" s="4"/>
      <c r="MXD108" s="13"/>
      <c r="MXE108" s="13"/>
      <c r="MXG108" s="26"/>
      <c r="MXH108" s="26"/>
      <c r="MXI108" s="26"/>
      <c r="MXJ108" s="18"/>
      <c r="MXK108" s="18"/>
      <c r="MXL108" s="18"/>
      <c r="MXM108" s="39"/>
      <c r="MXN108" s="18"/>
      <c r="MXO108" s="18"/>
      <c r="MXP108" s="39"/>
      <c r="MXQ108" s="18"/>
      <c r="MXR108" s="39"/>
      <c r="MXS108" s="13"/>
      <c r="MXT108" s="13"/>
      <c r="MXU108" s="4"/>
      <c r="MXV108" s="13"/>
      <c r="MXW108" s="13"/>
      <c r="MXY108" s="26"/>
      <c r="MXZ108" s="26"/>
      <c r="MYA108" s="26"/>
      <c r="MYB108" s="18"/>
      <c r="MYC108" s="18"/>
      <c r="MYD108" s="18"/>
      <c r="MYE108" s="39"/>
      <c r="MYF108" s="18"/>
      <c r="MYG108" s="18"/>
      <c r="MYH108" s="39"/>
      <c r="MYI108" s="18"/>
      <c r="MYJ108" s="39"/>
      <c r="MYK108" s="13"/>
      <c r="MYL108" s="13"/>
      <c r="MYM108" s="4"/>
      <c r="MYN108" s="13"/>
      <c r="MYO108" s="13"/>
      <c r="MYQ108" s="26"/>
      <c r="MYR108" s="26"/>
      <c r="MYS108" s="26"/>
      <c r="MYT108" s="18"/>
      <c r="MYU108" s="18"/>
      <c r="MYV108" s="18"/>
      <c r="MYW108" s="39"/>
      <c r="MYX108" s="18"/>
      <c r="MYY108" s="18"/>
      <c r="MYZ108" s="39"/>
      <c r="MZA108" s="18"/>
      <c r="MZB108" s="39"/>
      <c r="MZC108" s="13"/>
      <c r="MZD108" s="13"/>
      <c r="MZE108" s="4"/>
      <c r="MZF108" s="13"/>
      <c r="MZG108" s="13"/>
      <c r="MZI108" s="26"/>
      <c r="MZJ108" s="26"/>
      <c r="MZK108" s="26"/>
      <c r="MZL108" s="18"/>
      <c r="MZM108" s="18"/>
      <c r="MZN108" s="18"/>
      <c r="MZO108" s="39"/>
      <c r="MZP108" s="18"/>
      <c r="MZQ108" s="18"/>
      <c r="MZR108" s="39"/>
      <c r="MZS108" s="18"/>
      <c r="MZT108" s="39"/>
      <c r="MZU108" s="13"/>
      <c r="MZV108" s="13"/>
      <c r="MZW108" s="4"/>
      <c r="MZX108" s="13"/>
      <c r="MZY108" s="13"/>
      <c r="NAA108" s="26"/>
      <c r="NAB108" s="26"/>
      <c r="NAC108" s="26"/>
      <c r="NAD108" s="18"/>
      <c r="NAE108" s="18"/>
      <c r="NAF108" s="18"/>
      <c r="NAG108" s="39"/>
      <c r="NAH108" s="18"/>
      <c r="NAI108" s="18"/>
      <c r="NAJ108" s="39"/>
      <c r="NAK108" s="18"/>
      <c r="NAL108" s="39"/>
      <c r="NAM108" s="13"/>
      <c r="NAN108" s="13"/>
      <c r="NAO108" s="4"/>
      <c r="NAP108" s="13"/>
      <c r="NAQ108" s="13"/>
      <c r="NAS108" s="26"/>
      <c r="NAT108" s="26"/>
      <c r="NAU108" s="26"/>
      <c r="NAV108" s="18"/>
      <c r="NAW108" s="18"/>
      <c r="NAX108" s="18"/>
      <c r="NAY108" s="39"/>
      <c r="NAZ108" s="18"/>
      <c r="NBA108" s="18"/>
      <c r="NBB108" s="39"/>
      <c r="NBC108" s="18"/>
      <c r="NBD108" s="39"/>
      <c r="NBE108" s="13"/>
      <c r="NBF108" s="13"/>
      <c r="NBG108" s="4"/>
      <c r="NBH108" s="13"/>
      <c r="NBI108" s="13"/>
      <c r="NBK108" s="26"/>
      <c r="NBL108" s="26"/>
      <c r="NBM108" s="26"/>
      <c r="NBN108" s="18"/>
      <c r="NBO108" s="18"/>
      <c r="NBP108" s="18"/>
      <c r="NBQ108" s="39"/>
      <c r="NBR108" s="18"/>
      <c r="NBS108" s="18"/>
      <c r="NBT108" s="39"/>
      <c r="NBU108" s="18"/>
      <c r="NBV108" s="39"/>
      <c r="NBW108" s="13"/>
      <c r="NBX108" s="13"/>
      <c r="NBY108" s="4"/>
      <c r="NBZ108" s="13"/>
      <c r="NCA108" s="13"/>
      <c r="NCC108" s="26"/>
      <c r="NCD108" s="26"/>
      <c r="NCE108" s="26"/>
      <c r="NCF108" s="18"/>
      <c r="NCG108" s="18"/>
      <c r="NCH108" s="18"/>
      <c r="NCI108" s="39"/>
      <c r="NCJ108" s="18"/>
      <c r="NCK108" s="18"/>
      <c r="NCL108" s="39"/>
      <c r="NCM108" s="18"/>
      <c r="NCN108" s="39"/>
      <c r="NCO108" s="13"/>
      <c r="NCP108" s="13"/>
      <c r="NCQ108" s="4"/>
      <c r="NCR108" s="13"/>
      <c r="NCS108" s="13"/>
      <c r="NCU108" s="26"/>
      <c r="NCV108" s="26"/>
      <c r="NCW108" s="26"/>
      <c r="NCX108" s="18"/>
      <c r="NCY108" s="18"/>
      <c r="NCZ108" s="18"/>
      <c r="NDA108" s="39"/>
      <c r="NDB108" s="18"/>
      <c r="NDC108" s="18"/>
      <c r="NDD108" s="39"/>
      <c r="NDE108" s="18"/>
      <c r="NDF108" s="39"/>
      <c r="NDG108" s="13"/>
      <c r="NDH108" s="13"/>
      <c r="NDI108" s="4"/>
      <c r="NDJ108" s="13"/>
      <c r="NDK108" s="13"/>
      <c r="NDM108" s="26"/>
      <c r="NDN108" s="26"/>
      <c r="NDO108" s="26"/>
      <c r="NDP108" s="18"/>
      <c r="NDQ108" s="18"/>
      <c r="NDR108" s="18"/>
      <c r="NDS108" s="39"/>
      <c r="NDT108" s="18"/>
      <c r="NDU108" s="18"/>
      <c r="NDV108" s="39"/>
      <c r="NDW108" s="18"/>
      <c r="NDX108" s="39"/>
      <c r="NDY108" s="13"/>
      <c r="NDZ108" s="13"/>
      <c r="NEA108" s="4"/>
      <c r="NEB108" s="13"/>
      <c r="NEC108" s="13"/>
      <c r="NEE108" s="26"/>
      <c r="NEF108" s="26"/>
      <c r="NEG108" s="26"/>
      <c r="NEH108" s="18"/>
      <c r="NEI108" s="18"/>
      <c r="NEJ108" s="18"/>
      <c r="NEK108" s="39"/>
      <c r="NEL108" s="18"/>
      <c r="NEM108" s="18"/>
      <c r="NEN108" s="39"/>
      <c r="NEO108" s="18"/>
      <c r="NEP108" s="39"/>
      <c r="NEQ108" s="13"/>
      <c r="NER108" s="13"/>
      <c r="NES108" s="4"/>
      <c r="NET108" s="13"/>
      <c r="NEU108" s="13"/>
      <c r="NEW108" s="26"/>
      <c r="NEX108" s="26"/>
      <c r="NEY108" s="26"/>
      <c r="NEZ108" s="18"/>
      <c r="NFA108" s="18"/>
      <c r="NFB108" s="18"/>
      <c r="NFC108" s="39"/>
      <c r="NFD108" s="18"/>
      <c r="NFE108" s="18"/>
      <c r="NFF108" s="39"/>
      <c r="NFG108" s="18"/>
      <c r="NFH108" s="39"/>
      <c r="NFI108" s="13"/>
      <c r="NFJ108" s="13"/>
      <c r="NFK108" s="4"/>
      <c r="NFL108" s="13"/>
      <c r="NFM108" s="13"/>
      <c r="NFO108" s="26"/>
      <c r="NFP108" s="26"/>
      <c r="NFQ108" s="26"/>
      <c r="NFR108" s="18"/>
      <c r="NFS108" s="18"/>
      <c r="NFT108" s="18"/>
      <c r="NFU108" s="39"/>
      <c r="NFV108" s="18"/>
      <c r="NFW108" s="18"/>
      <c r="NFX108" s="39"/>
      <c r="NFY108" s="18"/>
      <c r="NFZ108" s="39"/>
      <c r="NGA108" s="13"/>
      <c r="NGB108" s="13"/>
      <c r="NGC108" s="4"/>
      <c r="NGD108" s="13"/>
      <c r="NGE108" s="13"/>
      <c r="NGG108" s="26"/>
      <c r="NGH108" s="26"/>
      <c r="NGI108" s="26"/>
      <c r="NGJ108" s="18"/>
      <c r="NGK108" s="18"/>
      <c r="NGL108" s="18"/>
      <c r="NGM108" s="39"/>
      <c r="NGN108" s="18"/>
      <c r="NGO108" s="18"/>
      <c r="NGP108" s="39"/>
      <c r="NGQ108" s="18"/>
      <c r="NGR108" s="39"/>
      <c r="NGS108" s="13"/>
      <c r="NGT108" s="13"/>
      <c r="NGU108" s="4"/>
      <c r="NGV108" s="13"/>
      <c r="NGW108" s="13"/>
      <c r="NGY108" s="26"/>
      <c r="NGZ108" s="26"/>
      <c r="NHA108" s="26"/>
      <c r="NHB108" s="18"/>
      <c r="NHC108" s="18"/>
      <c r="NHD108" s="18"/>
      <c r="NHE108" s="39"/>
      <c r="NHF108" s="18"/>
      <c r="NHG108" s="18"/>
      <c r="NHH108" s="39"/>
      <c r="NHI108" s="18"/>
      <c r="NHJ108" s="39"/>
      <c r="NHK108" s="13"/>
      <c r="NHL108" s="13"/>
      <c r="NHM108" s="4"/>
      <c r="NHN108" s="13"/>
      <c r="NHO108" s="13"/>
      <c r="NHQ108" s="26"/>
      <c r="NHR108" s="26"/>
      <c r="NHS108" s="26"/>
      <c r="NHT108" s="18"/>
      <c r="NHU108" s="18"/>
      <c r="NHV108" s="18"/>
      <c r="NHW108" s="39"/>
      <c r="NHX108" s="18"/>
      <c r="NHY108" s="18"/>
      <c r="NHZ108" s="39"/>
      <c r="NIA108" s="18"/>
      <c r="NIB108" s="39"/>
      <c r="NIC108" s="13"/>
      <c r="NID108" s="13"/>
      <c r="NIE108" s="4"/>
      <c r="NIF108" s="13"/>
      <c r="NIG108" s="13"/>
      <c r="NII108" s="26"/>
      <c r="NIJ108" s="26"/>
      <c r="NIK108" s="26"/>
      <c r="NIL108" s="18"/>
      <c r="NIM108" s="18"/>
      <c r="NIN108" s="18"/>
      <c r="NIO108" s="39"/>
      <c r="NIP108" s="18"/>
      <c r="NIQ108" s="18"/>
      <c r="NIR108" s="39"/>
      <c r="NIS108" s="18"/>
      <c r="NIT108" s="39"/>
      <c r="NIU108" s="13"/>
      <c r="NIV108" s="13"/>
      <c r="NIW108" s="4"/>
      <c r="NIX108" s="13"/>
      <c r="NIY108" s="13"/>
      <c r="NJA108" s="26"/>
      <c r="NJB108" s="26"/>
      <c r="NJC108" s="26"/>
      <c r="NJD108" s="18"/>
      <c r="NJE108" s="18"/>
      <c r="NJF108" s="18"/>
      <c r="NJG108" s="39"/>
      <c r="NJH108" s="18"/>
      <c r="NJI108" s="18"/>
      <c r="NJJ108" s="39"/>
      <c r="NJK108" s="18"/>
      <c r="NJL108" s="39"/>
      <c r="NJM108" s="13"/>
      <c r="NJN108" s="13"/>
      <c r="NJO108" s="4"/>
      <c r="NJP108" s="13"/>
      <c r="NJQ108" s="13"/>
      <c r="NJS108" s="26"/>
      <c r="NJT108" s="26"/>
      <c r="NJU108" s="26"/>
      <c r="NJV108" s="18"/>
      <c r="NJW108" s="18"/>
      <c r="NJX108" s="18"/>
      <c r="NJY108" s="39"/>
      <c r="NJZ108" s="18"/>
      <c r="NKA108" s="18"/>
      <c r="NKB108" s="39"/>
      <c r="NKC108" s="18"/>
      <c r="NKD108" s="39"/>
      <c r="NKE108" s="13"/>
      <c r="NKF108" s="13"/>
      <c r="NKG108" s="4"/>
      <c r="NKH108" s="13"/>
      <c r="NKI108" s="13"/>
      <c r="NKK108" s="26"/>
      <c r="NKL108" s="26"/>
      <c r="NKM108" s="26"/>
      <c r="NKN108" s="18"/>
      <c r="NKO108" s="18"/>
      <c r="NKP108" s="18"/>
      <c r="NKQ108" s="39"/>
      <c r="NKR108" s="18"/>
      <c r="NKS108" s="18"/>
      <c r="NKT108" s="39"/>
      <c r="NKU108" s="18"/>
      <c r="NKV108" s="39"/>
      <c r="NKW108" s="13"/>
      <c r="NKX108" s="13"/>
      <c r="NKY108" s="4"/>
      <c r="NKZ108" s="13"/>
      <c r="NLA108" s="13"/>
      <c r="NLC108" s="26"/>
      <c r="NLD108" s="26"/>
      <c r="NLE108" s="26"/>
      <c r="NLF108" s="18"/>
      <c r="NLG108" s="18"/>
      <c r="NLH108" s="18"/>
      <c r="NLI108" s="39"/>
      <c r="NLJ108" s="18"/>
      <c r="NLK108" s="18"/>
      <c r="NLL108" s="39"/>
      <c r="NLM108" s="18"/>
      <c r="NLN108" s="39"/>
      <c r="NLO108" s="13"/>
      <c r="NLP108" s="13"/>
      <c r="NLQ108" s="4"/>
      <c r="NLR108" s="13"/>
      <c r="NLS108" s="13"/>
      <c r="NLU108" s="26"/>
      <c r="NLV108" s="26"/>
      <c r="NLW108" s="26"/>
      <c r="NLX108" s="18"/>
      <c r="NLY108" s="18"/>
      <c r="NLZ108" s="18"/>
      <c r="NMA108" s="39"/>
      <c r="NMB108" s="18"/>
      <c r="NMC108" s="18"/>
      <c r="NMD108" s="39"/>
      <c r="NME108" s="18"/>
      <c r="NMF108" s="39"/>
      <c r="NMG108" s="13"/>
      <c r="NMH108" s="13"/>
      <c r="NMI108" s="4"/>
      <c r="NMJ108" s="13"/>
      <c r="NMK108" s="13"/>
      <c r="NMM108" s="26"/>
      <c r="NMN108" s="26"/>
      <c r="NMO108" s="26"/>
      <c r="NMP108" s="18"/>
      <c r="NMQ108" s="18"/>
      <c r="NMR108" s="18"/>
      <c r="NMS108" s="39"/>
      <c r="NMT108" s="18"/>
      <c r="NMU108" s="18"/>
      <c r="NMV108" s="39"/>
      <c r="NMW108" s="18"/>
      <c r="NMX108" s="39"/>
      <c r="NMY108" s="13"/>
      <c r="NMZ108" s="13"/>
      <c r="NNA108" s="4"/>
      <c r="NNB108" s="13"/>
      <c r="NNC108" s="13"/>
      <c r="NNE108" s="26"/>
      <c r="NNF108" s="26"/>
      <c r="NNG108" s="26"/>
      <c r="NNH108" s="18"/>
      <c r="NNI108" s="18"/>
      <c r="NNJ108" s="18"/>
      <c r="NNK108" s="39"/>
      <c r="NNL108" s="18"/>
      <c r="NNM108" s="18"/>
      <c r="NNN108" s="39"/>
      <c r="NNO108" s="18"/>
      <c r="NNP108" s="39"/>
      <c r="NNQ108" s="13"/>
      <c r="NNR108" s="13"/>
      <c r="NNS108" s="4"/>
      <c r="NNT108" s="13"/>
      <c r="NNU108" s="13"/>
      <c r="NNW108" s="26"/>
      <c r="NNX108" s="26"/>
      <c r="NNY108" s="26"/>
      <c r="NNZ108" s="18"/>
      <c r="NOA108" s="18"/>
      <c r="NOB108" s="18"/>
      <c r="NOC108" s="39"/>
      <c r="NOD108" s="18"/>
      <c r="NOE108" s="18"/>
      <c r="NOF108" s="39"/>
      <c r="NOG108" s="18"/>
      <c r="NOH108" s="39"/>
      <c r="NOI108" s="13"/>
      <c r="NOJ108" s="13"/>
      <c r="NOK108" s="4"/>
      <c r="NOL108" s="13"/>
      <c r="NOM108" s="13"/>
      <c r="NOO108" s="26"/>
      <c r="NOP108" s="26"/>
      <c r="NOQ108" s="26"/>
      <c r="NOR108" s="18"/>
      <c r="NOS108" s="18"/>
      <c r="NOT108" s="18"/>
      <c r="NOU108" s="39"/>
      <c r="NOV108" s="18"/>
      <c r="NOW108" s="18"/>
      <c r="NOX108" s="39"/>
      <c r="NOY108" s="18"/>
      <c r="NOZ108" s="39"/>
      <c r="NPA108" s="13"/>
      <c r="NPB108" s="13"/>
      <c r="NPC108" s="4"/>
      <c r="NPD108" s="13"/>
      <c r="NPE108" s="13"/>
      <c r="NPG108" s="26"/>
      <c r="NPH108" s="26"/>
      <c r="NPI108" s="26"/>
      <c r="NPJ108" s="18"/>
      <c r="NPK108" s="18"/>
      <c r="NPL108" s="18"/>
      <c r="NPM108" s="39"/>
      <c r="NPN108" s="18"/>
      <c r="NPO108" s="18"/>
      <c r="NPP108" s="39"/>
      <c r="NPQ108" s="18"/>
      <c r="NPR108" s="39"/>
      <c r="NPS108" s="13"/>
      <c r="NPT108" s="13"/>
      <c r="NPU108" s="4"/>
      <c r="NPV108" s="13"/>
      <c r="NPW108" s="13"/>
      <c r="NPY108" s="26"/>
      <c r="NPZ108" s="26"/>
      <c r="NQA108" s="26"/>
      <c r="NQB108" s="18"/>
      <c r="NQC108" s="18"/>
      <c r="NQD108" s="18"/>
      <c r="NQE108" s="39"/>
      <c r="NQF108" s="18"/>
      <c r="NQG108" s="18"/>
      <c r="NQH108" s="39"/>
      <c r="NQI108" s="18"/>
      <c r="NQJ108" s="39"/>
      <c r="NQK108" s="13"/>
      <c r="NQL108" s="13"/>
      <c r="NQM108" s="4"/>
      <c r="NQN108" s="13"/>
      <c r="NQO108" s="13"/>
      <c r="NQQ108" s="26"/>
      <c r="NQR108" s="26"/>
      <c r="NQS108" s="26"/>
      <c r="NQT108" s="18"/>
      <c r="NQU108" s="18"/>
      <c r="NQV108" s="18"/>
      <c r="NQW108" s="39"/>
      <c r="NQX108" s="18"/>
      <c r="NQY108" s="18"/>
      <c r="NQZ108" s="39"/>
      <c r="NRA108" s="18"/>
      <c r="NRB108" s="39"/>
      <c r="NRC108" s="13"/>
      <c r="NRD108" s="13"/>
      <c r="NRE108" s="4"/>
      <c r="NRF108" s="13"/>
      <c r="NRG108" s="13"/>
      <c r="NRI108" s="26"/>
      <c r="NRJ108" s="26"/>
      <c r="NRK108" s="26"/>
      <c r="NRL108" s="18"/>
      <c r="NRM108" s="18"/>
      <c r="NRN108" s="18"/>
      <c r="NRO108" s="39"/>
      <c r="NRP108" s="18"/>
      <c r="NRQ108" s="18"/>
      <c r="NRR108" s="39"/>
      <c r="NRS108" s="18"/>
      <c r="NRT108" s="39"/>
      <c r="NRU108" s="13"/>
      <c r="NRV108" s="13"/>
      <c r="NRW108" s="4"/>
      <c r="NRX108" s="13"/>
      <c r="NRY108" s="13"/>
      <c r="NSA108" s="26"/>
      <c r="NSB108" s="26"/>
      <c r="NSC108" s="26"/>
      <c r="NSD108" s="18"/>
      <c r="NSE108" s="18"/>
      <c r="NSF108" s="18"/>
      <c r="NSG108" s="39"/>
      <c r="NSH108" s="18"/>
      <c r="NSI108" s="18"/>
      <c r="NSJ108" s="39"/>
      <c r="NSK108" s="18"/>
      <c r="NSL108" s="39"/>
      <c r="NSM108" s="13"/>
      <c r="NSN108" s="13"/>
      <c r="NSO108" s="4"/>
      <c r="NSP108" s="13"/>
      <c r="NSQ108" s="13"/>
      <c r="NSS108" s="26"/>
      <c r="NST108" s="26"/>
      <c r="NSU108" s="26"/>
      <c r="NSV108" s="18"/>
      <c r="NSW108" s="18"/>
      <c r="NSX108" s="18"/>
      <c r="NSY108" s="39"/>
      <c r="NSZ108" s="18"/>
      <c r="NTA108" s="18"/>
      <c r="NTB108" s="39"/>
      <c r="NTC108" s="18"/>
      <c r="NTD108" s="39"/>
      <c r="NTE108" s="13"/>
      <c r="NTF108" s="13"/>
      <c r="NTG108" s="4"/>
      <c r="NTH108" s="13"/>
      <c r="NTI108" s="13"/>
      <c r="NTK108" s="26"/>
      <c r="NTL108" s="26"/>
      <c r="NTM108" s="26"/>
      <c r="NTN108" s="18"/>
      <c r="NTO108" s="18"/>
      <c r="NTP108" s="18"/>
      <c r="NTQ108" s="39"/>
      <c r="NTR108" s="18"/>
      <c r="NTS108" s="18"/>
      <c r="NTT108" s="39"/>
      <c r="NTU108" s="18"/>
      <c r="NTV108" s="39"/>
      <c r="NTW108" s="13"/>
      <c r="NTX108" s="13"/>
      <c r="NTY108" s="4"/>
      <c r="NTZ108" s="13"/>
      <c r="NUA108" s="13"/>
      <c r="NUC108" s="26"/>
      <c r="NUD108" s="26"/>
      <c r="NUE108" s="26"/>
      <c r="NUF108" s="18"/>
      <c r="NUG108" s="18"/>
      <c r="NUH108" s="18"/>
      <c r="NUI108" s="39"/>
      <c r="NUJ108" s="18"/>
      <c r="NUK108" s="18"/>
      <c r="NUL108" s="39"/>
      <c r="NUM108" s="18"/>
      <c r="NUN108" s="39"/>
      <c r="NUO108" s="13"/>
      <c r="NUP108" s="13"/>
      <c r="NUQ108" s="4"/>
      <c r="NUR108" s="13"/>
      <c r="NUS108" s="13"/>
      <c r="NUU108" s="26"/>
      <c r="NUV108" s="26"/>
      <c r="NUW108" s="26"/>
      <c r="NUX108" s="18"/>
      <c r="NUY108" s="18"/>
      <c r="NUZ108" s="18"/>
      <c r="NVA108" s="39"/>
      <c r="NVB108" s="18"/>
      <c r="NVC108" s="18"/>
      <c r="NVD108" s="39"/>
      <c r="NVE108" s="18"/>
      <c r="NVF108" s="39"/>
      <c r="NVG108" s="13"/>
      <c r="NVH108" s="13"/>
      <c r="NVI108" s="4"/>
      <c r="NVJ108" s="13"/>
      <c r="NVK108" s="13"/>
      <c r="NVM108" s="26"/>
      <c r="NVN108" s="26"/>
      <c r="NVO108" s="26"/>
      <c r="NVP108" s="18"/>
      <c r="NVQ108" s="18"/>
      <c r="NVR108" s="18"/>
      <c r="NVS108" s="39"/>
      <c r="NVT108" s="18"/>
      <c r="NVU108" s="18"/>
      <c r="NVV108" s="39"/>
      <c r="NVW108" s="18"/>
      <c r="NVX108" s="39"/>
      <c r="NVY108" s="13"/>
      <c r="NVZ108" s="13"/>
      <c r="NWA108" s="4"/>
      <c r="NWB108" s="13"/>
      <c r="NWC108" s="13"/>
      <c r="NWE108" s="26"/>
      <c r="NWF108" s="26"/>
      <c r="NWG108" s="26"/>
      <c r="NWH108" s="18"/>
      <c r="NWI108" s="18"/>
      <c r="NWJ108" s="18"/>
      <c r="NWK108" s="39"/>
      <c r="NWL108" s="18"/>
      <c r="NWM108" s="18"/>
      <c r="NWN108" s="39"/>
      <c r="NWO108" s="18"/>
      <c r="NWP108" s="39"/>
      <c r="NWQ108" s="13"/>
      <c r="NWR108" s="13"/>
      <c r="NWS108" s="4"/>
      <c r="NWT108" s="13"/>
      <c r="NWU108" s="13"/>
      <c r="NWW108" s="26"/>
      <c r="NWX108" s="26"/>
      <c r="NWY108" s="26"/>
      <c r="NWZ108" s="18"/>
      <c r="NXA108" s="18"/>
      <c r="NXB108" s="18"/>
      <c r="NXC108" s="39"/>
      <c r="NXD108" s="18"/>
      <c r="NXE108" s="18"/>
      <c r="NXF108" s="39"/>
      <c r="NXG108" s="18"/>
      <c r="NXH108" s="39"/>
      <c r="NXI108" s="13"/>
      <c r="NXJ108" s="13"/>
      <c r="NXK108" s="4"/>
      <c r="NXL108" s="13"/>
      <c r="NXM108" s="13"/>
      <c r="NXO108" s="26"/>
      <c r="NXP108" s="26"/>
      <c r="NXQ108" s="26"/>
      <c r="NXR108" s="18"/>
      <c r="NXS108" s="18"/>
      <c r="NXT108" s="18"/>
      <c r="NXU108" s="39"/>
      <c r="NXV108" s="18"/>
      <c r="NXW108" s="18"/>
      <c r="NXX108" s="39"/>
      <c r="NXY108" s="18"/>
      <c r="NXZ108" s="39"/>
      <c r="NYA108" s="13"/>
      <c r="NYB108" s="13"/>
      <c r="NYC108" s="4"/>
      <c r="NYD108" s="13"/>
      <c r="NYE108" s="13"/>
      <c r="NYG108" s="26"/>
      <c r="NYH108" s="26"/>
      <c r="NYI108" s="26"/>
      <c r="NYJ108" s="18"/>
      <c r="NYK108" s="18"/>
      <c r="NYL108" s="18"/>
      <c r="NYM108" s="39"/>
      <c r="NYN108" s="18"/>
      <c r="NYO108" s="18"/>
      <c r="NYP108" s="39"/>
      <c r="NYQ108" s="18"/>
      <c r="NYR108" s="39"/>
      <c r="NYS108" s="13"/>
      <c r="NYT108" s="13"/>
      <c r="NYU108" s="4"/>
      <c r="NYV108" s="13"/>
      <c r="NYW108" s="13"/>
      <c r="NYY108" s="26"/>
      <c r="NYZ108" s="26"/>
      <c r="NZA108" s="26"/>
      <c r="NZB108" s="18"/>
      <c r="NZC108" s="18"/>
      <c r="NZD108" s="18"/>
      <c r="NZE108" s="39"/>
      <c r="NZF108" s="18"/>
      <c r="NZG108" s="18"/>
      <c r="NZH108" s="39"/>
      <c r="NZI108" s="18"/>
      <c r="NZJ108" s="39"/>
      <c r="NZK108" s="13"/>
      <c r="NZL108" s="13"/>
      <c r="NZM108" s="4"/>
      <c r="NZN108" s="13"/>
      <c r="NZO108" s="13"/>
      <c r="NZQ108" s="26"/>
      <c r="NZR108" s="26"/>
      <c r="NZS108" s="26"/>
      <c r="NZT108" s="18"/>
      <c r="NZU108" s="18"/>
      <c r="NZV108" s="18"/>
      <c r="NZW108" s="39"/>
      <c r="NZX108" s="18"/>
      <c r="NZY108" s="18"/>
      <c r="NZZ108" s="39"/>
      <c r="OAA108" s="18"/>
      <c r="OAB108" s="39"/>
      <c r="OAC108" s="13"/>
      <c r="OAD108" s="13"/>
      <c r="OAE108" s="4"/>
      <c r="OAF108" s="13"/>
      <c r="OAG108" s="13"/>
      <c r="OAI108" s="26"/>
      <c r="OAJ108" s="26"/>
      <c r="OAK108" s="26"/>
      <c r="OAL108" s="18"/>
      <c r="OAM108" s="18"/>
      <c r="OAN108" s="18"/>
      <c r="OAO108" s="39"/>
      <c r="OAP108" s="18"/>
      <c r="OAQ108" s="18"/>
      <c r="OAR108" s="39"/>
      <c r="OAS108" s="18"/>
      <c r="OAT108" s="39"/>
      <c r="OAU108" s="13"/>
      <c r="OAV108" s="13"/>
      <c r="OAW108" s="4"/>
      <c r="OAX108" s="13"/>
      <c r="OAY108" s="13"/>
      <c r="OBA108" s="26"/>
      <c r="OBB108" s="26"/>
      <c r="OBC108" s="26"/>
      <c r="OBD108" s="18"/>
      <c r="OBE108" s="18"/>
      <c r="OBF108" s="18"/>
      <c r="OBG108" s="39"/>
      <c r="OBH108" s="18"/>
      <c r="OBI108" s="18"/>
      <c r="OBJ108" s="39"/>
      <c r="OBK108" s="18"/>
      <c r="OBL108" s="39"/>
      <c r="OBM108" s="13"/>
      <c r="OBN108" s="13"/>
      <c r="OBO108" s="4"/>
      <c r="OBP108" s="13"/>
      <c r="OBQ108" s="13"/>
      <c r="OBS108" s="26"/>
      <c r="OBT108" s="26"/>
      <c r="OBU108" s="26"/>
      <c r="OBV108" s="18"/>
      <c r="OBW108" s="18"/>
      <c r="OBX108" s="18"/>
      <c r="OBY108" s="39"/>
      <c r="OBZ108" s="18"/>
      <c r="OCA108" s="18"/>
      <c r="OCB108" s="39"/>
      <c r="OCC108" s="18"/>
      <c r="OCD108" s="39"/>
      <c r="OCE108" s="13"/>
      <c r="OCF108" s="13"/>
      <c r="OCG108" s="4"/>
      <c r="OCH108" s="13"/>
      <c r="OCI108" s="13"/>
      <c r="OCK108" s="26"/>
      <c r="OCL108" s="26"/>
      <c r="OCM108" s="26"/>
      <c r="OCN108" s="18"/>
      <c r="OCO108" s="18"/>
      <c r="OCP108" s="18"/>
      <c r="OCQ108" s="39"/>
      <c r="OCR108" s="18"/>
      <c r="OCS108" s="18"/>
      <c r="OCT108" s="39"/>
      <c r="OCU108" s="18"/>
      <c r="OCV108" s="39"/>
      <c r="OCW108" s="13"/>
      <c r="OCX108" s="13"/>
      <c r="OCY108" s="4"/>
      <c r="OCZ108" s="13"/>
      <c r="ODA108" s="13"/>
      <c r="ODC108" s="26"/>
      <c r="ODD108" s="26"/>
      <c r="ODE108" s="26"/>
      <c r="ODF108" s="18"/>
      <c r="ODG108" s="18"/>
      <c r="ODH108" s="18"/>
      <c r="ODI108" s="39"/>
      <c r="ODJ108" s="18"/>
      <c r="ODK108" s="18"/>
      <c r="ODL108" s="39"/>
      <c r="ODM108" s="18"/>
      <c r="ODN108" s="39"/>
      <c r="ODO108" s="13"/>
      <c r="ODP108" s="13"/>
      <c r="ODQ108" s="4"/>
      <c r="ODR108" s="13"/>
      <c r="ODS108" s="13"/>
      <c r="ODU108" s="26"/>
      <c r="ODV108" s="26"/>
      <c r="ODW108" s="26"/>
      <c r="ODX108" s="18"/>
      <c r="ODY108" s="18"/>
      <c r="ODZ108" s="18"/>
      <c r="OEA108" s="39"/>
      <c r="OEB108" s="18"/>
      <c r="OEC108" s="18"/>
      <c r="OED108" s="39"/>
      <c r="OEE108" s="18"/>
      <c r="OEF108" s="39"/>
      <c r="OEG108" s="13"/>
      <c r="OEH108" s="13"/>
      <c r="OEI108" s="4"/>
      <c r="OEJ108" s="13"/>
      <c r="OEK108" s="13"/>
      <c r="OEM108" s="26"/>
      <c r="OEN108" s="26"/>
      <c r="OEO108" s="26"/>
      <c r="OEP108" s="18"/>
      <c r="OEQ108" s="18"/>
      <c r="OER108" s="18"/>
      <c r="OES108" s="39"/>
      <c r="OET108" s="18"/>
      <c r="OEU108" s="18"/>
      <c r="OEV108" s="39"/>
      <c r="OEW108" s="18"/>
      <c r="OEX108" s="39"/>
      <c r="OEY108" s="13"/>
      <c r="OEZ108" s="13"/>
      <c r="OFA108" s="4"/>
      <c r="OFB108" s="13"/>
      <c r="OFC108" s="13"/>
      <c r="OFE108" s="26"/>
      <c r="OFF108" s="26"/>
      <c r="OFG108" s="26"/>
      <c r="OFH108" s="18"/>
      <c r="OFI108" s="18"/>
      <c r="OFJ108" s="18"/>
      <c r="OFK108" s="39"/>
      <c r="OFL108" s="18"/>
      <c r="OFM108" s="18"/>
      <c r="OFN108" s="39"/>
      <c r="OFO108" s="18"/>
      <c r="OFP108" s="39"/>
      <c r="OFQ108" s="13"/>
      <c r="OFR108" s="13"/>
      <c r="OFS108" s="4"/>
      <c r="OFT108" s="13"/>
      <c r="OFU108" s="13"/>
      <c r="OFW108" s="26"/>
      <c r="OFX108" s="26"/>
      <c r="OFY108" s="26"/>
      <c r="OFZ108" s="18"/>
      <c r="OGA108" s="18"/>
      <c r="OGB108" s="18"/>
      <c r="OGC108" s="39"/>
      <c r="OGD108" s="18"/>
      <c r="OGE108" s="18"/>
      <c r="OGF108" s="39"/>
      <c r="OGG108" s="18"/>
      <c r="OGH108" s="39"/>
      <c r="OGI108" s="13"/>
      <c r="OGJ108" s="13"/>
      <c r="OGK108" s="4"/>
      <c r="OGL108" s="13"/>
      <c r="OGM108" s="13"/>
      <c r="OGO108" s="26"/>
      <c r="OGP108" s="26"/>
      <c r="OGQ108" s="26"/>
      <c r="OGR108" s="18"/>
      <c r="OGS108" s="18"/>
      <c r="OGT108" s="18"/>
      <c r="OGU108" s="39"/>
      <c r="OGV108" s="18"/>
      <c r="OGW108" s="18"/>
      <c r="OGX108" s="39"/>
      <c r="OGY108" s="18"/>
      <c r="OGZ108" s="39"/>
      <c r="OHA108" s="13"/>
      <c r="OHB108" s="13"/>
      <c r="OHC108" s="4"/>
      <c r="OHD108" s="13"/>
      <c r="OHE108" s="13"/>
      <c r="OHG108" s="26"/>
      <c r="OHH108" s="26"/>
      <c r="OHI108" s="26"/>
      <c r="OHJ108" s="18"/>
      <c r="OHK108" s="18"/>
      <c r="OHL108" s="18"/>
      <c r="OHM108" s="39"/>
      <c r="OHN108" s="18"/>
      <c r="OHO108" s="18"/>
      <c r="OHP108" s="39"/>
      <c r="OHQ108" s="18"/>
      <c r="OHR108" s="39"/>
      <c r="OHS108" s="13"/>
      <c r="OHT108" s="13"/>
      <c r="OHU108" s="4"/>
      <c r="OHV108" s="13"/>
      <c r="OHW108" s="13"/>
      <c r="OHY108" s="26"/>
      <c r="OHZ108" s="26"/>
      <c r="OIA108" s="26"/>
      <c r="OIB108" s="18"/>
      <c r="OIC108" s="18"/>
      <c r="OID108" s="18"/>
      <c r="OIE108" s="39"/>
      <c r="OIF108" s="18"/>
      <c r="OIG108" s="18"/>
      <c r="OIH108" s="39"/>
      <c r="OII108" s="18"/>
      <c r="OIJ108" s="39"/>
      <c r="OIK108" s="13"/>
      <c r="OIL108" s="13"/>
      <c r="OIM108" s="4"/>
      <c r="OIN108" s="13"/>
      <c r="OIO108" s="13"/>
      <c r="OIQ108" s="26"/>
      <c r="OIR108" s="26"/>
      <c r="OIS108" s="26"/>
      <c r="OIT108" s="18"/>
      <c r="OIU108" s="18"/>
      <c r="OIV108" s="18"/>
      <c r="OIW108" s="39"/>
      <c r="OIX108" s="18"/>
      <c r="OIY108" s="18"/>
      <c r="OIZ108" s="39"/>
      <c r="OJA108" s="18"/>
      <c r="OJB108" s="39"/>
      <c r="OJC108" s="13"/>
      <c r="OJD108" s="13"/>
      <c r="OJE108" s="4"/>
      <c r="OJF108" s="13"/>
      <c r="OJG108" s="13"/>
      <c r="OJI108" s="26"/>
      <c r="OJJ108" s="26"/>
      <c r="OJK108" s="26"/>
      <c r="OJL108" s="18"/>
      <c r="OJM108" s="18"/>
      <c r="OJN108" s="18"/>
      <c r="OJO108" s="39"/>
      <c r="OJP108" s="18"/>
      <c r="OJQ108" s="18"/>
      <c r="OJR108" s="39"/>
      <c r="OJS108" s="18"/>
      <c r="OJT108" s="39"/>
      <c r="OJU108" s="13"/>
      <c r="OJV108" s="13"/>
      <c r="OJW108" s="4"/>
      <c r="OJX108" s="13"/>
      <c r="OJY108" s="13"/>
      <c r="OKA108" s="26"/>
      <c r="OKB108" s="26"/>
      <c r="OKC108" s="26"/>
      <c r="OKD108" s="18"/>
      <c r="OKE108" s="18"/>
      <c r="OKF108" s="18"/>
      <c r="OKG108" s="39"/>
      <c r="OKH108" s="18"/>
      <c r="OKI108" s="18"/>
      <c r="OKJ108" s="39"/>
      <c r="OKK108" s="18"/>
      <c r="OKL108" s="39"/>
      <c r="OKM108" s="13"/>
      <c r="OKN108" s="13"/>
      <c r="OKO108" s="4"/>
      <c r="OKP108" s="13"/>
      <c r="OKQ108" s="13"/>
      <c r="OKS108" s="26"/>
      <c r="OKT108" s="26"/>
      <c r="OKU108" s="26"/>
      <c r="OKV108" s="18"/>
      <c r="OKW108" s="18"/>
      <c r="OKX108" s="18"/>
      <c r="OKY108" s="39"/>
      <c r="OKZ108" s="18"/>
      <c r="OLA108" s="18"/>
      <c r="OLB108" s="39"/>
      <c r="OLC108" s="18"/>
      <c r="OLD108" s="39"/>
      <c r="OLE108" s="13"/>
      <c r="OLF108" s="13"/>
      <c r="OLG108" s="4"/>
      <c r="OLH108" s="13"/>
      <c r="OLI108" s="13"/>
      <c r="OLK108" s="26"/>
      <c r="OLL108" s="26"/>
      <c r="OLM108" s="26"/>
      <c r="OLN108" s="18"/>
      <c r="OLO108" s="18"/>
      <c r="OLP108" s="18"/>
      <c r="OLQ108" s="39"/>
      <c r="OLR108" s="18"/>
      <c r="OLS108" s="18"/>
      <c r="OLT108" s="39"/>
      <c r="OLU108" s="18"/>
      <c r="OLV108" s="39"/>
      <c r="OLW108" s="13"/>
      <c r="OLX108" s="13"/>
      <c r="OLY108" s="4"/>
      <c r="OLZ108" s="13"/>
      <c r="OMA108" s="13"/>
      <c r="OMC108" s="26"/>
      <c r="OMD108" s="26"/>
      <c r="OME108" s="26"/>
      <c r="OMF108" s="18"/>
      <c r="OMG108" s="18"/>
      <c r="OMH108" s="18"/>
      <c r="OMI108" s="39"/>
      <c r="OMJ108" s="18"/>
      <c r="OMK108" s="18"/>
      <c r="OML108" s="39"/>
      <c r="OMM108" s="18"/>
      <c r="OMN108" s="39"/>
      <c r="OMO108" s="13"/>
      <c r="OMP108" s="13"/>
      <c r="OMQ108" s="4"/>
      <c r="OMR108" s="13"/>
      <c r="OMS108" s="13"/>
      <c r="OMU108" s="26"/>
      <c r="OMV108" s="26"/>
      <c r="OMW108" s="26"/>
      <c r="OMX108" s="18"/>
      <c r="OMY108" s="18"/>
      <c r="OMZ108" s="18"/>
      <c r="ONA108" s="39"/>
      <c r="ONB108" s="18"/>
      <c r="ONC108" s="18"/>
      <c r="OND108" s="39"/>
      <c r="ONE108" s="18"/>
      <c r="ONF108" s="39"/>
      <c r="ONG108" s="13"/>
      <c r="ONH108" s="13"/>
      <c r="ONI108" s="4"/>
      <c r="ONJ108" s="13"/>
      <c r="ONK108" s="13"/>
      <c r="ONM108" s="26"/>
      <c r="ONN108" s="26"/>
      <c r="ONO108" s="26"/>
      <c r="ONP108" s="18"/>
      <c r="ONQ108" s="18"/>
      <c r="ONR108" s="18"/>
      <c r="ONS108" s="39"/>
      <c r="ONT108" s="18"/>
      <c r="ONU108" s="18"/>
      <c r="ONV108" s="39"/>
      <c r="ONW108" s="18"/>
      <c r="ONX108" s="39"/>
      <c r="ONY108" s="13"/>
      <c r="ONZ108" s="13"/>
      <c r="OOA108" s="4"/>
      <c r="OOB108" s="13"/>
      <c r="OOC108" s="13"/>
      <c r="OOE108" s="26"/>
      <c r="OOF108" s="26"/>
      <c r="OOG108" s="26"/>
      <c r="OOH108" s="18"/>
      <c r="OOI108" s="18"/>
      <c r="OOJ108" s="18"/>
      <c r="OOK108" s="39"/>
      <c r="OOL108" s="18"/>
      <c r="OOM108" s="18"/>
      <c r="OON108" s="39"/>
      <c r="OOO108" s="18"/>
      <c r="OOP108" s="39"/>
      <c r="OOQ108" s="13"/>
      <c r="OOR108" s="13"/>
      <c r="OOS108" s="4"/>
      <c r="OOT108" s="13"/>
      <c r="OOU108" s="13"/>
      <c r="OOW108" s="26"/>
      <c r="OOX108" s="26"/>
      <c r="OOY108" s="26"/>
      <c r="OOZ108" s="18"/>
      <c r="OPA108" s="18"/>
      <c r="OPB108" s="18"/>
      <c r="OPC108" s="39"/>
      <c r="OPD108" s="18"/>
      <c r="OPE108" s="18"/>
      <c r="OPF108" s="39"/>
      <c r="OPG108" s="18"/>
      <c r="OPH108" s="39"/>
      <c r="OPI108" s="13"/>
      <c r="OPJ108" s="13"/>
      <c r="OPK108" s="4"/>
      <c r="OPL108" s="13"/>
      <c r="OPM108" s="13"/>
      <c r="OPO108" s="26"/>
      <c r="OPP108" s="26"/>
      <c r="OPQ108" s="26"/>
      <c r="OPR108" s="18"/>
      <c r="OPS108" s="18"/>
      <c r="OPT108" s="18"/>
      <c r="OPU108" s="39"/>
      <c r="OPV108" s="18"/>
      <c r="OPW108" s="18"/>
      <c r="OPX108" s="39"/>
      <c r="OPY108" s="18"/>
      <c r="OPZ108" s="39"/>
      <c r="OQA108" s="13"/>
      <c r="OQB108" s="13"/>
      <c r="OQC108" s="4"/>
      <c r="OQD108" s="13"/>
      <c r="OQE108" s="13"/>
      <c r="OQG108" s="26"/>
      <c r="OQH108" s="26"/>
      <c r="OQI108" s="26"/>
      <c r="OQJ108" s="18"/>
      <c r="OQK108" s="18"/>
      <c r="OQL108" s="18"/>
      <c r="OQM108" s="39"/>
      <c r="OQN108" s="18"/>
      <c r="OQO108" s="18"/>
      <c r="OQP108" s="39"/>
      <c r="OQQ108" s="18"/>
      <c r="OQR108" s="39"/>
      <c r="OQS108" s="13"/>
      <c r="OQT108" s="13"/>
      <c r="OQU108" s="4"/>
      <c r="OQV108" s="13"/>
      <c r="OQW108" s="13"/>
      <c r="OQY108" s="26"/>
      <c r="OQZ108" s="26"/>
      <c r="ORA108" s="26"/>
      <c r="ORB108" s="18"/>
      <c r="ORC108" s="18"/>
      <c r="ORD108" s="18"/>
      <c r="ORE108" s="39"/>
      <c r="ORF108" s="18"/>
      <c r="ORG108" s="18"/>
      <c r="ORH108" s="39"/>
      <c r="ORI108" s="18"/>
      <c r="ORJ108" s="39"/>
      <c r="ORK108" s="13"/>
      <c r="ORL108" s="13"/>
      <c r="ORM108" s="4"/>
      <c r="ORN108" s="13"/>
      <c r="ORO108" s="13"/>
      <c r="ORQ108" s="26"/>
      <c r="ORR108" s="26"/>
      <c r="ORS108" s="26"/>
      <c r="ORT108" s="18"/>
      <c r="ORU108" s="18"/>
      <c r="ORV108" s="18"/>
      <c r="ORW108" s="39"/>
      <c r="ORX108" s="18"/>
      <c r="ORY108" s="18"/>
      <c r="ORZ108" s="39"/>
      <c r="OSA108" s="18"/>
      <c r="OSB108" s="39"/>
      <c r="OSC108" s="13"/>
      <c r="OSD108" s="13"/>
      <c r="OSE108" s="4"/>
      <c r="OSF108" s="13"/>
      <c r="OSG108" s="13"/>
      <c r="OSI108" s="26"/>
      <c r="OSJ108" s="26"/>
      <c r="OSK108" s="26"/>
      <c r="OSL108" s="18"/>
      <c r="OSM108" s="18"/>
      <c r="OSN108" s="18"/>
      <c r="OSO108" s="39"/>
      <c r="OSP108" s="18"/>
      <c r="OSQ108" s="18"/>
      <c r="OSR108" s="39"/>
      <c r="OSS108" s="18"/>
      <c r="OST108" s="39"/>
      <c r="OSU108" s="13"/>
      <c r="OSV108" s="13"/>
      <c r="OSW108" s="4"/>
      <c r="OSX108" s="13"/>
      <c r="OSY108" s="13"/>
      <c r="OTA108" s="26"/>
      <c r="OTB108" s="26"/>
      <c r="OTC108" s="26"/>
      <c r="OTD108" s="18"/>
      <c r="OTE108" s="18"/>
      <c r="OTF108" s="18"/>
      <c r="OTG108" s="39"/>
      <c r="OTH108" s="18"/>
      <c r="OTI108" s="18"/>
      <c r="OTJ108" s="39"/>
      <c r="OTK108" s="18"/>
      <c r="OTL108" s="39"/>
      <c r="OTM108" s="13"/>
      <c r="OTN108" s="13"/>
      <c r="OTO108" s="4"/>
      <c r="OTP108" s="13"/>
      <c r="OTQ108" s="13"/>
      <c r="OTS108" s="26"/>
      <c r="OTT108" s="26"/>
      <c r="OTU108" s="26"/>
      <c r="OTV108" s="18"/>
      <c r="OTW108" s="18"/>
      <c r="OTX108" s="18"/>
      <c r="OTY108" s="39"/>
      <c r="OTZ108" s="18"/>
      <c r="OUA108" s="18"/>
      <c r="OUB108" s="39"/>
      <c r="OUC108" s="18"/>
      <c r="OUD108" s="39"/>
      <c r="OUE108" s="13"/>
      <c r="OUF108" s="13"/>
      <c r="OUG108" s="4"/>
      <c r="OUH108" s="13"/>
      <c r="OUI108" s="13"/>
      <c r="OUK108" s="26"/>
      <c r="OUL108" s="26"/>
      <c r="OUM108" s="26"/>
      <c r="OUN108" s="18"/>
      <c r="OUO108" s="18"/>
      <c r="OUP108" s="18"/>
      <c r="OUQ108" s="39"/>
      <c r="OUR108" s="18"/>
      <c r="OUS108" s="18"/>
      <c r="OUT108" s="39"/>
      <c r="OUU108" s="18"/>
      <c r="OUV108" s="39"/>
      <c r="OUW108" s="13"/>
      <c r="OUX108" s="13"/>
      <c r="OUY108" s="4"/>
      <c r="OUZ108" s="13"/>
      <c r="OVA108" s="13"/>
      <c r="OVC108" s="26"/>
      <c r="OVD108" s="26"/>
      <c r="OVE108" s="26"/>
      <c r="OVF108" s="18"/>
      <c r="OVG108" s="18"/>
      <c r="OVH108" s="18"/>
      <c r="OVI108" s="39"/>
      <c r="OVJ108" s="18"/>
      <c r="OVK108" s="18"/>
      <c r="OVL108" s="39"/>
      <c r="OVM108" s="18"/>
      <c r="OVN108" s="39"/>
      <c r="OVO108" s="13"/>
      <c r="OVP108" s="13"/>
      <c r="OVQ108" s="4"/>
      <c r="OVR108" s="13"/>
      <c r="OVS108" s="13"/>
      <c r="OVU108" s="26"/>
      <c r="OVV108" s="26"/>
      <c r="OVW108" s="26"/>
      <c r="OVX108" s="18"/>
      <c r="OVY108" s="18"/>
      <c r="OVZ108" s="18"/>
      <c r="OWA108" s="39"/>
      <c r="OWB108" s="18"/>
      <c r="OWC108" s="18"/>
      <c r="OWD108" s="39"/>
      <c r="OWE108" s="18"/>
      <c r="OWF108" s="39"/>
      <c r="OWG108" s="13"/>
      <c r="OWH108" s="13"/>
      <c r="OWI108" s="4"/>
      <c r="OWJ108" s="13"/>
      <c r="OWK108" s="13"/>
      <c r="OWM108" s="26"/>
      <c r="OWN108" s="26"/>
      <c r="OWO108" s="26"/>
      <c r="OWP108" s="18"/>
      <c r="OWQ108" s="18"/>
      <c r="OWR108" s="18"/>
      <c r="OWS108" s="39"/>
      <c r="OWT108" s="18"/>
      <c r="OWU108" s="18"/>
      <c r="OWV108" s="39"/>
      <c r="OWW108" s="18"/>
      <c r="OWX108" s="39"/>
      <c r="OWY108" s="13"/>
      <c r="OWZ108" s="13"/>
      <c r="OXA108" s="4"/>
      <c r="OXB108" s="13"/>
      <c r="OXC108" s="13"/>
      <c r="OXE108" s="26"/>
      <c r="OXF108" s="26"/>
      <c r="OXG108" s="26"/>
      <c r="OXH108" s="18"/>
      <c r="OXI108" s="18"/>
      <c r="OXJ108" s="18"/>
      <c r="OXK108" s="39"/>
      <c r="OXL108" s="18"/>
      <c r="OXM108" s="18"/>
      <c r="OXN108" s="39"/>
      <c r="OXO108" s="18"/>
      <c r="OXP108" s="39"/>
      <c r="OXQ108" s="13"/>
      <c r="OXR108" s="13"/>
      <c r="OXS108" s="4"/>
      <c r="OXT108" s="13"/>
      <c r="OXU108" s="13"/>
      <c r="OXW108" s="26"/>
      <c r="OXX108" s="26"/>
      <c r="OXY108" s="26"/>
      <c r="OXZ108" s="18"/>
      <c r="OYA108" s="18"/>
      <c r="OYB108" s="18"/>
      <c r="OYC108" s="39"/>
      <c r="OYD108" s="18"/>
      <c r="OYE108" s="18"/>
      <c r="OYF108" s="39"/>
      <c r="OYG108" s="18"/>
      <c r="OYH108" s="39"/>
      <c r="OYI108" s="13"/>
      <c r="OYJ108" s="13"/>
      <c r="OYK108" s="4"/>
      <c r="OYL108" s="13"/>
      <c r="OYM108" s="13"/>
      <c r="OYO108" s="26"/>
      <c r="OYP108" s="26"/>
      <c r="OYQ108" s="26"/>
      <c r="OYR108" s="18"/>
      <c r="OYS108" s="18"/>
      <c r="OYT108" s="18"/>
      <c r="OYU108" s="39"/>
      <c r="OYV108" s="18"/>
      <c r="OYW108" s="18"/>
      <c r="OYX108" s="39"/>
      <c r="OYY108" s="18"/>
      <c r="OYZ108" s="39"/>
      <c r="OZA108" s="13"/>
      <c r="OZB108" s="13"/>
      <c r="OZC108" s="4"/>
      <c r="OZD108" s="13"/>
      <c r="OZE108" s="13"/>
      <c r="OZG108" s="26"/>
      <c r="OZH108" s="26"/>
      <c r="OZI108" s="26"/>
      <c r="OZJ108" s="18"/>
      <c r="OZK108" s="18"/>
      <c r="OZL108" s="18"/>
      <c r="OZM108" s="39"/>
      <c r="OZN108" s="18"/>
      <c r="OZO108" s="18"/>
      <c r="OZP108" s="39"/>
      <c r="OZQ108" s="18"/>
      <c r="OZR108" s="39"/>
      <c r="OZS108" s="13"/>
      <c r="OZT108" s="13"/>
      <c r="OZU108" s="4"/>
      <c r="OZV108" s="13"/>
      <c r="OZW108" s="13"/>
      <c r="OZY108" s="26"/>
      <c r="OZZ108" s="26"/>
      <c r="PAA108" s="26"/>
      <c r="PAB108" s="18"/>
      <c r="PAC108" s="18"/>
      <c r="PAD108" s="18"/>
      <c r="PAE108" s="39"/>
      <c r="PAF108" s="18"/>
      <c r="PAG108" s="18"/>
      <c r="PAH108" s="39"/>
      <c r="PAI108" s="18"/>
      <c r="PAJ108" s="39"/>
      <c r="PAK108" s="13"/>
      <c r="PAL108" s="13"/>
      <c r="PAM108" s="4"/>
      <c r="PAN108" s="13"/>
      <c r="PAO108" s="13"/>
      <c r="PAQ108" s="26"/>
      <c r="PAR108" s="26"/>
      <c r="PAS108" s="26"/>
      <c r="PAT108" s="18"/>
      <c r="PAU108" s="18"/>
      <c r="PAV108" s="18"/>
      <c r="PAW108" s="39"/>
      <c r="PAX108" s="18"/>
      <c r="PAY108" s="18"/>
      <c r="PAZ108" s="39"/>
      <c r="PBA108" s="18"/>
      <c r="PBB108" s="39"/>
      <c r="PBC108" s="13"/>
      <c r="PBD108" s="13"/>
      <c r="PBE108" s="4"/>
      <c r="PBF108" s="13"/>
      <c r="PBG108" s="13"/>
      <c r="PBI108" s="26"/>
      <c r="PBJ108" s="26"/>
      <c r="PBK108" s="26"/>
      <c r="PBL108" s="18"/>
      <c r="PBM108" s="18"/>
      <c r="PBN108" s="18"/>
      <c r="PBO108" s="39"/>
      <c r="PBP108" s="18"/>
      <c r="PBQ108" s="18"/>
      <c r="PBR108" s="39"/>
      <c r="PBS108" s="18"/>
      <c r="PBT108" s="39"/>
      <c r="PBU108" s="13"/>
      <c r="PBV108" s="13"/>
      <c r="PBW108" s="4"/>
      <c r="PBX108" s="13"/>
      <c r="PBY108" s="13"/>
      <c r="PCA108" s="26"/>
      <c r="PCB108" s="26"/>
      <c r="PCC108" s="26"/>
      <c r="PCD108" s="18"/>
      <c r="PCE108" s="18"/>
      <c r="PCF108" s="18"/>
      <c r="PCG108" s="39"/>
      <c r="PCH108" s="18"/>
      <c r="PCI108" s="18"/>
      <c r="PCJ108" s="39"/>
      <c r="PCK108" s="18"/>
      <c r="PCL108" s="39"/>
      <c r="PCM108" s="13"/>
      <c r="PCN108" s="13"/>
      <c r="PCO108" s="4"/>
      <c r="PCP108" s="13"/>
      <c r="PCQ108" s="13"/>
      <c r="PCS108" s="26"/>
      <c r="PCT108" s="26"/>
      <c r="PCU108" s="26"/>
      <c r="PCV108" s="18"/>
      <c r="PCW108" s="18"/>
      <c r="PCX108" s="18"/>
      <c r="PCY108" s="39"/>
      <c r="PCZ108" s="18"/>
      <c r="PDA108" s="18"/>
      <c r="PDB108" s="39"/>
      <c r="PDC108" s="18"/>
      <c r="PDD108" s="39"/>
      <c r="PDE108" s="13"/>
      <c r="PDF108" s="13"/>
      <c r="PDG108" s="4"/>
      <c r="PDH108" s="13"/>
      <c r="PDI108" s="13"/>
      <c r="PDK108" s="26"/>
      <c r="PDL108" s="26"/>
      <c r="PDM108" s="26"/>
      <c r="PDN108" s="18"/>
      <c r="PDO108" s="18"/>
      <c r="PDP108" s="18"/>
      <c r="PDQ108" s="39"/>
      <c r="PDR108" s="18"/>
      <c r="PDS108" s="18"/>
      <c r="PDT108" s="39"/>
      <c r="PDU108" s="18"/>
      <c r="PDV108" s="39"/>
      <c r="PDW108" s="13"/>
      <c r="PDX108" s="13"/>
      <c r="PDY108" s="4"/>
      <c r="PDZ108" s="13"/>
      <c r="PEA108" s="13"/>
      <c r="PEC108" s="26"/>
      <c r="PED108" s="26"/>
      <c r="PEE108" s="26"/>
      <c r="PEF108" s="18"/>
      <c r="PEG108" s="18"/>
      <c r="PEH108" s="18"/>
      <c r="PEI108" s="39"/>
      <c r="PEJ108" s="18"/>
      <c r="PEK108" s="18"/>
      <c r="PEL108" s="39"/>
      <c r="PEM108" s="18"/>
      <c r="PEN108" s="39"/>
      <c r="PEO108" s="13"/>
      <c r="PEP108" s="13"/>
      <c r="PEQ108" s="4"/>
      <c r="PER108" s="13"/>
      <c r="PES108" s="13"/>
      <c r="PEU108" s="26"/>
      <c r="PEV108" s="26"/>
      <c r="PEW108" s="26"/>
      <c r="PEX108" s="18"/>
      <c r="PEY108" s="18"/>
      <c r="PEZ108" s="18"/>
      <c r="PFA108" s="39"/>
      <c r="PFB108" s="18"/>
      <c r="PFC108" s="18"/>
      <c r="PFD108" s="39"/>
      <c r="PFE108" s="18"/>
      <c r="PFF108" s="39"/>
      <c r="PFG108" s="13"/>
      <c r="PFH108" s="13"/>
      <c r="PFI108" s="4"/>
      <c r="PFJ108" s="13"/>
      <c r="PFK108" s="13"/>
      <c r="PFM108" s="26"/>
      <c r="PFN108" s="26"/>
      <c r="PFO108" s="26"/>
      <c r="PFP108" s="18"/>
      <c r="PFQ108" s="18"/>
      <c r="PFR108" s="18"/>
      <c r="PFS108" s="39"/>
      <c r="PFT108" s="18"/>
      <c r="PFU108" s="18"/>
      <c r="PFV108" s="39"/>
      <c r="PFW108" s="18"/>
      <c r="PFX108" s="39"/>
      <c r="PFY108" s="13"/>
      <c r="PFZ108" s="13"/>
      <c r="PGA108" s="4"/>
      <c r="PGB108" s="13"/>
      <c r="PGC108" s="13"/>
      <c r="PGE108" s="26"/>
      <c r="PGF108" s="26"/>
      <c r="PGG108" s="26"/>
      <c r="PGH108" s="18"/>
      <c r="PGI108" s="18"/>
      <c r="PGJ108" s="18"/>
      <c r="PGK108" s="39"/>
      <c r="PGL108" s="18"/>
      <c r="PGM108" s="18"/>
      <c r="PGN108" s="39"/>
      <c r="PGO108" s="18"/>
      <c r="PGP108" s="39"/>
      <c r="PGQ108" s="13"/>
      <c r="PGR108" s="13"/>
      <c r="PGS108" s="4"/>
      <c r="PGT108" s="13"/>
      <c r="PGU108" s="13"/>
      <c r="PGW108" s="26"/>
      <c r="PGX108" s="26"/>
      <c r="PGY108" s="26"/>
      <c r="PGZ108" s="18"/>
      <c r="PHA108" s="18"/>
      <c r="PHB108" s="18"/>
      <c r="PHC108" s="39"/>
      <c r="PHD108" s="18"/>
      <c r="PHE108" s="18"/>
      <c r="PHF108" s="39"/>
      <c r="PHG108" s="18"/>
      <c r="PHH108" s="39"/>
      <c r="PHI108" s="13"/>
      <c r="PHJ108" s="13"/>
      <c r="PHK108" s="4"/>
      <c r="PHL108" s="13"/>
      <c r="PHM108" s="13"/>
      <c r="PHO108" s="26"/>
      <c r="PHP108" s="26"/>
      <c r="PHQ108" s="26"/>
      <c r="PHR108" s="18"/>
      <c r="PHS108" s="18"/>
      <c r="PHT108" s="18"/>
      <c r="PHU108" s="39"/>
      <c r="PHV108" s="18"/>
      <c r="PHW108" s="18"/>
      <c r="PHX108" s="39"/>
      <c r="PHY108" s="18"/>
      <c r="PHZ108" s="39"/>
      <c r="PIA108" s="13"/>
      <c r="PIB108" s="13"/>
      <c r="PIC108" s="4"/>
      <c r="PID108" s="13"/>
      <c r="PIE108" s="13"/>
      <c r="PIG108" s="26"/>
      <c r="PIH108" s="26"/>
      <c r="PII108" s="26"/>
      <c r="PIJ108" s="18"/>
      <c r="PIK108" s="18"/>
      <c r="PIL108" s="18"/>
      <c r="PIM108" s="39"/>
      <c r="PIN108" s="18"/>
      <c r="PIO108" s="18"/>
      <c r="PIP108" s="39"/>
      <c r="PIQ108" s="18"/>
      <c r="PIR108" s="39"/>
      <c r="PIS108" s="13"/>
      <c r="PIT108" s="13"/>
      <c r="PIU108" s="4"/>
      <c r="PIV108" s="13"/>
      <c r="PIW108" s="13"/>
      <c r="PIY108" s="26"/>
      <c r="PIZ108" s="26"/>
      <c r="PJA108" s="26"/>
      <c r="PJB108" s="18"/>
      <c r="PJC108" s="18"/>
      <c r="PJD108" s="18"/>
      <c r="PJE108" s="39"/>
      <c r="PJF108" s="18"/>
      <c r="PJG108" s="18"/>
      <c r="PJH108" s="39"/>
      <c r="PJI108" s="18"/>
      <c r="PJJ108" s="39"/>
      <c r="PJK108" s="13"/>
      <c r="PJL108" s="13"/>
      <c r="PJM108" s="4"/>
      <c r="PJN108" s="13"/>
      <c r="PJO108" s="13"/>
      <c r="PJQ108" s="26"/>
      <c r="PJR108" s="26"/>
      <c r="PJS108" s="26"/>
      <c r="PJT108" s="18"/>
      <c r="PJU108" s="18"/>
      <c r="PJV108" s="18"/>
      <c r="PJW108" s="39"/>
      <c r="PJX108" s="18"/>
      <c r="PJY108" s="18"/>
      <c r="PJZ108" s="39"/>
      <c r="PKA108" s="18"/>
      <c r="PKB108" s="39"/>
      <c r="PKC108" s="13"/>
      <c r="PKD108" s="13"/>
      <c r="PKE108" s="4"/>
      <c r="PKF108" s="13"/>
      <c r="PKG108" s="13"/>
      <c r="PKI108" s="26"/>
      <c r="PKJ108" s="26"/>
      <c r="PKK108" s="26"/>
      <c r="PKL108" s="18"/>
      <c r="PKM108" s="18"/>
      <c r="PKN108" s="18"/>
      <c r="PKO108" s="39"/>
      <c r="PKP108" s="18"/>
      <c r="PKQ108" s="18"/>
      <c r="PKR108" s="39"/>
      <c r="PKS108" s="18"/>
      <c r="PKT108" s="39"/>
      <c r="PKU108" s="13"/>
      <c r="PKV108" s="13"/>
      <c r="PKW108" s="4"/>
      <c r="PKX108" s="13"/>
      <c r="PKY108" s="13"/>
      <c r="PLA108" s="26"/>
      <c r="PLB108" s="26"/>
      <c r="PLC108" s="26"/>
      <c r="PLD108" s="18"/>
      <c r="PLE108" s="18"/>
      <c r="PLF108" s="18"/>
      <c r="PLG108" s="39"/>
      <c r="PLH108" s="18"/>
      <c r="PLI108" s="18"/>
      <c r="PLJ108" s="39"/>
      <c r="PLK108" s="18"/>
      <c r="PLL108" s="39"/>
      <c r="PLM108" s="13"/>
      <c r="PLN108" s="13"/>
      <c r="PLO108" s="4"/>
      <c r="PLP108" s="13"/>
      <c r="PLQ108" s="13"/>
      <c r="PLS108" s="26"/>
      <c r="PLT108" s="26"/>
      <c r="PLU108" s="26"/>
      <c r="PLV108" s="18"/>
      <c r="PLW108" s="18"/>
      <c r="PLX108" s="18"/>
      <c r="PLY108" s="39"/>
      <c r="PLZ108" s="18"/>
      <c r="PMA108" s="18"/>
      <c r="PMB108" s="39"/>
      <c r="PMC108" s="18"/>
      <c r="PMD108" s="39"/>
      <c r="PME108" s="13"/>
      <c r="PMF108" s="13"/>
      <c r="PMG108" s="4"/>
      <c r="PMH108" s="13"/>
      <c r="PMI108" s="13"/>
      <c r="PMK108" s="26"/>
      <c r="PML108" s="26"/>
      <c r="PMM108" s="26"/>
      <c r="PMN108" s="18"/>
      <c r="PMO108" s="18"/>
      <c r="PMP108" s="18"/>
      <c r="PMQ108" s="39"/>
      <c r="PMR108" s="18"/>
      <c r="PMS108" s="18"/>
      <c r="PMT108" s="39"/>
      <c r="PMU108" s="18"/>
      <c r="PMV108" s="39"/>
      <c r="PMW108" s="13"/>
      <c r="PMX108" s="13"/>
      <c r="PMY108" s="4"/>
      <c r="PMZ108" s="13"/>
      <c r="PNA108" s="13"/>
      <c r="PNC108" s="26"/>
      <c r="PND108" s="26"/>
      <c r="PNE108" s="26"/>
      <c r="PNF108" s="18"/>
      <c r="PNG108" s="18"/>
      <c r="PNH108" s="18"/>
      <c r="PNI108" s="39"/>
      <c r="PNJ108" s="18"/>
      <c r="PNK108" s="18"/>
      <c r="PNL108" s="39"/>
      <c r="PNM108" s="18"/>
      <c r="PNN108" s="39"/>
      <c r="PNO108" s="13"/>
      <c r="PNP108" s="13"/>
      <c r="PNQ108" s="4"/>
      <c r="PNR108" s="13"/>
      <c r="PNS108" s="13"/>
      <c r="PNU108" s="26"/>
      <c r="PNV108" s="26"/>
      <c r="PNW108" s="26"/>
      <c r="PNX108" s="18"/>
      <c r="PNY108" s="18"/>
      <c r="PNZ108" s="18"/>
      <c r="POA108" s="39"/>
      <c r="POB108" s="18"/>
      <c r="POC108" s="18"/>
      <c r="POD108" s="39"/>
      <c r="POE108" s="18"/>
      <c r="POF108" s="39"/>
      <c r="POG108" s="13"/>
      <c r="POH108" s="13"/>
      <c r="POI108" s="4"/>
      <c r="POJ108" s="13"/>
      <c r="POK108" s="13"/>
      <c r="POM108" s="26"/>
      <c r="PON108" s="26"/>
      <c r="POO108" s="26"/>
      <c r="POP108" s="18"/>
      <c r="POQ108" s="18"/>
      <c r="POR108" s="18"/>
      <c r="POS108" s="39"/>
      <c r="POT108" s="18"/>
      <c r="POU108" s="18"/>
      <c r="POV108" s="39"/>
      <c r="POW108" s="18"/>
      <c r="POX108" s="39"/>
      <c r="POY108" s="13"/>
      <c r="POZ108" s="13"/>
      <c r="PPA108" s="4"/>
      <c r="PPB108" s="13"/>
      <c r="PPC108" s="13"/>
      <c r="PPE108" s="26"/>
      <c r="PPF108" s="26"/>
      <c r="PPG108" s="26"/>
      <c r="PPH108" s="18"/>
      <c r="PPI108" s="18"/>
      <c r="PPJ108" s="18"/>
      <c r="PPK108" s="39"/>
      <c r="PPL108" s="18"/>
      <c r="PPM108" s="18"/>
      <c r="PPN108" s="39"/>
      <c r="PPO108" s="18"/>
      <c r="PPP108" s="39"/>
      <c r="PPQ108" s="13"/>
      <c r="PPR108" s="13"/>
      <c r="PPS108" s="4"/>
      <c r="PPT108" s="13"/>
      <c r="PPU108" s="13"/>
      <c r="PPW108" s="26"/>
      <c r="PPX108" s="26"/>
      <c r="PPY108" s="26"/>
      <c r="PPZ108" s="18"/>
      <c r="PQA108" s="18"/>
      <c r="PQB108" s="18"/>
      <c r="PQC108" s="39"/>
      <c r="PQD108" s="18"/>
      <c r="PQE108" s="18"/>
      <c r="PQF108" s="39"/>
      <c r="PQG108" s="18"/>
      <c r="PQH108" s="39"/>
      <c r="PQI108" s="13"/>
      <c r="PQJ108" s="13"/>
      <c r="PQK108" s="4"/>
      <c r="PQL108" s="13"/>
      <c r="PQM108" s="13"/>
      <c r="PQO108" s="26"/>
      <c r="PQP108" s="26"/>
      <c r="PQQ108" s="26"/>
      <c r="PQR108" s="18"/>
      <c r="PQS108" s="18"/>
      <c r="PQT108" s="18"/>
      <c r="PQU108" s="39"/>
      <c r="PQV108" s="18"/>
      <c r="PQW108" s="18"/>
      <c r="PQX108" s="39"/>
      <c r="PQY108" s="18"/>
      <c r="PQZ108" s="39"/>
      <c r="PRA108" s="13"/>
      <c r="PRB108" s="13"/>
      <c r="PRC108" s="4"/>
      <c r="PRD108" s="13"/>
      <c r="PRE108" s="13"/>
      <c r="PRG108" s="26"/>
      <c r="PRH108" s="26"/>
      <c r="PRI108" s="26"/>
      <c r="PRJ108" s="18"/>
      <c r="PRK108" s="18"/>
      <c r="PRL108" s="18"/>
      <c r="PRM108" s="39"/>
      <c r="PRN108" s="18"/>
      <c r="PRO108" s="18"/>
      <c r="PRP108" s="39"/>
      <c r="PRQ108" s="18"/>
      <c r="PRR108" s="39"/>
      <c r="PRS108" s="13"/>
      <c r="PRT108" s="13"/>
      <c r="PRU108" s="4"/>
      <c r="PRV108" s="13"/>
      <c r="PRW108" s="13"/>
      <c r="PRY108" s="26"/>
      <c r="PRZ108" s="26"/>
      <c r="PSA108" s="26"/>
      <c r="PSB108" s="18"/>
      <c r="PSC108" s="18"/>
      <c r="PSD108" s="18"/>
      <c r="PSE108" s="39"/>
      <c r="PSF108" s="18"/>
      <c r="PSG108" s="18"/>
      <c r="PSH108" s="39"/>
      <c r="PSI108" s="18"/>
      <c r="PSJ108" s="39"/>
      <c r="PSK108" s="13"/>
      <c r="PSL108" s="13"/>
      <c r="PSM108" s="4"/>
      <c r="PSN108" s="13"/>
      <c r="PSO108" s="13"/>
      <c r="PSQ108" s="26"/>
      <c r="PSR108" s="26"/>
      <c r="PSS108" s="26"/>
      <c r="PST108" s="18"/>
      <c r="PSU108" s="18"/>
      <c r="PSV108" s="18"/>
      <c r="PSW108" s="39"/>
      <c r="PSX108" s="18"/>
      <c r="PSY108" s="18"/>
      <c r="PSZ108" s="39"/>
      <c r="PTA108" s="18"/>
      <c r="PTB108" s="39"/>
      <c r="PTC108" s="13"/>
      <c r="PTD108" s="13"/>
      <c r="PTE108" s="4"/>
      <c r="PTF108" s="13"/>
      <c r="PTG108" s="13"/>
      <c r="PTI108" s="26"/>
      <c r="PTJ108" s="26"/>
      <c r="PTK108" s="26"/>
      <c r="PTL108" s="18"/>
      <c r="PTM108" s="18"/>
      <c r="PTN108" s="18"/>
      <c r="PTO108" s="39"/>
      <c r="PTP108" s="18"/>
      <c r="PTQ108" s="18"/>
      <c r="PTR108" s="39"/>
      <c r="PTS108" s="18"/>
      <c r="PTT108" s="39"/>
      <c r="PTU108" s="13"/>
      <c r="PTV108" s="13"/>
      <c r="PTW108" s="4"/>
      <c r="PTX108" s="13"/>
      <c r="PTY108" s="13"/>
      <c r="PUA108" s="26"/>
      <c r="PUB108" s="26"/>
      <c r="PUC108" s="26"/>
      <c r="PUD108" s="18"/>
      <c r="PUE108" s="18"/>
      <c r="PUF108" s="18"/>
      <c r="PUG108" s="39"/>
      <c r="PUH108" s="18"/>
      <c r="PUI108" s="18"/>
      <c r="PUJ108" s="39"/>
      <c r="PUK108" s="18"/>
      <c r="PUL108" s="39"/>
      <c r="PUM108" s="13"/>
      <c r="PUN108" s="13"/>
      <c r="PUO108" s="4"/>
      <c r="PUP108" s="13"/>
      <c r="PUQ108" s="13"/>
      <c r="PUS108" s="26"/>
      <c r="PUT108" s="26"/>
      <c r="PUU108" s="26"/>
      <c r="PUV108" s="18"/>
      <c r="PUW108" s="18"/>
      <c r="PUX108" s="18"/>
      <c r="PUY108" s="39"/>
      <c r="PUZ108" s="18"/>
      <c r="PVA108" s="18"/>
      <c r="PVB108" s="39"/>
      <c r="PVC108" s="18"/>
      <c r="PVD108" s="39"/>
      <c r="PVE108" s="13"/>
      <c r="PVF108" s="13"/>
      <c r="PVG108" s="4"/>
      <c r="PVH108" s="13"/>
      <c r="PVI108" s="13"/>
      <c r="PVK108" s="26"/>
      <c r="PVL108" s="26"/>
      <c r="PVM108" s="26"/>
      <c r="PVN108" s="18"/>
      <c r="PVO108" s="18"/>
      <c r="PVP108" s="18"/>
      <c r="PVQ108" s="39"/>
      <c r="PVR108" s="18"/>
      <c r="PVS108" s="18"/>
      <c r="PVT108" s="39"/>
      <c r="PVU108" s="18"/>
      <c r="PVV108" s="39"/>
      <c r="PVW108" s="13"/>
      <c r="PVX108" s="13"/>
      <c r="PVY108" s="4"/>
      <c r="PVZ108" s="13"/>
      <c r="PWA108" s="13"/>
      <c r="PWC108" s="26"/>
      <c r="PWD108" s="26"/>
      <c r="PWE108" s="26"/>
      <c r="PWF108" s="18"/>
      <c r="PWG108" s="18"/>
      <c r="PWH108" s="18"/>
      <c r="PWI108" s="39"/>
      <c r="PWJ108" s="18"/>
      <c r="PWK108" s="18"/>
      <c r="PWL108" s="39"/>
      <c r="PWM108" s="18"/>
      <c r="PWN108" s="39"/>
      <c r="PWO108" s="13"/>
      <c r="PWP108" s="13"/>
      <c r="PWQ108" s="4"/>
      <c r="PWR108" s="13"/>
      <c r="PWS108" s="13"/>
      <c r="PWU108" s="26"/>
      <c r="PWV108" s="26"/>
      <c r="PWW108" s="26"/>
      <c r="PWX108" s="18"/>
      <c r="PWY108" s="18"/>
      <c r="PWZ108" s="18"/>
      <c r="PXA108" s="39"/>
      <c r="PXB108" s="18"/>
      <c r="PXC108" s="18"/>
      <c r="PXD108" s="39"/>
      <c r="PXE108" s="18"/>
      <c r="PXF108" s="39"/>
      <c r="PXG108" s="13"/>
      <c r="PXH108" s="13"/>
      <c r="PXI108" s="4"/>
      <c r="PXJ108" s="13"/>
      <c r="PXK108" s="13"/>
      <c r="PXM108" s="26"/>
      <c r="PXN108" s="26"/>
      <c r="PXO108" s="26"/>
      <c r="PXP108" s="18"/>
      <c r="PXQ108" s="18"/>
      <c r="PXR108" s="18"/>
      <c r="PXS108" s="39"/>
      <c r="PXT108" s="18"/>
      <c r="PXU108" s="18"/>
      <c r="PXV108" s="39"/>
      <c r="PXW108" s="18"/>
      <c r="PXX108" s="39"/>
      <c r="PXY108" s="13"/>
      <c r="PXZ108" s="13"/>
      <c r="PYA108" s="4"/>
      <c r="PYB108" s="13"/>
      <c r="PYC108" s="13"/>
      <c r="PYE108" s="26"/>
      <c r="PYF108" s="26"/>
      <c r="PYG108" s="26"/>
      <c r="PYH108" s="18"/>
      <c r="PYI108" s="18"/>
      <c r="PYJ108" s="18"/>
      <c r="PYK108" s="39"/>
      <c r="PYL108" s="18"/>
      <c r="PYM108" s="18"/>
      <c r="PYN108" s="39"/>
      <c r="PYO108" s="18"/>
      <c r="PYP108" s="39"/>
      <c r="PYQ108" s="13"/>
      <c r="PYR108" s="13"/>
      <c r="PYS108" s="4"/>
      <c r="PYT108" s="13"/>
      <c r="PYU108" s="13"/>
      <c r="PYW108" s="26"/>
      <c r="PYX108" s="26"/>
      <c r="PYY108" s="26"/>
      <c r="PYZ108" s="18"/>
      <c r="PZA108" s="18"/>
      <c r="PZB108" s="18"/>
      <c r="PZC108" s="39"/>
      <c r="PZD108" s="18"/>
      <c r="PZE108" s="18"/>
      <c r="PZF108" s="39"/>
      <c r="PZG108" s="18"/>
      <c r="PZH108" s="39"/>
      <c r="PZI108" s="13"/>
      <c r="PZJ108" s="13"/>
      <c r="PZK108" s="4"/>
      <c r="PZL108" s="13"/>
      <c r="PZM108" s="13"/>
      <c r="PZO108" s="26"/>
      <c r="PZP108" s="26"/>
      <c r="PZQ108" s="26"/>
      <c r="PZR108" s="18"/>
      <c r="PZS108" s="18"/>
      <c r="PZT108" s="18"/>
      <c r="PZU108" s="39"/>
      <c r="PZV108" s="18"/>
      <c r="PZW108" s="18"/>
      <c r="PZX108" s="39"/>
      <c r="PZY108" s="18"/>
      <c r="PZZ108" s="39"/>
      <c r="QAA108" s="13"/>
      <c r="QAB108" s="13"/>
      <c r="QAC108" s="4"/>
      <c r="QAD108" s="13"/>
      <c r="QAE108" s="13"/>
      <c r="QAG108" s="26"/>
      <c r="QAH108" s="26"/>
      <c r="QAI108" s="26"/>
      <c r="QAJ108" s="18"/>
      <c r="QAK108" s="18"/>
      <c r="QAL108" s="18"/>
      <c r="QAM108" s="39"/>
      <c r="QAN108" s="18"/>
      <c r="QAO108" s="18"/>
      <c r="QAP108" s="39"/>
      <c r="QAQ108" s="18"/>
      <c r="QAR108" s="39"/>
      <c r="QAS108" s="13"/>
      <c r="QAT108" s="13"/>
      <c r="QAU108" s="4"/>
      <c r="QAV108" s="13"/>
      <c r="QAW108" s="13"/>
      <c r="QAY108" s="26"/>
      <c r="QAZ108" s="26"/>
      <c r="QBA108" s="26"/>
      <c r="QBB108" s="18"/>
      <c r="QBC108" s="18"/>
      <c r="QBD108" s="18"/>
      <c r="QBE108" s="39"/>
      <c r="QBF108" s="18"/>
      <c r="QBG108" s="18"/>
      <c r="QBH108" s="39"/>
      <c r="QBI108" s="18"/>
      <c r="QBJ108" s="39"/>
      <c r="QBK108" s="13"/>
      <c r="QBL108" s="13"/>
      <c r="QBM108" s="4"/>
      <c r="QBN108" s="13"/>
      <c r="QBO108" s="13"/>
      <c r="QBQ108" s="26"/>
      <c r="QBR108" s="26"/>
      <c r="QBS108" s="26"/>
      <c r="QBT108" s="18"/>
      <c r="QBU108" s="18"/>
      <c r="QBV108" s="18"/>
      <c r="QBW108" s="39"/>
      <c r="QBX108" s="18"/>
      <c r="QBY108" s="18"/>
      <c r="QBZ108" s="39"/>
      <c r="QCA108" s="18"/>
      <c r="QCB108" s="39"/>
      <c r="QCC108" s="13"/>
      <c r="QCD108" s="13"/>
      <c r="QCE108" s="4"/>
      <c r="QCF108" s="13"/>
      <c r="QCG108" s="13"/>
      <c r="QCI108" s="26"/>
      <c r="QCJ108" s="26"/>
      <c r="QCK108" s="26"/>
      <c r="QCL108" s="18"/>
      <c r="QCM108" s="18"/>
      <c r="QCN108" s="18"/>
      <c r="QCO108" s="39"/>
      <c r="QCP108" s="18"/>
      <c r="QCQ108" s="18"/>
      <c r="QCR108" s="39"/>
      <c r="QCS108" s="18"/>
      <c r="QCT108" s="39"/>
      <c r="QCU108" s="13"/>
      <c r="QCV108" s="13"/>
      <c r="QCW108" s="4"/>
      <c r="QCX108" s="13"/>
      <c r="QCY108" s="13"/>
      <c r="QDA108" s="26"/>
      <c r="QDB108" s="26"/>
      <c r="QDC108" s="26"/>
      <c r="QDD108" s="18"/>
      <c r="QDE108" s="18"/>
      <c r="QDF108" s="18"/>
      <c r="QDG108" s="39"/>
      <c r="QDH108" s="18"/>
      <c r="QDI108" s="18"/>
      <c r="QDJ108" s="39"/>
      <c r="QDK108" s="18"/>
      <c r="QDL108" s="39"/>
      <c r="QDM108" s="13"/>
      <c r="QDN108" s="13"/>
      <c r="QDO108" s="4"/>
      <c r="QDP108" s="13"/>
      <c r="QDQ108" s="13"/>
      <c r="QDS108" s="26"/>
      <c r="QDT108" s="26"/>
      <c r="QDU108" s="26"/>
      <c r="QDV108" s="18"/>
      <c r="QDW108" s="18"/>
      <c r="QDX108" s="18"/>
      <c r="QDY108" s="39"/>
      <c r="QDZ108" s="18"/>
      <c r="QEA108" s="18"/>
      <c r="QEB108" s="39"/>
      <c r="QEC108" s="18"/>
      <c r="QED108" s="39"/>
      <c r="QEE108" s="13"/>
      <c r="QEF108" s="13"/>
      <c r="QEG108" s="4"/>
      <c r="QEH108" s="13"/>
      <c r="QEI108" s="13"/>
      <c r="QEK108" s="26"/>
      <c r="QEL108" s="26"/>
      <c r="QEM108" s="26"/>
      <c r="QEN108" s="18"/>
      <c r="QEO108" s="18"/>
      <c r="QEP108" s="18"/>
      <c r="QEQ108" s="39"/>
      <c r="QER108" s="18"/>
      <c r="QES108" s="18"/>
      <c r="QET108" s="39"/>
      <c r="QEU108" s="18"/>
      <c r="QEV108" s="39"/>
      <c r="QEW108" s="13"/>
      <c r="QEX108" s="13"/>
      <c r="QEY108" s="4"/>
      <c r="QEZ108" s="13"/>
      <c r="QFA108" s="13"/>
      <c r="QFC108" s="26"/>
      <c r="QFD108" s="26"/>
      <c r="QFE108" s="26"/>
      <c r="QFF108" s="18"/>
      <c r="QFG108" s="18"/>
      <c r="QFH108" s="18"/>
      <c r="QFI108" s="39"/>
      <c r="QFJ108" s="18"/>
      <c r="QFK108" s="18"/>
      <c r="QFL108" s="39"/>
      <c r="QFM108" s="18"/>
      <c r="QFN108" s="39"/>
      <c r="QFO108" s="13"/>
      <c r="QFP108" s="13"/>
      <c r="QFQ108" s="4"/>
      <c r="QFR108" s="13"/>
      <c r="QFS108" s="13"/>
      <c r="QFU108" s="26"/>
      <c r="QFV108" s="26"/>
      <c r="QFW108" s="26"/>
      <c r="QFX108" s="18"/>
      <c r="QFY108" s="18"/>
      <c r="QFZ108" s="18"/>
      <c r="QGA108" s="39"/>
      <c r="QGB108" s="18"/>
      <c r="QGC108" s="18"/>
      <c r="QGD108" s="39"/>
      <c r="QGE108" s="18"/>
      <c r="QGF108" s="39"/>
      <c r="QGG108" s="13"/>
      <c r="QGH108" s="13"/>
      <c r="QGI108" s="4"/>
      <c r="QGJ108" s="13"/>
      <c r="QGK108" s="13"/>
      <c r="QGM108" s="26"/>
      <c r="QGN108" s="26"/>
      <c r="QGO108" s="26"/>
      <c r="QGP108" s="18"/>
      <c r="QGQ108" s="18"/>
      <c r="QGR108" s="18"/>
      <c r="QGS108" s="39"/>
      <c r="QGT108" s="18"/>
      <c r="QGU108" s="18"/>
      <c r="QGV108" s="39"/>
      <c r="QGW108" s="18"/>
      <c r="QGX108" s="39"/>
      <c r="QGY108" s="13"/>
      <c r="QGZ108" s="13"/>
      <c r="QHA108" s="4"/>
      <c r="QHB108" s="13"/>
      <c r="QHC108" s="13"/>
      <c r="QHE108" s="26"/>
      <c r="QHF108" s="26"/>
      <c r="QHG108" s="26"/>
      <c r="QHH108" s="18"/>
      <c r="QHI108" s="18"/>
      <c r="QHJ108" s="18"/>
      <c r="QHK108" s="39"/>
      <c r="QHL108" s="18"/>
      <c r="QHM108" s="18"/>
      <c r="QHN108" s="39"/>
      <c r="QHO108" s="18"/>
      <c r="QHP108" s="39"/>
      <c r="QHQ108" s="13"/>
      <c r="QHR108" s="13"/>
      <c r="QHS108" s="4"/>
      <c r="QHT108" s="13"/>
      <c r="QHU108" s="13"/>
      <c r="QHW108" s="26"/>
      <c r="QHX108" s="26"/>
      <c r="QHY108" s="26"/>
      <c r="QHZ108" s="18"/>
      <c r="QIA108" s="18"/>
      <c r="QIB108" s="18"/>
      <c r="QIC108" s="39"/>
      <c r="QID108" s="18"/>
      <c r="QIE108" s="18"/>
      <c r="QIF108" s="39"/>
      <c r="QIG108" s="18"/>
      <c r="QIH108" s="39"/>
      <c r="QII108" s="13"/>
      <c r="QIJ108" s="13"/>
      <c r="QIK108" s="4"/>
      <c r="QIL108" s="13"/>
      <c r="QIM108" s="13"/>
      <c r="QIO108" s="26"/>
      <c r="QIP108" s="26"/>
      <c r="QIQ108" s="26"/>
      <c r="QIR108" s="18"/>
      <c r="QIS108" s="18"/>
      <c r="QIT108" s="18"/>
      <c r="QIU108" s="39"/>
      <c r="QIV108" s="18"/>
      <c r="QIW108" s="18"/>
      <c r="QIX108" s="39"/>
      <c r="QIY108" s="18"/>
      <c r="QIZ108" s="39"/>
      <c r="QJA108" s="13"/>
      <c r="QJB108" s="13"/>
      <c r="QJC108" s="4"/>
      <c r="QJD108" s="13"/>
      <c r="QJE108" s="13"/>
      <c r="QJG108" s="26"/>
      <c r="QJH108" s="26"/>
      <c r="QJI108" s="26"/>
      <c r="QJJ108" s="18"/>
      <c r="QJK108" s="18"/>
      <c r="QJL108" s="18"/>
      <c r="QJM108" s="39"/>
      <c r="QJN108" s="18"/>
      <c r="QJO108" s="18"/>
      <c r="QJP108" s="39"/>
      <c r="QJQ108" s="18"/>
      <c r="QJR108" s="39"/>
      <c r="QJS108" s="13"/>
      <c r="QJT108" s="13"/>
      <c r="QJU108" s="4"/>
      <c r="QJV108" s="13"/>
      <c r="QJW108" s="13"/>
      <c r="QJY108" s="26"/>
      <c r="QJZ108" s="26"/>
      <c r="QKA108" s="26"/>
      <c r="QKB108" s="18"/>
      <c r="QKC108" s="18"/>
      <c r="QKD108" s="18"/>
      <c r="QKE108" s="39"/>
      <c r="QKF108" s="18"/>
      <c r="QKG108" s="18"/>
      <c r="QKH108" s="39"/>
      <c r="QKI108" s="18"/>
      <c r="QKJ108" s="39"/>
      <c r="QKK108" s="13"/>
      <c r="QKL108" s="13"/>
      <c r="QKM108" s="4"/>
      <c r="QKN108" s="13"/>
      <c r="QKO108" s="13"/>
      <c r="QKQ108" s="26"/>
      <c r="QKR108" s="26"/>
      <c r="QKS108" s="26"/>
      <c r="QKT108" s="18"/>
      <c r="QKU108" s="18"/>
      <c r="QKV108" s="18"/>
      <c r="QKW108" s="39"/>
      <c r="QKX108" s="18"/>
      <c r="QKY108" s="18"/>
      <c r="QKZ108" s="39"/>
      <c r="QLA108" s="18"/>
      <c r="QLB108" s="39"/>
      <c r="QLC108" s="13"/>
      <c r="QLD108" s="13"/>
      <c r="QLE108" s="4"/>
      <c r="QLF108" s="13"/>
      <c r="QLG108" s="13"/>
      <c r="QLI108" s="26"/>
      <c r="QLJ108" s="26"/>
      <c r="QLK108" s="26"/>
      <c r="QLL108" s="18"/>
      <c r="QLM108" s="18"/>
      <c r="QLN108" s="18"/>
      <c r="QLO108" s="39"/>
      <c r="QLP108" s="18"/>
      <c r="QLQ108" s="18"/>
      <c r="QLR108" s="39"/>
      <c r="QLS108" s="18"/>
      <c r="QLT108" s="39"/>
      <c r="QLU108" s="13"/>
      <c r="QLV108" s="13"/>
      <c r="QLW108" s="4"/>
      <c r="QLX108" s="13"/>
      <c r="QLY108" s="13"/>
      <c r="QMA108" s="26"/>
      <c r="QMB108" s="26"/>
      <c r="QMC108" s="26"/>
      <c r="QMD108" s="18"/>
      <c r="QME108" s="18"/>
      <c r="QMF108" s="18"/>
      <c r="QMG108" s="39"/>
      <c r="QMH108" s="18"/>
      <c r="QMI108" s="18"/>
      <c r="QMJ108" s="39"/>
      <c r="QMK108" s="18"/>
      <c r="QML108" s="39"/>
      <c r="QMM108" s="13"/>
      <c r="QMN108" s="13"/>
      <c r="QMO108" s="4"/>
      <c r="QMP108" s="13"/>
      <c r="QMQ108" s="13"/>
      <c r="QMS108" s="26"/>
      <c r="QMT108" s="26"/>
      <c r="QMU108" s="26"/>
      <c r="QMV108" s="18"/>
      <c r="QMW108" s="18"/>
      <c r="QMX108" s="18"/>
      <c r="QMY108" s="39"/>
      <c r="QMZ108" s="18"/>
      <c r="QNA108" s="18"/>
      <c r="QNB108" s="39"/>
      <c r="QNC108" s="18"/>
      <c r="QND108" s="39"/>
      <c r="QNE108" s="13"/>
      <c r="QNF108" s="13"/>
      <c r="QNG108" s="4"/>
      <c r="QNH108" s="13"/>
      <c r="QNI108" s="13"/>
      <c r="QNK108" s="26"/>
      <c r="QNL108" s="26"/>
      <c r="QNM108" s="26"/>
      <c r="QNN108" s="18"/>
      <c r="QNO108" s="18"/>
      <c r="QNP108" s="18"/>
      <c r="QNQ108" s="39"/>
      <c r="QNR108" s="18"/>
      <c r="QNS108" s="18"/>
      <c r="QNT108" s="39"/>
      <c r="QNU108" s="18"/>
      <c r="QNV108" s="39"/>
      <c r="QNW108" s="13"/>
      <c r="QNX108" s="13"/>
      <c r="QNY108" s="4"/>
      <c r="QNZ108" s="13"/>
      <c r="QOA108" s="13"/>
      <c r="QOC108" s="26"/>
      <c r="QOD108" s="26"/>
      <c r="QOE108" s="26"/>
      <c r="QOF108" s="18"/>
      <c r="QOG108" s="18"/>
      <c r="QOH108" s="18"/>
      <c r="QOI108" s="39"/>
      <c r="QOJ108" s="18"/>
      <c r="QOK108" s="18"/>
      <c r="QOL108" s="39"/>
      <c r="QOM108" s="18"/>
      <c r="QON108" s="39"/>
      <c r="QOO108" s="13"/>
      <c r="QOP108" s="13"/>
      <c r="QOQ108" s="4"/>
      <c r="QOR108" s="13"/>
      <c r="QOS108" s="13"/>
      <c r="QOU108" s="26"/>
      <c r="QOV108" s="26"/>
      <c r="QOW108" s="26"/>
      <c r="QOX108" s="18"/>
      <c r="QOY108" s="18"/>
      <c r="QOZ108" s="18"/>
      <c r="QPA108" s="39"/>
      <c r="QPB108" s="18"/>
      <c r="QPC108" s="18"/>
      <c r="QPD108" s="39"/>
      <c r="QPE108" s="18"/>
      <c r="QPF108" s="39"/>
      <c r="QPG108" s="13"/>
      <c r="QPH108" s="13"/>
      <c r="QPI108" s="4"/>
      <c r="QPJ108" s="13"/>
      <c r="QPK108" s="13"/>
      <c r="QPM108" s="26"/>
      <c r="QPN108" s="26"/>
      <c r="QPO108" s="26"/>
      <c r="QPP108" s="18"/>
      <c r="QPQ108" s="18"/>
      <c r="QPR108" s="18"/>
      <c r="QPS108" s="39"/>
      <c r="QPT108" s="18"/>
      <c r="QPU108" s="18"/>
      <c r="QPV108" s="39"/>
      <c r="QPW108" s="18"/>
      <c r="QPX108" s="39"/>
      <c r="QPY108" s="13"/>
      <c r="QPZ108" s="13"/>
      <c r="QQA108" s="4"/>
      <c r="QQB108" s="13"/>
      <c r="QQC108" s="13"/>
      <c r="QQE108" s="26"/>
      <c r="QQF108" s="26"/>
      <c r="QQG108" s="26"/>
      <c r="QQH108" s="18"/>
      <c r="QQI108" s="18"/>
      <c r="QQJ108" s="18"/>
      <c r="QQK108" s="39"/>
      <c r="QQL108" s="18"/>
      <c r="QQM108" s="18"/>
      <c r="QQN108" s="39"/>
      <c r="QQO108" s="18"/>
      <c r="QQP108" s="39"/>
      <c r="QQQ108" s="13"/>
      <c r="QQR108" s="13"/>
      <c r="QQS108" s="4"/>
      <c r="QQT108" s="13"/>
      <c r="QQU108" s="13"/>
      <c r="QQW108" s="26"/>
      <c r="QQX108" s="26"/>
      <c r="QQY108" s="26"/>
      <c r="QQZ108" s="18"/>
      <c r="QRA108" s="18"/>
      <c r="QRB108" s="18"/>
      <c r="QRC108" s="39"/>
      <c r="QRD108" s="18"/>
      <c r="QRE108" s="18"/>
      <c r="QRF108" s="39"/>
      <c r="QRG108" s="18"/>
      <c r="QRH108" s="39"/>
      <c r="QRI108" s="13"/>
      <c r="QRJ108" s="13"/>
      <c r="QRK108" s="4"/>
      <c r="QRL108" s="13"/>
      <c r="QRM108" s="13"/>
      <c r="QRO108" s="26"/>
      <c r="QRP108" s="26"/>
      <c r="QRQ108" s="26"/>
      <c r="QRR108" s="18"/>
      <c r="QRS108" s="18"/>
      <c r="QRT108" s="18"/>
      <c r="QRU108" s="39"/>
      <c r="QRV108" s="18"/>
      <c r="QRW108" s="18"/>
      <c r="QRX108" s="39"/>
      <c r="QRY108" s="18"/>
      <c r="QRZ108" s="39"/>
      <c r="QSA108" s="13"/>
      <c r="QSB108" s="13"/>
      <c r="QSC108" s="4"/>
      <c r="QSD108" s="13"/>
      <c r="QSE108" s="13"/>
      <c r="QSG108" s="26"/>
      <c r="QSH108" s="26"/>
      <c r="QSI108" s="26"/>
      <c r="QSJ108" s="18"/>
      <c r="QSK108" s="18"/>
      <c r="QSL108" s="18"/>
      <c r="QSM108" s="39"/>
      <c r="QSN108" s="18"/>
      <c r="QSO108" s="18"/>
      <c r="QSP108" s="39"/>
      <c r="QSQ108" s="18"/>
      <c r="QSR108" s="39"/>
      <c r="QSS108" s="13"/>
      <c r="QST108" s="13"/>
      <c r="QSU108" s="4"/>
      <c r="QSV108" s="13"/>
      <c r="QSW108" s="13"/>
      <c r="QSY108" s="26"/>
      <c r="QSZ108" s="26"/>
      <c r="QTA108" s="26"/>
      <c r="QTB108" s="18"/>
      <c r="QTC108" s="18"/>
      <c r="QTD108" s="18"/>
      <c r="QTE108" s="39"/>
      <c r="QTF108" s="18"/>
      <c r="QTG108" s="18"/>
      <c r="QTH108" s="39"/>
      <c r="QTI108" s="18"/>
      <c r="QTJ108" s="39"/>
      <c r="QTK108" s="13"/>
      <c r="QTL108" s="13"/>
      <c r="QTM108" s="4"/>
      <c r="QTN108" s="13"/>
      <c r="QTO108" s="13"/>
      <c r="QTQ108" s="26"/>
      <c r="QTR108" s="26"/>
      <c r="QTS108" s="26"/>
      <c r="QTT108" s="18"/>
      <c r="QTU108" s="18"/>
      <c r="QTV108" s="18"/>
      <c r="QTW108" s="39"/>
      <c r="QTX108" s="18"/>
      <c r="QTY108" s="18"/>
      <c r="QTZ108" s="39"/>
      <c r="QUA108" s="18"/>
      <c r="QUB108" s="39"/>
      <c r="QUC108" s="13"/>
      <c r="QUD108" s="13"/>
      <c r="QUE108" s="4"/>
      <c r="QUF108" s="13"/>
      <c r="QUG108" s="13"/>
      <c r="QUI108" s="26"/>
      <c r="QUJ108" s="26"/>
      <c r="QUK108" s="26"/>
      <c r="QUL108" s="18"/>
      <c r="QUM108" s="18"/>
      <c r="QUN108" s="18"/>
      <c r="QUO108" s="39"/>
      <c r="QUP108" s="18"/>
      <c r="QUQ108" s="18"/>
      <c r="QUR108" s="39"/>
      <c r="QUS108" s="18"/>
      <c r="QUT108" s="39"/>
      <c r="QUU108" s="13"/>
      <c r="QUV108" s="13"/>
      <c r="QUW108" s="4"/>
      <c r="QUX108" s="13"/>
      <c r="QUY108" s="13"/>
      <c r="QVA108" s="26"/>
      <c r="QVB108" s="26"/>
      <c r="QVC108" s="26"/>
      <c r="QVD108" s="18"/>
      <c r="QVE108" s="18"/>
      <c r="QVF108" s="18"/>
      <c r="QVG108" s="39"/>
      <c r="QVH108" s="18"/>
      <c r="QVI108" s="18"/>
      <c r="QVJ108" s="39"/>
      <c r="QVK108" s="18"/>
      <c r="QVL108" s="39"/>
      <c r="QVM108" s="13"/>
      <c r="QVN108" s="13"/>
      <c r="QVO108" s="4"/>
      <c r="QVP108" s="13"/>
      <c r="QVQ108" s="13"/>
      <c r="QVS108" s="26"/>
      <c r="QVT108" s="26"/>
      <c r="QVU108" s="26"/>
      <c r="QVV108" s="18"/>
      <c r="QVW108" s="18"/>
      <c r="QVX108" s="18"/>
      <c r="QVY108" s="39"/>
      <c r="QVZ108" s="18"/>
      <c r="QWA108" s="18"/>
      <c r="QWB108" s="39"/>
      <c r="QWC108" s="18"/>
      <c r="QWD108" s="39"/>
      <c r="QWE108" s="13"/>
      <c r="QWF108" s="13"/>
      <c r="QWG108" s="4"/>
      <c r="QWH108" s="13"/>
      <c r="QWI108" s="13"/>
      <c r="QWK108" s="26"/>
      <c r="QWL108" s="26"/>
      <c r="QWM108" s="26"/>
      <c r="QWN108" s="18"/>
      <c r="QWO108" s="18"/>
      <c r="QWP108" s="18"/>
      <c r="QWQ108" s="39"/>
      <c r="QWR108" s="18"/>
      <c r="QWS108" s="18"/>
      <c r="QWT108" s="39"/>
      <c r="QWU108" s="18"/>
      <c r="QWV108" s="39"/>
      <c r="QWW108" s="13"/>
      <c r="QWX108" s="13"/>
      <c r="QWY108" s="4"/>
      <c r="QWZ108" s="13"/>
      <c r="QXA108" s="13"/>
      <c r="QXC108" s="26"/>
      <c r="QXD108" s="26"/>
      <c r="QXE108" s="26"/>
      <c r="QXF108" s="18"/>
      <c r="QXG108" s="18"/>
      <c r="QXH108" s="18"/>
      <c r="QXI108" s="39"/>
      <c r="QXJ108" s="18"/>
      <c r="QXK108" s="18"/>
      <c r="QXL108" s="39"/>
      <c r="QXM108" s="18"/>
      <c r="QXN108" s="39"/>
      <c r="QXO108" s="13"/>
      <c r="QXP108" s="13"/>
      <c r="QXQ108" s="4"/>
      <c r="QXR108" s="13"/>
      <c r="QXS108" s="13"/>
      <c r="QXU108" s="26"/>
      <c r="QXV108" s="26"/>
      <c r="QXW108" s="26"/>
      <c r="QXX108" s="18"/>
      <c r="QXY108" s="18"/>
      <c r="QXZ108" s="18"/>
      <c r="QYA108" s="39"/>
      <c r="QYB108" s="18"/>
      <c r="QYC108" s="18"/>
      <c r="QYD108" s="39"/>
      <c r="QYE108" s="18"/>
      <c r="QYF108" s="39"/>
      <c r="QYG108" s="13"/>
      <c r="QYH108" s="13"/>
      <c r="QYI108" s="4"/>
      <c r="QYJ108" s="13"/>
      <c r="QYK108" s="13"/>
      <c r="QYM108" s="26"/>
      <c r="QYN108" s="26"/>
      <c r="QYO108" s="26"/>
      <c r="QYP108" s="18"/>
      <c r="QYQ108" s="18"/>
      <c r="QYR108" s="18"/>
      <c r="QYS108" s="39"/>
      <c r="QYT108" s="18"/>
      <c r="QYU108" s="18"/>
      <c r="QYV108" s="39"/>
      <c r="QYW108" s="18"/>
      <c r="QYX108" s="39"/>
      <c r="QYY108" s="13"/>
      <c r="QYZ108" s="13"/>
      <c r="QZA108" s="4"/>
      <c r="QZB108" s="13"/>
      <c r="QZC108" s="13"/>
      <c r="QZE108" s="26"/>
      <c r="QZF108" s="26"/>
      <c r="QZG108" s="26"/>
      <c r="QZH108" s="18"/>
      <c r="QZI108" s="18"/>
      <c r="QZJ108" s="18"/>
      <c r="QZK108" s="39"/>
      <c r="QZL108" s="18"/>
      <c r="QZM108" s="18"/>
      <c r="QZN108" s="39"/>
      <c r="QZO108" s="18"/>
      <c r="QZP108" s="39"/>
      <c r="QZQ108" s="13"/>
      <c r="QZR108" s="13"/>
      <c r="QZS108" s="4"/>
      <c r="QZT108" s="13"/>
      <c r="QZU108" s="13"/>
      <c r="QZW108" s="26"/>
      <c r="QZX108" s="26"/>
      <c r="QZY108" s="26"/>
      <c r="QZZ108" s="18"/>
      <c r="RAA108" s="18"/>
      <c r="RAB108" s="18"/>
      <c r="RAC108" s="39"/>
      <c r="RAD108" s="18"/>
      <c r="RAE108" s="18"/>
      <c r="RAF108" s="39"/>
      <c r="RAG108" s="18"/>
      <c r="RAH108" s="39"/>
      <c r="RAI108" s="13"/>
      <c r="RAJ108" s="13"/>
      <c r="RAK108" s="4"/>
      <c r="RAL108" s="13"/>
      <c r="RAM108" s="13"/>
      <c r="RAO108" s="26"/>
      <c r="RAP108" s="26"/>
      <c r="RAQ108" s="26"/>
      <c r="RAR108" s="18"/>
      <c r="RAS108" s="18"/>
      <c r="RAT108" s="18"/>
      <c r="RAU108" s="39"/>
      <c r="RAV108" s="18"/>
      <c r="RAW108" s="18"/>
      <c r="RAX108" s="39"/>
      <c r="RAY108" s="18"/>
      <c r="RAZ108" s="39"/>
      <c r="RBA108" s="13"/>
      <c r="RBB108" s="13"/>
      <c r="RBC108" s="4"/>
      <c r="RBD108" s="13"/>
      <c r="RBE108" s="13"/>
      <c r="RBG108" s="26"/>
      <c r="RBH108" s="26"/>
      <c r="RBI108" s="26"/>
      <c r="RBJ108" s="18"/>
      <c r="RBK108" s="18"/>
      <c r="RBL108" s="18"/>
      <c r="RBM108" s="39"/>
      <c r="RBN108" s="18"/>
      <c r="RBO108" s="18"/>
      <c r="RBP108" s="39"/>
      <c r="RBQ108" s="18"/>
      <c r="RBR108" s="39"/>
      <c r="RBS108" s="13"/>
      <c r="RBT108" s="13"/>
      <c r="RBU108" s="4"/>
      <c r="RBV108" s="13"/>
      <c r="RBW108" s="13"/>
      <c r="RBY108" s="26"/>
      <c r="RBZ108" s="26"/>
      <c r="RCA108" s="26"/>
      <c r="RCB108" s="18"/>
      <c r="RCC108" s="18"/>
      <c r="RCD108" s="18"/>
      <c r="RCE108" s="39"/>
      <c r="RCF108" s="18"/>
      <c r="RCG108" s="18"/>
      <c r="RCH108" s="39"/>
      <c r="RCI108" s="18"/>
      <c r="RCJ108" s="39"/>
      <c r="RCK108" s="13"/>
      <c r="RCL108" s="13"/>
      <c r="RCM108" s="4"/>
      <c r="RCN108" s="13"/>
      <c r="RCO108" s="13"/>
      <c r="RCQ108" s="26"/>
      <c r="RCR108" s="26"/>
      <c r="RCS108" s="26"/>
      <c r="RCT108" s="18"/>
      <c r="RCU108" s="18"/>
      <c r="RCV108" s="18"/>
      <c r="RCW108" s="39"/>
      <c r="RCX108" s="18"/>
      <c r="RCY108" s="18"/>
      <c r="RCZ108" s="39"/>
      <c r="RDA108" s="18"/>
      <c r="RDB108" s="39"/>
      <c r="RDC108" s="13"/>
      <c r="RDD108" s="13"/>
      <c r="RDE108" s="4"/>
      <c r="RDF108" s="13"/>
      <c r="RDG108" s="13"/>
      <c r="RDI108" s="26"/>
      <c r="RDJ108" s="26"/>
      <c r="RDK108" s="26"/>
      <c r="RDL108" s="18"/>
      <c r="RDM108" s="18"/>
      <c r="RDN108" s="18"/>
      <c r="RDO108" s="39"/>
      <c r="RDP108" s="18"/>
      <c r="RDQ108" s="18"/>
      <c r="RDR108" s="39"/>
      <c r="RDS108" s="18"/>
      <c r="RDT108" s="39"/>
      <c r="RDU108" s="13"/>
      <c r="RDV108" s="13"/>
      <c r="RDW108" s="4"/>
      <c r="RDX108" s="13"/>
      <c r="RDY108" s="13"/>
      <c r="REA108" s="26"/>
      <c r="REB108" s="26"/>
      <c r="REC108" s="26"/>
      <c r="RED108" s="18"/>
      <c r="REE108" s="18"/>
      <c r="REF108" s="18"/>
      <c r="REG108" s="39"/>
      <c r="REH108" s="18"/>
      <c r="REI108" s="18"/>
      <c r="REJ108" s="39"/>
      <c r="REK108" s="18"/>
      <c r="REL108" s="39"/>
      <c r="REM108" s="13"/>
      <c r="REN108" s="13"/>
      <c r="REO108" s="4"/>
      <c r="REP108" s="13"/>
      <c r="REQ108" s="13"/>
      <c r="RES108" s="26"/>
      <c r="RET108" s="26"/>
      <c r="REU108" s="26"/>
      <c r="REV108" s="18"/>
      <c r="REW108" s="18"/>
      <c r="REX108" s="18"/>
      <c r="REY108" s="39"/>
      <c r="REZ108" s="18"/>
      <c r="RFA108" s="18"/>
      <c r="RFB108" s="39"/>
      <c r="RFC108" s="18"/>
      <c r="RFD108" s="39"/>
      <c r="RFE108" s="13"/>
      <c r="RFF108" s="13"/>
      <c r="RFG108" s="4"/>
      <c r="RFH108" s="13"/>
      <c r="RFI108" s="13"/>
      <c r="RFK108" s="26"/>
      <c r="RFL108" s="26"/>
      <c r="RFM108" s="26"/>
      <c r="RFN108" s="18"/>
      <c r="RFO108" s="18"/>
      <c r="RFP108" s="18"/>
      <c r="RFQ108" s="39"/>
      <c r="RFR108" s="18"/>
      <c r="RFS108" s="18"/>
      <c r="RFT108" s="39"/>
      <c r="RFU108" s="18"/>
      <c r="RFV108" s="39"/>
      <c r="RFW108" s="13"/>
      <c r="RFX108" s="13"/>
      <c r="RFY108" s="4"/>
      <c r="RFZ108" s="13"/>
      <c r="RGA108" s="13"/>
      <c r="RGC108" s="26"/>
      <c r="RGD108" s="26"/>
      <c r="RGE108" s="26"/>
      <c r="RGF108" s="18"/>
      <c r="RGG108" s="18"/>
      <c r="RGH108" s="18"/>
      <c r="RGI108" s="39"/>
      <c r="RGJ108" s="18"/>
      <c r="RGK108" s="18"/>
      <c r="RGL108" s="39"/>
      <c r="RGM108" s="18"/>
      <c r="RGN108" s="39"/>
      <c r="RGO108" s="13"/>
      <c r="RGP108" s="13"/>
      <c r="RGQ108" s="4"/>
      <c r="RGR108" s="13"/>
      <c r="RGS108" s="13"/>
      <c r="RGU108" s="26"/>
      <c r="RGV108" s="26"/>
      <c r="RGW108" s="26"/>
      <c r="RGX108" s="18"/>
      <c r="RGY108" s="18"/>
      <c r="RGZ108" s="18"/>
      <c r="RHA108" s="39"/>
      <c r="RHB108" s="18"/>
      <c r="RHC108" s="18"/>
      <c r="RHD108" s="39"/>
      <c r="RHE108" s="18"/>
      <c r="RHF108" s="39"/>
      <c r="RHG108" s="13"/>
      <c r="RHH108" s="13"/>
      <c r="RHI108" s="4"/>
      <c r="RHJ108" s="13"/>
      <c r="RHK108" s="13"/>
      <c r="RHM108" s="26"/>
      <c r="RHN108" s="26"/>
      <c r="RHO108" s="26"/>
      <c r="RHP108" s="18"/>
      <c r="RHQ108" s="18"/>
      <c r="RHR108" s="18"/>
      <c r="RHS108" s="39"/>
      <c r="RHT108" s="18"/>
      <c r="RHU108" s="18"/>
      <c r="RHV108" s="39"/>
      <c r="RHW108" s="18"/>
      <c r="RHX108" s="39"/>
      <c r="RHY108" s="13"/>
      <c r="RHZ108" s="13"/>
      <c r="RIA108" s="4"/>
      <c r="RIB108" s="13"/>
      <c r="RIC108" s="13"/>
      <c r="RIE108" s="26"/>
      <c r="RIF108" s="26"/>
      <c r="RIG108" s="26"/>
      <c r="RIH108" s="18"/>
      <c r="RII108" s="18"/>
      <c r="RIJ108" s="18"/>
      <c r="RIK108" s="39"/>
      <c r="RIL108" s="18"/>
      <c r="RIM108" s="18"/>
      <c r="RIN108" s="39"/>
      <c r="RIO108" s="18"/>
      <c r="RIP108" s="39"/>
      <c r="RIQ108" s="13"/>
      <c r="RIR108" s="13"/>
      <c r="RIS108" s="4"/>
      <c r="RIT108" s="13"/>
      <c r="RIU108" s="13"/>
      <c r="RIW108" s="26"/>
      <c r="RIX108" s="26"/>
      <c r="RIY108" s="26"/>
      <c r="RIZ108" s="18"/>
      <c r="RJA108" s="18"/>
      <c r="RJB108" s="18"/>
      <c r="RJC108" s="39"/>
      <c r="RJD108" s="18"/>
      <c r="RJE108" s="18"/>
      <c r="RJF108" s="39"/>
      <c r="RJG108" s="18"/>
      <c r="RJH108" s="39"/>
      <c r="RJI108" s="13"/>
      <c r="RJJ108" s="13"/>
      <c r="RJK108" s="4"/>
      <c r="RJL108" s="13"/>
      <c r="RJM108" s="13"/>
      <c r="RJO108" s="26"/>
      <c r="RJP108" s="26"/>
      <c r="RJQ108" s="26"/>
      <c r="RJR108" s="18"/>
      <c r="RJS108" s="18"/>
      <c r="RJT108" s="18"/>
      <c r="RJU108" s="39"/>
      <c r="RJV108" s="18"/>
      <c r="RJW108" s="18"/>
      <c r="RJX108" s="39"/>
      <c r="RJY108" s="18"/>
      <c r="RJZ108" s="39"/>
      <c r="RKA108" s="13"/>
      <c r="RKB108" s="13"/>
      <c r="RKC108" s="4"/>
      <c r="RKD108" s="13"/>
      <c r="RKE108" s="13"/>
      <c r="RKG108" s="26"/>
      <c r="RKH108" s="26"/>
      <c r="RKI108" s="26"/>
      <c r="RKJ108" s="18"/>
      <c r="RKK108" s="18"/>
      <c r="RKL108" s="18"/>
      <c r="RKM108" s="39"/>
      <c r="RKN108" s="18"/>
      <c r="RKO108" s="18"/>
      <c r="RKP108" s="39"/>
      <c r="RKQ108" s="18"/>
      <c r="RKR108" s="39"/>
      <c r="RKS108" s="13"/>
      <c r="RKT108" s="13"/>
      <c r="RKU108" s="4"/>
      <c r="RKV108" s="13"/>
      <c r="RKW108" s="13"/>
      <c r="RKY108" s="26"/>
      <c r="RKZ108" s="26"/>
      <c r="RLA108" s="26"/>
      <c r="RLB108" s="18"/>
      <c r="RLC108" s="18"/>
      <c r="RLD108" s="18"/>
      <c r="RLE108" s="39"/>
      <c r="RLF108" s="18"/>
      <c r="RLG108" s="18"/>
      <c r="RLH108" s="39"/>
      <c r="RLI108" s="18"/>
      <c r="RLJ108" s="39"/>
      <c r="RLK108" s="13"/>
      <c r="RLL108" s="13"/>
      <c r="RLM108" s="4"/>
      <c r="RLN108" s="13"/>
      <c r="RLO108" s="13"/>
      <c r="RLQ108" s="26"/>
      <c r="RLR108" s="26"/>
      <c r="RLS108" s="26"/>
      <c r="RLT108" s="18"/>
      <c r="RLU108" s="18"/>
      <c r="RLV108" s="18"/>
      <c r="RLW108" s="39"/>
      <c r="RLX108" s="18"/>
      <c r="RLY108" s="18"/>
      <c r="RLZ108" s="39"/>
      <c r="RMA108" s="18"/>
      <c r="RMB108" s="39"/>
      <c r="RMC108" s="13"/>
      <c r="RMD108" s="13"/>
      <c r="RME108" s="4"/>
      <c r="RMF108" s="13"/>
      <c r="RMG108" s="13"/>
      <c r="RMI108" s="26"/>
      <c r="RMJ108" s="26"/>
      <c r="RMK108" s="26"/>
      <c r="RML108" s="18"/>
      <c r="RMM108" s="18"/>
      <c r="RMN108" s="18"/>
      <c r="RMO108" s="39"/>
      <c r="RMP108" s="18"/>
      <c r="RMQ108" s="18"/>
      <c r="RMR108" s="39"/>
      <c r="RMS108" s="18"/>
      <c r="RMT108" s="39"/>
      <c r="RMU108" s="13"/>
      <c r="RMV108" s="13"/>
      <c r="RMW108" s="4"/>
      <c r="RMX108" s="13"/>
      <c r="RMY108" s="13"/>
      <c r="RNA108" s="26"/>
      <c r="RNB108" s="26"/>
      <c r="RNC108" s="26"/>
      <c r="RND108" s="18"/>
      <c r="RNE108" s="18"/>
      <c r="RNF108" s="18"/>
      <c r="RNG108" s="39"/>
      <c r="RNH108" s="18"/>
      <c r="RNI108" s="18"/>
      <c r="RNJ108" s="39"/>
      <c r="RNK108" s="18"/>
      <c r="RNL108" s="39"/>
      <c r="RNM108" s="13"/>
      <c r="RNN108" s="13"/>
      <c r="RNO108" s="4"/>
      <c r="RNP108" s="13"/>
      <c r="RNQ108" s="13"/>
      <c r="RNS108" s="26"/>
      <c r="RNT108" s="26"/>
      <c r="RNU108" s="26"/>
      <c r="RNV108" s="18"/>
      <c r="RNW108" s="18"/>
      <c r="RNX108" s="18"/>
      <c r="RNY108" s="39"/>
      <c r="RNZ108" s="18"/>
      <c r="ROA108" s="18"/>
      <c r="ROB108" s="39"/>
      <c r="ROC108" s="18"/>
      <c r="ROD108" s="39"/>
      <c r="ROE108" s="13"/>
      <c r="ROF108" s="13"/>
      <c r="ROG108" s="4"/>
      <c r="ROH108" s="13"/>
      <c r="ROI108" s="13"/>
      <c r="ROK108" s="26"/>
      <c r="ROL108" s="26"/>
      <c r="ROM108" s="26"/>
      <c r="RON108" s="18"/>
      <c r="ROO108" s="18"/>
      <c r="ROP108" s="18"/>
      <c r="ROQ108" s="39"/>
      <c r="ROR108" s="18"/>
      <c r="ROS108" s="18"/>
      <c r="ROT108" s="39"/>
      <c r="ROU108" s="18"/>
      <c r="ROV108" s="39"/>
      <c r="ROW108" s="13"/>
      <c r="ROX108" s="13"/>
      <c r="ROY108" s="4"/>
      <c r="ROZ108" s="13"/>
      <c r="RPA108" s="13"/>
      <c r="RPC108" s="26"/>
      <c r="RPD108" s="26"/>
      <c r="RPE108" s="26"/>
      <c r="RPF108" s="18"/>
      <c r="RPG108" s="18"/>
      <c r="RPH108" s="18"/>
      <c r="RPI108" s="39"/>
      <c r="RPJ108" s="18"/>
      <c r="RPK108" s="18"/>
      <c r="RPL108" s="39"/>
      <c r="RPM108" s="18"/>
      <c r="RPN108" s="39"/>
      <c r="RPO108" s="13"/>
      <c r="RPP108" s="13"/>
      <c r="RPQ108" s="4"/>
      <c r="RPR108" s="13"/>
      <c r="RPS108" s="13"/>
      <c r="RPU108" s="26"/>
      <c r="RPV108" s="26"/>
      <c r="RPW108" s="26"/>
      <c r="RPX108" s="18"/>
      <c r="RPY108" s="18"/>
      <c r="RPZ108" s="18"/>
      <c r="RQA108" s="39"/>
      <c r="RQB108" s="18"/>
      <c r="RQC108" s="18"/>
      <c r="RQD108" s="39"/>
      <c r="RQE108" s="18"/>
      <c r="RQF108" s="39"/>
      <c r="RQG108" s="13"/>
      <c r="RQH108" s="13"/>
      <c r="RQI108" s="4"/>
      <c r="RQJ108" s="13"/>
      <c r="RQK108" s="13"/>
      <c r="RQM108" s="26"/>
      <c r="RQN108" s="26"/>
      <c r="RQO108" s="26"/>
      <c r="RQP108" s="18"/>
      <c r="RQQ108" s="18"/>
      <c r="RQR108" s="18"/>
      <c r="RQS108" s="39"/>
      <c r="RQT108" s="18"/>
      <c r="RQU108" s="18"/>
      <c r="RQV108" s="39"/>
      <c r="RQW108" s="18"/>
      <c r="RQX108" s="39"/>
      <c r="RQY108" s="13"/>
      <c r="RQZ108" s="13"/>
      <c r="RRA108" s="4"/>
      <c r="RRB108" s="13"/>
      <c r="RRC108" s="13"/>
      <c r="RRE108" s="26"/>
      <c r="RRF108" s="26"/>
      <c r="RRG108" s="26"/>
      <c r="RRH108" s="18"/>
      <c r="RRI108" s="18"/>
      <c r="RRJ108" s="18"/>
      <c r="RRK108" s="39"/>
      <c r="RRL108" s="18"/>
      <c r="RRM108" s="18"/>
      <c r="RRN108" s="39"/>
      <c r="RRO108" s="18"/>
      <c r="RRP108" s="39"/>
      <c r="RRQ108" s="13"/>
      <c r="RRR108" s="13"/>
      <c r="RRS108" s="4"/>
      <c r="RRT108" s="13"/>
      <c r="RRU108" s="13"/>
      <c r="RRW108" s="26"/>
      <c r="RRX108" s="26"/>
      <c r="RRY108" s="26"/>
      <c r="RRZ108" s="18"/>
      <c r="RSA108" s="18"/>
      <c r="RSB108" s="18"/>
      <c r="RSC108" s="39"/>
      <c r="RSD108" s="18"/>
      <c r="RSE108" s="18"/>
      <c r="RSF108" s="39"/>
      <c r="RSG108" s="18"/>
      <c r="RSH108" s="39"/>
      <c r="RSI108" s="13"/>
      <c r="RSJ108" s="13"/>
      <c r="RSK108" s="4"/>
      <c r="RSL108" s="13"/>
      <c r="RSM108" s="13"/>
      <c r="RSO108" s="26"/>
      <c r="RSP108" s="26"/>
      <c r="RSQ108" s="26"/>
      <c r="RSR108" s="18"/>
      <c r="RSS108" s="18"/>
      <c r="RST108" s="18"/>
      <c r="RSU108" s="39"/>
      <c r="RSV108" s="18"/>
      <c r="RSW108" s="18"/>
      <c r="RSX108" s="39"/>
      <c r="RSY108" s="18"/>
      <c r="RSZ108" s="39"/>
      <c r="RTA108" s="13"/>
      <c r="RTB108" s="13"/>
      <c r="RTC108" s="4"/>
      <c r="RTD108" s="13"/>
      <c r="RTE108" s="13"/>
      <c r="RTG108" s="26"/>
      <c r="RTH108" s="26"/>
      <c r="RTI108" s="26"/>
      <c r="RTJ108" s="18"/>
      <c r="RTK108" s="18"/>
      <c r="RTL108" s="18"/>
      <c r="RTM108" s="39"/>
      <c r="RTN108" s="18"/>
      <c r="RTO108" s="18"/>
      <c r="RTP108" s="39"/>
      <c r="RTQ108" s="18"/>
      <c r="RTR108" s="39"/>
      <c r="RTS108" s="13"/>
      <c r="RTT108" s="13"/>
      <c r="RTU108" s="4"/>
      <c r="RTV108" s="13"/>
      <c r="RTW108" s="13"/>
      <c r="RTY108" s="26"/>
      <c r="RTZ108" s="26"/>
      <c r="RUA108" s="26"/>
      <c r="RUB108" s="18"/>
      <c r="RUC108" s="18"/>
      <c r="RUD108" s="18"/>
      <c r="RUE108" s="39"/>
      <c r="RUF108" s="18"/>
      <c r="RUG108" s="18"/>
      <c r="RUH108" s="39"/>
      <c r="RUI108" s="18"/>
      <c r="RUJ108" s="39"/>
      <c r="RUK108" s="13"/>
      <c r="RUL108" s="13"/>
      <c r="RUM108" s="4"/>
      <c r="RUN108" s="13"/>
      <c r="RUO108" s="13"/>
      <c r="RUQ108" s="26"/>
      <c r="RUR108" s="26"/>
      <c r="RUS108" s="26"/>
      <c r="RUT108" s="18"/>
      <c r="RUU108" s="18"/>
      <c r="RUV108" s="18"/>
      <c r="RUW108" s="39"/>
      <c r="RUX108" s="18"/>
      <c r="RUY108" s="18"/>
      <c r="RUZ108" s="39"/>
      <c r="RVA108" s="18"/>
      <c r="RVB108" s="39"/>
      <c r="RVC108" s="13"/>
      <c r="RVD108" s="13"/>
      <c r="RVE108" s="4"/>
      <c r="RVF108" s="13"/>
      <c r="RVG108" s="13"/>
      <c r="RVI108" s="26"/>
      <c r="RVJ108" s="26"/>
      <c r="RVK108" s="26"/>
      <c r="RVL108" s="18"/>
      <c r="RVM108" s="18"/>
      <c r="RVN108" s="18"/>
      <c r="RVO108" s="39"/>
      <c r="RVP108" s="18"/>
      <c r="RVQ108" s="18"/>
      <c r="RVR108" s="39"/>
      <c r="RVS108" s="18"/>
      <c r="RVT108" s="39"/>
      <c r="RVU108" s="13"/>
      <c r="RVV108" s="13"/>
      <c r="RVW108" s="4"/>
      <c r="RVX108" s="13"/>
      <c r="RVY108" s="13"/>
      <c r="RWA108" s="26"/>
      <c r="RWB108" s="26"/>
      <c r="RWC108" s="26"/>
      <c r="RWD108" s="18"/>
      <c r="RWE108" s="18"/>
      <c r="RWF108" s="18"/>
      <c r="RWG108" s="39"/>
      <c r="RWH108" s="18"/>
      <c r="RWI108" s="18"/>
      <c r="RWJ108" s="39"/>
      <c r="RWK108" s="18"/>
      <c r="RWL108" s="39"/>
      <c r="RWM108" s="13"/>
      <c r="RWN108" s="13"/>
      <c r="RWO108" s="4"/>
      <c r="RWP108" s="13"/>
      <c r="RWQ108" s="13"/>
      <c r="RWS108" s="26"/>
      <c r="RWT108" s="26"/>
      <c r="RWU108" s="26"/>
      <c r="RWV108" s="18"/>
      <c r="RWW108" s="18"/>
      <c r="RWX108" s="18"/>
      <c r="RWY108" s="39"/>
      <c r="RWZ108" s="18"/>
      <c r="RXA108" s="18"/>
      <c r="RXB108" s="39"/>
      <c r="RXC108" s="18"/>
      <c r="RXD108" s="39"/>
      <c r="RXE108" s="13"/>
      <c r="RXF108" s="13"/>
      <c r="RXG108" s="4"/>
      <c r="RXH108" s="13"/>
      <c r="RXI108" s="13"/>
      <c r="RXK108" s="26"/>
      <c r="RXL108" s="26"/>
      <c r="RXM108" s="26"/>
      <c r="RXN108" s="18"/>
      <c r="RXO108" s="18"/>
      <c r="RXP108" s="18"/>
      <c r="RXQ108" s="39"/>
      <c r="RXR108" s="18"/>
      <c r="RXS108" s="18"/>
      <c r="RXT108" s="39"/>
      <c r="RXU108" s="18"/>
      <c r="RXV108" s="39"/>
      <c r="RXW108" s="13"/>
      <c r="RXX108" s="13"/>
      <c r="RXY108" s="4"/>
      <c r="RXZ108" s="13"/>
      <c r="RYA108" s="13"/>
      <c r="RYC108" s="26"/>
      <c r="RYD108" s="26"/>
      <c r="RYE108" s="26"/>
      <c r="RYF108" s="18"/>
      <c r="RYG108" s="18"/>
      <c r="RYH108" s="18"/>
      <c r="RYI108" s="39"/>
      <c r="RYJ108" s="18"/>
      <c r="RYK108" s="18"/>
      <c r="RYL108" s="39"/>
      <c r="RYM108" s="18"/>
      <c r="RYN108" s="39"/>
      <c r="RYO108" s="13"/>
      <c r="RYP108" s="13"/>
      <c r="RYQ108" s="4"/>
      <c r="RYR108" s="13"/>
      <c r="RYS108" s="13"/>
      <c r="RYU108" s="26"/>
      <c r="RYV108" s="26"/>
      <c r="RYW108" s="26"/>
      <c r="RYX108" s="18"/>
      <c r="RYY108" s="18"/>
      <c r="RYZ108" s="18"/>
      <c r="RZA108" s="39"/>
      <c r="RZB108" s="18"/>
      <c r="RZC108" s="18"/>
      <c r="RZD108" s="39"/>
      <c r="RZE108" s="18"/>
      <c r="RZF108" s="39"/>
      <c r="RZG108" s="13"/>
      <c r="RZH108" s="13"/>
      <c r="RZI108" s="4"/>
      <c r="RZJ108" s="13"/>
      <c r="RZK108" s="13"/>
      <c r="RZM108" s="26"/>
      <c r="RZN108" s="26"/>
      <c r="RZO108" s="26"/>
      <c r="RZP108" s="18"/>
      <c r="RZQ108" s="18"/>
      <c r="RZR108" s="18"/>
      <c r="RZS108" s="39"/>
      <c r="RZT108" s="18"/>
      <c r="RZU108" s="18"/>
      <c r="RZV108" s="39"/>
      <c r="RZW108" s="18"/>
      <c r="RZX108" s="39"/>
      <c r="RZY108" s="13"/>
      <c r="RZZ108" s="13"/>
      <c r="SAA108" s="4"/>
      <c r="SAB108" s="13"/>
      <c r="SAC108" s="13"/>
      <c r="SAE108" s="26"/>
      <c r="SAF108" s="26"/>
      <c r="SAG108" s="26"/>
      <c r="SAH108" s="18"/>
      <c r="SAI108" s="18"/>
      <c r="SAJ108" s="18"/>
      <c r="SAK108" s="39"/>
      <c r="SAL108" s="18"/>
      <c r="SAM108" s="18"/>
      <c r="SAN108" s="39"/>
      <c r="SAO108" s="18"/>
      <c r="SAP108" s="39"/>
      <c r="SAQ108" s="13"/>
      <c r="SAR108" s="13"/>
      <c r="SAS108" s="4"/>
      <c r="SAT108" s="13"/>
      <c r="SAU108" s="13"/>
      <c r="SAW108" s="26"/>
      <c r="SAX108" s="26"/>
      <c r="SAY108" s="26"/>
      <c r="SAZ108" s="18"/>
      <c r="SBA108" s="18"/>
      <c r="SBB108" s="18"/>
      <c r="SBC108" s="39"/>
      <c r="SBD108" s="18"/>
      <c r="SBE108" s="18"/>
      <c r="SBF108" s="39"/>
      <c r="SBG108" s="18"/>
      <c r="SBH108" s="39"/>
      <c r="SBI108" s="13"/>
      <c r="SBJ108" s="13"/>
      <c r="SBK108" s="4"/>
      <c r="SBL108" s="13"/>
      <c r="SBM108" s="13"/>
      <c r="SBO108" s="26"/>
      <c r="SBP108" s="26"/>
      <c r="SBQ108" s="26"/>
      <c r="SBR108" s="18"/>
      <c r="SBS108" s="18"/>
      <c r="SBT108" s="18"/>
      <c r="SBU108" s="39"/>
      <c r="SBV108" s="18"/>
      <c r="SBW108" s="18"/>
      <c r="SBX108" s="39"/>
      <c r="SBY108" s="18"/>
      <c r="SBZ108" s="39"/>
      <c r="SCA108" s="13"/>
      <c r="SCB108" s="13"/>
      <c r="SCC108" s="4"/>
      <c r="SCD108" s="13"/>
      <c r="SCE108" s="13"/>
      <c r="SCG108" s="26"/>
      <c r="SCH108" s="26"/>
      <c r="SCI108" s="26"/>
      <c r="SCJ108" s="18"/>
      <c r="SCK108" s="18"/>
      <c r="SCL108" s="18"/>
      <c r="SCM108" s="39"/>
      <c r="SCN108" s="18"/>
      <c r="SCO108" s="18"/>
      <c r="SCP108" s="39"/>
      <c r="SCQ108" s="18"/>
      <c r="SCR108" s="39"/>
      <c r="SCS108" s="13"/>
      <c r="SCT108" s="13"/>
      <c r="SCU108" s="4"/>
      <c r="SCV108" s="13"/>
      <c r="SCW108" s="13"/>
      <c r="SCY108" s="26"/>
      <c r="SCZ108" s="26"/>
      <c r="SDA108" s="26"/>
      <c r="SDB108" s="18"/>
      <c r="SDC108" s="18"/>
      <c r="SDD108" s="18"/>
      <c r="SDE108" s="39"/>
      <c r="SDF108" s="18"/>
      <c r="SDG108" s="18"/>
      <c r="SDH108" s="39"/>
      <c r="SDI108" s="18"/>
      <c r="SDJ108" s="39"/>
      <c r="SDK108" s="13"/>
      <c r="SDL108" s="13"/>
      <c r="SDM108" s="4"/>
      <c r="SDN108" s="13"/>
      <c r="SDO108" s="13"/>
      <c r="SDQ108" s="26"/>
      <c r="SDR108" s="26"/>
      <c r="SDS108" s="26"/>
      <c r="SDT108" s="18"/>
      <c r="SDU108" s="18"/>
      <c r="SDV108" s="18"/>
      <c r="SDW108" s="39"/>
      <c r="SDX108" s="18"/>
      <c r="SDY108" s="18"/>
      <c r="SDZ108" s="39"/>
      <c r="SEA108" s="18"/>
      <c r="SEB108" s="39"/>
      <c r="SEC108" s="13"/>
      <c r="SED108" s="13"/>
      <c r="SEE108" s="4"/>
      <c r="SEF108" s="13"/>
      <c r="SEG108" s="13"/>
      <c r="SEI108" s="26"/>
      <c r="SEJ108" s="26"/>
      <c r="SEK108" s="26"/>
      <c r="SEL108" s="18"/>
      <c r="SEM108" s="18"/>
      <c r="SEN108" s="18"/>
      <c r="SEO108" s="39"/>
      <c r="SEP108" s="18"/>
      <c r="SEQ108" s="18"/>
      <c r="SER108" s="39"/>
      <c r="SES108" s="18"/>
      <c r="SET108" s="39"/>
      <c r="SEU108" s="13"/>
      <c r="SEV108" s="13"/>
      <c r="SEW108" s="4"/>
      <c r="SEX108" s="13"/>
      <c r="SEY108" s="13"/>
      <c r="SFA108" s="26"/>
      <c r="SFB108" s="26"/>
      <c r="SFC108" s="26"/>
      <c r="SFD108" s="18"/>
      <c r="SFE108" s="18"/>
      <c r="SFF108" s="18"/>
      <c r="SFG108" s="39"/>
      <c r="SFH108" s="18"/>
      <c r="SFI108" s="18"/>
      <c r="SFJ108" s="39"/>
      <c r="SFK108" s="18"/>
      <c r="SFL108" s="39"/>
      <c r="SFM108" s="13"/>
      <c r="SFN108" s="13"/>
      <c r="SFO108" s="4"/>
      <c r="SFP108" s="13"/>
      <c r="SFQ108" s="13"/>
      <c r="SFS108" s="26"/>
      <c r="SFT108" s="26"/>
      <c r="SFU108" s="26"/>
      <c r="SFV108" s="18"/>
      <c r="SFW108" s="18"/>
      <c r="SFX108" s="18"/>
      <c r="SFY108" s="39"/>
      <c r="SFZ108" s="18"/>
      <c r="SGA108" s="18"/>
      <c r="SGB108" s="39"/>
      <c r="SGC108" s="18"/>
      <c r="SGD108" s="39"/>
      <c r="SGE108" s="13"/>
      <c r="SGF108" s="13"/>
      <c r="SGG108" s="4"/>
      <c r="SGH108" s="13"/>
      <c r="SGI108" s="13"/>
      <c r="SGK108" s="26"/>
      <c r="SGL108" s="26"/>
      <c r="SGM108" s="26"/>
      <c r="SGN108" s="18"/>
      <c r="SGO108" s="18"/>
      <c r="SGP108" s="18"/>
      <c r="SGQ108" s="39"/>
      <c r="SGR108" s="18"/>
      <c r="SGS108" s="18"/>
      <c r="SGT108" s="39"/>
      <c r="SGU108" s="18"/>
      <c r="SGV108" s="39"/>
      <c r="SGW108" s="13"/>
      <c r="SGX108" s="13"/>
      <c r="SGY108" s="4"/>
      <c r="SGZ108" s="13"/>
      <c r="SHA108" s="13"/>
      <c r="SHC108" s="26"/>
      <c r="SHD108" s="26"/>
      <c r="SHE108" s="26"/>
      <c r="SHF108" s="18"/>
      <c r="SHG108" s="18"/>
      <c r="SHH108" s="18"/>
      <c r="SHI108" s="39"/>
      <c r="SHJ108" s="18"/>
      <c r="SHK108" s="18"/>
      <c r="SHL108" s="39"/>
      <c r="SHM108" s="18"/>
      <c r="SHN108" s="39"/>
      <c r="SHO108" s="13"/>
      <c r="SHP108" s="13"/>
      <c r="SHQ108" s="4"/>
      <c r="SHR108" s="13"/>
      <c r="SHS108" s="13"/>
      <c r="SHU108" s="26"/>
      <c r="SHV108" s="26"/>
      <c r="SHW108" s="26"/>
      <c r="SHX108" s="18"/>
      <c r="SHY108" s="18"/>
      <c r="SHZ108" s="18"/>
      <c r="SIA108" s="39"/>
      <c r="SIB108" s="18"/>
      <c r="SIC108" s="18"/>
      <c r="SID108" s="39"/>
      <c r="SIE108" s="18"/>
      <c r="SIF108" s="39"/>
      <c r="SIG108" s="13"/>
      <c r="SIH108" s="13"/>
      <c r="SII108" s="4"/>
      <c r="SIJ108" s="13"/>
      <c r="SIK108" s="13"/>
      <c r="SIM108" s="26"/>
      <c r="SIN108" s="26"/>
      <c r="SIO108" s="26"/>
      <c r="SIP108" s="18"/>
      <c r="SIQ108" s="18"/>
      <c r="SIR108" s="18"/>
      <c r="SIS108" s="39"/>
      <c r="SIT108" s="18"/>
      <c r="SIU108" s="18"/>
      <c r="SIV108" s="39"/>
      <c r="SIW108" s="18"/>
      <c r="SIX108" s="39"/>
      <c r="SIY108" s="13"/>
      <c r="SIZ108" s="13"/>
      <c r="SJA108" s="4"/>
      <c r="SJB108" s="13"/>
      <c r="SJC108" s="13"/>
      <c r="SJE108" s="26"/>
      <c r="SJF108" s="26"/>
      <c r="SJG108" s="26"/>
      <c r="SJH108" s="18"/>
      <c r="SJI108" s="18"/>
      <c r="SJJ108" s="18"/>
      <c r="SJK108" s="39"/>
      <c r="SJL108" s="18"/>
      <c r="SJM108" s="18"/>
      <c r="SJN108" s="39"/>
      <c r="SJO108" s="18"/>
      <c r="SJP108" s="39"/>
      <c r="SJQ108" s="13"/>
      <c r="SJR108" s="13"/>
      <c r="SJS108" s="4"/>
      <c r="SJT108" s="13"/>
      <c r="SJU108" s="13"/>
      <c r="SJW108" s="26"/>
      <c r="SJX108" s="26"/>
      <c r="SJY108" s="26"/>
      <c r="SJZ108" s="18"/>
      <c r="SKA108" s="18"/>
      <c r="SKB108" s="18"/>
      <c r="SKC108" s="39"/>
      <c r="SKD108" s="18"/>
      <c r="SKE108" s="18"/>
      <c r="SKF108" s="39"/>
      <c r="SKG108" s="18"/>
      <c r="SKH108" s="39"/>
      <c r="SKI108" s="13"/>
      <c r="SKJ108" s="13"/>
      <c r="SKK108" s="4"/>
      <c r="SKL108" s="13"/>
      <c r="SKM108" s="13"/>
      <c r="SKO108" s="26"/>
      <c r="SKP108" s="26"/>
      <c r="SKQ108" s="26"/>
      <c r="SKR108" s="18"/>
      <c r="SKS108" s="18"/>
      <c r="SKT108" s="18"/>
      <c r="SKU108" s="39"/>
      <c r="SKV108" s="18"/>
      <c r="SKW108" s="18"/>
      <c r="SKX108" s="39"/>
      <c r="SKY108" s="18"/>
      <c r="SKZ108" s="39"/>
      <c r="SLA108" s="13"/>
      <c r="SLB108" s="13"/>
      <c r="SLC108" s="4"/>
      <c r="SLD108" s="13"/>
      <c r="SLE108" s="13"/>
      <c r="SLG108" s="26"/>
      <c r="SLH108" s="26"/>
      <c r="SLI108" s="26"/>
      <c r="SLJ108" s="18"/>
      <c r="SLK108" s="18"/>
      <c r="SLL108" s="18"/>
      <c r="SLM108" s="39"/>
      <c r="SLN108" s="18"/>
      <c r="SLO108" s="18"/>
      <c r="SLP108" s="39"/>
      <c r="SLQ108" s="18"/>
      <c r="SLR108" s="39"/>
      <c r="SLS108" s="13"/>
      <c r="SLT108" s="13"/>
      <c r="SLU108" s="4"/>
      <c r="SLV108" s="13"/>
      <c r="SLW108" s="13"/>
      <c r="SLY108" s="26"/>
      <c r="SLZ108" s="26"/>
      <c r="SMA108" s="26"/>
      <c r="SMB108" s="18"/>
      <c r="SMC108" s="18"/>
      <c r="SMD108" s="18"/>
      <c r="SME108" s="39"/>
      <c r="SMF108" s="18"/>
      <c r="SMG108" s="18"/>
      <c r="SMH108" s="39"/>
      <c r="SMI108" s="18"/>
      <c r="SMJ108" s="39"/>
      <c r="SMK108" s="13"/>
      <c r="SML108" s="13"/>
      <c r="SMM108" s="4"/>
      <c r="SMN108" s="13"/>
      <c r="SMO108" s="13"/>
      <c r="SMQ108" s="26"/>
      <c r="SMR108" s="26"/>
      <c r="SMS108" s="26"/>
      <c r="SMT108" s="18"/>
      <c r="SMU108" s="18"/>
      <c r="SMV108" s="18"/>
      <c r="SMW108" s="39"/>
      <c r="SMX108" s="18"/>
      <c r="SMY108" s="18"/>
      <c r="SMZ108" s="39"/>
      <c r="SNA108" s="18"/>
      <c r="SNB108" s="39"/>
      <c r="SNC108" s="13"/>
      <c r="SND108" s="13"/>
      <c r="SNE108" s="4"/>
      <c r="SNF108" s="13"/>
      <c r="SNG108" s="13"/>
      <c r="SNI108" s="26"/>
      <c r="SNJ108" s="26"/>
      <c r="SNK108" s="26"/>
      <c r="SNL108" s="18"/>
      <c r="SNM108" s="18"/>
      <c r="SNN108" s="18"/>
      <c r="SNO108" s="39"/>
      <c r="SNP108" s="18"/>
      <c r="SNQ108" s="18"/>
      <c r="SNR108" s="39"/>
      <c r="SNS108" s="18"/>
      <c r="SNT108" s="39"/>
      <c r="SNU108" s="13"/>
      <c r="SNV108" s="13"/>
      <c r="SNW108" s="4"/>
      <c r="SNX108" s="13"/>
      <c r="SNY108" s="13"/>
      <c r="SOA108" s="26"/>
      <c r="SOB108" s="26"/>
      <c r="SOC108" s="26"/>
      <c r="SOD108" s="18"/>
      <c r="SOE108" s="18"/>
      <c r="SOF108" s="18"/>
      <c r="SOG108" s="39"/>
      <c r="SOH108" s="18"/>
      <c r="SOI108" s="18"/>
      <c r="SOJ108" s="39"/>
      <c r="SOK108" s="18"/>
      <c r="SOL108" s="39"/>
      <c r="SOM108" s="13"/>
      <c r="SON108" s="13"/>
      <c r="SOO108" s="4"/>
      <c r="SOP108" s="13"/>
      <c r="SOQ108" s="13"/>
      <c r="SOS108" s="26"/>
      <c r="SOT108" s="26"/>
      <c r="SOU108" s="26"/>
      <c r="SOV108" s="18"/>
      <c r="SOW108" s="18"/>
      <c r="SOX108" s="18"/>
      <c r="SOY108" s="39"/>
      <c r="SOZ108" s="18"/>
      <c r="SPA108" s="18"/>
      <c r="SPB108" s="39"/>
      <c r="SPC108" s="18"/>
      <c r="SPD108" s="39"/>
      <c r="SPE108" s="13"/>
      <c r="SPF108" s="13"/>
      <c r="SPG108" s="4"/>
      <c r="SPH108" s="13"/>
      <c r="SPI108" s="13"/>
      <c r="SPK108" s="26"/>
      <c r="SPL108" s="26"/>
      <c r="SPM108" s="26"/>
      <c r="SPN108" s="18"/>
      <c r="SPO108" s="18"/>
      <c r="SPP108" s="18"/>
      <c r="SPQ108" s="39"/>
      <c r="SPR108" s="18"/>
      <c r="SPS108" s="18"/>
      <c r="SPT108" s="39"/>
      <c r="SPU108" s="18"/>
      <c r="SPV108" s="39"/>
      <c r="SPW108" s="13"/>
      <c r="SPX108" s="13"/>
      <c r="SPY108" s="4"/>
      <c r="SPZ108" s="13"/>
      <c r="SQA108" s="13"/>
      <c r="SQC108" s="26"/>
      <c r="SQD108" s="26"/>
      <c r="SQE108" s="26"/>
      <c r="SQF108" s="18"/>
      <c r="SQG108" s="18"/>
      <c r="SQH108" s="18"/>
      <c r="SQI108" s="39"/>
      <c r="SQJ108" s="18"/>
      <c r="SQK108" s="18"/>
      <c r="SQL108" s="39"/>
      <c r="SQM108" s="18"/>
      <c r="SQN108" s="39"/>
      <c r="SQO108" s="13"/>
      <c r="SQP108" s="13"/>
      <c r="SQQ108" s="4"/>
      <c r="SQR108" s="13"/>
      <c r="SQS108" s="13"/>
      <c r="SQU108" s="26"/>
      <c r="SQV108" s="26"/>
      <c r="SQW108" s="26"/>
      <c r="SQX108" s="18"/>
      <c r="SQY108" s="18"/>
      <c r="SQZ108" s="18"/>
      <c r="SRA108" s="39"/>
      <c r="SRB108" s="18"/>
      <c r="SRC108" s="18"/>
      <c r="SRD108" s="39"/>
      <c r="SRE108" s="18"/>
      <c r="SRF108" s="39"/>
      <c r="SRG108" s="13"/>
      <c r="SRH108" s="13"/>
      <c r="SRI108" s="4"/>
      <c r="SRJ108" s="13"/>
      <c r="SRK108" s="13"/>
      <c r="SRM108" s="26"/>
      <c r="SRN108" s="26"/>
      <c r="SRO108" s="26"/>
      <c r="SRP108" s="18"/>
      <c r="SRQ108" s="18"/>
      <c r="SRR108" s="18"/>
      <c r="SRS108" s="39"/>
      <c r="SRT108" s="18"/>
      <c r="SRU108" s="18"/>
      <c r="SRV108" s="39"/>
      <c r="SRW108" s="18"/>
      <c r="SRX108" s="39"/>
      <c r="SRY108" s="13"/>
      <c r="SRZ108" s="13"/>
      <c r="SSA108" s="4"/>
      <c r="SSB108" s="13"/>
      <c r="SSC108" s="13"/>
      <c r="SSE108" s="26"/>
      <c r="SSF108" s="26"/>
      <c r="SSG108" s="26"/>
      <c r="SSH108" s="18"/>
      <c r="SSI108" s="18"/>
      <c r="SSJ108" s="18"/>
      <c r="SSK108" s="39"/>
      <c r="SSL108" s="18"/>
      <c r="SSM108" s="18"/>
      <c r="SSN108" s="39"/>
      <c r="SSO108" s="18"/>
      <c r="SSP108" s="39"/>
      <c r="SSQ108" s="13"/>
      <c r="SSR108" s="13"/>
      <c r="SSS108" s="4"/>
      <c r="SST108" s="13"/>
      <c r="SSU108" s="13"/>
      <c r="SSW108" s="26"/>
      <c r="SSX108" s="26"/>
      <c r="SSY108" s="26"/>
      <c r="SSZ108" s="18"/>
      <c r="STA108" s="18"/>
      <c r="STB108" s="18"/>
      <c r="STC108" s="39"/>
      <c r="STD108" s="18"/>
      <c r="STE108" s="18"/>
      <c r="STF108" s="39"/>
      <c r="STG108" s="18"/>
      <c r="STH108" s="39"/>
      <c r="STI108" s="13"/>
      <c r="STJ108" s="13"/>
      <c r="STK108" s="4"/>
      <c r="STL108" s="13"/>
      <c r="STM108" s="13"/>
      <c r="STO108" s="26"/>
      <c r="STP108" s="26"/>
      <c r="STQ108" s="26"/>
      <c r="STR108" s="18"/>
      <c r="STS108" s="18"/>
      <c r="STT108" s="18"/>
      <c r="STU108" s="39"/>
      <c r="STV108" s="18"/>
      <c r="STW108" s="18"/>
      <c r="STX108" s="39"/>
      <c r="STY108" s="18"/>
      <c r="STZ108" s="39"/>
      <c r="SUA108" s="13"/>
      <c r="SUB108" s="13"/>
      <c r="SUC108" s="4"/>
      <c r="SUD108" s="13"/>
      <c r="SUE108" s="13"/>
      <c r="SUG108" s="26"/>
      <c r="SUH108" s="26"/>
      <c r="SUI108" s="26"/>
      <c r="SUJ108" s="18"/>
      <c r="SUK108" s="18"/>
      <c r="SUL108" s="18"/>
      <c r="SUM108" s="39"/>
      <c r="SUN108" s="18"/>
      <c r="SUO108" s="18"/>
      <c r="SUP108" s="39"/>
      <c r="SUQ108" s="18"/>
      <c r="SUR108" s="39"/>
      <c r="SUS108" s="13"/>
      <c r="SUT108" s="13"/>
      <c r="SUU108" s="4"/>
      <c r="SUV108" s="13"/>
      <c r="SUW108" s="13"/>
      <c r="SUY108" s="26"/>
      <c r="SUZ108" s="26"/>
      <c r="SVA108" s="26"/>
      <c r="SVB108" s="18"/>
      <c r="SVC108" s="18"/>
      <c r="SVD108" s="18"/>
      <c r="SVE108" s="39"/>
      <c r="SVF108" s="18"/>
      <c r="SVG108" s="18"/>
      <c r="SVH108" s="39"/>
      <c r="SVI108" s="18"/>
      <c r="SVJ108" s="39"/>
      <c r="SVK108" s="13"/>
      <c r="SVL108" s="13"/>
      <c r="SVM108" s="4"/>
      <c r="SVN108" s="13"/>
      <c r="SVO108" s="13"/>
      <c r="SVQ108" s="26"/>
      <c r="SVR108" s="26"/>
      <c r="SVS108" s="26"/>
      <c r="SVT108" s="18"/>
      <c r="SVU108" s="18"/>
      <c r="SVV108" s="18"/>
      <c r="SVW108" s="39"/>
      <c r="SVX108" s="18"/>
      <c r="SVY108" s="18"/>
      <c r="SVZ108" s="39"/>
      <c r="SWA108" s="18"/>
      <c r="SWB108" s="39"/>
      <c r="SWC108" s="13"/>
      <c r="SWD108" s="13"/>
      <c r="SWE108" s="4"/>
      <c r="SWF108" s="13"/>
      <c r="SWG108" s="13"/>
      <c r="SWI108" s="26"/>
      <c r="SWJ108" s="26"/>
      <c r="SWK108" s="26"/>
      <c r="SWL108" s="18"/>
      <c r="SWM108" s="18"/>
      <c r="SWN108" s="18"/>
      <c r="SWO108" s="39"/>
      <c r="SWP108" s="18"/>
      <c r="SWQ108" s="18"/>
      <c r="SWR108" s="39"/>
      <c r="SWS108" s="18"/>
      <c r="SWT108" s="39"/>
      <c r="SWU108" s="13"/>
      <c r="SWV108" s="13"/>
      <c r="SWW108" s="4"/>
      <c r="SWX108" s="13"/>
      <c r="SWY108" s="13"/>
      <c r="SXA108" s="26"/>
      <c r="SXB108" s="26"/>
      <c r="SXC108" s="26"/>
      <c r="SXD108" s="18"/>
      <c r="SXE108" s="18"/>
      <c r="SXF108" s="18"/>
      <c r="SXG108" s="39"/>
      <c r="SXH108" s="18"/>
      <c r="SXI108" s="18"/>
      <c r="SXJ108" s="39"/>
      <c r="SXK108" s="18"/>
      <c r="SXL108" s="39"/>
      <c r="SXM108" s="13"/>
      <c r="SXN108" s="13"/>
      <c r="SXO108" s="4"/>
      <c r="SXP108" s="13"/>
      <c r="SXQ108" s="13"/>
      <c r="SXS108" s="26"/>
      <c r="SXT108" s="26"/>
      <c r="SXU108" s="26"/>
      <c r="SXV108" s="18"/>
      <c r="SXW108" s="18"/>
      <c r="SXX108" s="18"/>
      <c r="SXY108" s="39"/>
      <c r="SXZ108" s="18"/>
      <c r="SYA108" s="18"/>
      <c r="SYB108" s="39"/>
      <c r="SYC108" s="18"/>
      <c r="SYD108" s="39"/>
      <c r="SYE108" s="13"/>
      <c r="SYF108" s="13"/>
      <c r="SYG108" s="4"/>
      <c r="SYH108" s="13"/>
      <c r="SYI108" s="13"/>
      <c r="SYK108" s="26"/>
      <c r="SYL108" s="26"/>
      <c r="SYM108" s="26"/>
      <c r="SYN108" s="18"/>
      <c r="SYO108" s="18"/>
      <c r="SYP108" s="18"/>
      <c r="SYQ108" s="39"/>
      <c r="SYR108" s="18"/>
      <c r="SYS108" s="18"/>
      <c r="SYT108" s="39"/>
      <c r="SYU108" s="18"/>
      <c r="SYV108" s="39"/>
      <c r="SYW108" s="13"/>
      <c r="SYX108" s="13"/>
      <c r="SYY108" s="4"/>
      <c r="SYZ108" s="13"/>
      <c r="SZA108" s="13"/>
      <c r="SZC108" s="26"/>
      <c r="SZD108" s="26"/>
      <c r="SZE108" s="26"/>
      <c r="SZF108" s="18"/>
      <c r="SZG108" s="18"/>
      <c r="SZH108" s="18"/>
      <c r="SZI108" s="39"/>
      <c r="SZJ108" s="18"/>
      <c r="SZK108" s="18"/>
      <c r="SZL108" s="39"/>
      <c r="SZM108" s="18"/>
      <c r="SZN108" s="39"/>
      <c r="SZO108" s="13"/>
      <c r="SZP108" s="13"/>
      <c r="SZQ108" s="4"/>
      <c r="SZR108" s="13"/>
      <c r="SZS108" s="13"/>
      <c r="SZU108" s="26"/>
      <c r="SZV108" s="26"/>
      <c r="SZW108" s="26"/>
      <c r="SZX108" s="18"/>
      <c r="SZY108" s="18"/>
      <c r="SZZ108" s="18"/>
      <c r="TAA108" s="39"/>
      <c r="TAB108" s="18"/>
      <c r="TAC108" s="18"/>
      <c r="TAD108" s="39"/>
      <c r="TAE108" s="18"/>
      <c r="TAF108" s="39"/>
      <c r="TAG108" s="13"/>
      <c r="TAH108" s="13"/>
      <c r="TAI108" s="4"/>
      <c r="TAJ108" s="13"/>
      <c r="TAK108" s="13"/>
      <c r="TAM108" s="26"/>
      <c r="TAN108" s="26"/>
      <c r="TAO108" s="26"/>
      <c r="TAP108" s="18"/>
      <c r="TAQ108" s="18"/>
      <c r="TAR108" s="18"/>
      <c r="TAS108" s="39"/>
      <c r="TAT108" s="18"/>
      <c r="TAU108" s="18"/>
      <c r="TAV108" s="39"/>
      <c r="TAW108" s="18"/>
      <c r="TAX108" s="39"/>
      <c r="TAY108" s="13"/>
      <c r="TAZ108" s="13"/>
      <c r="TBA108" s="4"/>
      <c r="TBB108" s="13"/>
      <c r="TBC108" s="13"/>
      <c r="TBE108" s="26"/>
      <c r="TBF108" s="26"/>
      <c r="TBG108" s="26"/>
      <c r="TBH108" s="18"/>
      <c r="TBI108" s="18"/>
      <c r="TBJ108" s="18"/>
      <c r="TBK108" s="39"/>
      <c r="TBL108" s="18"/>
      <c r="TBM108" s="18"/>
      <c r="TBN108" s="39"/>
      <c r="TBO108" s="18"/>
      <c r="TBP108" s="39"/>
      <c r="TBQ108" s="13"/>
      <c r="TBR108" s="13"/>
      <c r="TBS108" s="4"/>
      <c r="TBT108" s="13"/>
      <c r="TBU108" s="13"/>
      <c r="TBW108" s="26"/>
      <c r="TBX108" s="26"/>
      <c r="TBY108" s="26"/>
      <c r="TBZ108" s="18"/>
      <c r="TCA108" s="18"/>
      <c r="TCB108" s="18"/>
      <c r="TCC108" s="39"/>
      <c r="TCD108" s="18"/>
      <c r="TCE108" s="18"/>
      <c r="TCF108" s="39"/>
      <c r="TCG108" s="18"/>
      <c r="TCH108" s="39"/>
      <c r="TCI108" s="13"/>
      <c r="TCJ108" s="13"/>
      <c r="TCK108" s="4"/>
      <c r="TCL108" s="13"/>
      <c r="TCM108" s="13"/>
      <c r="TCO108" s="26"/>
      <c r="TCP108" s="26"/>
      <c r="TCQ108" s="26"/>
      <c r="TCR108" s="18"/>
      <c r="TCS108" s="18"/>
      <c r="TCT108" s="18"/>
      <c r="TCU108" s="39"/>
      <c r="TCV108" s="18"/>
      <c r="TCW108" s="18"/>
      <c r="TCX108" s="39"/>
      <c r="TCY108" s="18"/>
      <c r="TCZ108" s="39"/>
      <c r="TDA108" s="13"/>
      <c r="TDB108" s="13"/>
      <c r="TDC108" s="4"/>
      <c r="TDD108" s="13"/>
      <c r="TDE108" s="13"/>
      <c r="TDG108" s="26"/>
      <c r="TDH108" s="26"/>
      <c r="TDI108" s="26"/>
      <c r="TDJ108" s="18"/>
      <c r="TDK108" s="18"/>
      <c r="TDL108" s="18"/>
      <c r="TDM108" s="39"/>
      <c r="TDN108" s="18"/>
      <c r="TDO108" s="18"/>
      <c r="TDP108" s="39"/>
      <c r="TDQ108" s="18"/>
      <c r="TDR108" s="39"/>
      <c r="TDS108" s="13"/>
      <c r="TDT108" s="13"/>
      <c r="TDU108" s="4"/>
      <c r="TDV108" s="13"/>
      <c r="TDW108" s="13"/>
      <c r="TDY108" s="26"/>
      <c r="TDZ108" s="26"/>
      <c r="TEA108" s="26"/>
      <c r="TEB108" s="18"/>
      <c r="TEC108" s="18"/>
      <c r="TED108" s="18"/>
      <c r="TEE108" s="39"/>
      <c r="TEF108" s="18"/>
      <c r="TEG108" s="18"/>
      <c r="TEH108" s="39"/>
      <c r="TEI108" s="18"/>
      <c r="TEJ108" s="39"/>
      <c r="TEK108" s="13"/>
      <c r="TEL108" s="13"/>
      <c r="TEM108" s="4"/>
      <c r="TEN108" s="13"/>
      <c r="TEO108" s="13"/>
      <c r="TEQ108" s="26"/>
      <c r="TER108" s="26"/>
      <c r="TES108" s="26"/>
      <c r="TET108" s="18"/>
      <c r="TEU108" s="18"/>
      <c r="TEV108" s="18"/>
      <c r="TEW108" s="39"/>
      <c r="TEX108" s="18"/>
      <c r="TEY108" s="18"/>
      <c r="TEZ108" s="39"/>
      <c r="TFA108" s="18"/>
      <c r="TFB108" s="39"/>
      <c r="TFC108" s="13"/>
      <c r="TFD108" s="13"/>
      <c r="TFE108" s="4"/>
      <c r="TFF108" s="13"/>
      <c r="TFG108" s="13"/>
      <c r="TFI108" s="26"/>
      <c r="TFJ108" s="26"/>
      <c r="TFK108" s="26"/>
      <c r="TFL108" s="18"/>
      <c r="TFM108" s="18"/>
      <c r="TFN108" s="18"/>
      <c r="TFO108" s="39"/>
      <c r="TFP108" s="18"/>
      <c r="TFQ108" s="18"/>
      <c r="TFR108" s="39"/>
      <c r="TFS108" s="18"/>
      <c r="TFT108" s="39"/>
      <c r="TFU108" s="13"/>
      <c r="TFV108" s="13"/>
      <c r="TFW108" s="4"/>
      <c r="TFX108" s="13"/>
      <c r="TFY108" s="13"/>
      <c r="TGA108" s="26"/>
      <c r="TGB108" s="26"/>
      <c r="TGC108" s="26"/>
      <c r="TGD108" s="18"/>
      <c r="TGE108" s="18"/>
      <c r="TGF108" s="18"/>
      <c r="TGG108" s="39"/>
      <c r="TGH108" s="18"/>
      <c r="TGI108" s="18"/>
      <c r="TGJ108" s="39"/>
      <c r="TGK108" s="18"/>
      <c r="TGL108" s="39"/>
      <c r="TGM108" s="13"/>
      <c r="TGN108" s="13"/>
      <c r="TGO108" s="4"/>
      <c r="TGP108" s="13"/>
      <c r="TGQ108" s="13"/>
      <c r="TGS108" s="26"/>
      <c r="TGT108" s="26"/>
      <c r="TGU108" s="26"/>
      <c r="TGV108" s="18"/>
      <c r="TGW108" s="18"/>
      <c r="TGX108" s="18"/>
      <c r="TGY108" s="39"/>
      <c r="TGZ108" s="18"/>
      <c r="THA108" s="18"/>
      <c r="THB108" s="39"/>
      <c r="THC108" s="18"/>
      <c r="THD108" s="39"/>
      <c r="THE108" s="13"/>
      <c r="THF108" s="13"/>
      <c r="THG108" s="4"/>
      <c r="THH108" s="13"/>
      <c r="THI108" s="13"/>
      <c r="THK108" s="26"/>
      <c r="THL108" s="26"/>
      <c r="THM108" s="26"/>
      <c r="THN108" s="18"/>
      <c r="THO108" s="18"/>
      <c r="THP108" s="18"/>
      <c r="THQ108" s="39"/>
      <c r="THR108" s="18"/>
      <c r="THS108" s="18"/>
      <c r="THT108" s="39"/>
      <c r="THU108" s="18"/>
      <c r="THV108" s="39"/>
      <c r="THW108" s="13"/>
      <c r="THX108" s="13"/>
      <c r="THY108" s="4"/>
      <c r="THZ108" s="13"/>
      <c r="TIA108" s="13"/>
      <c r="TIC108" s="26"/>
      <c r="TID108" s="26"/>
      <c r="TIE108" s="26"/>
      <c r="TIF108" s="18"/>
      <c r="TIG108" s="18"/>
      <c r="TIH108" s="18"/>
      <c r="TII108" s="39"/>
      <c r="TIJ108" s="18"/>
      <c r="TIK108" s="18"/>
      <c r="TIL108" s="39"/>
      <c r="TIM108" s="18"/>
      <c r="TIN108" s="39"/>
      <c r="TIO108" s="13"/>
      <c r="TIP108" s="13"/>
      <c r="TIQ108" s="4"/>
      <c r="TIR108" s="13"/>
      <c r="TIS108" s="13"/>
      <c r="TIU108" s="26"/>
      <c r="TIV108" s="26"/>
      <c r="TIW108" s="26"/>
      <c r="TIX108" s="18"/>
      <c r="TIY108" s="18"/>
      <c r="TIZ108" s="18"/>
      <c r="TJA108" s="39"/>
      <c r="TJB108" s="18"/>
      <c r="TJC108" s="18"/>
      <c r="TJD108" s="39"/>
      <c r="TJE108" s="18"/>
      <c r="TJF108" s="39"/>
      <c r="TJG108" s="13"/>
      <c r="TJH108" s="13"/>
      <c r="TJI108" s="4"/>
      <c r="TJJ108" s="13"/>
      <c r="TJK108" s="13"/>
      <c r="TJM108" s="26"/>
      <c r="TJN108" s="26"/>
      <c r="TJO108" s="26"/>
      <c r="TJP108" s="18"/>
      <c r="TJQ108" s="18"/>
      <c r="TJR108" s="18"/>
      <c r="TJS108" s="39"/>
      <c r="TJT108" s="18"/>
      <c r="TJU108" s="18"/>
      <c r="TJV108" s="39"/>
      <c r="TJW108" s="18"/>
      <c r="TJX108" s="39"/>
      <c r="TJY108" s="13"/>
      <c r="TJZ108" s="13"/>
      <c r="TKA108" s="4"/>
      <c r="TKB108" s="13"/>
      <c r="TKC108" s="13"/>
      <c r="TKE108" s="26"/>
      <c r="TKF108" s="26"/>
      <c r="TKG108" s="26"/>
      <c r="TKH108" s="18"/>
      <c r="TKI108" s="18"/>
      <c r="TKJ108" s="18"/>
      <c r="TKK108" s="39"/>
      <c r="TKL108" s="18"/>
      <c r="TKM108" s="18"/>
      <c r="TKN108" s="39"/>
      <c r="TKO108" s="18"/>
      <c r="TKP108" s="39"/>
      <c r="TKQ108" s="13"/>
      <c r="TKR108" s="13"/>
      <c r="TKS108" s="4"/>
      <c r="TKT108" s="13"/>
      <c r="TKU108" s="13"/>
      <c r="TKW108" s="26"/>
      <c r="TKX108" s="26"/>
      <c r="TKY108" s="26"/>
      <c r="TKZ108" s="18"/>
      <c r="TLA108" s="18"/>
      <c r="TLB108" s="18"/>
      <c r="TLC108" s="39"/>
      <c r="TLD108" s="18"/>
      <c r="TLE108" s="18"/>
      <c r="TLF108" s="39"/>
      <c r="TLG108" s="18"/>
      <c r="TLH108" s="39"/>
      <c r="TLI108" s="13"/>
      <c r="TLJ108" s="13"/>
      <c r="TLK108" s="4"/>
      <c r="TLL108" s="13"/>
      <c r="TLM108" s="13"/>
      <c r="TLO108" s="26"/>
      <c r="TLP108" s="26"/>
      <c r="TLQ108" s="26"/>
      <c r="TLR108" s="18"/>
      <c r="TLS108" s="18"/>
      <c r="TLT108" s="18"/>
      <c r="TLU108" s="39"/>
      <c r="TLV108" s="18"/>
      <c r="TLW108" s="18"/>
      <c r="TLX108" s="39"/>
      <c r="TLY108" s="18"/>
      <c r="TLZ108" s="39"/>
      <c r="TMA108" s="13"/>
      <c r="TMB108" s="13"/>
      <c r="TMC108" s="4"/>
      <c r="TMD108" s="13"/>
      <c r="TME108" s="13"/>
      <c r="TMG108" s="26"/>
      <c r="TMH108" s="26"/>
      <c r="TMI108" s="26"/>
      <c r="TMJ108" s="18"/>
      <c r="TMK108" s="18"/>
      <c r="TML108" s="18"/>
      <c r="TMM108" s="39"/>
      <c r="TMN108" s="18"/>
      <c r="TMO108" s="18"/>
      <c r="TMP108" s="39"/>
      <c r="TMQ108" s="18"/>
      <c r="TMR108" s="39"/>
      <c r="TMS108" s="13"/>
      <c r="TMT108" s="13"/>
      <c r="TMU108" s="4"/>
      <c r="TMV108" s="13"/>
      <c r="TMW108" s="13"/>
      <c r="TMY108" s="26"/>
      <c r="TMZ108" s="26"/>
      <c r="TNA108" s="26"/>
      <c r="TNB108" s="18"/>
      <c r="TNC108" s="18"/>
      <c r="TND108" s="18"/>
      <c r="TNE108" s="39"/>
      <c r="TNF108" s="18"/>
      <c r="TNG108" s="18"/>
      <c r="TNH108" s="39"/>
      <c r="TNI108" s="18"/>
      <c r="TNJ108" s="39"/>
      <c r="TNK108" s="13"/>
      <c r="TNL108" s="13"/>
      <c r="TNM108" s="4"/>
      <c r="TNN108" s="13"/>
      <c r="TNO108" s="13"/>
      <c r="TNQ108" s="26"/>
      <c r="TNR108" s="26"/>
      <c r="TNS108" s="26"/>
      <c r="TNT108" s="18"/>
      <c r="TNU108" s="18"/>
      <c r="TNV108" s="18"/>
      <c r="TNW108" s="39"/>
      <c r="TNX108" s="18"/>
      <c r="TNY108" s="18"/>
      <c r="TNZ108" s="39"/>
      <c r="TOA108" s="18"/>
      <c r="TOB108" s="39"/>
      <c r="TOC108" s="13"/>
      <c r="TOD108" s="13"/>
      <c r="TOE108" s="4"/>
      <c r="TOF108" s="13"/>
      <c r="TOG108" s="13"/>
      <c r="TOI108" s="26"/>
      <c r="TOJ108" s="26"/>
      <c r="TOK108" s="26"/>
      <c r="TOL108" s="18"/>
      <c r="TOM108" s="18"/>
      <c r="TON108" s="18"/>
      <c r="TOO108" s="39"/>
      <c r="TOP108" s="18"/>
      <c r="TOQ108" s="18"/>
      <c r="TOR108" s="39"/>
      <c r="TOS108" s="18"/>
      <c r="TOT108" s="39"/>
      <c r="TOU108" s="13"/>
      <c r="TOV108" s="13"/>
      <c r="TOW108" s="4"/>
      <c r="TOX108" s="13"/>
      <c r="TOY108" s="13"/>
      <c r="TPA108" s="26"/>
      <c r="TPB108" s="26"/>
      <c r="TPC108" s="26"/>
      <c r="TPD108" s="18"/>
      <c r="TPE108" s="18"/>
      <c r="TPF108" s="18"/>
      <c r="TPG108" s="39"/>
      <c r="TPH108" s="18"/>
      <c r="TPI108" s="18"/>
      <c r="TPJ108" s="39"/>
      <c r="TPK108" s="18"/>
      <c r="TPL108" s="39"/>
      <c r="TPM108" s="13"/>
      <c r="TPN108" s="13"/>
      <c r="TPO108" s="4"/>
      <c r="TPP108" s="13"/>
      <c r="TPQ108" s="13"/>
      <c r="TPS108" s="26"/>
      <c r="TPT108" s="26"/>
      <c r="TPU108" s="26"/>
      <c r="TPV108" s="18"/>
      <c r="TPW108" s="18"/>
      <c r="TPX108" s="18"/>
      <c r="TPY108" s="39"/>
      <c r="TPZ108" s="18"/>
      <c r="TQA108" s="18"/>
      <c r="TQB108" s="39"/>
      <c r="TQC108" s="18"/>
      <c r="TQD108" s="39"/>
      <c r="TQE108" s="13"/>
      <c r="TQF108" s="13"/>
      <c r="TQG108" s="4"/>
      <c r="TQH108" s="13"/>
      <c r="TQI108" s="13"/>
      <c r="TQK108" s="26"/>
      <c r="TQL108" s="26"/>
      <c r="TQM108" s="26"/>
      <c r="TQN108" s="18"/>
      <c r="TQO108" s="18"/>
      <c r="TQP108" s="18"/>
      <c r="TQQ108" s="39"/>
      <c r="TQR108" s="18"/>
      <c r="TQS108" s="18"/>
      <c r="TQT108" s="39"/>
      <c r="TQU108" s="18"/>
      <c r="TQV108" s="39"/>
      <c r="TQW108" s="13"/>
      <c r="TQX108" s="13"/>
      <c r="TQY108" s="4"/>
      <c r="TQZ108" s="13"/>
      <c r="TRA108" s="13"/>
      <c r="TRC108" s="26"/>
      <c r="TRD108" s="26"/>
      <c r="TRE108" s="26"/>
      <c r="TRF108" s="18"/>
      <c r="TRG108" s="18"/>
      <c r="TRH108" s="18"/>
      <c r="TRI108" s="39"/>
      <c r="TRJ108" s="18"/>
      <c r="TRK108" s="18"/>
      <c r="TRL108" s="39"/>
      <c r="TRM108" s="18"/>
      <c r="TRN108" s="39"/>
      <c r="TRO108" s="13"/>
      <c r="TRP108" s="13"/>
      <c r="TRQ108" s="4"/>
      <c r="TRR108" s="13"/>
      <c r="TRS108" s="13"/>
      <c r="TRU108" s="26"/>
      <c r="TRV108" s="26"/>
      <c r="TRW108" s="26"/>
      <c r="TRX108" s="18"/>
      <c r="TRY108" s="18"/>
      <c r="TRZ108" s="18"/>
      <c r="TSA108" s="39"/>
      <c r="TSB108" s="18"/>
      <c r="TSC108" s="18"/>
      <c r="TSD108" s="39"/>
      <c r="TSE108" s="18"/>
      <c r="TSF108" s="39"/>
      <c r="TSG108" s="13"/>
      <c r="TSH108" s="13"/>
      <c r="TSI108" s="4"/>
      <c r="TSJ108" s="13"/>
      <c r="TSK108" s="13"/>
      <c r="TSM108" s="26"/>
      <c r="TSN108" s="26"/>
      <c r="TSO108" s="26"/>
      <c r="TSP108" s="18"/>
      <c r="TSQ108" s="18"/>
      <c r="TSR108" s="18"/>
      <c r="TSS108" s="39"/>
      <c r="TST108" s="18"/>
      <c r="TSU108" s="18"/>
      <c r="TSV108" s="39"/>
      <c r="TSW108" s="18"/>
      <c r="TSX108" s="39"/>
      <c r="TSY108" s="13"/>
      <c r="TSZ108" s="13"/>
      <c r="TTA108" s="4"/>
      <c r="TTB108" s="13"/>
      <c r="TTC108" s="13"/>
      <c r="TTE108" s="26"/>
      <c r="TTF108" s="26"/>
      <c r="TTG108" s="26"/>
      <c r="TTH108" s="18"/>
      <c r="TTI108" s="18"/>
      <c r="TTJ108" s="18"/>
      <c r="TTK108" s="39"/>
      <c r="TTL108" s="18"/>
      <c r="TTM108" s="18"/>
      <c r="TTN108" s="39"/>
      <c r="TTO108" s="18"/>
      <c r="TTP108" s="39"/>
      <c r="TTQ108" s="13"/>
      <c r="TTR108" s="13"/>
      <c r="TTS108" s="4"/>
      <c r="TTT108" s="13"/>
      <c r="TTU108" s="13"/>
      <c r="TTW108" s="26"/>
      <c r="TTX108" s="26"/>
      <c r="TTY108" s="26"/>
      <c r="TTZ108" s="18"/>
      <c r="TUA108" s="18"/>
      <c r="TUB108" s="18"/>
      <c r="TUC108" s="39"/>
      <c r="TUD108" s="18"/>
      <c r="TUE108" s="18"/>
      <c r="TUF108" s="39"/>
      <c r="TUG108" s="18"/>
      <c r="TUH108" s="39"/>
      <c r="TUI108" s="13"/>
      <c r="TUJ108" s="13"/>
      <c r="TUK108" s="4"/>
      <c r="TUL108" s="13"/>
      <c r="TUM108" s="13"/>
      <c r="TUO108" s="26"/>
      <c r="TUP108" s="26"/>
      <c r="TUQ108" s="26"/>
      <c r="TUR108" s="18"/>
      <c r="TUS108" s="18"/>
      <c r="TUT108" s="18"/>
      <c r="TUU108" s="39"/>
      <c r="TUV108" s="18"/>
      <c r="TUW108" s="18"/>
      <c r="TUX108" s="39"/>
      <c r="TUY108" s="18"/>
      <c r="TUZ108" s="39"/>
      <c r="TVA108" s="13"/>
      <c r="TVB108" s="13"/>
      <c r="TVC108" s="4"/>
      <c r="TVD108" s="13"/>
      <c r="TVE108" s="13"/>
      <c r="TVG108" s="26"/>
      <c r="TVH108" s="26"/>
      <c r="TVI108" s="26"/>
      <c r="TVJ108" s="18"/>
      <c r="TVK108" s="18"/>
      <c r="TVL108" s="18"/>
      <c r="TVM108" s="39"/>
      <c r="TVN108" s="18"/>
      <c r="TVO108" s="18"/>
      <c r="TVP108" s="39"/>
      <c r="TVQ108" s="18"/>
      <c r="TVR108" s="39"/>
      <c r="TVS108" s="13"/>
      <c r="TVT108" s="13"/>
      <c r="TVU108" s="4"/>
      <c r="TVV108" s="13"/>
      <c r="TVW108" s="13"/>
      <c r="TVY108" s="26"/>
      <c r="TVZ108" s="26"/>
      <c r="TWA108" s="26"/>
      <c r="TWB108" s="18"/>
      <c r="TWC108" s="18"/>
      <c r="TWD108" s="18"/>
      <c r="TWE108" s="39"/>
      <c r="TWF108" s="18"/>
      <c r="TWG108" s="18"/>
      <c r="TWH108" s="39"/>
      <c r="TWI108" s="18"/>
      <c r="TWJ108" s="39"/>
      <c r="TWK108" s="13"/>
      <c r="TWL108" s="13"/>
      <c r="TWM108" s="4"/>
      <c r="TWN108" s="13"/>
      <c r="TWO108" s="13"/>
      <c r="TWQ108" s="26"/>
      <c r="TWR108" s="26"/>
      <c r="TWS108" s="26"/>
      <c r="TWT108" s="18"/>
      <c r="TWU108" s="18"/>
      <c r="TWV108" s="18"/>
      <c r="TWW108" s="39"/>
      <c r="TWX108" s="18"/>
      <c r="TWY108" s="18"/>
      <c r="TWZ108" s="39"/>
      <c r="TXA108" s="18"/>
      <c r="TXB108" s="39"/>
      <c r="TXC108" s="13"/>
      <c r="TXD108" s="13"/>
      <c r="TXE108" s="4"/>
      <c r="TXF108" s="13"/>
      <c r="TXG108" s="13"/>
      <c r="TXI108" s="26"/>
      <c r="TXJ108" s="26"/>
      <c r="TXK108" s="26"/>
      <c r="TXL108" s="18"/>
      <c r="TXM108" s="18"/>
      <c r="TXN108" s="18"/>
      <c r="TXO108" s="39"/>
      <c r="TXP108" s="18"/>
      <c r="TXQ108" s="18"/>
      <c r="TXR108" s="39"/>
      <c r="TXS108" s="18"/>
      <c r="TXT108" s="39"/>
      <c r="TXU108" s="13"/>
      <c r="TXV108" s="13"/>
      <c r="TXW108" s="4"/>
      <c r="TXX108" s="13"/>
      <c r="TXY108" s="13"/>
      <c r="TYA108" s="26"/>
      <c r="TYB108" s="26"/>
      <c r="TYC108" s="26"/>
      <c r="TYD108" s="18"/>
      <c r="TYE108" s="18"/>
      <c r="TYF108" s="18"/>
      <c r="TYG108" s="39"/>
      <c r="TYH108" s="18"/>
      <c r="TYI108" s="18"/>
      <c r="TYJ108" s="39"/>
      <c r="TYK108" s="18"/>
      <c r="TYL108" s="39"/>
      <c r="TYM108" s="13"/>
      <c r="TYN108" s="13"/>
      <c r="TYO108" s="4"/>
      <c r="TYP108" s="13"/>
      <c r="TYQ108" s="13"/>
      <c r="TYS108" s="26"/>
      <c r="TYT108" s="26"/>
      <c r="TYU108" s="26"/>
      <c r="TYV108" s="18"/>
      <c r="TYW108" s="18"/>
      <c r="TYX108" s="18"/>
      <c r="TYY108" s="39"/>
      <c r="TYZ108" s="18"/>
      <c r="TZA108" s="18"/>
      <c r="TZB108" s="39"/>
      <c r="TZC108" s="18"/>
      <c r="TZD108" s="39"/>
      <c r="TZE108" s="13"/>
      <c r="TZF108" s="13"/>
      <c r="TZG108" s="4"/>
      <c r="TZH108" s="13"/>
      <c r="TZI108" s="13"/>
      <c r="TZK108" s="26"/>
      <c r="TZL108" s="26"/>
      <c r="TZM108" s="26"/>
      <c r="TZN108" s="18"/>
      <c r="TZO108" s="18"/>
      <c r="TZP108" s="18"/>
      <c r="TZQ108" s="39"/>
      <c r="TZR108" s="18"/>
      <c r="TZS108" s="18"/>
      <c r="TZT108" s="39"/>
      <c r="TZU108" s="18"/>
      <c r="TZV108" s="39"/>
      <c r="TZW108" s="13"/>
      <c r="TZX108" s="13"/>
      <c r="TZY108" s="4"/>
      <c r="TZZ108" s="13"/>
      <c r="UAA108" s="13"/>
      <c r="UAC108" s="26"/>
      <c r="UAD108" s="26"/>
      <c r="UAE108" s="26"/>
      <c r="UAF108" s="18"/>
      <c r="UAG108" s="18"/>
      <c r="UAH108" s="18"/>
      <c r="UAI108" s="39"/>
      <c r="UAJ108" s="18"/>
      <c r="UAK108" s="18"/>
      <c r="UAL108" s="39"/>
      <c r="UAM108" s="18"/>
      <c r="UAN108" s="39"/>
      <c r="UAO108" s="13"/>
      <c r="UAP108" s="13"/>
      <c r="UAQ108" s="4"/>
      <c r="UAR108" s="13"/>
      <c r="UAS108" s="13"/>
      <c r="UAU108" s="26"/>
      <c r="UAV108" s="26"/>
      <c r="UAW108" s="26"/>
      <c r="UAX108" s="18"/>
      <c r="UAY108" s="18"/>
      <c r="UAZ108" s="18"/>
      <c r="UBA108" s="39"/>
      <c r="UBB108" s="18"/>
      <c r="UBC108" s="18"/>
      <c r="UBD108" s="39"/>
      <c r="UBE108" s="18"/>
      <c r="UBF108" s="39"/>
      <c r="UBG108" s="13"/>
      <c r="UBH108" s="13"/>
      <c r="UBI108" s="4"/>
      <c r="UBJ108" s="13"/>
      <c r="UBK108" s="13"/>
      <c r="UBM108" s="26"/>
      <c r="UBN108" s="26"/>
      <c r="UBO108" s="26"/>
      <c r="UBP108" s="18"/>
      <c r="UBQ108" s="18"/>
      <c r="UBR108" s="18"/>
      <c r="UBS108" s="39"/>
      <c r="UBT108" s="18"/>
      <c r="UBU108" s="18"/>
      <c r="UBV108" s="39"/>
      <c r="UBW108" s="18"/>
      <c r="UBX108" s="39"/>
      <c r="UBY108" s="13"/>
      <c r="UBZ108" s="13"/>
      <c r="UCA108" s="4"/>
      <c r="UCB108" s="13"/>
      <c r="UCC108" s="13"/>
      <c r="UCE108" s="26"/>
      <c r="UCF108" s="26"/>
      <c r="UCG108" s="26"/>
      <c r="UCH108" s="18"/>
      <c r="UCI108" s="18"/>
      <c r="UCJ108" s="18"/>
      <c r="UCK108" s="39"/>
      <c r="UCL108" s="18"/>
      <c r="UCM108" s="18"/>
      <c r="UCN108" s="39"/>
      <c r="UCO108" s="18"/>
      <c r="UCP108" s="39"/>
      <c r="UCQ108" s="13"/>
      <c r="UCR108" s="13"/>
      <c r="UCS108" s="4"/>
      <c r="UCT108" s="13"/>
      <c r="UCU108" s="13"/>
      <c r="UCW108" s="26"/>
      <c r="UCX108" s="26"/>
      <c r="UCY108" s="26"/>
      <c r="UCZ108" s="18"/>
      <c r="UDA108" s="18"/>
      <c r="UDB108" s="18"/>
      <c r="UDC108" s="39"/>
      <c r="UDD108" s="18"/>
      <c r="UDE108" s="18"/>
      <c r="UDF108" s="39"/>
      <c r="UDG108" s="18"/>
      <c r="UDH108" s="39"/>
      <c r="UDI108" s="13"/>
      <c r="UDJ108" s="13"/>
      <c r="UDK108" s="4"/>
      <c r="UDL108" s="13"/>
      <c r="UDM108" s="13"/>
      <c r="UDO108" s="26"/>
      <c r="UDP108" s="26"/>
      <c r="UDQ108" s="26"/>
      <c r="UDR108" s="18"/>
      <c r="UDS108" s="18"/>
      <c r="UDT108" s="18"/>
      <c r="UDU108" s="39"/>
      <c r="UDV108" s="18"/>
      <c r="UDW108" s="18"/>
      <c r="UDX108" s="39"/>
      <c r="UDY108" s="18"/>
      <c r="UDZ108" s="39"/>
      <c r="UEA108" s="13"/>
      <c r="UEB108" s="13"/>
      <c r="UEC108" s="4"/>
      <c r="UED108" s="13"/>
      <c r="UEE108" s="13"/>
      <c r="UEG108" s="26"/>
      <c r="UEH108" s="26"/>
      <c r="UEI108" s="26"/>
      <c r="UEJ108" s="18"/>
      <c r="UEK108" s="18"/>
      <c r="UEL108" s="18"/>
      <c r="UEM108" s="39"/>
      <c r="UEN108" s="18"/>
      <c r="UEO108" s="18"/>
      <c r="UEP108" s="39"/>
      <c r="UEQ108" s="18"/>
      <c r="UER108" s="39"/>
      <c r="UES108" s="13"/>
      <c r="UET108" s="13"/>
      <c r="UEU108" s="4"/>
      <c r="UEV108" s="13"/>
      <c r="UEW108" s="13"/>
      <c r="UEY108" s="26"/>
      <c r="UEZ108" s="26"/>
      <c r="UFA108" s="26"/>
      <c r="UFB108" s="18"/>
      <c r="UFC108" s="18"/>
      <c r="UFD108" s="18"/>
      <c r="UFE108" s="39"/>
      <c r="UFF108" s="18"/>
      <c r="UFG108" s="18"/>
      <c r="UFH108" s="39"/>
      <c r="UFI108" s="18"/>
      <c r="UFJ108" s="39"/>
      <c r="UFK108" s="13"/>
      <c r="UFL108" s="13"/>
      <c r="UFM108" s="4"/>
      <c r="UFN108" s="13"/>
      <c r="UFO108" s="13"/>
      <c r="UFQ108" s="26"/>
      <c r="UFR108" s="26"/>
      <c r="UFS108" s="26"/>
      <c r="UFT108" s="18"/>
      <c r="UFU108" s="18"/>
      <c r="UFV108" s="18"/>
      <c r="UFW108" s="39"/>
      <c r="UFX108" s="18"/>
      <c r="UFY108" s="18"/>
      <c r="UFZ108" s="39"/>
      <c r="UGA108" s="18"/>
      <c r="UGB108" s="39"/>
      <c r="UGC108" s="13"/>
      <c r="UGD108" s="13"/>
      <c r="UGE108" s="4"/>
      <c r="UGF108" s="13"/>
      <c r="UGG108" s="13"/>
      <c r="UGI108" s="26"/>
      <c r="UGJ108" s="26"/>
      <c r="UGK108" s="26"/>
      <c r="UGL108" s="18"/>
      <c r="UGM108" s="18"/>
      <c r="UGN108" s="18"/>
      <c r="UGO108" s="39"/>
      <c r="UGP108" s="18"/>
      <c r="UGQ108" s="18"/>
      <c r="UGR108" s="39"/>
      <c r="UGS108" s="18"/>
      <c r="UGT108" s="39"/>
      <c r="UGU108" s="13"/>
      <c r="UGV108" s="13"/>
      <c r="UGW108" s="4"/>
      <c r="UGX108" s="13"/>
      <c r="UGY108" s="13"/>
      <c r="UHA108" s="26"/>
      <c r="UHB108" s="26"/>
      <c r="UHC108" s="26"/>
      <c r="UHD108" s="18"/>
      <c r="UHE108" s="18"/>
      <c r="UHF108" s="18"/>
      <c r="UHG108" s="39"/>
      <c r="UHH108" s="18"/>
      <c r="UHI108" s="18"/>
      <c r="UHJ108" s="39"/>
      <c r="UHK108" s="18"/>
      <c r="UHL108" s="39"/>
      <c r="UHM108" s="13"/>
      <c r="UHN108" s="13"/>
      <c r="UHO108" s="4"/>
      <c r="UHP108" s="13"/>
      <c r="UHQ108" s="13"/>
      <c r="UHS108" s="26"/>
      <c r="UHT108" s="26"/>
      <c r="UHU108" s="26"/>
      <c r="UHV108" s="18"/>
      <c r="UHW108" s="18"/>
      <c r="UHX108" s="18"/>
      <c r="UHY108" s="39"/>
      <c r="UHZ108" s="18"/>
      <c r="UIA108" s="18"/>
      <c r="UIB108" s="39"/>
      <c r="UIC108" s="18"/>
      <c r="UID108" s="39"/>
      <c r="UIE108" s="13"/>
      <c r="UIF108" s="13"/>
      <c r="UIG108" s="4"/>
      <c r="UIH108" s="13"/>
      <c r="UII108" s="13"/>
      <c r="UIK108" s="26"/>
      <c r="UIL108" s="26"/>
      <c r="UIM108" s="26"/>
      <c r="UIN108" s="18"/>
      <c r="UIO108" s="18"/>
      <c r="UIP108" s="18"/>
      <c r="UIQ108" s="39"/>
      <c r="UIR108" s="18"/>
      <c r="UIS108" s="18"/>
      <c r="UIT108" s="39"/>
      <c r="UIU108" s="18"/>
      <c r="UIV108" s="39"/>
      <c r="UIW108" s="13"/>
      <c r="UIX108" s="13"/>
      <c r="UIY108" s="4"/>
      <c r="UIZ108" s="13"/>
      <c r="UJA108" s="13"/>
      <c r="UJC108" s="26"/>
      <c r="UJD108" s="26"/>
      <c r="UJE108" s="26"/>
      <c r="UJF108" s="18"/>
      <c r="UJG108" s="18"/>
      <c r="UJH108" s="18"/>
      <c r="UJI108" s="39"/>
      <c r="UJJ108" s="18"/>
      <c r="UJK108" s="18"/>
      <c r="UJL108" s="39"/>
      <c r="UJM108" s="18"/>
      <c r="UJN108" s="39"/>
      <c r="UJO108" s="13"/>
      <c r="UJP108" s="13"/>
      <c r="UJQ108" s="4"/>
      <c r="UJR108" s="13"/>
      <c r="UJS108" s="13"/>
      <c r="UJU108" s="26"/>
      <c r="UJV108" s="26"/>
      <c r="UJW108" s="26"/>
      <c r="UJX108" s="18"/>
      <c r="UJY108" s="18"/>
      <c r="UJZ108" s="18"/>
      <c r="UKA108" s="39"/>
      <c r="UKB108" s="18"/>
      <c r="UKC108" s="18"/>
      <c r="UKD108" s="39"/>
      <c r="UKE108" s="18"/>
      <c r="UKF108" s="39"/>
      <c r="UKG108" s="13"/>
      <c r="UKH108" s="13"/>
      <c r="UKI108" s="4"/>
      <c r="UKJ108" s="13"/>
      <c r="UKK108" s="13"/>
      <c r="UKM108" s="26"/>
      <c r="UKN108" s="26"/>
      <c r="UKO108" s="26"/>
      <c r="UKP108" s="18"/>
      <c r="UKQ108" s="18"/>
      <c r="UKR108" s="18"/>
      <c r="UKS108" s="39"/>
      <c r="UKT108" s="18"/>
      <c r="UKU108" s="18"/>
      <c r="UKV108" s="39"/>
      <c r="UKW108" s="18"/>
      <c r="UKX108" s="39"/>
      <c r="UKY108" s="13"/>
      <c r="UKZ108" s="13"/>
      <c r="ULA108" s="4"/>
      <c r="ULB108" s="13"/>
      <c r="ULC108" s="13"/>
      <c r="ULE108" s="26"/>
      <c r="ULF108" s="26"/>
      <c r="ULG108" s="26"/>
      <c r="ULH108" s="18"/>
      <c r="ULI108" s="18"/>
      <c r="ULJ108" s="18"/>
      <c r="ULK108" s="39"/>
      <c r="ULL108" s="18"/>
      <c r="ULM108" s="18"/>
      <c r="ULN108" s="39"/>
      <c r="ULO108" s="18"/>
      <c r="ULP108" s="39"/>
      <c r="ULQ108" s="13"/>
      <c r="ULR108" s="13"/>
      <c r="ULS108" s="4"/>
      <c r="ULT108" s="13"/>
      <c r="ULU108" s="13"/>
      <c r="ULW108" s="26"/>
      <c r="ULX108" s="26"/>
      <c r="ULY108" s="26"/>
      <c r="ULZ108" s="18"/>
      <c r="UMA108" s="18"/>
      <c r="UMB108" s="18"/>
      <c r="UMC108" s="39"/>
      <c r="UMD108" s="18"/>
      <c r="UME108" s="18"/>
      <c r="UMF108" s="39"/>
      <c r="UMG108" s="18"/>
      <c r="UMH108" s="39"/>
      <c r="UMI108" s="13"/>
      <c r="UMJ108" s="13"/>
      <c r="UMK108" s="4"/>
      <c r="UML108" s="13"/>
      <c r="UMM108" s="13"/>
      <c r="UMO108" s="26"/>
      <c r="UMP108" s="26"/>
      <c r="UMQ108" s="26"/>
      <c r="UMR108" s="18"/>
      <c r="UMS108" s="18"/>
      <c r="UMT108" s="18"/>
      <c r="UMU108" s="39"/>
      <c r="UMV108" s="18"/>
      <c r="UMW108" s="18"/>
      <c r="UMX108" s="39"/>
      <c r="UMY108" s="18"/>
      <c r="UMZ108" s="39"/>
      <c r="UNA108" s="13"/>
      <c r="UNB108" s="13"/>
      <c r="UNC108" s="4"/>
      <c r="UND108" s="13"/>
      <c r="UNE108" s="13"/>
      <c r="UNG108" s="26"/>
      <c r="UNH108" s="26"/>
      <c r="UNI108" s="26"/>
      <c r="UNJ108" s="18"/>
      <c r="UNK108" s="18"/>
      <c r="UNL108" s="18"/>
      <c r="UNM108" s="39"/>
      <c r="UNN108" s="18"/>
      <c r="UNO108" s="18"/>
      <c r="UNP108" s="39"/>
      <c r="UNQ108" s="18"/>
      <c r="UNR108" s="39"/>
      <c r="UNS108" s="13"/>
      <c r="UNT108" s="13"/>
      <c r="UNU108" s="4"/>
      <c r="UNV108" s="13"/>
      <c r="UNW108" s="13"/>
      <c r="UNY108" s="26"/>
      <c r="UNZ108" s="26"/>
      <c r="UOA108" s="26"/>
      <c r="UOB108" s="18"/>
      <c r="UOC108" s="18"/>
      <c r="UOD108" s="18"/>
      <c r="UOE108" s="39"/>
      <c r="UOF108" s="18"/>
      <c r="UOG108" s="18"/>
      <c r="UOH108" s="39"/>
      <c r="UOI108" s="18"/>
      <c r="UOJ108" s="39"/>
      <c r="UOK108" s="13"/>
      <c r="UOL108" s="13"/>
      <c r="UOM108" s="4"/>
      <c r="UON108" s="13"/>
      <c r="UOO108" s="13"/>
      <c r="UOQ108" s="26"/>
      <c r="UOR108" s="26"/>
      <c r="UOS108" s="26"/>
      <c r="UOT108" s="18"/>
      <c r="UOU108" s="18"/>
      <c r="UOV108" s="18"/>
      <c r="UOW108" s="39"/>
      <c r="UOX108" s="18"/>
      <c r="UOY108" s="18"/>
      <c r="UOZ108" s="39"/>
      <c r="UPA108" s="18"/>
      <c r="UPB108" s="39"/>
      <c r="UPC108" s="13"/>
      <c r="UPD108" s="13"/>
      <c r="UPE108" s="4"/>
      <c r="UPF108" s="13"/>
      <c r="UPG108" s="13"/>
      <c r="UPI108" s="26"/>
      <c r="UPJ108" s="26"/>
      <c r="UPK108" s="26"/>
      <c r="UPL108" s="18"/>
      <c r="UPM108" s="18"/>
      <c r="UPN108" s="18"/>
      <c r="UPO108" s="39"/>
      <c r="UPP108" s="18"/>
      <c r="UPQ108" s="18"/>
      <c r="UPR108" s="39"/>
      <c r="UPS108" s="18"/>
      <c r="UPT108" s="39"/>
      <c r="UPU108" s="13"/>
      <c r="UPV108" s="13"/>
      <c r="UPW108" s="4"/>
      <c r="UPX108" s="13"/>
      <c r="UPY108" s="13"/>
      <c r="UQA108" s="26"/>
      <c r="UQB108" s="26"/>
      <c r="UQC108" s="26"/>
      <c r="UQD108" s="18"/>
      <c r="UQE108" s="18"/>
      <c r="UQF108" s="18"/>
      <c r="UQG108" s="39"/>
      <c r="UQH108" s="18"/>
      <c r="UQI108" s="18"/>
      <c r="UQJ108" s="39"/>
      <c r="UQK108" s="18"/>
      <c r="UQL108" s="39"/>
      <c r="UQM108" s="13"/>
      <c r="UQN108" s="13"/>
      <c r="UQO108" s="4"/>
      <c r="UQP108" s="13"/>
      <c r="UQQ108" s="13"/>
      <c r="UQS108" s="26"/>
      <c r="UQT108" s="26"/>
      <c r="UQU108" s="26"/>
      <c r="UQV108" s="18"/>
      <c r="UQW108" s="18"/>
      <c r="UQX108" s="18"/>
      <c r="UQY108" s="39"/>
      <c r="UQZ108" s="18"/>
      <c r="URA108" s="18"/>
      <c r="URB108" s="39"/>
      <c r="URC108" s="18"/>
      <c r="URD108" s="39"/>
      <c r="URE108" s="13"/>
      <c r="URF108" s="13"/>
      <c r="URG108" s="4"/>
      <c r="URH108" s="13"/>
      <c r="URI108" s="13"/>
      <c r="URK108" s="26"/>
      <c r="URL108" s="26"/>
      <c r="URM108" s="26"/>
      <c r="URN108" s="18"/>
      <c r="URO108" s="18"/>
      <c r="URP108" s="18"/>
      <c r="URQ108" s="39"/>
      <c r="URR108" s="18"/>
      <c r="URS108" s="18"/>
      <c r="URT108" s="39"/>
      <c r="URU108" s="18"/>
      <c r="URV108" s="39"/>
      <c r="URW108" s="13"/>
      <c r="URX108" s="13"/>
      <c r="URY108" s="4"/>
      <c r="URZ108" s="13"/>
      <c r="USA108" s="13"/>
      <c r="USC108" s="26"/>
      <c r="USD108" s="26"/>
      <c r="USE108" s="26"/>
      <c r="USF108" s="18"/>
      <c r="USG108" s="18"/>
      <c r="USH108" s="18"/>
      <c r="USI108" s="39"/>
      <c r="USJ108" s="18"/>
      <c r="USK108" s="18"/>
      <c r="USL108" s="39"/>
      <c r="USM108" s="18"/>
      <c r="USN108" s="39"/>
      <c r="USO108" s="13"/>
      <c r="USP108" s="13"/>
      <c r="USQ108" s="4"/>
      <c r="USR108" s="13"/>
      <c r="USS108" s="13"/>
      <c r="USU108" s="26"/>
      <c r="USV108" s="26"/>
      <c r="USW108" s="26"/>
      <c r="USX108" s="18"/>
      <c r="USY108" s="18"/>
      <c r="USZ108" s="18"/>
      <c r="UTA108" s="39"/>
      <c r="UTB108" s="18"/>
      <c r="UTC108" s="18"/>
      <c r="UTD108" s="39"/>
      <c r="UTE108" s="18"/>
      <c r="UTF108" s="39"/>
      <c r="UTG108" s="13"/>
      <c r="UTH108" s="13"/>
      <c r="UTI108" s="4"/>
      <c r="UTJ108" s="13"/>
      <c r="UTK108" s="13"/>
      <c r="UTM108" s="26"/>
      <c r="UTN108" s="26"/>
      <c r="UTO108" s="26"/>
      <c r="UTP108" s="18"/>
      <c r="UTQ108" s="18"/>
      <c r="UTR108" s="18"/>
      <c r="UTS108" s="39"/>
      <c r="UTT108" s="18"/>
      <c r="UTU108" s="18"/>
      <c r="UTV108" s="39"/>
      <c r="UTW108" s="18"/>
      <c r="UTX108" s="39"/>
      <c r="UTY108" s="13"/>
      <c r="UTZ108" s="13"/>
      <c r="UUA108" s="4"/>
      <c r="UUB108" s="13"/>
      <c r="UUC108" s="13"/>
      <c r="UUE108" s="26"/>
      <c r="UUF108" s="26"/>
      <c r="UUG108" s="26"/>
      <c r="UUH108" s="18"/>
      <c r="UUI108" s="18"/>
      <c r="UUJ108" s="18"/>
      <c r="UUK108" s="39"/>
      <c r="UUL108" s="18"/>
      <c r="UUM108" s="18"/>
      <c r="UUN108" s="39"/>
      <c r="UUO108" s="18"/>
      <c r="UUP108" s="39"/>
      <c r="UUQ108" s="13"/>
      <c r="UUR108" s="13"/>
      <c r="UUS108" s="4"/>
      <c r="UUT108" s="13"/>
      <c r="UUU108" s="13"/>
      <c r="UUW108" s="26"/>
      <c r="UUX108" s="26"/>
      <c r="UUY108" s="26"/>
      <c r="UUZ108" s="18"/>
      <c r="UVA108" s="18"/>
      <c r="UVB108" s="18"/>
      <c r="UVC108" s="39"/>
      <c r="UVD108" s="18"/>
      <c r="UVE108" s="18"/>
      <c r="UVF108" s="39"/>
      <c r="UVG108" s="18"/>
      <c r="UVH108" s="39"/>
      <c r="UVI108" s="13"/>
      <c r="UVJ108" s="13"/>
      <c r="UVK108" s="4"/>
      <c r="UVL108" s="13"/>
      <c r="UVM108" s="13"/>
      <c r="UVO108" s="26"/>
      <c r="UVP108" s="26"/>
      <c r="UVQ108" s="26"/>
      <c r="UVR108" s="18"/>
      <c r="UVS108" s="18"/>
      <c r="UVT108" s="18"/>
      <c r="UVU108" s="39"/>
      <c r="UVV108" s="18"/>
      <c r="UVW108" s="18"/>
      <c r="UVX108" s="39"/>
      <c r="UVY108" s="18"/>
      <c r="UVZ108" s="39"/>
      <c r="UWA108" s="13"/>
      <c r="UWB108" s="13"/>
      <c r="UWC108" s="4"/>
      <c r="UWD108" s="13"/>
      <c r="UWE108" s="13"/>
      <c r="UWG108" s="26"/>
      <c r="UWH108" s="26"/>
      <c r="UWI108" s="26"/>
      <c r="UWJ108" s="18"/>
      <c r="UWK108" s="18"/>
      <c r="UWL108" s="18"/>
      <c r="UWM108" s="39"/>
      <c r="UWN108" s="18"/>
      <c r="UWO108" s="18"/>
      <c r="UWP108" s="39"/>
      <c r="UWQ108" s="18"/>
      <c r="UWR108" s="39"/>
      <c r="UWS108" s="13"/>
      <c r="UWT108" s="13"/>
      <c r="UWU108" s="4"/>
      <c r="UWV108" s="13"/>
      <c r="UWW108" s="13"/>
      <c r="UWY108" s="26"/>
      <c r="UWZ108" s="26"/>
      <c r="UXA108" s="26"/>
      <c r="UXB108" s="18"/>
      <c r="UXC108" s="18"/>
      <c r="UXD108" s="18"/>
      <c r="UXE108" s="39"/>
      <c r="UXF108" s="18"/>
      <c r="UXG108" s="18"/>
      <c r="UXH108" s="39"/>
      <c r="UXI108" s="18"/>
      <c r="UXJ108" s="39"/>
      <c r="UXK108" s="13"/>
      <c r="UXL108" s="13"/>
      <c r="UXM108" s="4"/>
      <c r="UXN108" s="13"/>
      <c r="UXO108" s="13"/>
      <c r="UXQ108" s="26"/>
      <c r="UXR108" s="26"/>
      <c r="UXS108" s="26"/>
      <c r="UXT108" s="18"/>
      <c r="UXU108" s="18"/>
      <c r="UXV108" s="18"/>
      <c r="UXW108" s="39"/>
      <c r="UXX108" s="18"/>
      <c r="UXY108" s="18"/>
      <c r="UXZ108" s="39"/>
      <c r="UYA108" s="18"/>
      <c r="UYB108" s="39"/>
      <c r="UYC108" s="13"/>
      <c r="UYD108" s="13"/>
      <c r="UYE108" s="4"/>
      <c r="UYF108" s="13"/>
      <c r="UYG108" s="13"/>
      <c r="UYI108" s="26"/>
      <c r="UYJ108" s="26"/>
      <c r="UYK108" s="26"/>
      <c r="UYL108" s="18"/>
      <c r="UYM108" s="18"/>
      <c r="UYN108" s="18"/>
      <c r="UYO108" s="39"/>
      <c r="UYP108" s="18"/>
      <c r="UYQ108" s="18"/>
      <c r="UYR108" s="39"/>
      <c r="UYS108" s="18"/>
      <c r="UYT108" s="39"/>
      <c r="UYU108" s="13"/>
      <c r="UYV108" s="13"/>
      <c r="UYW108" s="4"/>
      <c r="UYX108" s="13"/>
      <c r="UYY108" s="13"/>
      <c r="UZA108" s="26"/>
      <c r="UZB108" s="26"/>
      <c r="UZC108" s="26"/>
      <c r="UZD108" s="18"/>
      <c r="UZE108" s="18"/>
      <c r="UZF108" s="18"/>
      <c r="UZG108" s="39"/>
      <c r="UZH108" s="18"/>
      <c r="UZI108" s="18"/>
      <c r="UZJ108" s="39"/>
      <c r="UZK108" s="18"/>
      <c r="UZL108" s="39"/>
      <c r="UZM108" s="13"/>
      <c r="UZN108" s="13"/>
      <c r="UZO108" s="4"/>
      <c r="UZP108" s="13"/>
      <c r="UZQ108" s="13"/>
      <c r="UZS108" s="26"/>
      <c r="UZT108" s="26"/>
      <c r="UZU108" s="26"/>
      <c r="UZV108" s="18"/>
      <c r="UZW108" s="18"/>
      <c r="UZX108" s="18"/>
      <c r="UZY108" s="39"/>
      <c r="UZZ108" s="18"/>
      <c r="VAA108" s="18"/>
      <c r="VAB108" s="39"/>
      <c r="VAC108" s="18"/>
      <c r="VAD108" s="39"/>
      <c r="VAE108" s="13"/>
      <c r="VAF108" s="13"/>
      <c r="VAG108" s="4"/>
      <c r="VAH108" s="13"/>
      <c r="VAI108" s="13"/>
      <c r="VAK108" s="26"/>
      <c r="VAL108" s="26"/>
      <c r="VAM108" s="26"/>
      <c r="VAN108" s="18"/>
      <c r="VAO108" s="18"/>
      <c r="VAP108" s="18"/>
      <c r="VAQ108" s="39"/>
      <c r="VAR108" s="18"/>
      <c r="VAS108" s="18"/>
      <c r="VAT108" s="39"/>
      <c r="VAU108" s="18"/>
      <c r="VAV108" s="39"/>
      <c r="VAW108" s="13"/>
      <c r="VAX108" s="13"/>
      <c r="VAY108" s="4"/>
      <c r="VAZ108" s="13"/>
      <c r="VBA108" s="13"/>
      <c r="VBC108" s="26"/>
      <c r="VBD108" s="26"/>
      <c r="VBE108" s="26"/>
      <c r="VBF108" s="18"/>
      <c r="VBG108" s="18"/>
      <c r="VBH108" s="18"/>
      <c r="VBI108" s="39"/>
      <c r="VBJ108" s="18"/>
      <c r="VBK108" s="18"/>
      <c r="VBL108" s="39"/>
      <c r="VBM108" s="18"/>
      <c r="VBN108" s="39"/>
      <c r="VBO108" s="13"/>
      <c r="VBP108" s="13"/>
      <c r="VBQ108" s="4"/>
      <c r="VBR108" s="13"/>
      <c r="VBS108" s="13"/>
      <c r="VBU108" s="26"/>
      <c r="VBV108" s="26"/>
      <c r="VBW108" s="26"/>
      <c r="VBX108" s="18"/>
      <c r="VBY108" s="18"/>
      <c r="VBZ108" s="18"/>
      <c r="VCA108" s="39"/>
      <c r="VCB108" s="18"/>
      <c r="VCC108" s="18"/>
      <c r="VCD108" s="39"/>
      <c r="VCE108" s="18"/>
      <c r="VCF108" s="39"/>
      <c r="VCG108" s="13"/>
      <c r="VCH108" s="13"/>
      <c r="VCI108" s="4"/>
      <c r="VCJ108" s="13"/>
      <c r="VCK108" s="13"/>
      <c r="VCM108" s="26"/>
      <c r="VCN108" s="26"/>
      <c r="VCO108" s="26"/>
      <c r="VCP108" s="18"/>
      <c r="VCQ108" s="18"/>
      <c r="VCR108" s="18"/>
      <c r="VCS108" s="39"/>
      <c r="VCT108" s="18"/>
      <c r="VCU108" s="18"/>
      <c r="VCV108" s="39"/>
      <c r="VCW108" s="18"/>
      <c r="VCX108" s="39"/>
      <c r="VCY108" s="13"/>
      <c r="VCZ108" s="13"/>
      <c r="VDA108" s="4"/>
      <c r="VDB108" s="13"/>
      <c r="VDC108" s="13"/>
      <c r="VDE108" s="26"/>
      <c r="VDF108" s="26"/>
      <c r="VDG108" s="26"/>
      <c r="VDH108" s="18"/>
      <c r="VDI108" s="18"/>
      <c r="VDJ108" s="18"/>
      <c r="VDK108" s="39"/>
      <c r="VDL108" s="18"/>
      <c r="VDM108" s="18"/>
      <c r="VDN108" s="39"/>
      <c r="VDO108" s="18"/>
      <c r="VDP108" s="39"/>
      <c r="VDQ108" s="13"/>
      <c r="VDR108" s="13"/>
      <c r="VDS108" s="4"/>
      <c r="VDT108" s="13"/>
      <c r="VDU108" s="13"/>
      <c r="VDW108" s="26"/>
      <c r="VDX108" s="26"/>
      <c r="VDY108" s="26"/>
      <c r="VDZ108" s="18"/>
      <c r="VEA108" s="18"/>
      <c r="VEB108" s="18"/>
      <c r="VEC108" s="39"/>
      <c r="VED108" s="18"/>
      <c r="VEE108" s="18"/>
      <c r="VEF108" s="39"/>
      <c r="VEG108" s="18"/>
      <c r="VEH108" s="39"/>
      <c r="VEI108" s="13"/>
      <c r="VEJ108" s="13"/>
      <c r="VEK108" s="4"/>
      <c r="VEL108" s="13"/>
      <c r="VEM108" s="13"/>
      <c r="VEO108" s="26"/>
      <c r="VEP108" s="26"/>
      <c r="VEQ108" s="26"/>
      <c r="VER108" s="18"/>
      <c r="VES108" s="18"/>
      <c r="VET108" s="18"/>
      <c r="VEU108" s="39"/>
      <c r="VEV108" s="18"/>
      <c r="VEW108" s="18"/>
      <c r="VEX108" s="39"/>
      <c r="VEY108" s="18"/>
      <c r="VEZ108" s="39"/>
      <c r="VFA108" s="13"/>
      <c r="VFB108" s="13"/>
      <c r="VFC108" s="4"/>
      <c r="VFD108" s="13"/>
      <c r="VFE108" s="13"/>
      <c r="VFG108" s="26"/>
      <c r="VFH108" s="26"/>
      <c r="VFI108" s="26"/>
      <c r="VFJ108" s="18"/>
      <c r="VFK108" s="18"/>
      <c r="VFL108" s="18"/>
      <c r="VFM108" s="39"/>
      <c r="VFN108" s="18"/>
      <c r="VFO108" s="18"/>
      <c r="VFP108" s="39"/>
      <c r="VFQ108" s="18"/>
      <c r="VFR108" s="39"/>
      <c r="VFS108" s="13"/>
      <c r="VFT108" s="13"/>
      <c r="VFU108" s="4"/>
      <c r="VFV108" s="13"/>
      <c r="VFW108" s="13"/>
      <c r="VFY108" s="26"/>
      <c r="VFZ108" s="26"/>
      <c r="VGA108" s="26"/>
      <c r="VGB108" s="18"/>
      <c r="VGC108" s="18"/>
      <c r="VGD108" s="18"/>
      <c r="VGE108" s="39"/>
      <c r="VGF108" s="18"/>
      <c r="VGG108" s="18"/>
      <c r="VGH108" s="39"/>
      <c r="VGI108" s="18"/>
      <c r="VGJ108" s="39"/>
      <c r="VGK108" s="13"/>
      <c r="VGL108" s="13"/>
      <c r="VGM108" s="4"/>
      <c r="VGN108" s="13"/>
      <c r="VGO108" s="13"/>
      <c r="VGQ108" s="26"/>
      <c r="VGR108" s="26"/>
      <c r="VGS108" s="26"/>
      <c r="VGT108" s="18"/>
      <c r="VGU108" s="18"/>
      <c r="VGV108" s="18"/>
      <c r="VGW108" s="39"/>
      <c r="VGX108" s="18"/>
      <c r="VGY108" s="18"/>
      <c r="VGZ108" s="39"/>
      <c r="VHA108" s="18"/>
      <c r="VHB108" s="39"/>
      <c r="VHC108" s="13"/>
      <c r="VHD108" s="13"/>
      <c r="VHE108" s="4"/>
      <c r="VHF108" s="13"/>
      <c r="VHG108" s="13"/>
      <c r="VHI108" s="26"/>
      <c r="VHJ108" s="26"/>
      <c r="VHK108" s="26"/>
      <c r="VHL108" s="18"/>
      <c r="VHM108" s="18"/>
      <c r="VHN108" s="18"/>
      <c r="VHO108" s="39"/>
      <c r="VHP108" s="18"/>
      <c r="VHQ108" s="18"/>
      <c r="VHR108" s="39"/>
      <c r="VHS108" s="18"/>
      <c r="VHT108" s="39"/>
      <c r="VHU108" s="13"/>
      <c r="VHV108" s="13"/>
      <c r="VHW108" s="4"/>
      <c r="VHX108" s="13"/>
      <c r="VHY108" s="13"/>
      <c r="VIA108" s="26"/>
      <c r="VIB108" s="26"/>
      <c r="VIC108" s="26"/>
      <c r="VID108" s="18"/>
      <c r="VIE108" s="18"/>
      <c r="VIF108" s="18"/>
      <c r="VIG108" s="39"/>
      <c r="VIH108" s="18"/>
      <c r="VII108" s="18"/>
      <c r="VIJ108" s="39"/>
      <c r="VIK108" s="18"/>
      <c r="VIL108" s="39"/>
      <c r="VIM108" s="13"/>
      <c r="VIN108" s="13"/>
      <c r="VIO108" s="4"/>
      <c r="VIP108" s="13"/>
      <c r="VIQ108" s="13"/>
      <c r="VIS108" s="26"/>
      <c r="VIT108" s="26"/>
      <c r="VIU108" s="26"/>
      <c r="VIV108" s="18"/>
      <c r="VIW108" s="18"/>
      <c r="VIX108" s="18"/>
      <c r="VIY108" s="39"/>
      <c r="VIZ108" s="18"/>
      <c r="VJA108" s="18"/>
      <c r="VJB108" s="39"/>
      <c r="VJC108" s="18"/>
      <c r="VJD108" s="39"/>
      <c r="VJE108" s="13"/>
      <c r="VJF108" s="13"/>
      <c r="VJG108" s="4"/>
      <c r="VJH108" s="13"/>
      <c r="VJI108" s="13"/>
      <c r="VJK108" s="26"/>
      <c r="VJL108" s="26"/>
      <c r="VJM108" s="26"/>
      <c r="VJN108" s="18"/>
      <c r="VJO108" s="18"/>
      <c r="VJP108" s="18"/>
      <c r="VJQ108" s="39"/>
      <c r="VJR108" s="18"/>
      <c r="VJS108" s="18"/>
      <c r="VJT108" s="39"/>
      <c r="VJU108" s="18"/>
      <c r="VJV108" s="39"/>
      <c r="VJW108" s="13"/>
      <c r="VJX108" s="13"/>
      <c r="VJY108" s="4"/>
      <c r="VJZ108" s="13"/>
      <c r="VKA108" s="13"/>
      <c r="VKC108" s="26"/>
      <c r="VKD108" s="26"/>
      <c r="VKE108" s="26"/>
      <c r="VKF108" s="18"/>
      <c r="VKG108" s="18"/>
      <c r="VKH108" s="18"/>
      <c r="VKI108" s="39"/>
      <c r="VKJ108" s="18"/>
      <c r="VKK108" s="18"/>
      <c r="VKL108" s="39"/>
      <c r="VKM108" s="18"/>
      <c r="VKN108" s="39"/>
      <c r="VKO108" s="13"/>
      <c r="VKP108" s="13"/>
      <c r="VKQ108" s="4"/>
      <c r="VKR108" s="13"/>
      <c r="VKS108" s="13"/>
      <c r="VKU108" s="26"/>
      <c r="VKV108" s="26"/>
      <c r="VKW108" s="26"/>
      <c r="VKX108" s="18"/>
      <c r="VKY108" s="18"/>
      <c r="VKZ108" s="18"/>
      <c r="VLA108" s="39"/>
      <c r="VLB108" s="18"/>
      <c r="VLC108" s="18"/>
      <c r="VLD108" s="39"/>
      <c r="VLE108" s="18"/>
      <c r="VLF108" s="39"/>
      <c r="VLG108" s="13"/>
      <c r="VLH108" s="13"/>
      <c r="VLI108" s="4"/>
      <c r="VLJ108" s="13"/>
      <c r="VLK108" s="13"/>
      <c r="VLM108" s="26"/>
      <c r="VLN108" s="26"/>
      <c r="VLO108" s="26"/>
      <c r="VLP108" s="18"/>
      <c r="VLQ108" s="18"/>
      <c r="VLR108" s="18"/>
      <c r="VLS108" s="39"/>
      <c r="VLT108" s="18"/>
      <c r="VLU108" s="18"/>
      <c r="VLV108" s="39"/>
      <c r="VLW108" s="18"/>
      <c r="VLX108" s="39"/>
      <c r="VLY108" s="13"/>
      <c r="VLZ108" s="13"/>
      <c r="VMA108" s="4"/>
      <c r="VMB108" s="13"/>
      <c r="VMC108" s="13"/>
      <c r="VME108" s="26"/>
      <c r="VMF108" s="26"/>
      <c r="VMG108" s="26"/>
      <c r="VMH108" s="18"/>
      <c r="VMI108" s="18"/>
      <c r="VMJ108" s="18"/>
      <c r="VMK108" s="39"/>
      <c r="VML108" s="18"/>
      <c r="VMM108" s="18"/>
      <c r="VMN108" s="39"/>
      <c r="VMO108" s="18"/>
      <c r="VMP108" s="39"/>
      <c r="VMQ108" s="13"/>
      <c r="VMR108" s="13"/>
      <c r="VMS108" s="4"/>
      <c r="VMT108" s="13"/>
      <c r="VMU108" s="13"/>
      <c r="VMW108" s="26"/>
      <c r="VMX108" s="26"/>
      <c r="VMY108" s="26"/>
      <c r="VMZ108" s="18"/>
      <c r="VNA108" s="18"/>
      <c r="VNB108" s="18"/>
      <c r="VNC108" s="39"/>
      <c r="VND108" s="18"/>
      <c r="VNE108" s="18"/>
      <c r="VNF108" s="39"/>
      <c r="VNG108" s="18"/>
      <c r="VNH108" s="39"/>
      <c r="VNI108" s="13"/>
      <c r="VNJ108" s="13"/>
      <c r="VNK108" s="4"/>
      <c r="VNL108" s="13"/>
      <c r="VNM108" s="13"/>
      <c r="VNO108" s="26"/>
      <c r="VNP108" s="26"/>
      <c r="VNQ108" s="26"/>
      <c r="VNR108" s="18"/>
      <c r="VNS108" s="18"/>
      <c r="VNT108" s="18"/>
      <c r="VNU108" s="39"/>
      <c r="VNV108" s="18"/>
      <c r="VNW108" s="18"/>
      <c r="VNX108" s="39"/>
      <c r="VNY108" s="18"/>
      <c r="VNZ108" s="39"/>
      <c r="VOA108" s="13"/>
      <c r="VOB108" s="13"/>
      <c r="VOC108" s="4"/>
      <c r="VOD108" s="13"/>
      <c r="VOE108" s="13"/>
      <c r="VOG108" s="26"/>
      <c r="VOH108" s="26"/>
      <c r="VOI108" s="26"/>
      <c r="VOJ108" s="18"/>
      <c r="VOK108" s="18"/>
      <c r="VOL108" s="18"/>
      <c r="VOM108" s="39"/>
      <c r="VON108" s="18"/>
      <c r="VOO108" s="18"/>
      <c r="VOP108" s="39"/>
      <c r="VOQ108" s="18"/>
      <c r="VOR108" s="39"/>
      <c r="VOS108" s="13"/>
      <c r="VOT108" s="13"/>
      <c r="VOU108" s="4"/>
      <c r="VOV108" s="13"/>
      <c r="VOW108" s="13"/>
      <c r="VOY108" s="26"/>
      <c r="VOZ108" s="26"/>
      <c r="VPA108" s="26"/>
      <c r="VPB108" s="18"/>
      <c r="VPC108" s="18"/>
      <c r="VPD108" s="18"/>
      <c r="VPE108" s="39"/>
      <c r="VPF108" s="18"/>
      <c r="VPG108" s="18"/>
      <c r="VPH108" s="39"/>
      <c r="VPI108" s="18"/>
      <c r="VPJ108" s="39"/>
      <c r="VPK108" s="13"/>
      <c r="VPL108" s="13"/>
      <c r="VPM108" s="4"/>
      <c r="VPN108" s="13"/>
      <c r="VPO108" s="13"/>
      <c r="VPQ108" s="26"/>
      <c r="VPR108" s="26"/>
      <c r="VPS108" s="26"/>
      <c r="VPT108" s="18"/>
      <c r="VPU108" s="18"/>
      <c r="VPV108" s="18"/>
      <c r="VPW108" s="39"/>
      <c r="VPX108" s="18"/>
      <c r="VPY108" s="18"/>
      <c r="VPZ108" s="39"/>
      <c r="VQA108" s="18"/>
      <c r="VQB108" s="39"/>
      <c r="VQC108" s="13"/>
      <c r="VQD108" s="13"/>
      <c r="VQE108" s="4"/>
      <c r="VQF108" s="13"/>
      <c r="VQG108" s="13"/>
      <c r="VQI108" s="26"/>
      <c r="VQJ108" s="26"/>
      <c r="VQK108" s="26"/>
      <c r="VQL108" s="18"/>
      <c r="VQM108" s="18"/>
      <c r="VQN108" s="18"/>
      <c r="VQO108" s="39"/>
      <c r="VQP108" s="18"/>
      <c r="VQQ108" s="18"/>
      <c r="VQR108" s="39"/>
      <c r="VQS108" s="18"/>
      <c r="VQT108" s="39"/>
      <c r="VQU108" s="13"/>
      <c r="VQV108" s="13"/>
      <c r="VQW108" s="4"/>
      <c r="VQX108" s="13"/>
      <c r="VQY108" s="13"/>
      <c r="VRA108" s="26"/>
      <c r="VRB108" s="26"/>
      <c r="VRC108" s="26"/>
      <c r="VRD108" s="18"/>
      <c r="VRE108" s="18"/>
      <c r="VRF108" s="18"/>
      <c r="VRG108" s="39"/>
      <c r="VRH108" s="18"/>
      <c r="VRI108" s="18"/>
      <c r="VRJ108" s="39"/>
      <c r="VRK108" s="18"/>
      <c r="VRL108" s="39"/>
      <c r="VRM108" s="13"/>
      <c r="VRN108" s="13"/>
      <c r="VRO108" s="4"/>
      <c r="VRP108" s="13"/>
      <c r="VRQ108" s="13"/>
      <c r="VRS108" s="26"/>
      <c r="VRT108" s="26"/>
      <c r="VRU108" s="26"/>
      <c r="VRV108" s="18"/>
      <c r="VRW108" s="18"/>
      <c r="VRX108" s="18"/>
      <c r="VRY108" s="39"/>
      <c r="VRZ108" s="18"/>
      <c r="VSA108" s="18"/>
      <c r="VSB108" s="39"/>
      <c r="VSC108" s="18"/>
      <c r="VSD108" s="39"/>
      <c r="VSE108" s="13"/>
      <c r="VSF108" s="13"/>
      <c r="VSG108" s="4"/>
      <c r="VSH108" s="13"/>
      <c r="VSI108" s="13"/>
      <c r="VSK108" s="26"/>
      <c r="VSL108" s="26"/>
      <c r="VSM108" s="26"/>
      <c r="VSN108" s="18"/>
      <c r="VSO108" s="18"/>
      <c r="VSP108" s="18"/>
      <c r="VSQ108" s="39"/>
      <c r="VSR108" s="18"/>
      <c r="VSS108" s="18"/>
      <c r="VST108" s="39"/>
      <c r="VSU108" s="18"/>
      <c r="VSV108" s="39"/>
      <c r="VSW108" s="13"/>
      <c r="VSX108" s="13"/>
      <c r="VSY108" s="4"/>
      <c r="VSZ108" s="13"/>
      <c r="VTA108" s="13"/>
      <c r="VTC108" s="26"/>
      <c r="VTD108" s="26"/>
      <c r="VTE108" s="26"/>
      <c r="VTF108" s="18"/>
      <c r="VTG108" s="18"/>
      <c r="VTH108" s="18"/>
      <c r="VTI108" s="39"/>
      <c r="VTJ108" s="18"/>
      <c r="VTK108" s="18"/>
      <c r="VTL108" s="39"/>
      <c r="VTM108" s="18"/>
      <c r="VTN108" s="39"/>
      <c r="VTO108" s="13"/>
      <c r="VTP108" s="13"/>
      <c r="VTQ108" s="4"/>
      <c r="VTR108" s="13"/>
      <c r="VTS108" s="13"/>
      <c r="VTU108" s="26"/>
      <c r="VTV108" s="26"/>
      <c r="VTW108" s="26"/>
      <c r="VTX108" s="18"/>
      <c r="VTY108" s="18"/>
      <c r="VTZ108" s="18"/>
      <c r="VUA108" s="39"/>
      <c r="VUB108" s="18"/>
      <c r="VUC108" s="18"/>
      <c r="VUD108" s="39"/>
      <c r="VUE108" s="18"/>
      <c r="VUF108" s="39"/>
      <c r="VUG108" s="13"/>
      <c r="VUH108" s="13"/>
      <c r="VUI108" s="4"/>
      <c r="VUJ108" s="13"/>
      <c r="VUK108" s="13"/>
      <c r="VUM108" s="26"/>
      <c r="VUN108" s="26"/>
      <c r="VUO108" s="26"/>
      <c r="VUP108" s="18"/>
      <c r="VUQ108" s="18"/>
      <c r="VUR108" s="18"/>
      <c r="VUS108" s="39"/>
      <c r="VUT108" s="18"/>
      <c r="VUU108" s="18"/>
      <c r="VUV108" s="39"/>
      <c r="VUW108" s="18"/>
      <c r="VUX108" s="39"/>
      <c r="VUY108" s="13"/>
      <c r="VUZ108" s="13"/>
      <c r="VVA108" s="4"/>
      <c r="VVB108" s="13"/>
      <c r="VVC108" s="13"/>
      <c r="VVE108" s="26"/>
      <c r="VVF108" s="26"/>
      <c r="VVG108" s="26"/>
      <c r="VVH108" s="18"/>
      <c r="VVI108" s="18"/>
      <c r="VVJ108" s="18"/>
      <c r="VVK108" s="39"/>
      <c r="VVL108" s="18"/>
      <c r="VVM108" s="18"/>
      <c r="VVN108" s="39"/>
      <c r="VVO108" s="18"/>
      <c r="VVP108" s="39"/>
      <c r="VVQ108" s="13"/>
      <c r="VVR108" s="13"/>
      <c r="VVS108" s="4"/>
      <c r="VVT108" s="13"/>
      <c r="VVU108" s="13"/>
      <c r="VVW108" s="26"/>
      <c r="VVX108" s="26"/>
      <c r="VVY108" s="26"/>
      <c r="VVZ108" s="18"/>
      <c r="VWA108" s="18"/>
      <c r="VWB108" s="18"/>
      <c r="VWC108" s="39"/>
      <c r="VWD108" s="18"/>
      <c r="VWE108" s="18"/>
      <c r="VWF108" s="39"/>
      <c r="VWG108" s="18"/>
      <c r="VWH108" s="39"/>
      <c r="VWI108" s="13"/>
      <c r="VWJ108" s="13"/>
      <c r="VWK108" s="4"/>
      <c r="VWL108" s="13"/>
      <c r="VWM108" s="13"/>
      <c r="VWO108" s="26"/>
      <c r="VWP108" s="26"/>
      <c r="VWQ108" s="26"/>
      <c r="VWR108" s="18"/>
      <c r="VWS108" s="18"/>
      <c r="VWT108" s="18"/>
      <c r="VWU108" s="39"/>
      <c r="VWV108" s="18"/>
      <c r="VWW108" s="18"/>
      <c r="VWX108" s="39"/>
      <c r="VWY108" s="18"/>
      <c r="VWZ108" s="39"/>
      <c r="VXA108" s="13"/>
      <c r="VXB108" s="13"/>
      <c r="VXC108" s="4"/>
      <c r="VXD108" s="13"/>
      <c r="VXE108" s="13"/>
      <c r="VXG108" s="26"/>
      <c r="VXH108" s="26"/>
      <c r="VXI108" s="26"/>
      <c r="VXJ108" s="18"/>
      <c r="VXK108" s="18"/>
      <c r="VXL108" s="18"/>
      <c r="VXM108" s="39"/>
      <c r="VXN108" s="18"/>
      <c r="VXO108" s="18"/>
      <c r="VXP108" s="39"/>
      <c r="VXQ108" s="18"/>
      <c r="VXR108" s="39"/>
      <c r="VXS108" s="13"/>
      <c r="VXT108" s="13"/>
      <c r="VXU108" s="4"/>
      <c r="VXV108" s="13"/>
      <c r="VXW108" s="13"/>
      <c r="VXY108" s="26"/>
      <c r="VXZ108" s="26"/>
      <c r="VYA108" s="26"/>
      <c r="VYB108" s="18"/>
      <c r="VYC108" s="18"/>
      <c r="VYD108" s="18"/>
      <c r="VYE108" s="39"/>
      <c r="VYF108" s="18"/>
      <c r="VYG108" s="18"/>
      <c r="VYH108" s="39"/>
      <c r="VYI108" s="18"/>
      <c r="VYJ108" s="39"/>
      <c r="VYK108" s="13"/>
      <c r="VYL108" s="13"/>
      <c r="VYM108" s="4"/>
      <c r="VYN108" s="13"/>
      <c r="VYO108" s="13"/>
      <c r="VYQ108" s="26"/>
      <c r="VYR108" s="26"/>
      <c r="VYS108" s="26"/>
      <c r="VYT108" s="18"/>
      <c r="VYU108" s="18"/>
      <c r="VYV108" s="18"/>
      <c r="VYW108" s="39"/>
      <c r="VYX108" s="18"/>
      <c r="VYY108" s="18"/>
      <c r="VYZ108" s="39"/>
      <c r="VZA108" s="18"/>
      <c r="VZB108" s="39"/>
      <c r="VZC108" s="13"/>
      <c r="VZD108" s="13"/>
      <c r="VZE108" s="4"/>
      <c r="VZF108" s="13"/>
      <c r="VZG108" s="13"/>
      <c r="VZI108" s="26"/>
      <c r="VZJ108" s="26"/>
      <c r="VZK108" s="26"/>
      <c r="VZL108" s="18"/>
      <c r="VZM108" s="18"/>
      <c r="VZN108" s="18"/>
      <c r="VZO108" s="39"/>
      <c r="VZP108" s="18"/>
      <c r="VZQ108" s="18"/>
      <c r="VZR108" s="39"/>
      <c r="VZS108" s="18"/>
      <c r="VZT108" s="39"/>
      <c r="VZU108" s="13"/>
      <c r="VZV108" s="13"/>
      <c r="VZW108" s="4"/>
      <c r="VZX108" s="13"/>
      <c r="VZY108" s="13"/>
      <c r="WAA108" s="26"/>
      <c r="WAB108" s="26"/>
      <c r="WAC108" s="26"/>
      <c r="WAD108" s="18"/>
      <c r="WAE108" s="18"/>
      <c r="WAF108" s="18"/>
      <c r="WAG108" s="39"/>
      <c r="WAH108" s="18"/>
      <c r="WAI108" s="18"/>
      <c r="WAJ108" s="39"/>
      <c r="WAK108" s="18"/>
      <c r="WAL108" s="39"/>
      <c r="WAM108" s="13"/>
      <c r="WAN108" s="13"/>
      <c r="WAO108" s="4"/>
      <c r="WAP108" s="13"/>
      <c r="WAQ108" s="13"/>
      <c r="WAS108" s="26"/>
      <c r="WAT108" s="26"/>
      <c r="WAU108" s="26"/>
      <c r="WAV108" s="18"/>
      <c r="WAW108" s="18"/>
      <c r="WAX108" s="18"/>
      <c r="WAY108" s="39"/>
      <c r="WAZ108" s="18"/>
      <c r="WBA108" s="18"/>
      <c r="WBB108" s="39"/>
      <c r="WBC108" s="18"/>
      <c r="WBD108" s="39"/>
      <c r="WBE108" s="13"/>
      <c r="WBF108" s="13"/>
      <c r="WBG108" s="4"/>
      <c r="WBH108" s="13"/>
      <c r="WBI108" s="13"/>
      <c r="WBK108" s="26"/>
      <c r="WBL108" s="26"/>
      <c r="WBM108" s="26"/>
      <c r="WBN108" s="18"/>
      <c r="WBO108" s="18"/>
      <c r="WBP108" s="18"/>
      <c r="WBQ108" s="39"/>
      <c r="WBR108" s="18"/>
      <c r="WBS108" s="18"/>
      <c r="WBT108" s="39"/>
      <c r="WBU108" s="18"/>
      <c r="WBV108" s="39"/>
      <c r="WBW108" s="13"/>
      <c r="WBX108" s="13"/>
      <c r="WBY108" s="4"/>
      <c r="WBZ108" s="13"/>
      <c r="WCA108" s="13"/>
      <c r="WCC108" s="26"/>
      <c r="WCD108" s="26"/>
      <c r="WCE108" s="26"/>
      <c r="WCF108" s="18"/>
      <c r="WCG108" s="18"/>
      <c r="WCH108" s="18"/>
      <c r="WCI108" s="39"/>
      <c r="WCJ108" s="18"/>
      <c r="WCK108" s="18"/>
      <c r="WCL108" s="39"/>
      <c r="WCM108" s="18"/>
      <c r="WCN108" s="39"/>
      <c r="WCO108" s="13"/>
      <c r="WCP108" s="13"/>
      <c r="WCQ108" s="4"/>
      <c r="WCR108" s="13"/>
      <c r="WCS108" s="13"/>
      <c r="WCU108" s="26"/>
      <c r="WCV108" s="26"/>
      <c r="WCW108" s="26"/>
      <c r="WCX108" s="18"/>
      <c r="WCY108" s="18"/>
      <c r="WCZ108" s="18"/>
      <c r="WDA108" s="39"/>
      <c r="WDB108" s="18"/>
      <c r="WDC108" s="18"/>
      <c r="WDD108" s="39"/>
      <c r="WDE108" s="18"/>
      <c r="WDF108" s="39"/>
      <c r="WDG108" s="13"/>
      <c r="WDH108" s="13"/>
      <c r="WDI108" s="4"/>
      <c r="WDJ108" s="13"/>
      <c r="WDK108" s="13"/>
      <c r="WDM108" s="26"/>
      <c r="WDN108" s="26"/>
      <c r="WDO108" s="26"/>
      <c r="WDP108" s="18"/>
      <c r="WDQ108" s="18"/>
      <c r="WDR108" s="18"/>
      <c r="WDS108" s="39"/>
      <c r="WDT108" s="18"/>
      <c r="WDU108" s="18"/>
      <c r="WDV108" s="39"/>
      <c r="WDW108" s="18"/>
      <c r="WDX108" s="39"/>
      <c r="WDY108" s="13"/>
      <c r="WDZ108" s="13"/>
      <c r="WEA108" s="4"/>
      <c r="WEB108" s="13"/>
      <c r="WEC108" s="13"/>
      <c r="WEE108" s="26"/>
      <c r="WEF108" s="26"/>
      <c r="WEG108" s="26"/>
      <c r="WEH108" s="18"/>
      <c r="WEI108" s="18"/>
      <c r="WEJ108" s="18"/>
      <c r="WEK108" s="39"/>
      <c r="WEL108" s="18"/>
      <c r="WEM108" s="18"/>
      <c r="WEN108" s="39"/>
      <c r="WEO108" s="18"/>
      <c r="WEP108" s="39"/>
      <c r="WEQ108" s="13"/>
      <c r="WER108" s="13"/>
      <c r="WES108" s="4"/>
      <c r="WET108" s="13"/>
      <c r="WEU108" s="13"/>
      <c r="WEW108" s="26"/>
      <c r="WEX108" s="26"/>
      <c r="WEY108" s="26"/>
      <c r="WEZ108" s="18"/>
      <c r="WFA108" s="18"/>
      <c r="WFB108" s="18"/>
      <c r="WFC108" s="39"/>
      <c r="WFD108" s="18"/>
      <c r="WFE108" s="18"/>
      <c r="WFF108" s="39"/>
      <c r="WFG108" s="18"/>
      <c r="WFH108" s="39"/>
      <c r="WFI108" s="13"/>
      <c r="WFJ108" s="13"/>
      <c r="WFK108" s="4"/>
      <c r="WFL108" s="13"/>
      <c r="WFM108" s="13"/>
      <c r="WFO108" s="26"/>
      <c r="WFP108" s="26"/>
      <c r="WFQ108" s="26"/>
      <c r="WFR108" s="18"/>
      <c r="WFS108" s="18"/>
      <c r="WFT108" s="18"/>
      <c r="WFU108" s="39"/>
      <c r="WFV108" s="18"/>
      <c r="WFW108" s="18"/>
      <c r="WFX108" s="39"/>
      <c r="WFY108" s="18"/>
      <c r="WFZ108" s="39"/>
      <c r="WGA108" s="13"/>
      <c r="WGB108" s="13"/>
      <c r="WGC108" s="4"/>
      <c r="WGD108" s="13"/>
      <c r="WGE108" s="13"/>
      <c r="WGG108" s="26"/>
      <c r="WGH108" s="26"/>
      <c r="WGI108" s="26"/>
      <c r="WGJ108" s="18"/>
      <c r="WGK108" s="18"/>
      <c r="WGL108" s="18"/>
      <c r="WGM108" s="39"/>
      <c r="WGN108" s="18"/>
      <c r="WGO108" s="18"/>
      <c r="WGP108" s="39"/>
      <c r="WGQ108" s="18"/>
      <c r="WGR108" s="39"/>
      <c r="WGS108" s="13"/>
      <c r="WGT108" s="13"/>
      <c r="WGU108" s="4"/>
      <c r="WGV108" s="13"/>
      <c r="WGW108" s="13"/>
      <c r="WGY108" s="26"/>
      <c r="WGZ108" s="26"/>
      <c r="WHA108" s="26"/>
      <c r="WHB108" s="18"/>
      <c r="WHC108" s="18"/>
      <c r="WHD108" s="18"/>
      <c r="WHE108" s="39"/>
      <c r="WHF108" s="18"/>
      <c r="WHG108" s="18"/>
      <c r="WHH108" s="39"/>
      <c r="WHI108" s="18"/>
      <c r="WHJ108" s="39"/>
      <c r="WHK108" s="13"/>
      <c r="WHL108" s="13"/>
      <c r="WHM108" s="4"/>
      <c r="WHN108" s="13"/>
      <c r="WHO108" s="13"/>
      <c r="WHQ108" s="26"/>
      <c r="WHR108" s="26"/>
      <c r="WHS108" s="26"/>
      <c r="WHT108" s="18"/>
      <c r="WHU108" s="18"/>
      <c r="WHV108" s="18"/>
      <c r="WHW108" s="39"/>
      <c r="WHX108" s="18"/>
      <c r="WHY108" s="18"/>
      <c r="WHZ108" s="39"/>
      <c r="WIA108" s="18"/>
      <c r="WIB108" s="39"/>
      <c r="WIC108" s="13"/>
      <c r="WID108" s="13"/>
      <c r="WIE108" s="4"/>
      <c r="WIF108" s="13"/>
      <c r="WIG108" s="13"/>
      <c r="WII108" s="26"/>
      <c r="WIJ108" s="26"/>
      <c r="WIK108" s="26"/>
      <c r="WIL108" s="18"/>
      <c r="WIM108" s="18"/>
      <c r="WIN108" s="18"/>
      <c r="WIO108" s="39"/>
      <c r="WIP108" s="18"/>
      <c r="WIQ108" s="18"/>
      <c r="WIR108" s="39"/>
      <c r="WIS108" s="18"/>
      <c r="WIT108" s="39"/>
      <c r="WIU108" s="13"/>
      <c r="WIV108" s="13"/>
      <c r="WIW108" s="4"/>
      <c r="WIX108" s="13"/>
      <c r="WIY108" s="13"/>
      <c r="WJA108" s="26"/>
      <c r="WJB108" s="26"/>
      <c r="WJC108" s="26"/>
      <c r="WJD108" s="18"/>
      <c r="WJE108" s="18"/>
      <c r="WJF108" s="18"/>
      <c r="WJG108" s="39"/>
      <c r="WJH108" s="18"/>
      <c r="WJI108" s="18"/>
      <c r="WJJ108" s="39"/>
      <c r="WJK108" s="18"/>
      <c r="WJL108" s="39"/>
      <c r="WJM108" s="13"/>
      <c r="WJN108" s="13"/>
      <c r="WJO108" s="4"/>
      <c r="WJP108" s="13"/>
      <c r="WJQ108" s="13"/>
      <c r="WJS108" s="26"/>
      <c r="WJT108" s="26"/>
      <c r="WJU108" s="26"/>
      <c r="WJV108" s="18"/>
      <c r="WJW108" s="18"/>
      <c r="WJX108" s="18"/>
      <c r="WJY108" s="39"/>
      <c r="WJZ108" s="18"/>
      <c r="WKA108" s="18"/>
      <c r="WKB108" s="39"/>
      <c r="WKC108" s="18"/>
      <c r="WKD108" s="39"/>
      <c r="WKE108" s="13"/>
      <c r="WKF108" s="13"/>
      <c r="WKG108" s="4"/>
      <c r="WKH108" s="13"/>
      <c r="WKI108" s="13"/>
      <c r="WKK108" s="26"/>
      <c r="WKL108" s="26"/>
      <c r="WKM108" s="26"/>
      <c r="WKN108" s="18"/>
      <c r="WKO108" s="18"/>
      <c r="WKP108" s="18"/>
      <c r="WKQ108" s="39"/>
      <c r="WKR108" s="18"/>
      <c r="WKS108" s="18"/>
      <c r="WKT108" s="39"/>
      <c r="WKU108" s="18"/>
      <c r="WKV108" s="39"/>
      <c r="WKW108" s="13"/>
      <c r="WKX108" s="13"/>
      <c r="WKY108" s="4"/>
      <c r="WKZ108" s="13"/>
      <c r="WLA108" s="13"/>
      <c r="WLC108" s="26"/>
      <c r="WLD108" s="26"/>
      <c r="WLE108" s="26"/>
      <c r="WLF108" s="18"/>
      <c r="WLG108" s="18"/>
      <c r="WLH108" s="18"/>
      <c r="WLI108" s="39"/>
      <c r="WLJ108" s="18"/>
      <c r="WLK108" s="18"/>
      <c r="WLL108" s="39"/>
      <c r="WLM108" s="18"/>
      <c r="WLN108" s="39"/>
      <c r="WLO108" s="13"/>
      <c r="WLP108" s="13"/>
      <c r="WLQ108" s="4"/>
      <c r="WLR108" s="13"/>
      <c r="WLS108" s="13"/>
      <c r="WLU108" s="26"/>
      <c r="WLV108" s="26"/>
      <c r="WLW108" s="26"/>
      <c r="WLX108" s="18"/>
      <c r="WLY108" s="18"/>
      <c r="WLZ108" s="18"/>
      <c r="WMA108" s="39"/>
      <c r="WMB108" s="18"/>
      <c r="WMC108" s="18"/>
      <c r="WMD108" s="39"/>
      <c r="WME108" s="18"/>
      <c r="WMF108" s="39"/>
      <c r="WMG108" s="13"/>
      <c r="WMH108" s="13"/>
      <c r="WMI108" s="4"/>
      <c r="WMJ108" s="13"/>
      <c r="WMK108" s="13"/>
      <c r="WMM108" s="26"/>
      <c r="WMN108" s="26"/>
      <c r="WMO108" s="26"/>
      <c r="WMP108" s="18"/>
      <c r="WMQ108" s="18"/>
      <c r="WMR108" s="18"/>
      <c r="WMS108" s="39"/>
      <c r="WMT108" s="18"/>
      <c r="WMU108" s="18"/>
      <c r="WMV108" s="39"/>
      <c r="WMW108" s="18"/>
      <c r="WMX108" s="39"/>
      <c r="WMY108" s="13"/>
      <c r="WMZ108" s="13"/>
      <c r="WNA108" s="4"/>
      <c r="WNB108" s="13"/>
      <c r="WNC108" s="13"/>
      <c r="WNE108" s="26"/>
      <c r="WNF108" s="26"/>
      <c r="WNG108" s="26"/>
      <c r="WNH108" s="18"/>
      <c r="WNI108" s="18"/>
      <c r="WNJ108" s="18"/>
      <c r="WNK108" s="39"/>
      <c r="WNL108" s="18"/>
      <c r="WNM108" s="18"/>
      <c r="WNN108" s="39"/>
      <c r="WNO108" s="18"/>
      <c r="WNP108" s="39"/>
      <c r="WNQ108" s="13"/>
      <c r="WNR108" s="13"/>
      <c r="WNS108" s="4"/>
      <c r="WNT108" s="13"/>
      <c r="WNU108" s="13"/>
      <c r="WNW108" s="26"/>
      <c r="WNX108" s="26"/>
      <c r="WNY108" s="26"/>
      <c r="WNZ108" s="18"/>
      <c r="WOA108" s="18"/>
      <c r="WOB108" s="18"/>
      <c r="WOC108" s="39"/>
      <c r="WOD108" s="18"/>
      <c r="WOE108" s="18"/>
      <c r="WOF108" s="39"/>
      <c r="WOG108" s="18"/>
      <c r="WOH108" s="39"/>
      <c r="WOI108" s="13"/>
      <c r="WOJ108" s="13"/>
      <c r="WOK108" s="4"/>
      <c r="WOL108" s="13"/>
      <c r="WOM108" s="13"/>
      <c r="WOO108" s="26"/>
      <c r="WOP108" s="26"/>
      <c r="WOQ108" s="26"/>
      <c r="WOR108" s="18"/>
      <c r="WOS108" s="18"/>
      <c r="WOT108" s="18"/>
      <c r="WOU108" s="39"/>
      <c r="WOV108" s="18"/>
      <c r="WOW108" s="18"/>
      <c r="WOX108" s="39"/>
      <c r="WOY108" s="18"/>
      <c r="WOZ108" s="39"/>
      <c r="WPA108" s="13"/>
      <c r="WPB108" s="13"/>
      <c r="WPC108" s="4"/>
      <c r="WPD108" s="13"/>
      <c r="WPE108" s="13"/>
      <c r="WPG108" s="26"/>
      <c r="WPH108" s="26"/>
      <c r="WPI108" s="26"/>
      <c r="WPJ108" s="18"/>
      <c r="WPK108" s="18"/>
      <c r="WPL108" s="18"/>
      <c r="WPM108" s="39"/>
      <c r="WPN108" s="18"/>
      <c r="WPO108" s="18"/>
      <c r="WPP108" s="39"/>
      <c r="WPQ108" s="18"/>
      <c r="WPR108" s="39"/>
      <c r="WPS108" s="13"/>
      <c r="WPT108" s="13"/>
      <c r="WPU108" s="4"/>
      <c r="WPV108" s="13"/>
      <c r="WPW108" s="13"/>
      <c r="WPY108" s="26"/>
      <c r="WPZ108" s="26"/>
      <c r="WQA108" s="26"/>
      <c r="WQB108" s="18"/>
      <c r="WQC108" s="18"/>
      <c r="WQD108" s="18"/>
      <c r="WQE108" s="39"/>
      <c r="WQF108" s="18"/>
      <c r="WQG108" s="18"/>
      <c r="WQH108" s="39"/>
      <c r="WQI108" s="18"/>
      <c r="WQJ108" s="39"/>
      <c r="WQK108" s="13"/>
      <c r="WQL108" s="13"/>
      <c r="WQM108" s="4"/>
      <c r="WQN108" s="13"/>
      <c r="WQO108" s="13"/>
      <c r="WQQ108" s="26"/>
      <c r="WQR108" s="26"/>
      <c r="WQS108" s="26"/>
      <c r="WQT108" s="18"/>
      <c r="WQU108" s="18"/>
      <c r="WQV108" s="18"/>
      <c r="WQW108" s="39"/>
      <c r="WQX108" s="18"/>
      <c r="WQY108" s="18"/>
      <c r="WQZ108" s="39"/>
      <c r="WRA108" s="18"/>
      <c r="WRB108" s="39"/>
      <c r="WRC108" s="13"/>
      <c r="WRD108" s="13"/>
      <c r="WRE108" s="4"/>
      <c r="WRF108" s="13"/>
      <c r="WRG108" s="13"/>
      <c r="WRI108" s="26"/>
      <c r="WRJ108" s="26"/>
      <c r="WRK108" s="26"/>
      <c r="WRL108" s="18"/>
      <c r="WRM108" s="18"/>
      <c r="WRN108" s="18"/>
      <c r="WRO108" s="39"/>
      <c r="WRP108" s="18"/>
      <c r="WRQ108" s="18"/>
      <c r="WRR108" s="39"/>
      <c r="WRS108" s="18"/>
      <c r="WRT108" s="39"/>
      <c r="WRU108" s="13"/>
      <c r="WRV108" s="13"/>
      <c r="WRW108" s="4"/>
      <c r="WRX108" s="13"/>
      <c r="WRY108" s="13"/>
      <c r="WSA108" s="26"/>
      <c r="WSB108" s="26"/>
      <c r="WSC108" s="26"/>
      <c r="WSD108" s="18"/>
      <c r="WSE108" s="18"/>
      <c r="WSF108" s="18"/>
      <c r="WSG108" s="39"/>
      <c r="WSH108" s="18"/>
      <c r="WSI108" s="18"/>
      <c r="WSJ108" s="39"/>
      <c r="WSK108" s="18"/>
      <c r="WSL108" s="39"/>
      <c r="WSM108" s="13"/>
      <c r="WSN108" s="13"/>
      <c r="WSO108" s="4"/>
      <c r="WSP108" s="13"/>
      <c r="WSQ108" s="13"/>
      <c r="WSS108" s="26"/>
      <c r="WST108" s="26"/>
      <c r="WSU108" s="26"/>
      <c r="WSV108" s="18"/>
      <c r="WSW108" s="18"/>
      <c r="WSX108" s="18"/>
      <c r="WSY108" s="39"/>
      <c r="WSZ108" s="18"/>
      <c r="WTA108" s="18"/>
      <c r="WTB108" s="39"/>
      <c r="WTC108" s="18"/>
      <c r="WTD108" s="39"/>
      <c r="WTE108" s="13"/>
      <c r="WTF108" s="13"/>
      <c r="WTG108" s="4"/>
      <c r="WTH108" s="13"/>
      <c r="WTI108" s="13"/>
      <c r="WTK108" s="26"/>
      <c r="WTL108" s="26"/>
      <c r="WTM108" s="26"/>
      <c r="WTN108" s="18"/>
      <c r="WTO108" s="18"/>
      <c r="WTP108" s="18"/>
      <c r="WTQ108" s="39"/>
      <c r="WTR108" s="18"/>
      <c r="WTS108" s="18"/>
      <c r="WTT108" s="39"/>
      <c r="WTU108" s="18"/>
      <c r="WTV108" s="39"/>
      <c r="WTW108" s="13"/>
      <c r="WTX108" s="13"/>
      <c r="WTY108" s="4"/>
      <c r="WTZ108" s="13"/>
      <c r="WUA108" s="13"/>
      <c r="WUC108" s="26"/>
      <c r="WUD108" s="26"/>
      <c r="WUE108" s="26"/>
      <c r="WUF108" s="18"/>
      <c r="WUG108" s="18"/>
      <c r="WUH108" s="18"/>
      <c r="WUI108" s="39"/>
      <c r="WUJ108" s="18"/>
      <c r="WUK108" s="18"/>
      <c r="WUL108" s="39"/>
      <c r="WUM108" s="18"/>
      <c r="WUN108" s="39"/>
      <c r="WUO108" s="13"/>
      <c r="WUP108" s="13"/>
      <c r="WUQ108" s="4"/>
      <c r="WUR108" s="13"/>
      <c r="WUS108" s="13"/>
      <c r="WUU108" s="26"/>
      <c r="WUV108" s="26"/>
      <c r="WUW108" s="26"/>
      <c r="WUX108" s="18"/>
      <c r="WUY108" s="18"/>
      <c r="WUZ108" s="18"/>
      <c r="WVA108" s="39"/>
      <c r="WVB108" s="18"/>
      <c r="WVC108" s="18"/>
      <c r="WVD108" s="39"/>
      <c r="WVE108" s="18"/>
      <c r="WVF108" s="39"/>
      <c r="WVG108" s="13"/>
      <c r="WVH108" s="13"/>
      <c r="WVI108" s="4"/>
      <c r="WVJ108" s="13"/>
      <c r="WVK108" s="13"/>
      <c r="WVM108" s="26"/>
      <c r="WVN108" s="26"/>
      <c r="WVO108" s="26"/>
      <c r="WVP108" s="18"/>
      <c r="WVQ108" s="18"/>
      <c r="WVR108" s="18"/>
      <c r="WVS108" s="39"/>
      <c r="WVT108" s="18"/>
      <c r="WVU108" s="18"/>
      <c r="WVV108" s="39"/>
      <c r="WVW108" s="18"/>
      <c r="WVX108" s="39"/>
      <c r="WVY108" s="13"/>
      <c r="WVZ108" s="13"/>
      <c r="WWA108" s="4"/>
      <c r="WWB108" s="13"/>
      <c r="WWC108" s="13"/>
      <c r="WWE108" s="26"/>
      <c r="WWF108" s="26"/>
      <c r="WWG108" s="26"/>
      <c r="WWH108" s="18"/>
      <c r="WWI108" s="18"/>
      <c r="WWJ108" s="18"/>
      <c r="WWK108" s="39"/>
      <c r="WWL108" s="18"/>
      <c r="WWM108" s="18"/>
      <c r="WWN108" s="39"/>
      <c r="WWO108" s="18"/>
      <c r="WWP108" s="39"/>
      <c r="WWQ108" s="13"/>
      <c r="WWR108" s="13"/>
      <c r="WWS108" s="4"/>
      <c r="WWT108" s="13"/>
      <c r="WWU108" s="13"/>
      <c r="WWW108" s="26"/>
      <c r="WWX108" s="26"/>
      <c r="WWY108" s="26"/>
      <c r="WWZ108" s="18"/>
      <c r="WXA108" s="18"/>
      <c r="WXB108" s="18"/>
      <c r="WXC108" s="39"/>
      <c r="WXD108" s="18"/>
      <c r="WXE108" s="18"/>
      <c r="WXF108" s="39"/>
      <c r="WXG108" s="18"/>
      <c r="WXH108" s="39"/>
      <c r="WXI108" s="13"/>
      <c r="WXJ108" s="13"/>
      <c r="WXK108" s="4"/>
      <c r="WXL108" s="13"/>
      <c r="WXM108" s="13"/>
      <c r="WXO108" s="26"/>
      <c r="WXP108" s="26"/>
      <c r="WXQ108" s="26"/>
      <c r="WXR108" s="18"/>
      <c r="WXS108" s="18"/>
      <c r="WXT108" s="18"/>
      <c r="WXU108" s="39"/>
      <c r="WXV108" s="18"/>
      <c r="WXW108" s="18"/>
      <c r="WXX108" s="39"/>
      <c r="WXY108" s="18"/>
      <c r="WXZ108" s="39"/>
      <c r="WYA108" s="13"/>
      <c r="WYB108" s="13"/>
      <c r="WYC108" s="4"/>
      <c r="WYD108" s="13"/>
      <c r="WYE108" s="13"/>
      <c r="WYG108" s="26"/>
      <c r="WYH108" s="26"/>
      <c r="WYI108" s="26"/>
      <c r="WYJ108" s="18"/>
      <c r="WYK108" s="18"/>
      <c r="WYL108" s="18"/>
      <c r="WYM108" s="39"/>
      <c r="WYN108" s="18"/>
      <c r="WYO108" s="18"/>
      <c r="WYP108" s="39"/>
      <c r="WYQ108" s="18"/>
      <c r="WYR108" s="39"/>
      <c r="WYS108" s="13"/>
      <c r="WYT108" s="13"/>
      <c r="WYU108" s="4"/>
      <c r="WYV108" s="13"/>
      <c r="WYW108" s="13"/>
      <c r="WYY108" s="26"/>
      <c r="WYZ108" s="26"/>
      <c r="WZA108" s="26"/>
      <c r="WZB108" s="18"/>
      <c r="WZC108" s="18"/>
      <c r="WZD108" s="18"/>
      <c r="WZE108" s="39"/>
      <c r="WZF108" s="18"/>
      <c r="WZG108" s="18"/>
      <c r="WZH108" s="39"/>
      <c r="WZI108" s="18"/>
      <c r="WZJ108" s="39"/>
      <c r="WZK108" s="13"/>
      <c r="WZL108" s="13"/>
      <c r="WZM108" s="4"/>
      <c r="WZN108" s="13"/>
      <c r="WZO108" s="13"/>
      <c r="WZQ108" s="26"/>
      <c r="WZR108" s="26"/>
      <c r="WZS108" s="26"/>
      <c r="WZT108" s="18"/>
      <c r="WZU108" s="18"/>
      <c r="WZV108" s="18"/>
      <c r="WZW108" s="39"/>
      <c r="WZX108" s="18"/>
      <c r="WZY108" s="18"/>
      <c r="WZZ108" s="39"/>
      <c r="XAA108" s="18"/>
      <c r="XAB108" s="39"/>
      <c r="XAC108" s="13"/>
      <c r="XAD108" s="13"/>
      <c r="XAE108" s="4"/>
      <c r="XAF108" s="13"/>
      <c r="XAG108" s="13"/>
      <c r="XAI108" s="26"/>
      <c r="XAJ108" s="26"/>
      <c r="XAK108" s="26"/>
      <c r="XAL108" s="18"/>
      <c r="XAM108" s="18"/>
      <c r="XAN108" s="18"/>
      <c r="XAO108" s="39"/>
      <c r="XAP108" s="18"/>
      <c r="XAQ108" s="18"/>
      <c r="XAR108" s="39"/>
      <c r="XAS108" s="18"/>
      <c r="XAT108" s="39"/>
      <c r="XAU108" s="13"/>
      <c r="XAV108" s="13"/>
      <c r="XAW108" s="4"/>
      <c r="XAX108" s="13"/>
      <c r="XAY108" s="13"/>
      <c r="XBA108" s="26"/>
      <c r="XBB108" s="26"/>
      <c r="XBC108" s="26"/>
      <c r="XBD108" s="18"/>
      <c r="XBE108" s="18"/>
      <c r="XBF108" s="18"/>
      <c r="XBG108" s="39"/>
      <c r="XBH108" s="18"/>
      <c r="XBI108" s="18"/>
      <c r="XBJ108" s="39"/>
      <c r="XBK108" s="18"/>
      <c r="XBL108" s="39"/>
      <c r="XBM108" s="13"/>
      <c r="XBN108" s="13"/>
      <c r="XBO108" s="4"/>
      <c r="XBP108" s="13"/>
      <c r="XBQ108" s="13"/>
      <c r="XBS108" s="26"/>
      <c r="XBT108" s="26"/>
      <c r="XBU108" s="26"/>
      <c r="XBV108" s="18"/>
      <c r="XBW108" s="18"/>
      <c r="XBX108" s="18"/>
      <c r="XBY108" s="39"/>
      <c r="XBZ108" s="18"/>
      <c r="XCA108" s="18"/>
      <c r="XCB108" s="39"/>
      <c r="XCC108" s="18"/>
      <c r="XCD108" s="39"/>
      <c r="XCE108" s="13"/>
      <c r="XCF108" s="13"/>
      <c r="XCG108" s="4"/>
      <c r="XCH108" s="13"/>
      <c r="XCI108" s="13"/>
      <c r="XCK108" s="26"/>
      <c r="XCL108" s="26"/>
      <c r="XCM108" s="26"/>
      <c r="XCN108" s="18"/>
      <c r="XCO108" s="18"/>
      <c r="XCP108" s="18"/>
      <c r="XCQ108" s="39"/>
      <c r="XCR108" s="18"/>
      <c r="XCS108" s="18"/>
      <c r="XCT108" s="39"/>
      <c r="XCU108" s="18"/>
      <c r="XCV108" s="39"/>
      <c r="XCW108" s="13"/>
      <c r="XCX108" s="13"/>
      <c r="XCY108" s="4"/>
      <c r="XCZ108" s="13"/>
      <c r="XDA108" s="13"/>
      <c r="XDC108" s="26"/>
      <c r="XDD108" s="26"/>
      <c r="XDE108" s="26"/>
      <c r="XDF108" s="18"/>
      <c r="XDG108" s="18"/>
      <c r="XDH108" s="18"/>
      <c r="XDI108" s="39"/>
      <c r="XDJ108" s="18"/>
      <c r="XDK108" s="18"/>
      <c r="XDL108" s="39"/>
      <c r="XDM108" s="18"/>
      <c r="XDN108" s="39"/>
      <c r="XDO108" s="13"/>
      <c r="XDP108" s="13"/>
      <c r="XDQ108" s="4"/>
      <c r="XDR108" s="13"/>
      <c r="XDS108" s="13"/>
      <c r="XDU108" s="26"/>
      <c r="XDV108" s="26"/>
      <c r="XDW108" s="26"/>
      <c r="XDX108" s="18"/>
      <c r="XDY108" s="18"/>
      <c r="XDZ108" s="18"/>
      <c r="XEA108" s="39"/>
      <c r="XEB108" s="18"/>
      <c r="XEC108" s="18"/>
      <c r="XED108" s="39"/>
      <c r="XEE108" s="18"/>
      <c r="XEF108" s="39"/>
      <c r="XEG108" s="13"/>
      <c r="XEH108" s="13"/>
      <c r="XEI108" s="4"/>
      <c r="XEJ108" s="13"/>
      <c r="XEK108" s="13"/>
      <c r="XEM108" s="26"/>
      <c r="XEN108" s="26"/>
      <c r="XEO108" s="26"/>
      <c r="XEP108" s="18"/>
      <c r="XEQ108" s="18"/>
      <c r="XER108" s="18"/>
      <c r="XES108" s="39"/>
      <c r="XET108" s="18"/>
      <c r="XEU108" s="18"/>
      <c r="XEV108" s="39"/>
      <c r="XEW108" s="18"/>
      <c r="XEX108" s="39"/>
      <c r="XEY108" s="13"/>
      <c r="XEZ108" s="13"/>
      <c r="XFA108" s="4"/>
      <c r="XFB108" s="13"/>
      <c r="XFC108" s="13"/>
    </row>
    <row r="109" spans="1:7167 7169:16383" x14ac:dyDescent="0.25">
      <c r="A109" s="25"/>
      <c r="B109" s="13"/>
      <c r="C109" s="13"/>
      <c r="D109" s="5"/>
      <c r="E109" s="26"/>
      <c r="F109" s="26"/>
      <c r="G109" s="26"/>
      <c r="H109" s="39"/>
      <c r="I109" s="39"/>
      <c r="N109" s="39"/>
      <c r="V109" s="18"/>
    </row>
    <row r="110" spans="1:7167 7169:16383" x14ac:dyDescent="0.25">
      <c r="A110" s="5"/>
      <c r="B110" s="13"/>
      <c r="C110" s="13"/>
      <c r="D110" s="5"/>
      <c r="E110" s="26"/>
      <c r="F110" s="26"/>
      <c r="G110" s="26"/>
      <c r="H110" s="18"/>
      <c r="I110" s="18"/>
      <c r="J110" s="39"/>
      <c r="K110" s="39"/>
      <c r="L110" s="18"/>
      <c r="M110" s="39"/>
      <c r="N110" s="39"/>
      <c r="O110" s="18"/>
      <c r="P110" s="18"/>
      <c r="Q110" s="18"/>
      <c r="S110" s="18"/>
      <c r="T110" s="18"/>
      <c r="U110" s="18"/>
      <c r="V110" s="16"/>
    </row>
    <row r="111" spans="1:7167 7169:16383" x14ac:dyDescent="0.25">
      <c r="B111" s="13"/>
      <c r="C111" s="13"/>
      <c r="D111" s="5"/>
      <c r="E111" s="26"/>
      <c r="F111" s="26"/>
      <c r="G111" s="26"/>
      <c r="M111" s="39"/>
      <c r="N111" s="39"/>
      <c r="U111" s="18"/>
      <c r="V111" s="18"/>
    </row>
    <row r="112" spans="1:7167 7169:16383" x14ac:dyDescent="0.25">
      <c r="A112" s="5"/>
      <c r="B112" s="13"/>
      <c r="C112" s="13"/>
      <c r="D112" s="5"/>
      <c r="E112" s="26"/>
      <c r="F112" s="26"/>
      <c r="G112" s="26"/>
      <c r="J112" s="39"/>
      <c r="K112" s="39"/>
      <c r="N112" s="39"/>
      <c r="Q112" s="18"/>
      <c r="S112" s="18"/>
      <c r="T112" s="18"/>
      <c r="U112" s="18"/>
    </row>
    <row r="113" spans="1:38" x14ac:dyDescent="0.25">
      <c r="A113" s="5"/>
      <c r="B113" s="13"/>
      <c r="C113" s="13"/>
      <c r="D113" s="5"/>
      <c r="E113" s="26"/>
      <c r="F113" s="26"/>
      <c r="G113" s="26"/>
      <c r="H113" s="18"/>
      <c r="I113" s="18"/>
      <c r="J113" s="18"/>
      <c r="K113" s="39"/>
      <c r="L113" s="18"/>
      <c r="M113" s="18"/>
      <c r="N113" s="39"/>
      <c r="O113" s="18"/>
      <c r="P113" s="39"/>
    </row>
    <row r="114" spans="1:38" x14ac:dyDescent="0.25">
      <c r="A114" s="5"/>
      <c r="B114" s="13"/>
      <c r="C114" s="13"/>
      <c r="D114" s="44"/>
      <c r="E114" s="26"/>
      <c r="F114" s="26"/>
      <c r="G114" s="26"/>
      <c r="M114" s="39"/>
      <c r="P114" s="39"/>
      <c r="Q114" s="18"/>
      <c r="S114" s="18"/>
      <c r="U114" s="18"/>
      <c r="V114" s="15"/>
    </row>
    <row r="115" spans="1:38" x14ac:dyDescent="0.25">
      <c r="A115" s="5"/>
      <c r="B115" s="13"/>
      <c r="C115" s="13"/>
      <c r="D115" s="5"/>
      <c r="E115" s="26"/>
      <c r="F115" s="26"/>
      <c r="G115" s="26"/>
      <c r="I115" s="39"/>
      <c r="J115" s="18"/>
      <c r="K115" s="18"/>
      <c r="L115" s="39"/>
      <c r="M115" s="18"/>
      <c r="N115" s="39"/>
      <c r="O115" s="39"/>
      <c r="P115" s="18"/>
      <c r="Q115" s="18"/>
      <c r="R115" s="18"/>
      <c r="S115" s="18"/>
    </row>
    <row r="116" spans="1:38" x14ac:dyDescent="0.25">
      <c r="A116" s="5"/>
      <c r="B116" s="13"/>
      <c r="C116" s="13"/>
      <c r="D116" s="26"/>
      <c r="E116" s="26"/>
      <c r="F116" s="26"/>
      <c r="G116" s="26"/>
      <c r="H116" s="39"/>
      <c r="I116" s="5"/>
      <c r="J116" s="5"/>
      <c r="K116" s="5"/>
      <c r="L116" s="39"/>
      <c r="M116" s="18"/>
      <c r="N116" s="39"/>
      <c r="O116" s="18"/>
      <c r="P116" s="18"/>
      <c r="Q116" s="18"/>
      <c r="S116" s="18"/>
    </row>
    <row r="117" spans="1:38" x14ac:dyDescent="0.25">
      <c r="A117" s="5"/>
      <c r="B117" s="13"/>
      <c r="C117" s="13"/>
      <c r="D117" s="26"/>
      <c r="E117" s="26"/>
      <c r="F117" s="26"/>
      <c r="G117" s="26"/>
      <c r="H117" s="18"/>
      <c r="I117" s="18"/>
      <c r="J117" s="39"/>
      <c r="K117" s="39"/>
      <c r="L117" s="18"/>
      <c r="M117" s="39"/>
      <c r="N117" s="39"/>
      <c r="O117" s="18"/>
      <c r="P117" s="18"/>
      <c r="Q117" s="18"/>
      <c r="S117" s="18"/>
      <c r="T117" s="18"/>
      <c r="U117" s="18"/>
    </row>
    <row r="118" spans="1:38" x14ac:dyDescent="0.25">
      <c r="A118" s="5"/>
      <c r="B118" s="13"/>
      <c r="C118" s="13"/>
      <c r="D118" s="26"/>
      <c r="E118" s="26"/>
      <c r="F118" s="26"/>
      <c r="G118" s="26"/>
      <c r="M118" s="39"/>
      <c r="N118" s="39"/>
      <c r="P118" s="39"/>
      <c r="U118" s="18"/>
    </row>
    <row r="119" spans="1:38" x14ac:dyDescent="0.25">
      <c r="A119" s="5"/>
      <c r="B119" s="13"/>
      <c r="C119" s="13"/>
      <c r="D119" s="26"/>
      <c r="E119" s="26"/>
      <c r="F119" s="26"/>
      <c r="G119" s="26"/>
      <c r="H119" s="18"/>
      <c r="I119" s="18"/>
      <c r="J119" s="18"/>
      <c r="K119" s="39"/>
      <c r="L119" s="18"/>
      <c r="M119" s="18"/>
      <c r="N119" s="39"/>
      <c r="O119" s="18"/>
      <c r="P119" s="39"/>
      <c r="Q119" s="18"/>
      <c r="R119" s="18"/>
      <c r="S119" s="18"/>
      <c r="T119" s="18"/>
      <c r="U119" s="18"/>
      <c r="V119" s="18"/>
    </row>
    <row r="120" spans="1:38" x14ac:dyDescent="0.25">
      <c r="A120" s="5"/>
      <c r="B120" s="13"/>
      <c r="C120" s="13"/>
      <c r="D120" s="26"/>
      <c r="E120" s="26"/>
      <c r="F120" s="26"/>
      <c r="G120" s="26"/>
      <c r="J120" s="39"/>
      <c r="K120" s="39"/>
      <c r="N120" s="39"/>
      <c r="P120" s="39"/>
      <c r="Q120" s="18"/>
      <c r="S120" s="18"/>
      <c r="T120" s="18"/>
      <c r="U120" s="18"/>
      <c r="V120" s="18"/>
    </row>
    <row r="121" spans="1:38" x14ac:dyDescent="0.25">
      <c r="A121" s="25"/>
      <c r="B121" s="13"/>
      <c r="C121" s="13"/>
      <c r="D121" s="26"/>
      <c r="E121" s="26"/>
      <c r="F121" s="26"/>
      <c r="G121" s="26"/>
      <c r="H121" s="39"/>
      <c r="M121" s="39"/>
      <c r="N121" s="39"/>
      <c r="V121" s="18"/>
    </row>
    <row r="122" spans="1:38" x14ac:dyDescent="0.25">
      <c r="A122" s="5"/>
      <c r="B122" s="13"/>
      <c r="C122" s="13"/>
      <c r="D122" s="26"/>
      <c r="E122" s="26"/>
      <c r="F122" s="26"/>
      <c r="G122" s="26"/>
      <c r="H122" s="5"/>
      <c r="I122" s="5"/>
      <c r="J122" s="5"/>
      <c r="K122" s="5"/>
      <c r="L122" s="39"/>
      <c r="M122" s="39"/>
      <c r="N122" s="39"/>
      <c r="O122" s="39"/>
      <c r="U122" s="18"/>
      <c r="W122" s="4"/>
      <c r="X122" s="4"/>
      <c r="Y122" s="17"/>
      <c r="Z122" s="17"/>
      <c r="AA122" s="17"/>
      <c r="AB122" s="17"/>
      <c r="AC122" s="17"/>
      <c r="AD122" s="17"/>
      <c r="AE122" s="4"/>
      <c r="AF122" s="4"/>
      <c r="AG122" s="4"/>
      <c r="AI122" s="17"/>
      <c r="AJ122" s="4"/>
      <c r="AK122" s="4"/>
      <c r="AL122" s="4"/>
    </row>
    <row r="123" spans="1:38" x14ac:dyDescent="0.25">
      <c r="A123" s="25"/>
      <c r="B123" s="13"/>
      <c r="C123" s="13"/>
      <c r="D123" s="26"/>
      <c r="E123" s="26"/>
      <c r="F123" s="26"/>
      <c r="G123" s="26"/>
      <c r="M123" s="39"/>
      <c r="N123" s="39"/>
      <c r="U123" s="18"/>
      <c r="V123" s="18"/>
    </row>
  </sheetData>
  <sortState xmlns:xlrd2="http://schemas.microsoft.com/office/spreadsheetml/2017/richdata2" ref="A2:XFC123">
    <sortCondition descending="1" ref="B39:B123"/>
    <sortCondition descending="1" ref="C39:C123"/>
    <sortCondition ref="E39:E123"/>
  </sortState>
  <pageMargins left="0.25" right="0.25" top="0.75" bottom="0.75" header="0.3" footer="0.3"/>
  <pageSetup paperSize="9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1523F-9D5E-416B-917E-664CEC6CE76A}">
  <dimension ref="A1:AO109"/>
  <sheetViews>
    <sheetView showGridLines="0" zoomScaleNormal="100" workbookViewId="0">
      <selection activeCell="A26" sqref="A26:A28"/>
    </sheetView>
  </sheetViews>
  <sheetFormatPr defaultColWidth="9.140625" defaultRowHeight="15" x14ac:dyDescent="0.25"/>
  <cols>
    <col min="1" max="1" width="10" style="4" customWidth="1"/>
    <col min="2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30.7109375" style="1" customWidth="1"/>
    <col min="8" max="19" width="11.28515625" style="13" customWidth="1"/>
    <col min="20" max="21" width="9.140625" style="13" customWidth="1"/>
    <col min="22" max="22" width="9" style="2" customWidth="1"/>
    <col min="23" max="23" width="8.85546875" style="2" customWidth="1"/>
    <col min="24" max="24" width="6" style="2" customWidth="1"/>
    <col min="25" max="25" width="8" style="3" customWidth="1"/>
    <col min="26" max="26" width="7.28515625" style="3" customWidth="1"/>
    <col min="27" max="27" width="5.85546875" style="3" customWidth="1"/>
    <col min="28" max="28" width="7.140625" style="3" customWidth="1"/>
    <col min="29" max="29" width="7.7109375" style="3" customWidth="1"/>
    <col min="30" max="30" width="7.140625" style="3" customWidth="1"/>
    <col min="31" max="31" width="8" style="2" customWidth="1"/>
    <col min="32" max="32" width="8.85546875" style="2" customWidth="1"/>
    <col min="33" max="33" width="6" style="2" customWidth="1"/>
    <col min="34" max="34" width="6.42578125" style="4" customWidth="1"/>
    <col min="35" max="35" width="7.140625" style="3" customWidth="1"/>
    <col min="36" max="36" width="7.140625" style="2" customWidth="1"/>
    <col min="37" max="37" width="6.28515625" style="2" customWidth="1"/>
    <col min="38" max="38" width="10.5703125" style="2" customWidth="1"/>
    <col min="39" max="39" width="7.140625" style="4" customWidth="1"/>
    <col min="40" max="40" width="7.140625" style="5" customWidth="1"/>
    <col min="41" max="41" width="18.5703125" style="5" customWidth="1"/>
    <col min="42" max="16384" width="9.140625" style="5"/>
  </cols>
  <sheetData>
    <row r="1" spans="1:41" ht="24" x14ac:dyDescent="0.25">
      <c r="A1" s="32" t="s">
        <v>4</v>
      </c>
      <c r="B1" s="19" t="s">
        <v>3</v>
      </c>
      <c r="C1" s="20" t="s">
        <v>6</v>
      </c>
      <c r="D1" s="31" t="s">
        <v>0</v>
      </c>
      <c r="E1" s="33" t="s">
        <v>5</v>
      </c>
      <c r="F1" s="33" t="s">
        <v>2</v>
      </c>
      <c r="G1" s="33" t="s">
        <v>1</v>
      </c>
      <c r="H1" s="35" t="s">
        <v>9</v>
      </c>
      <c r="I1" s="35" t="s">
        <v>10</v>
      </c>
      <c r="J1" s="35" t="s">
        <v>7</v>
      </c>
      <c r="K1" s="35" t="s">
        <v>11</v>
      </c>
      <c r="L1" s="35" t="s">
        <v>12</v>
      </c>
      <c r="M1" s="35" t="s">
        <v>13</v>
      </c>
      <c r="N1" s="35" t="s">
        <v>14</v>
      </c>
      <c r="O1" s="35" t="s">
        <v>15</v>
      </c>
      <c r="P1" s="35" t="s">
        <v>475</v>
      </c>
      <c r="Q1" s="35" t="s">
        <v>809</v>
      </c>
      <c r="R1" s="35" t="s">
        <v>8</v>
      </c>
      <c r="S1" s="35" t="s">
        <v>243</v>
      </c>
      <c r="T1" s="35" t="s">
        <v>474</v>
      </c>
      <c r="U1" s="35" t="s">
        <v>16</v>
      </c>
      <c r="V1" s="34" t="s">
        <v>1064</v>
      </c>
      <c r="W1" s="34"/>
      <c r="X1" s="34"/>
      <c r="Y1" s="34"/>
      <c r="Z1" s="34"/>
      <c r="AA1" s="34"/>
      <c r="AB1" s="34"/>
      <c r="AC1" s="34"/>
      <c r="AD1" s="34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</row>
    <row r="2" spans="1:41" x14ac:dyDescent="0.25">
      <c r="A2" s="92" t="s">
        <v>1071</v>
      </c>
      <c r="B2" s="22" cm="1">
        <f t="array" ref="B2">SUM(LARGE(H2:Z2,{1,2,3,4}))</f>
        <v>276.3363333333333</v>
      </c>
      <c r="C2" s="22" cm="1">
        <f t="array" ref="C2">SUM(LARGE(H2:Z2,{1,2,3}))</f>
        <v>209.00299999999999</v>
      </c>
      <c r="D2" s="44" t="s">
        <v>763</v>
      </c>
      <c r="E2" s="26" t="s">
        <v>38</v>
      </c>
      <c r="F2" s="26" t="s">
        <v>39</v>
      </c>
      <c r="G2" s="26" t="s">
        <v>59</v>
      </c>
      <c r="H2" s="13">
        <f>202/300*100</f>
        <v>67.333333333333329</v>
      </c>
      <c r="J2" s="39"/>
      <c r="L2" s="39">
        <v>73.17</v>
      </c>
      <c r="M2" s="13">
        <f>198.5/300*100</f>
        <v>66.166666666666657</v>
      </c>
      <c r="N2" s="13">
        <v>68.332999999999998</v>
      </c>
      <c r="O2" s="13">
        <f>202.5/300*100</f>
        <v>67.5</v>
      </c>
      <c r="T2" s="38"/>
      <c r="U2" s="38"/>
      <c r="V2" s="18">
        <v>62.33</v>
      </c>
    </row>
    <row r="3" spans="1:41" x14ac:dyDescent="0.25">
      <c r="A3" s="92" t="s">
        <v>1071</v>
      </c>
      <c r="B3" s="22" cm="1">
        <f t="array" ref="B3">SUM(LARGE(H3:Z3,{1,2,3,4}))</f>
        <v>275.33266666666668</v>
      </c>
      <c r="C3" s="22" cm="1">
        <f t="array" ref="C3">SUM(LARGE(H3:Z3,{1,2,3}))</f>
        <v>211.166</v>
      </c>
      <c r="D3" s="44" t="s">
        <v>760</v>
      </c>
      <c r="E3" s="26" t="s">
        <v>126</v>
      </c>
      <c r="F3" s="26" t="s">
        <v>637</v>
      </c>
      <c r="G3" s="26" t="s">
        <v>286</v>
      </c>
      <c r="K3" s="13">
        <f>213/300*100</f>
        <v>71</v>
      </c>
      <c r="L3" s="39"/>
      <c r="M3" s="13">
        <f>192.5/300*100</f>
        <v>64.166666666666671</v>
      </c>
      <c r="N3" s="13">
        <v>68.332999999999998</v>
      </c>
      <c r="R3" s="13">
        <v>71.832999999999998</v>
      </c>
      <c r="W3" s="16"/>
      <c r="X3" s="16"/>
      <c r="Y3" s="12"/>
      <c r="Z3" s="6"/>
      <c r="AA3" s="6"/>
      <c r="AB3" s="6"/>
      <c r="AC3" s="6"/>
      <c r="AD3" s="6"/>
      <c r="AE3" s="10"/>
      <c r="AF3" s="10"/>
    </row>
    <row r="4" spans="1:41" x14ac:dyDescent="0.25">
      <c r="A4" s="92" t="s">
        <v>1071</v>
      </c>
      <c r="B4" s="22" cm="1">
        <f t="array" ref="B4">SUM(LARGE(H4:Z4,{1,2,3,4}))</f>
        <v>274.33266666666668</v>
      </c>
      <c r="C4" s="22" cm="1">
        <f t="array" ref="C4">SUM(LARGE(H4:Z4,{1,2,3}))</f>
        <v>208.33266666666665</v>
      </c>
      <c r="D4" s="5" t="s">
        <v>247</v>
      </c>
      <c r="E4" s="26" t="s">
        <v>17</v>
      </c>
      <c r="F4" s="26" t="s">
        <v>275</v>
      </c>
      <c r="G4" s="26" t="s">
        <v>29</v>
      </c>
      <c r="J4" s="39">
        <v>66.332999999999998</v>
      </c>
      <c r="K4" s="13">
        <f>218/300*100</f>
        <v>72.666666666666671</v>
      </c>
      <c r="L4" s="39"/>
      <c r="M4" s="18"/>
      <c r="N4" s="13">
        <v>69.332999999999998</v>
      </c>
      <c r="O4" s="18"/>
      <c r="P4" s="18"/>
      <c r="Q4" s="18"/>
      <c r="R4" s="18"/>
      <c r="S4" s="18"/>
      <c r="T4" s="37"/>
      <c r="U4" s="37"/>
      <c r="V4" s="18">
        <v>66</v>
      </c>
    </row>
    <row r="5" spans="1:41" x14ac:dyDescent="0.25">
      <c r="A5" s="92" t="s">
        <v>1071</v>
      </c>
      <c r="B5" s="22" cm="1">
        <f t="array" ref="B5">SUM(LARGE(H5:Z5,{1,2,3,4}))</f>
        <v>273.1633333333333</v>
      </c>
      <c r="C5" s="22" cm="1">
        <f t="array" ref="C5">SUM(LARGE(H5:Z5,{1,2,3}))</f>
        <v>207.33333333333331</v>
      </c>
      <c r="D5" s="4" t="s">
        <v>584</v>
      </c>
      <c r="E5" s="26" t="s">
        <v>34</v>
      </c>
      <c r="F5" s="26" t="s">
        <v>35</v>
      </c>
      <c r="G5" s="26" t="s">
        <v>29</v>
      </c>
      <c r="H5" s="13">
        <f>205/300*100</f>
        <v>68.333333333333329</v>
      </c>
      <c r="J5" s="39"/>
      <c r="L5" s="39">
        <v>70.5</v>
      </c>
      <c r="M5" s="13">
        <f>205.5/300*100</f>
        <v>68.5</v>
      </c>
      <c r="O5" s="39"/>
      <c r="P5" s="13">
        <v>61.667000000000002</v>
      </c>
      <c r="Q5" s="39"/>
      <c r="R5" s="39"/>
      <c r="S5" s="39"/>
      <c r="T5" s="14"/>
      <c r="U5" s="13">
        <v>65.83</v>
      </c>
    </row>
    <row r="6" spans="1:41" x14ac:dyDescent="0.25">
      <c r="A6" s="92" t="s">
        <v>1071</v>
      </c>
      <c r="B6" s="22" cm="1">
        <f t="array" ref="B6">SUM(LARGE(H6:Z6,{1,2,3,4}))</f>
        <v>270.83699999999999</v>
      </c>
      <c r="C6" s="22" cm="1">
        <f t="array" ref="C6">SUM(LARGE(H6:Z6,{1,2,3}))</f>
        <v>206.00366666666665</v>
      </c>
      <c r="D6" s="5" t="s">
        <v>579</v>
      </c>
      <c r="E6" s="26" t="s">
        <v>580</v>
      </c>
      <c r="F6" s="26" t="s">
        <v>41</v>
      </c>
      <c r="G6" s="26" t="s">
        <v>510</v>
      </c>
      <c r="H6" s="13">
        <f>194.5/300*100</f>
        <v>64.833333333333329</v>
      </c>
      <c r="J6" s="39"/>
      <c r="L6" s="39">
        <v>72.67</v>
      </c>
      <c r="M6" s="13">
        <f>204.5/300*100</f>
        <v>68.166666666666657</v>
      </c>
      <c r="O6" s="13">
        <f>188.5/300*100</f>
        <v>62.833333333333329</v>
      </c>
      <c r="P6" s="18"/>
      <c r="Q6" s="18"/>
      <c r="R6" s="13">
        <v>65.167000000000002</v>
      </c>
      <c r="S6" s="18"/>
      <c r="T6" s="37"/>
      <c r="U6" s="37"/>
    </row>
    <row r="7" spans="1:41" x14ac:dyDescent="0.25">
      <c r="A7" s="92" t="s">
        <v>1071</v>
      </c>
      <c r="B7" s="22" cm="1">
        <f t="array" ref="B7">SUM(LARGE(H7:Z7,{1,2,3,4}))</f>
        <v>269.66633333333334</v>
      </c>
      <c r="C7" s="22" cm="1">
        <f t="array" ref="C7">SUM(LARGE(H7:Z7,{1,2,3}))</f>
        <v>206.83333333333331</v>
      </c>
      <c r="D7" s="4" t="s">
        <v>581</v>
      </c>
      <c r="E7" s="26" t="s">
        <v>582</v>
      </c>
      <c r="F7" s="26" t="s">
        <v>583</v>
      </c>
      <c r="G7" s="26" t="s">
        <v>686</v>
      </c>
      <c r="J7" s="39"/>
      <c r="L7" s="39">
        <v>71</v>
      </c>
      <c r="M7" s="13">
        <f>203.5/300*100</f>
        <v>67.833333333333329</v>
      </c>
      <c r="N7" s="13">
        <v>68</v>
      </c>
      <c r="O7" s="14"/>
      <c r="P7" s="13">
        <v>62.832999999999998</v>
      </c>
      <c r="Q7" s="14"/>
      <c r="R7" s="14"/>
      <c r="S7" s="14"/>
    </row>
    <row r="8" spans="1:41" x14ac:dyDescent="0.25">
      <c r="A8" s="92" t="s">
        <v>1071</v>
      </c>
      <c r="B8" s="22" cm="1">
        <f t="array" ref="B8">SUM(LARGE(H8:Z8,{1,2,3,4}))</f>
        <v>269.17033333333336</v>
      </c>
      <c r="C8" s="22" cm="1">
        <f t="array" ref="C8">SUM(LARGE(H8:Z8,{1,2,3}))</f>
        <v>206.50366666666667</v>
      </c>
      <c r="D8" s="44" t="s">
        <v>752</v>
      </c>
      <c r="E8" s="26" t="s">
        <v>126</v>
      </c>
      <c r="F8" s="26" t="s">
        <v>638</v>
      </c>
      <c r="G8" s="26" t="s">
        <v>286</v>
      </c>
      <c r="H8" s="18"/>
      <c r="I8" s="18"/>
      <c r="J8" s="18"/>
      <c r="K8" s="13">
        <f>207.5/300*100</f>
        <v>69.166666666666671</v>
      </c>
      <c r="L8" s="39"/>
      <c r="M8" s="18"/>
      <c r="N8" s="13">
        <v>68.667000000000002</v>
      </c>
      <c r="O8" s="13">
        <f>188/300*100</f>
        <v>62.666666666666671</v>
      </c>
      <c r="P8" s="18"/>
      <c r="Q8" s="13">
        <v>68.67</v>
      </c>
      <c r="R8" s="18"/>
      <c r="S8" s="18"/>
      <c r="T8" s="37"/>
      <c r="U8" s="37"/>
      <c r="W8" s="4"/>
      <c r="X8" s="4"/>
      <c r="Y8" s="17"/>
      <c r="Z8" s="6"/>
      <c r="AA8" s="6"/>
      <c r="AC8" s="6"/>
      <c r="AE8" s="10"/>
      <c r="AF8" s="10"/>
    </row>
    <row r="9" spans="1:41" x14ac:dyDescent="0.25">
      <c r="A9" s="92" t="s">
        <v>1071</v>
      </c>
      <c r="B9" s="22" cm="1">
        <f t="array" ref="B9">SUM(LARGE(H9:Z9,{1,2,3,4}))</f>
        <v>268.99966666666666</v>
      </c>
      <c r="C9" s="22" cm="1">
        <f t="array" ref="C9">SUM(LARGE(H9:Z9,{1,2,3}))</f>
        <v>204.66666666666666</v>
      </c>
      <c r="D9" s="4" t="s">
        <v>253</v>
      </c>
      <c r="E9" s="26" t="s">
        <v>254</v>
      </c>
      <c r="F9" s="26" t="s">
        <v>33</v>
      </c>
      <c r="G9" s="26" t="s">
        <v>57</v>
      </c>
      <c r="H9" s="13">
        <f>206.5/300*100</f>
        <v>68.833333333333329</v>
      </c>
      <c r="J9" s="39">
        <v>63.5</v>
      </c>
      <c r="K9" s="13">
        <f>190/300*100</f>
        <v>63.333333333333329</v>
      </c>
      <c r="L9" s="39"/>
      <c r="M9" s="13">
        <f>205/300*100</f>
        <v>68.333333333333329</v>
      </c>
      <c r="N9" s="13">
        <v>67.5</v>
      </c>
      <c r="R9" s="13">
        <v>64.332999999999998</v>
      </c>
      <c r="T9" s="38"/>
      <c r="U9" s="38"/>
    </row>
    <row r="10" spans="1:41" x14ac:dyDescent="0.25">
      <c r="A10" s="92" t="s">
        <v>1071</v>
      </c>
      <c r="B10" s="22" cm="1">
        <f t="array" ref="B10">SUM(LARGE(H10:Z10,{1,2,3,4}))</f>
        <v>268.33366666666666</v>
      </c>
      <c r="C10" s="22" cm="1">
        <f t="array" ref="C10">SUM(LARGE(H10:Z10,{1,2,3}))</f>
        <v>203.16666666666669</v>
      </c>
      <c r="D10" s="5" t="s">
        <v>246</v>
      </c>
      <c r="E10" s="26" t="s">
        <v>126</v>
      </c>
      <c r="F10" s="26" t="s">
        <v>274</v>
      </c>
      <c r="G10" s="26" t="s">
        <v>286</v>
      </c>
      <c r="J10" s="39">
        <v>66.5</v>
      </c>
      <c r="K10" s="13">
        <f>209/300*100</f>
        <v>69.666666666666671</v>
      </c>
      <c r="L10" s="39"/>
      <c r="M10" s="18"/>
      <c r="N10" s="13">
        <v>67</v>
      </c>
      <c r="O10" s="18"/>
      <c r="P10" s="18"/>
      <c r="Q10" s="18"/>
      <c r="R10" s="13">
        <v>65.167000000000002</v>
      </c>
      <c r="S10" s="18"/>
    </row>
    <row r="11" spans="1:41" x14ac:dyDescent="0.25">
      <c r="A11" s="92" t="s">
        <v>1071</v>
      </c>
      <c r="B11" s="22" cm="1">
        <f t="array" ref="B11">SUM(LARGE(H11:Z11,{1,2,3,4}))</f>
        <v>267.49933333333331</v>
      </c>
      <c r="C11" s="22" cm="1">
        <f t="array" ref="C11">SUM(LARGE(H11:Z11,{1,2,3}))</f>
        <v>204.16633333333334</v>
      </c>
      <c r="D11" s="4" t="s">
        <v>181</v>
      </c>
      <c r="E11" s="26" t="s">
        <v>174</v>
      </c>
      <c r="F11" s="26" t="s">
        <v>192</v>
      </c>
      <c r="G11" s="26" t="s">
        <v>139</v>
      </c>
      <c r="I11" s="13">
        <v>63.332999999999998</v>
      </c>
      <c r="J11" s="39"/>
      <c r="L11" s="39">
        <v>71.5</v>
      </c>
      <c r="M11" s="13">
        <f>191.5/300*100</f>
        <v>63.833333333333329</v>
      </c>
      <c r="R11" s="13">
        <v>68.832999999999998</v>
      </c>
    </row>
    <row r="12" spans="1:41" x14ac:dyDescent="0.25">
      <c r="A12" s="92" t="s">
        <v>1071</v>
      </c>
      <c r="B12" s="22" cm="1">
        <f t="array" ref="B12">SUM(LARGE(H12:Z12,{1,2,3,4}))</f>
        <v>267.49666666666667</v>
      </c>
      <c r="C12" s="22" cm="1">
        <f t="array" ref="C12">SUM(LARGE(H12:Z12,{1,2,3}))</f>
        <v>202.82999999999998</v>
      </c>
      <c r="D12" s="4" t="s">
        <v>847</v>
      </c>
      <c r="E12" s="26" t="s">
        <v>771</v>
      </c>
      <c r="F12" s="26" t="s">
        <v>778</v>
      </c>
      <c r="G12" s="26" t="s">
        <v>710</v>
      </c>
      <c r="O12" s="13">
        <f>194/300*100</f>
        <v>64.666666666666657</v>
      </c>
      <c r="P12" s="13">
        <v>63.332999999999998</v>
      </c>
      <c r="R12" s="13">
        <v>70</v>
      </c>
      <c r="T12" s="13">
        <v>67</v>
      </c>
      <c r="U12" s="13">
        <v>65.83</v>
      </c>
      <c r="W12" s="16"/>
      <c r="X12" s="16"/>
      <c r="Y12" s="12"/>
      <c r="Z12" s="6"/>
      <c r="AA12" s="6"/>
      <c r="AB12" s="6"/>
      <c r="AC12" s="6"/>
      <c r="AD12" s="6"/>
      <c r="AE12" s="10"/>
      <c r="AF12" s="10"/>
    </row>
    <row r="13" spans="1:41" x14ac:dyDescent="0.25">
      <c r="A13" s="92" t="s">
        <v>1071</v>
      </c>
      <c r="B13" s="22" cm="1">
        <f t="array" ref="B13">SUM(LARGE(H13:Z13,{1,2,3,4}))</f>
        <v>264.83333333333337</v>
      </c>
      <c r="C13" s="22" cm="1">
        <f t="array" ref="C13">SUM(LARGE(H13:Z13,{1,2,3}))</f>
        <v>200.50033333333334</v>
      </c>
      <c r="D13" s="5" t="s">
        <v>271</v>
      </c>
      <c r="E13" s="26" t="s">
        <v>272</v>
      </c>
      <c r="F13" s="26" t="s">
        <v>285</v>
      </c>
      <c r="G13" s="26" t="s">
        <v>293</v>
      </c>
      <c r="J13" s="39">
        <v>65.667000000000002</v>
      </c>
      <c r="K13" s="13">
        <f>208/300*100</f>
        <v>69.333333333333343</v>
      </c>
      <c r="L13" s="39"/>
      <c r="P13" s="13">
        <v>64.332999999999998</v>
      </c>
      <c r="S13" s="13">
        <v>65.5</v>
      </c>
    </row>
    <row r="14" spans="1:41" x14ac:dyDescent="0.25">
      <c r="A14" s="92" t="s">
        <v>1071</v>
      </c>
      <c r="B14" s="22" cm="1">
        <f t="array" ref="B14">SUM(LARGE(H14:Z14,{1,2,3,4}))</f>
        <v>263.99966666666666</v>
      </c>
      <c r="C14" s="22" cm="1">
        <f t="array" ref="C14">SUM(LARGE(H14:Z14,{1,2,3}))</f>
        <v>199.833</v>
      </c>
      <c r="D14" s="4" t="s">
        <v>761</v>
      </c>
      <c r="E14" s="26" t="s">
        <v>643</v>
      </c>
      <c r="F14" s="26" t="s">
        <v>644</v>
      </c>
      <c r="G14" s="26" t="s">
        <v>655</v>
      </c>
      <c r="K14" s="13">
        <f>192.5/300*100</f>
        <v>64.166666666666671</v>
      </c>
      <c r="L14" s="39"/>
      <c r="N14" s="13">
        <v>66</v>
      </c>
      <c r="Q14" s="13">
        <v>68.5</v>
      </c>
      <c r="S14" s="13">
        <v>65.332999999999998</v>
      </c>
      <c r="V14" s="13"/>
    </row>
    <row r="15" spans="1:41" x14ac:dyDescent="0.25">
      <c r="A15" s="92" t="s">
        <v>1071</v>
      </c>
      <c r="B15" s="22" cm="1">
        <f t="array" ref="B15">SUM(LARGE(H15:Z15,{1,2,3,4}))</f>
        <v>263.34000000000003</v>
      </c>
      <c r="C15" s="22" cm="1">
        <f t="array" ref="C15">SUM(LARGE(H15:Z15,{1,2,3}))</f>
        <v>199.67000000000002</v>
      </c>
      <c r="D15" s="4" t="s">
        <v>756</v>
      </c>
      <c r="E15" s="26" t="s">
        <v>694</v>
      </c>
      <c r="F15" s="26" t="s">
        <v>695</v>
      </c>
      <c r="G15" s="26" t="s">
        <v>115</v>
      </c>
      <c r="M15" s="13">
        <f>205.5/300*100</f>
        <v>68.5</v>
      </c>
      <c r="N15" s="13">
        <v>65.5</v>
      </c>
      <c r="P15" s="13">
        <v>58.667000000000002</v>
      </c>
      <c r="Q15" s="13">
        <v>63.67</v>
      </c>
      <c r="T15" s="13">
        <v>65.67</v>
      </c>
      <c r="V15" s="13"/>
    </row>
    <row r="16" spans="1:41" x14ac:dyDescent="0.25">
      <c r="A16" s="92" t="s">
        <v>1071</v>
      </c>
      <c r="B16" s="22" cm="1">
        <f t="array" ref="B16">SUM(LARGE(H16:Z16,{1,2,3,4}))</f>
        <v>262.34000000000003</v>
      </c>
      <c r="C16" s="22" cm="1">
        <f t="array" ref="C16">SUM(LARGE(H16:Z16,{1,2,3}))</f>
        <v>200.17000000000002</v>
      </c>
      <c r="D16" s="4" t="s">
        <v>308</v>
      </c>
      <c r="E16" s="26" t="s">
        <v>890</v>
      </c>
      <c r="F16" s="26" t="s">
        <v>332</v>
      </c>
      <c r="G16" s="26" t="s">
        <v>896</v>
      </c>
      <c r="Q16" s="13">
        <v>67</v>
      </c>
      <c r="T16" s="13">
        <v>69</v>
      </c>
      <c r="U16" s="13">
        <v>64.17</v>
      </c>
      <c r="V16" s="18">
        <v>62.17</v>
      </c>
    </row>
    <row r="17" spans="1:22" x14ac:dyDescent="0.25">
      <c r="A17" s="92" t="s">
        <v>1071</v>
      </c>
      <c r="B17" s="22" cm="1">
        <f t="array" ref="B17">SUM(LARGE(H17:Z17,{1,2,3,4}))</f>
        <v>261.5</v>
      </c>
      <c r="C17" s="22" cm="1">
        <f t="array" ref="C17">SUM(LARGE(H17:Z17,{1,2,3}))</f>
        <v>199</v>
      </c>
      <c r="D17" s="44" t="s">
        <v>764</v>
      </c>
      <c r="E17" s="26" t="s">
        <v>36</v>
      </c>
      <c r="F17" s="26" t="s">
        <v>37</v>
      </c>
      <c r="G17" s="26" t="s">
        <v>58</v>
      </c>
      <c r="H17" s="13">
        <f>203.5/300*100</f>
        <v>67.833333333333329</v>
      </c>
      <c r="J17" s="39"/>
      <c r="K17" s="13">
        <f>191/300*100</f>
        <v>63.666666666666671</v>
      </c>
      <c r="L17" s="39"/>
      <c r="M17" s="18"/>
      <c r="N17" s="13">
        <v>67.5</v>
      </c>
      <c r="O17" s="18"/>
      <c r="P17" s="18"/>
      <c r="Q17" s="18"/>
      <c r="R17" s="18"/>
      <c r="S17" s="13">
        <v>62.5</v>
      </c>
      <c r="T17" s="37"/>
      <c r="U17" s="37"/>
    </row>
    <row r="18" spans="1:22" x14ac:dyDescent="0.25">
      <c r="A18" s="92" t="s">
        <v>1071</v>
      </c>
      <c r="B18" s="22" cm="1">
        <f t="array" ref="B18">SUM(LARGE(H18:Z18,{1,2,3,4}))</f>
        <v>257.00333333333333</v>
      </c>
      <c r="C18" s="22" cm="1">
        <f t="array" ref="C18">SUM(LARGE(H18:Z18,{1,2,3}))</f>
        <v>196.33333333333331</v>
      </c>
      <c r="D18" s="5" t="s">
        <v>190</v>
      </c>
      <c r="E18" s="26" t="s">
        <v>588</v>
      </c>
      <c r="F18" s="26" t="s">
        <v>50</v>
      </c>
      <c r="G18" s="26" t="s">
        <v>512</v>
      </c>
      <c r="H18" s="13">
        <f>181.5/300*100</f>
        <v>60.5</v>
      </c>
      <c r="J18" s="39"/>
      <c r="L18" s="39">
        <v>60.67</v>
      </c>
      <c r="M18" s="13">
        <f>200/300*100</f>
        <v>66.666666666666657</v>
      </c>
      <c r="O18" s="13">
        <f>203/300*100</f>
        <v>67.666666666666657</v>
      </c>
      <c r="R18" s="13">
        <v>62</v>
      </c>
      <c r="T18" s="38"/>
      <c r="U18" s="38"/>
      <c r="V18" s="15"/>
    </row>
    <row r="19" spans="1:22" x14ac:dyDescent="0.25">
      <c r="A19" s="92" t="s">
        <v>1071</v>
      </c>
      <c r="B19" s="22" cm="1">
        <f t="array" ref="B19">SUM(LARGE(H19:Z19,{1,2,3,4}))</f>
        <v>256.83333333333331</v>
      </c>
      <c r="C19" s="22" cm="1">
        <f t="array" ref="C19">SUM(LARGE(H19:Z19,{1,2,3}))</f>
        <v>195.33333333333331</v>
      </c>
      <c r="D19" s="5" t="s">
        <v>182</v>
      </c>
      <c r="E19" s="26" t="s">
        <v>44</v>
      </c>
      <c r="F19" s="26" t="s">
        <v>45</v>
      </c>
      <c r="G19" s="26" t="s">
        <v>199</v>
      </c>
      <c r="H19" s="13">
        <f>184.5/300*100</f>
        <v>61.5</v>
      </c>
      <c r="I19" s="13">
        <v>63</v>
      </c>
      <c r="J19" s="39"/>
      <c r="L19" s="39">
        <v>67</v>
      </c>
      <c r="M19" s="13">
        <f>196/300*100</f>
        <v>65.333333333333329</v>
      </c>
      <c r="R19" s="13">
        <v>61.167000000000002</v>
      </c>
      <c r="T19" s="13">
        <v>58.67</v>
      </c>
      <c r="U19" s="13">
        <v>57.83</v>
      </c>
    </row>
    <row r="20" spans="1:22" x14ac:dyDescent="0.25">
      <c r="A20" s="92" t="s">
        <v>1071</v>
      </c>
      <c r="B20" s="22" cm="1">
        <f t="array" ref="B20">SUM(LARGE(H20:Z20,{1,2,3,4}))</f>
        <v>254.667</v>
      </c>
      <c r="C20" s="22" cm="1">
        <f t="array" ref="C20">SUM(LARGE(H20:Z20,{1,2,3}))</f>
        <v>191.667</v>
      </c>
      <c r="D20" s="5" t="s">
        <v>261</v>
      </c>
      <c r="E20" s="26" t="s">
        <v>262</v>
      </c>
      <c r="F20" s="26" t="s">
        <v>1047</v>
      </c>
      <c r="G20" s="26" t="s">
        <v>290</v>
      </c>
      <c r="J20" s="39">
        <v>62.332999999999998</v>
      </c>
      <c r="K20" s="13">
        <f>189/300*100</f>
        <v>63</v>
      </c>
      <c r="M20" s="13">
        <f>189/300*100</f>
        <v>63</v>
      </c>
      <c r="R20" s="13">
        <v>65.167000000000002</v>
      </c>
      <c r="S20" s="13">
        <v>62.667000000000002</v>
      </c>
      <c r="T20" s="38"/>
      <c r="U20" s="13">
        <v>63.5</v>
      </c>
      <c r="V20" s="4"/>
    </row>
    <row r="21" spans="1:22" x14ac:dyDescent="0.25">
      <c r="A21" s="92" t="s">
        <v>1071</v>
      </c>
      <c r="B21" s="22" cm="1">
        <f t="array" ref="B21">SUM(LARGE(H21:Z21,{1,2,3,4}))</f>
        <v>254.167</v>
      </c>
      <c r="C21" s="22" cm="1">
        <f t="array" ref="C21">SUM(LARGE(H21:Z21,{1,2,3}))</f>
        <v>195.167</v>
      </c>
      <c r="D21" s="4" t="s">
        <v>267</v>
      </c>
      <c r="E21" s="26" t="s">
        <v>268</v>
      </c>
      <c r="F21" s="26" t="s">
        <v>283</v>
      </c>
      <c r="G21" s="26" t="s">
        <v>63</v>
      </c>
      <c r="J21" s="39">
        <v>59</v>
      </c>
      <c r="L21" s="39"/>
      <c r="M21" s="13">
        <f>201/300*100</f>
        <v>67</v>
      </c>
      <c r="N21" s="13">
        <v>66.167000000000002</v>
      </c>
      <c r="O21" s="18"/>
      <c r="P21" s="13">
        <v>58.667000000000002</v>
      </c>
      <c r="Q21" s="18"/>
      <c r="R21" s="18"/>
      <c r="S21" s="18"/>
      <c r="T21" s="13">
        <v>62</v>
      </c>
      <c r="V21" s="13"/>
    </row>
    <row r="22" spans="1:22" x14ac:dyDescent="0.25">
      <c r="A22" s="92" t="s">
        <v>1071</v>
      </c>
      <c r="B22" s="22" cm="1">
        <f t="array" ref="B22">SUM(LARGE(H22:Z22,{1,2,3,4}))</f>
        <v>253.66300000000001</v>
      </c>
      <c r="C22" s="22" cm="1">
        <f t="array" ref="C22">SUM(LARGE(H22:Z22,{1,2,3}))</f>
        <v>199.333</v>
      </c>
      <c r="D22" s="5" t="s">
        <v>180</v>
      </c>
      <c r="E22" s="26" t="s">
        <v>173</v>
      </c>
      <c r="F22" s="26" t="s">
        <v>191</v>
      </c>
      <c r="G22" s="26" t="s">
        <v>198</v>
      </c>
      <c r="I22" s="13">
        <v>65.832999999999998</v>
      </c>
      <c r="J22" s="39">
        <v>70.667000000000002</v>
      </c>
      <c r="L22" s="39">
        <v>54.33</v>
      </c>
      <c r="P22" s="13">
        <v>62.832999999999998</v>
      </c>
    </row>
    <row r="23" spans="1:22" x14ac:dyDescent="0.25">
      <c r="A23" s="92" t="s">
        <v>1071</v>
      </c>
      <c r="B23" s="22" cm="1">
        <f t="array" ref="B23">SUM(LARGE(H23:Z23,{1,2,3,4}))</f>
        <v>252.16733333333335</v>
      </c>
      <c r="C23" s="22" cm="1">
        <f t="array" ref="C23">SUM(LARGE(H23:Z23,{1,2,3}))</f>
        <v>192.50033333333334</v>
      </c>
      <c r="D23" s="44" t="s">
        <v>765</v>
      </c>
      <c r="E23" s="26" t="s">
        <v>645</v>
      </c>
      <c r="F23" s="26" t="s">
        <v>646</v>
      </c>
      <c r="G23" s="26" t="s">
        <v>343</v>
      </c>
      <c r="K23" s="13">
        <f>191.5/300*100</f>
        <v>63.833333333333329</v>
      </c>
      <c r="L23" s="39"/>
      <c r="N23" s="13">
        <v>66.167000000000002</v>
      </c>
      <c r="Q23" s="13">
        <v>62.5</v>
      </c>
      <c r="S23" s="13">
        <v>59.667000000000002</v>
      </c>
      <c r="T23" s="14"/>
      <c r="U23" s="14"/>
      <c r="V23" s="15"/>
    </row>
    <row r="24" spans="1:22" x14ac:dyDescent="0.25">
      <c r="A24" s="92" t="s">
        <v>1071</v>
      </c>
      <c r="B24" s="13" cm="1">
        <f t="array" ref="B24">SUM(LARGE(H24:Z24,{1,2,3,4}))</f>
        <v>249.99666666666664</v>
      </c>
      <c r="C24" s="13" cm="1">
        <f t="array" ref="C24">SUM(LARGE(H24:Z24,{1,2,3}))</f>
        <v>188.66366666666664</v>
      </c>
      <c r="D24" s="26" t="s">
        <v>183</v>
      </c>
      <c r="E24" s="26" t="s">
        <v>46</v>
      </c>
      <c r="F24" s="26" t="s">
        <v>47</v>
      </c>
      <c r="G24" s="26" t="s">
        <v>139</v>
      </c>
      <c r="H24" s="13">
        <f>182/300*100</f>
        <v>60.666666666666671</v>
      </c>
      <c r="I24" s="13">
        <v>61.667000000000002</v>
      </c>
      <c r="J24" s="39"/>
      <c r="L24" s="39">
        <v>57.67</v>
      </c>
      <c r="M24" s="13">
        <f>194/300*100</f>
        <v>64.666666666666657</v>
      </c>
      <c r="O24" s="18"/>
      <c r="P24" s="18"/>
      <c r="Q24" s="18"/>
      <c r="R24" s="13">
        <v>61.332999999999998</v>
      </c>
      <c r="S24" s="18"/>
      <c r="T24" s="13">
        <v>62.33</v>
      </c>
    </row>
    <row r="25" spans="1:22" x14ac:dyDescent="0.25">
      <c r="A25" s="92" t="s">
        <v>1071</v>
      </c>
      <c r="B25" s="13" cm="1">
        <f t="array" ref="B25">SUM(LARGE(H25:Z25,{1,2,3,4}))</f>
        <v>248.99966666666663</v>
      </c>
      <c r="C25" s="13" cm="1">
        <f t="array" ref="C25">SUM(LARGE(H25:Z25,{1,2,3}))</f>
        <v>193.16666666666663</v>
      </c>
      <c r="D25" s="24" t="s">
        <v>244</v>
      </c>
      <c r="E25" s="26" t="s">
        <v>245</v>
      </c>
      <c r="F25" s="26" t="s">
        <v>273</v>
      </c>
      <c r="G25" s="26" t="s">
        <v>97</v>
      </c>
      <c r="J25" s="39">
        <v>55.832999999999998</v>
      </c>
      <c r="L25" s="39">
        <v>63.17</v>
      </c>
      <c r="M25" s="13">
        <f>201.5/300*100</f>
        <v>67.166666666666657</v>
      </c>
      <c r="O25" s="18"/>
      <c r="P25" s="18"/>
      <c r="Q25" s="18"/>
      <c r="R25" s="18"/>
      <c r="S25" s="18"/>
      <c r="T25" s="37"/>
      <c r="U25" s="37"/>
      <c r="V25" s="18">
        <v>62.83</v>
      </c>
    </row>
    <row r="26" spans="1:22" x14ac:dyDescent="0.25">
      <c r="A26" s="93" t="s">
        <v>1072</v>
      </c>
      <c r="B26" s="13" cm="1">
        <f t="array" ref="B26">SUM(LARGE(H26:Z26,{1,2,3,4}))</f>
        <v>248.32666666666665</v>
      </c>
      <c r="C26" s="13" cm="1">
        <f t="array" ref="C26">SUM(LARGE(H26:Z26,{1,2,3}))</f>
        <v>187.99666666666667</v>
      </c>
      <c r="D26" s="24" t="s">
        <v>189</v>
      </c>
      <c r="E26" s="26" t="s">
        <v>48</v>
      </c>
      <c r="F26" s="26" t="s">
        <v>49</v>
      </c>
      <c r="G26" s="26" t="s">
        <v>167</v>
      </c>
      <c r="H26" s="13">
        <f>182/300*100</f>
        <v>60.666666666666671</v>
      </c>
      <c r="I26" s="13">
        <v>56.5</v>
      </c>
      <c r="J26" s="39"/>
      <c r="L26" s="39">
        <v>61.33</v>
      </c>
      <c r="M26" s="13">
        <f>198/300*100</f>
        <v>66</v>
      </c>
      <c r="O26" s="13">
        <f>176/300*100</f>
        <v>58.666666666666664</v>
      </c>
      <c r="P26" s="18"/>
      <c r="Q26" s="18"/>
      <c r="R26" s="18"/>
      <c r="S26" s="18"/>
      <c r="T26" s="13">
        <v>60.33</v>
      </c>
      <c r="U26" s="13">
        <v>59.67</v>
      </c>
      <c r="V26" s="13"/>
    </row>
    <row r="27" spans="1:22" x14ac:dyDescent="0.25">
      <c r="A27" s="93" t="s">
        <v>1072</v>
      </c>
      <c r="B27" s="13" cm="1">
        <f t="array" ref="B27">SUM(LARGE(H27:Z27,{1,2,3,4}))</f>
        <v>246.34</v>
      </c>
      <c r="C27" s="13" cm="1">
        <f t="array" ref="C27">SUM(LARGE(H27:Z27,{1,2,3}))</f>
        <v>185.84</v>
      </c>
      <c r="D27" s="24" t="s">
        <v>842</v>
      </c>
      <c r="E27" s="26" t="s">
        <v>843</v>
      </c>
      <c r="F27" s="26" t="s">
        <v>848</v>
      </c>
      <c r="G27" s="26" t="s">
        <v>63</v>
      </c>
      <c r="P27" s="13">
        <v>59</v>
      </c>
      <c r="Q27" s="13">
        <v>61.67</v>
      </c>
      <c r="T27" s="13">
        <v>63.5</v>
      </c>
      <c r="U27" s="13">
        <v>60.5</v>
      </c>
      <c r="V27" s="18">
        <v>60.67</v>
      </c>
    </row>
    <row r="28" spans="1:22" x14ac:dyDescent="0.25">
      <c r="A28" s="93" t="s">
        <v>1072</v>
      </c>
      <c r="B28" s="13" cm="1">
        <f t="array" ref="B28">SUM(LARGE(H28:Z28,{1,2,3,4}))</f>
        <v>239.33333333333331</v>
      </c>
      <c r="C28" s="13" cm="1">
        <f t="array" ref="C28">SUM(LARGE(H28:Z28,{1,2,3}))</f>
        <v>181.33333333333331</v>
      </c>
      <c r="D28" s="26" t="s">
        <v>587</v>
      </c>
      <c r="E28" s="26" t="s">
        <v>53</v>
      </c>
      <c r="F28" s="26" t="s">
        <v>54</v>
      </c>
      <c r="G28" s="26" t="s">
        <v>62</v>
      </c>
      <c r="H28" s="13">
        <f>179.5/300*100</f>
        <v>59.833333333333336</v>
      </c>
      <c r="J28" s="39"/>
      <c r="L28" s="39">
        <v>62.17</v>
      </c>
      <c r="M28" s="18"/>
      <c r="O28" s="18"/>
      <c r="P28" s="18"/>
      <c r="Q28" s="18"/>
      <c r="R28" s="13">
        <v>58</v>
      </c>
      <c r="S28" s="18"/>
      <c r="T28" s="13">
        <v>59.33</v>
      </c>
    </row>
    <row r="29" spans="1:22" x14ac:dyDescent="0.25">
      <c r="B29" s="22" t="e" cm="1">
        <f t="array" ref="B29">SUM(LARGE(H29:Z29,{1,2,3,4}))</f>
        <v>#NUM!</v>
      </c>
      <c r="C29" s="22" cm="1">
        <f t="array" ref="C29">SUM(LARGE(H29:Z29,{1,2,3}))</f>
        <v>204</v>
      </c>
      <c r="D29" s="4" t="s">
        <v>753</v>
      </c>
      <c r="E29" s="26" t="s">
        <v>754</v>
      </c>
      <c r="F29" s="26" t="s">
        <v>755</v>
      </c>
      <c r="G29" s="26" t="s">
        <v>91</v>
      </c>
      <c r="N29" s="13">
        <v>69.667000000000002</v>
      </c>
      <c r="P29" s="13">
        <v>67</v>
      </c>
      <c r="R29" s="13">
        <v>67.332999999999998</v>
      </c>
      <c r="V29" s="13"/>
    </row>
    <row r="30" spans="1:22" x14ac:dyDescent="0.25">
      <c r="A30" s="9"/>
      <c r="B30" s="22" t="e" cm="1">
        <f t="array" ref="B30">SUM(LARGE(H30:Z30,{1,2,3,4}))</f>
        <v>#NUM!</v>
      </c>
      <c r="C30" s="22" cm="1">
        <f t="array" ref="C30">SUM(LARGE(H30:Z30,{1,2,3}))</f>
        <v>194.167</v>
      </c>
      <c r="D30" s="4" t="s">
        <v>889</v>
      </c>
      <c r="E30" s="26" t="s">
        <v>647</v>
      </c>
      <c r="F30" s="26" t="s">
        <v>648</v>
      </c>
      <c r="G30" s="26" t="s">
        <v>609</v>
      </c>
      <c r="K30" s="13">
        <f>187.5/300*100</f>
        <v>62.5</v>
      </c>
      <c r="Q30" s="13">
        <v>67.5</v>
      </c>
      <c r="S30" s="13">
        <v>64.167000000000002</v>
      </c>
      <c r="T30" s="14"/>
      <c r="U30" s="14"/>
    </row>
    <row r="31" spans="1:22" x14ac:dyDescent="0.25">
      <c r="B31" s="22" t="e" cm="1">
        <f t="array" ref="B31">SUM(LARGE(H31:Z31,{1,2,3,4}))</f>
        <v>#NUM!</v>
      </c>
      <c r="C31" s="22" cm="1">
        <f t="array" ref="C31">SUM(LARGE(H31:Z31,{1,2,3}))</f>
        <v>192.82966666666664</v>
      </c>
      <c r="D31" s="4" t="s">
        <v>762</v>
      </c>
      <c r="E31" s="26" t="s">
        <v>696</v>
      </c>
      <c r="F31" s="26" t="s">
        <v>697</v>
      </c>
      <c r="G31" s="26" t="s">
        <v>286</v>
      </c>
      <c r="M31" s="13">
        <f>200/300*100</f>
        <v>66.666666666666657</v>
      </c>
      <c r="N31" s="13">
        <v>66.332999999999998</v>
      </c>
      <c r="Q31" s="13">
        <v>59.83</v>
      </c>
    </row>
    <row r="32" spans="1:22" x14ac:dyDescent="0.25">
      <c r="A32" s="25"/>
      <c r="B32" s="22" t="e" cm="1">
        <f t="array" ref="B32">SUM(LARGE(H32:Z32,{1,2,3,4}))</f>
        <v>#NUM!</v>
      </c>
      <c r="C32" s="22" cm="1">
        <f t="array" ref="C32">SUM(LARGE(H32:Z32,{1,2,3}))</f>
        <v>186.49700000000001</v>
      </c>
      <c r="D32" s="4" t="s">
        <v>186</v>
      </c>
      <c r="E32" s="26" t="s">
        <v>177</v>
      </c>
      <c r="F32" s="26" t="s">
        <v>195</v>
      </c>
      <c r="G32" s="26" t="s">
        <v>200</v>
      </c>
      <c r="I32" s="13">
        <v>60.667000000000002</v>
      </c>
      <c r="J32" s="39"/>
      <c r="L32" s="39">
        <v>64.83</v>
      </c>
      <c r="O32" s="13">
        <f>183/300*100</f>
        <v>61</v>
      </c>
      <c r="V32" s="13"/>
    </row>
    <row r="33" spans="1:32" x14ac:dyDescent="0.25">
      <c r="B33" s="22" t="e" cm="1">
        <f t="array" ref="B33">SUM(LARGE(H33:Z33,{1,2,3,4}))</f>
        <v>#NUM!</v>
      </c>
      <c r="C33" s="22" cm="1">
        <f t="array" ref="C33">SUM(LARGE(H33:Z33,{1,2,3}))</f>
        <v>186.00299999999999</v>
      </c>
      <c r="D33" s="5" t="s">
        <v>257</v>
      </c>
      <c r="E33" s="26" t="s">
        <v>258</v>
      </c>
      <c r="F33" s="26" t="s">
        <v>279</v>
      </c>
      <c r="G33" s="26" t="s">
        <v>94</v>
      </c>
      <c r="J33" s="39">
        <v>61.832999999999998</v>
      </c>
      <c r="L33" s="39"/>
      <c r="Q33" s="13">
        <v>61.67</v>
      </c>
      <c r="S33" s="13">
        <v>62.5</v>
      </c>
      <c r="T33" s="14"/>
      <c r="U33" s="14"/>
    </row>
    <row r="34" spans="1:32" x14ac:dyDescent="0.25">
      <c r="B34" s="22" t="e" cm="1">
        <f t="array" ref="B34">SUM(LARGE(H34:Z34,{1,2,3,4}))</f>
        <v>#NUM!</v>
      </c>
      <c r="C34" s="22" cm="1">
        <f t="array" ref="C34">SUM(LARGE(H34:Z34,{1,2,3}))</f>
        <v>178.99966666666666</v>
      </c>
      <c r="D34" s="4" t="s">
        <v>589</v>
      </c>
      <c r="E34" s="26" t="s">
        <v>590</v>
      </c>
      <c r="F34" s="26" t="s">
        <v>591</v>
      </c>
      <c r="G34" s="26" t="s">
        <v>592</v>
      </c>
      <c r="J34" s="39"/>
      <c r="L34" s="39"/>
      <c r="M34" s="13">
        <f>194.5/300*100</f>
        <v>64.833333333333329</v>
      </c>
      <c r="O34" s="13">
        <f>173.5/300*100</f>
        <v>57.833333333333336</v>
      </c>
      <c r="R34" s="13">
        <v>56.332999999999998</v>
      </c>
    </row>
    <row r="35" spans="1:32" x14ac:dyDescent="0.25">
      <c r="A35" s="25"/>
      <c r="B35" s="22" t="e" cm="1">
        <f t="array" ref="B35">SUM(LARGE(H35:Z35,{1,2,3,4}))</f>
        <v>#NUM!</v>
      </c>
      <c r="C35" s="22" cm="1">
        <f t="array" ref="C35">SUM(LARGE(H35:Z35,{1,2,3}))</f>
        <v>175.67033333333336</v>
      </c>
      <c r="D35" s="5" t="s">
        <v>248</v>
      </c>
      <c r="E35" s="26" t="s">
        <v>249</v>
      </c>
      <c r="F35" s="26" t="s">
        <v>276</v>
      </c>
      <c r="G35" s="26" t="s">
        <v>287</v>
      </c>
      <c r="J35" s="39">
        <v>58.667000000000002</v>
      </c>
      <c r="K35" s="13">
        <f>181/300*100</f>
        <v>60.333333333333336</v>
      </c>
      <c r="L35" s="39"/>
      <c r="Q35" s="13">
        <v>56.67</v>
      </c>
      <c r="T35" s="38"/>
      <c r="U35" s="38"/>
      <c r="W35" s="4"/>
      <c r="X35" s="4"/>
      <c r="Y35" s="17"/>
      <c r="AB35" s="6"/>
      <c r="AE35" s="10"/>
      <c r="AF35" s="10"/>
    </row>
    <row r="36" spans="1:32" x14ac:dyDescent="0.25">
      <c r="A36" s="21"/>
      <c r="B36" s="22" t="e" cm="1">
        <f t="array" ref="B36">SUM(LARGE(H36:Z36,{1,2,3,4}))</f>
        <v>#NUM!</v>
      </c>
      <c r="C36" s="22" t="e" cm="1">
        <f t="array" ref="C36">SUM(LARGE(H36:Z36,{1,2,3}))</f>
        <v>#NUM!</v>
      </c>
      <c r="D36" s="4" t="s">
        <v>1005</v>
      </c>
      <c r="E36" s="26" t="s">
        <v>641</v>
      </c>
      <c r="F36" s="26" t="s">
        <v>642</v>
      </c>
      <c r="G36" s="26" t="s">
        <v>655</v>
      </c>
      <c r="H36" s="14"/>
      <c r="I36" s="14"/>
      <c r="J36" s="14"/>
      <c r="K36" s="13">
        <f>194/300*100</f>
        <v>64.666666666666657</v>
      </c>
      <c r="L36" s="39"/>
      <c r="M36" s="14"/>
      <c r="O36" s="14"/>
      <c r="P36" s="14"/>
      <c r="Q36" s="14"/>
      <c r="R36" s="14"/>
      <c r="S36" s="13">
        <v>62.667000000000002</v>
      </c>
      <c r="T36" s="38"/>
      <c r="U36" s="38"/>
      <c r="V36" s="15"/>
    </row>
    <row r="37" spans="1:32" x14ac:dyDescent="0.25">
      <c r="A37" s="24"/>
      <c r="B37" s="22" t="e" cm="1">
        <f t="array" ref="B37">SUM(LARGE(H37:Z37,{1,2,3,4}))</f>
        <v>#NUM!</v>
      </c>
      <c r="C37" s="22" t="e" cm="1">
        <f t="array" ref="C37">SUM(LARGE(H37:Z37,{1,2,3}))</f>
        <v>#NUM!</v>
      </c>
      <c r="D37" s="44" t="s">
        <v>757</v>
      </c>
      <c r="E37" s="40" t="s">
        <v>758</v>
      </c>
      <c r="F37" s="40" t="s">
        <v>759</v>
      </c>
      <c r="G37" s="40" t="s">
        <v>750</v>
      </c>
      <c r="N37" s="13">
        <v>64</v>
      </c>
      <c r="V37" s="16"/>
    </row>
    <row r="38" spans="1:32" x14ac:dyDescent="0.25">
      <c r="A38" s="24"/>
      <c r="B38" s="22" t="e" cm="1">
        <f t="array" ref="B38">SUM(LARGE(H38:Z38,{1,2,3,4}))</f>
        <v>#NUM!</v>
      </c>
      <c r="C38" s="22" t="e" cm="1">
        <f t="array" ref="C38">SUM(LARGE(H38:Z38,{1,2,3}))</f>
        <v>#NUM!</v>
      </c>
      <c r="D38" s="4" t="s">
        <v>297</v>
      </c>
      <c r="E38" s="26" t="s">
        <v>298</v>
      </c>
      <c r="F38" s="26" t="s">
        <v>327</v>
      </c>
      <c r="G38" s="26" t="s">
        <v>898</v>
      </c>
      <c r="Q38" s="13">
        <v>62</v>
      </c>
      <c r="V38" s="15"/>
    </row>
    <row r="39" spans="1:32" x14ac:dyDescent="0.25">
      <c r="A39" s="24"/>
      <c r="B39" s="22" t="e" cm="1">
        <f t="array" ref="B39">SUM(LARGE(H39:Z39,{1,2,3,4}))</f>
        <v>#NUM!</v>
      </c>
      <c r="C39" s="22" t="e" cm="1">
        <f t="array" ref="C39">SUM(LARGE(H39:Z39,{1,2,3}))</f>
        <v>#NUM!</v>
      </c>
      <c r="D39" s="4" t="s">
        <v>935</v>
      </c>
      <c r="E39" s="26" t="s">
        <v>936</v>
      </c>
      <c r="F39" s="26" t="s">
        <v>939</v>
      </c>
      <c r="G39" s="26" t="s">
        <v>29</v>
      </c>
      <c r="R39" s="13">
        <v>58.5</v>
      </c>
      <c r="V39" s="18">
        <v>61.33</v>
      </c>
    </row>
    <row r="40" spans="1:32" x14ac:dyDescent="0.25">
      <c r="A40" s="24"/>
      <c r="B40" s="22" t="e" cm="1">
        <f t="array" ref="B40">SUM(LARGE(H40:Z40,{1,2,3,4}))</f>
        <v>#NUM!</v>
      </c>
      <c r="C40" s="22" t="e" cm="1">
        <f t="array" ref="C40">SUM(LARGE(H40:Z40,{1,2,3}))</f>
        <v>#NUM!</v>
      </c>
      <c r="D40" s="4" t="s">
        <v>937</v>
      </c>
      <c r="E40" s="26" t="s">
        <v>938</v>
      </c>
      <c r="F40" s="26" t="s">
        <v>940</v>
      </c>
      <c r="G40" s="26" t="s">
        <v>31</v>
      </c>
      <c r="R40" s="13">
        <v>66.332999999999998</v>
      </c>
      <c r="V40" s="18">
        <v>60.17</v>
      </c>
    </row>
    <row r="41" spans="1:32" x14ac:dyDescent="0.25">
      <c r="A41" s="21"/>
      <c r="B41" s="22" t="e" cm="1">
        <f t="array" ref="B41">SUM(LARGE(H41:Z41,{1,2,3,4}))</f>
        <v>#NUM!</v>
      </c>
      <c r="C41" s="22" t="e" cm="1">
        <f t="array" ref="C41">SUM(LARGE(H41:Z41,{1,2,3}))</f>
        <v>#NUM!</v>
      </c>
      <c r="D41" s="5" t="s">
        <v>259</v>
      </c>
      <c r="E41" s="26" t="s">
        <v>260</v>
      </c>
      <c r="F41" s="26" t="s">
        <v>280</v>
      </c>
      <c r="G41" s="26" t="s">
        <v>289</v>
      </c>
      <c r="J41" s="39">
        <v>62.332999999999998</v>
      </c>
      <c r="L41" s="39"/>
      <c r="M41" s="18"/>
      <c r="O41" s="18"/>
      <c r="P41" s="18"/>
      <c r="Q41" s="18"/>
      <c r="R41" s="18"/>
      <c r="S41" s="13">
        <v>60.667000000000002</v>
      </c>
      <c r="T41" s="37"/>
      <c r="U41" s="37"/>
      <c r="W41" s="16"/>
      <c r="X41" s="16"/>
      <c r="Y41" s="12"/>
      <c r="Z41" s="6"/>
      <c r="AA41" s="6"/>
      <c r="AB41" s="6"/>
      <c r="AC41" s="6"/>
      <c r="AD41" s="11"/>
      <c r="AE41" s="3"/>
      <c r="AF41" s="3"/>
    </row>
    <row r="42" spans="1:32" x14ac:dyDescent="0.25">
      <c r="A42" s="21"/>
      <c r="B42" s="22" t="e" cm="1">
        <f t="array" ref="B42">SUM(LARGE(H42:Z42,{1,2,3,4}))</f>
        <v>#NUM!</v>
      </c>
      <c r="C42" s="22" t="e" cm="1">
        <f t="array" ref="C42">SUM(LARGE(H42:Z42,{1,2,3}))</f>
        <v>#NUM!</v>
      </c>
      <c r="D42" s="5" t="s">
        <v>250</v>
      </c>
      <c r="E42" s="26" t="s">
        <v>251</v>
      </c>
      <c r="F42" s="26" t="s">
        <v>277</v>
      </c>
      <c r="G42" s="26" t="s">
        <v>286</v>
      </c>
      <c r="J42" s="39">
        <v>59.5</v>
      </c>
      <c r="L42" s="39"/>
      <c r="M42" s="18"/>
      <c r="O42" s="18"/>
      <c r="P42" s="18"/>
      <c r="Q42" s="18"/>
      <c r="R42" s="18"/>
      <c r="S42" s="18"/>
      <c r="T42" s="37"/>
      <c r="U42" s="37"/>
      <c r="V42" s="15"/>
    </row>
    <row r="43" spans="1:32" x14ac:dyDescent="0.25">
      <c r="A43" s="21"/>
      <c r="B43" s="22" t="e" cm="1">
        <f t="array" ref="B43">SUM(LARGE(H43:Z43,{1,2,3,4}))</f>
        <v>#NUM!</v>
      </c>
      <c r="C43" s="22" t="e" cm="1">
        <f t="array" ref="C43">SUM(LARGE(H43:Z43,{1,2,3}))</f>
        <v>#NUM!</v>
      </c>
      <c r="D43" s="5" t="s">
        <v>184</v>
      </c>
      <c r="E43" s="26" t="s">
        <v>175</v>
      </c>
      <c r="F43" s="26" t="s">
        <v>193</v>
      </c>
      <c r="G43" s="26" t="s">
        <v>200</v>
      </c>
      <c r="I43" s="13">
        <v>61.332999999999998</v>
      </c>
      <c r="J43" s="39"/>
      <c r="L43" s="39"/>
      <c r="T43" s="38"/>
      <c r="U43" s="38"/>
      <c r="V43" s="4"/>
    </row>
    <row r="44" spans="1:32" x14ac:dyDescent="0.25">
      <c r="A44" s="24"/>
      <c r="B44" s="22" t="e" cm="1">
        <f t="array" ref="B44">SUM(LARGE(H44:Z44,{1,2,3,4}))</f>
        <v>#NUM!</v>
      </c>
      <c r="C44" s="22" t="e" cm="1">
        <f t="array" ref="C44">SUM(LARGE(H44:Z44,{1,2,3}))</f>
        <v>#NUM!</v>
      </c>
      <c r="D44" s="4" t="s">
        <v>1018</v>
      </c>
      <c r="E44" s="26" t="s">
        <v>1019</v>
      </c>
      <c r="F44" s="26" t="s">
        <v>1020</v>
      </c>
      <c r="G44" s="26" t="s">
        <v>1024</v>
      </c>
      <c r="T44" s="13">
        <v>63.67</v>
      </c>
    </row>
    <row r="45" spans="1:32" x14ac:dyDescent="0.25">
      <c r="A45" s="21"/>
      <c r="B45" s="22" t="e" cm="1">
        <f t="array" ref="B45">SUM(LARGE(H45:Z45,{1,2,3,4}))</f>
        <v>#NUM!</v>
      </c>
      <c r="C45" s="22" t="e" cm="1">
        <f t="array" ref="C45">SUM(LARGE(H45:Z45,{1,2,3}))</f>
        <v>#NUM!</v>
      </c>
      <c r="D45" s="4" t="s">
        <v>846</v>
      </c>
      <c r="E45" s="26" t="s">
        <v>55</v>
      </c>
      <c r="F45" s="26" t="s">
        <v>56</v>
      </c>
      <c r="G45" s="26" t="s">
        <v>63</v>
      </c>
      <c r="H45" s="13">
        <f>178.5/300*100</f>
        <v>59.5</v>
      </c>
      <c r="J45" s="39"/>
      <c r="L45" s="39"/>
      <c r="P45" s="13">
        <v>59.5</v>
      </c>
    </row>
    <row r="46" spans="1:32" x14ac:dyDescent="0.25">
      <c r="A46" s="24"/>
      <c r="B46" s="22" t="e" cm="1">
        <f t="array" ref="B46">SUM(LARGE(H46:Z46,{1,2,3,4}))</f>
        <v>#NUM!</v>
      </c>
      <c r="C46" s="22" t="e" cm="1">
        <f t="array" ref="C46">SUM(LARGE(H46:Z46,{1,2,3}))</f>
        <v>#NUM!</v>
      </c>
      <c r="D46" s="5" t="s">
        <v>263</v>
      </c>
      <c r="E46" s="26" t="s">
        <v>264</v>
      </c>
      <c r="F46" s="26" t="s">
        <v>281</v>
      </c>
      <c r="G46" s="26" t="s">
        <v>91</v>
      </c>
      <c r="J46" s="39">
        <v>61.332999999999998</v>
      </c>
      <c r="L46" s="39"/>
    </row>
    <row r="47" spans="1:32" x14ac:dyDescent="0.25">
      <c r="A47" s="24"/>
      <c r="B47" s="22" t="e" cm="1">
        <f t="array" ref="B47">SUM(LARGE(H47:Z47,{1,2,3,4}))</f>
        <v>#NUM!</v>
      </c>
      <c r="C47" s="22" t="e" cm="1">
        <f t="array" ref="C47">SUM(LARGE(H47:Z47,{1,2,3}))</f>
        <v>#NUM!</v>
      </c>
      <c r="D47" s="4" t="s">
        <v>1036</v>
      </c>
      <c r="E47" s="26" t="s">
        <v>1037</v>
      </c>
      <c r="F47" s="26" t="s">
        <v>1038</v>
      </c>
      <c r="G47" s="26" t="s">
        <v>508</v>
      </c>
      <c r="U47" s="13">
        <v>66.67</v>
      </c>
      <c r="W47" s="16"/>
      <c r="X47" s="16"/>
      <c r="Y47" s="12"/>
      <c r="Z47" s="6"/>
      <c r="AA47" s="6"/>
      <c r="AB47" s="6"/>
      <c r="AC47" s="6"/>
      <c r="AD47" s="11"/>
      <c r="AE47" s="3"/>
      <c r="AF47" s="3"/>
    </row>
    <row r="48" spans="1:32" x14ac:dyDescent="0.25">
      <c r="A48" s="24"/>
      <c r="B48" s="22" t="e" cm="1">
        <f t="array" ref="B48">SUM(LARGE(H48:Z48,{1,2,3,4}))</f>
        <v>#NUM!</v>
      </c>
      <c r="C48" s="22" t="e" cm="1">
        <f t="array" ref="C48">SUM(LARGE(H48:Z48,{1,2,3}))</f>
        <v>#NUM!</v>
      </c>
      <c r="E48" s="26" t="s">
        <v>781</v>
      </c>
      <c r="F48" s="26" t="s">
        <v>782</v>
      </c>
      <c r="G48" s="26" t="s">
        <v>786</v>
      </c>
      <c r="O48" s="13">
        <f>165/300*100</f>
        <v>55.000000000000007</v>
      </c>
    </row>
    <row r="49" spans="1:39" x14ac:dyDescent="0.25">
      <c r="A49" s="46"/>
      <c r="B49" s="22" t="e" cm="1">
        <f t="array" ref="B49">SUM(LARGE(H49:Z49,{1,2,3,4}))</f>
        <v>#NUM!</v>
      </c>
      <c r="C49" s="22" t="e" cm="1">
        <f t="array" ref="C49">SUM(LARGE(H49:Z49,{1,2,3}))</f>
        <v>#NUM!</v>
      </c>
      <c r="D49" s="5" t="s">
        <v>187</v>
      </c>
      <c r="E49" s="26" t="s">
        <v>178</v>
      </c>
      <c r="F49" s="26" t="s">
        <v>196</v>
      </c>
      <c r="G49" s="26" t="s">
        <v>201</v>
      </c>
      <c r="I49" s="13">
        <v>60.167000000000002</v>
      </c>
      <c r="J49" s="39"/>
      <c r="L49" s="39"/>
      <c r="T49" s="38"/>
      <c r="U49" s="38"/>
    </row>
    <row r="50" spans="1:39" x14ac:dyDescent="0.25">
      <c r="A50" s="21"/>
      <c r="B50" s="22" t="e" cm="1">
        <f t="array" ref="B50">SUM(LARGE(H50:Z50,{1,2,3,4}))</f>
        <v>#NUM!</v>
      </c>
      <c r="C50" s="22" t="e" cm="1">
        <f t="array" ref="C50">SUM(LARGE(H50:Z50,{1,2,3}))</f>
        <v>#NUM!</v>
      </c>
      <c r="D50" s="5" t="s">
        <v>265</v>
      </c>
      <c r="E50" s="26" t="s">
        <v>266</v>
      </c>
      <c r="F50" s="26" t="s">
        <v>282</v>
      </c>
      <c r="G50" s="26" t="s">
        <v>291</v>
      </c>
      <c r="J50" s="39">
        <v>62.667000000000002</v>
      </c>
      <c r="K50" s="13">
        <f>187/300*100</f>
        <v>62.333333333333329</v>
      </c>
      <c r="L50" s="39"/>
      <c r="M50" s="18"/>
      <c r="O50" s="18"/>
      <c r="P50" s="18"/>
      <c r="Q50" s="18"/>
      <c r="R50" s="18"/>
      <c r="S50" s="18"/>
      <c r="W50" s="16"/>
      <c r="X50" s="16"/>
      <c r="Y50" s="12"/>
      <c r="Z50" s="6"/>
      <c r="AA50" s="6"/>
      <c r="AB50" s="6"/>
      <c r="AC50" s="6"/>
      <c r="AD50" s="6"/>
      <c r="AE50" s="10"/>
      <c r="AF50" s="10"/>
    </row>
    <row r="51" spans="1:39" x14ac:dyDescent="0.25">
      <c r="A51" s="21"/>
      <c r="B51" s="22" t="e" cm="1">
        <f t="array" ref="B51">SUM(LARGE(H51:Z51,{1,2,3,4}))</f>
        <v>#NUM!</v>
      </c>
      <c r="C51" s="22" t="e" cm="1">
        <f t="array" ref="C51">SUM(LARGE(H51:Z51,{1,2,3}))</f>
        <v>#NUM!</v>
      </c>
      <c r="D51" s="5">
        <v>354</v>
      </c>
      <c r="E51" s="26" t="s">
        <v>42</v>
      </c>
      <c r="F51" s="26" t="s">
        <v>43</v>
      </c>
      <c r="G51" s="26" t="s">
        <v>64</v>
      </c>
      <c r="H51" s="13">
        <f>188/300*100</f>
        <v>62.666666666666671</v>
      </c>
      <c r="J51" s="39"/>
      <c r="L51" s="39"/>
      <c r="T51" s="38"/>
      <c r="U51" s="38"/>
      <c r="W51" s="4"/>
      <c r="X51" s="4"/>
      <c r="Y51" s="17"/>
      <c r="Z51" s="17"/>
      <c r="AA51" s="17"/>
      <c r="AB51" s="17"/>
      <c r="AC51" s="17"/>
      <c r="AD51" s="17"/>
      <c r="AE51" s="4"/>
      <c r="AF51" s="4"/>
      <c r="AG51" s="4"/>
      <c r="AI51" s="17"/>
      <c r="AJ51" s="4"/>
      <c r="AK51" s="4"/>
      <c r="AL51" s="4"/>
    </row>
    <row r="52" spans="1:39" x14ac:dyDescent="0.25">
      <c r="A52" s="24"/>
      <c r="B52" s="22" t="e" cm="1">
        <f t="array" ref="B52">SUM(LARGE(H52:Z52,{1,2,3,4}))</f>
        <v>#NUM!</v>
      </c>
      <c r="C52" s="22" t="e" cm="1">
        <f t="array" ref="C52">SUM(LARGE(H52:Z52,{1,2,3}))</f>
        <v>#NUM!</v>
      </c>
      <c r="D52" s="4" t="s">
        <v>1034</v>
      </c>
      <c r="E52" s="26" t="s">
        <v>1035</v>
      </c>
      <c r="F52" s="26" t="s">
        <v>1001</v>
      </c>
      <c r="G52" s="26" t="s">
        <v>1052</v>
      </c>
      <c r="U52" s="13">
        <v>67.17</v>
      </c>
    </row>
    <row r="53" spans="1:39" x14ac:dyDescent="0.25">
      <c r="A53" s="24"/>
      <c r="B53" s="22" t="e" cm="1">
        <f t="array" ref="B53">SUM(LARGE(H53:Z53,{1,2,3,4}))</f>
        <v>#NUM!</v>
      </c>
      <c r="C53" s="22" t="e" cm="1">
        <f t="array" ref="C53">SUM(LARGE(H53:Z53,{1,2,3}))</f>
        <v>#NUM!</v>
      </c>
      <c r="D53" s="5">
        <v>9</v>
      </c>
      <c r="E53" s="26" t="s">
        <v>650</v>
      </c>
      <c r="F53" s="26" t="s">
        <v>651</v>
      </c>
      <c r="G53" s="26" t="s">
        <v>341</v>
      </c>
      <c r="K53" s="13">
        <f>174/300*100</f>
        <v>57.999999999999993</v>
      </c>
    </row>
    <row r="54" spans="1:39" x14ac:dyDescent="0.25">
      <c r="A54" s="24"/>
      <c r="B54" s="22" t="e" cm="1">
        <f t="array" ref="B54">SUM(LARGE(H54:Z54,{1,2,3,4}))</f>
        <v>#NUM!</v>
      </c>
      <c r="C54" s="22" t="e" cm="1">
        <f t="array" ref="C54">SUM(LARGE(H54:Z54,{1,2,3}))</f>
        <v>#NUM!</v>
      </c>
      <c r="D54" s="4" t="s">
        <v>894</v>
      </c>
      <c r="E54" s="26" t="s">
        <v>895</v>
      </c>
      <c r="F54" s="26" t="s">
        <v>649</v>
      </c>
      <c r="G54" s="26" t="s">
        <v>870</v>
      </c>
      <c r="K54" s="13">
        <f>180/300*100</f>
        <v>60</v>
      </c>
      <c r="Q54" s="13">
        <v>57.17</v>
      </c>
    </row>
    <row r="55" spans="1:39" x14ac:dyDescent="0.25">
      <c r="A55" s="21"/>
      <c r="B55" s="22" t="e" cm="1">
        <f t="array" ref="B55">SUM(LARGE(H55:Z55,{1,2,3,4}))</f>
        <v>#NUM!</v>
      </c>
      <c r="C55" s="22" t="e" cm="1">
        <f t="array" ref="C55">SUM(LARGE(H55:Z55,{1,2,3}))</f>
        <v>#NUM!</v>
      </c>
      <c r="D55" s="5" t="s">
        <v>252</v>
      </c>
      <c r="E55" s="26" t="s">
        <v>51</v>
      </c>
      <c r="F55" s="26" t="s">
        <v>52</v>
      </c>
      <c r="G55" s="26" t="s">
        <v>61</v>
      </c>
      <c r="H55" s="13">
        <f>181/300*100</f>
        <v>60.333333333333336</v>
      </c>
      <c r="J55" s="39">
        <v>59.667000000000002</v>
      </c>
      <c r="L55" s="39"/>
      <c r="T55" s="38"/>
      <c r="U55" s="38"/>
    </row>
    <row r="56" spans="1:39" x14ac:dyDescent="0.25">
      <c r="A56" s="24"/>
      <c r="B56" s="22" t="e" cm="1">
        <f t="array" ref="B56">SUM(LARGE(H56:Z56,{1,2,3,4}))</f>
        <v>#NUM!</v>
      </c>
      <c r="C56" s="22" t="e" cm="1">
        <f t="array" ref="C56">SUM(LARGE(H56:Z56,{1,2,3}))</f>
        <v>#NUM!</v>
      </c>
      <c r="D56" s="4" t="s">
        <v>891</v>
      </c>
      <c r="E56" s="26" t="s">
        <v>892</v>
      </c>
      <c r="F56" s="26" t="s">
        <v>893</v>
      </c>
      <c r="G56" s="26" t="s">
        <v>897</v>
      </c>
      <c r="Q56" s="13">
        <v>64</v>
      </c>
    </row>
    <row r="57" spans="1:39" x14ac:dyDescent="0.25">
      <c r="A57" s="25"/>
      <c r="B57" s="22" t="e" cm="1">
        <f t="array" ref="B57">SUM(LARGE(H57:Z57,{1,2,3,4}))</f>
        <v>#NUM!</v>
      </c>
      <c r="C57" s="22" t="e" cm="1">
        <f t="array" ref="C57">SUM(LARGE(H57:Z57,{1,2,3}))</f>
        <v>#NUM!</v>
      </c>
      <c r="D57" s="26">
        <v>284</v>
      </c>
      <c r="E57" s="26" t="s">
        <v>387</v>
      </c>
      <c r="F57" s="26" t="s">
        <v>652</v>
      </c>
      <c r="G57" s="26" t="s">
        <v>409</v>
      </c>
      <c r="H57" s="42"/>
      <c r="I57" s="18"/>
      <c r="J57" s="18"/>
      <c r="K57" s="13">
        <f>171/300*100</f>
        <v>56.999999999999993</v>
      </c>
      <c r="L57" s="18"/>
      <c r="M57" s="18"/>
      <c r="O57" s="18"/>
      <c r="P57" s="18"/>
      <c r="Q57" s="18"/>
      <c r="R57" s="18"/>
      <c r="S57" s="18"/>
      <c r="T57" s="37"/>
      <c r="U57" s="37"/>
    </row>
    <row r="58" spans="1:39" x14ac:dyDescent="0.25">
      <c r="A58" s="25"/>
      <c r="B58" s="22" t="e" cm="1">
        <f t="array" ref="B58">SUM(LARGE(H58:Z58,{1,2,3,4}))</f>
        <v>#NUM!</v>
      </c>
      <c r="C58" s="22" t="e" cm="1">
        <f t="array" ref="C58">SUM(LARGE(H58:Z58,{1,2,3}))</f>
        <v>#NUM!</v>
      </c>
      <c r="D58" s="26" t="s">
        <v>585</v>
      </c>
      <c r="E58" s="26" t="s">
        <v>586</v>
      </c>
      <c r="F58" s="26" t="s">
        <v>80</v>
      </c>
      <c r="G58" s="26" t="s">
        <v>505</v>
      </c>
      <c r="H58" s="22"/>
      <c r="J58" s="39"/>
      <c r="L58" s="39">
        <v>62.5</v>
      </c>
      <c r="M58" s="18"/>
      <c r="O58" s="18"/>
      <c r="P58" s="18"/>
      <c r="Q58" s="18"/>
      <c r="R58" s="18"/>
      <c r="S58" s="18"/>
      <c r="T58" s="37"/>
      <c r="U58" s="37"/>
    </row>
    <row r="59" spans="1:39" x14ac:dyDescent="0.25">
      <c r="A59" s="25"/>
      <c r="B59" s="22" t="e" cm="1">
        <f t="array" ref="B59">SUM(LARGE(H59:Z59,{1,2,3,4}))</f>
        <v>#NUM!</v>
      </c>
      <c r="C59" s="22" t="e" cm="1">
        <f t="array" ref="C59">SUM(LARGE(H59:Z59,{1,2,3}))</f>
        <v>#NUM!</v>
      </c>
      <c r="D59" s="26" t="s">
        <v>185</v>
      </c>
      <c r="E59" s="26" t="s">
        <v>176</v>
      </c>
      <c r="F59" s="26" t="s">
        <v>194</v>
      </c>
      <c r="G59" s="26" t="s">
        <v>172</v>
      </c>
      <c r="H59" s="22"/>
      <c r="I59" s="13">
        <v>60.832999999999998</v>
      </c>
      <c r="J59" s="39"/>
      <c r="L59" s="39"/>
      <c r="O59" s="13">
        <f>176/300*100</f>
        <v>58.666666666666664</v>
      </c>
    </row>
    <row r="60" spans="1:39" x14ac:dyDescent="0.25">
      <c r="B60" s="22" t="e" cm="1">
        <f t="array" ref="B60">SUM(LARGE(H60:Z60,{1,2,3,4}))</f>
        <v>#NUM!</v>
      </c>
      <c r="C60" s="22" t="e" cm="1">
        <f t="array" ref="C60">SUM(LARGE(H60:Z60,{1,2,3}))</f>
        <v>#NUM!</v>
      </c>
      <c r="D60" s="24"/>
      <c r="E60" s="26" t="s">
        <v>779</v>
      </c>
      <c r="F60" s="26" t="s">
        <v>780</v>
      </c>
      <c r="G60" s="26" t="s">
        <v>783</v>
      </c>
      <c r="H60" s="22"/>
      <c r="O60" s="13">
        <f>177.5/300*100</f>
        <v>59.166666666666664</v>
      </c>
    </row>
    <row r="61" spans="1:39" x14ac:dyDescent="0.25">
      <c r="B61" s="22" t="e" cm="1">
        <f t="array" ref="B61">SUM(LARGE(H61:Z61,{1,2,3,4}))</f>
        <v>#NUM!</v>
      </c>
      <c r="C61" s="22" t="e" cm="1">
        <f t="array" ref="C61">SUM(LARGE(H61:Z61,{1,2,3}))</f>
        <v>#NUM!</v>
      </c>
      <c r="D61" s="24" t="s">
        <v>1042</v>
      </c>
      <c r="E61" s="26" t="s">
        <v>1043</v>
      </c>
      <c r="F61" s="26" t="s">
        <v>1044</v>
      </c>
      <c r="G61" s="26" t="s">
        <v>1052</v>
      </c>
      <c r="H61" s="22"/>
      <c r="U61" s="13">
        <v>64.5</v>
      </c>
    </row>
    <row r="62" spans="1:39" x14ac:dyDescent="0.25">
      <c r="B62" s="22" t="e" cm="1">
        <f t="array" ref="B62">SUM(LARGE(H62:Z62,{1,2,3,4}))</f>
        <v>#NUM!</v>
      </c>
      <c r="C62" s="22" t="e" cm="1">
        <f t="array" ref="C62">SUM(LARGE(H62:Z62,{1,2,3}))</f>
        <v>#NUM!</v>
      </c>
      <c r="D62" s="24" t="s">
        <v>1048</v>
      </c>
      <c r="E62" s="26" t="s">
        <v>1049</v>
      </c>
      <c r="F62" s="26" t="s">
        <v>1050</v>
      </c>
      <c r="G62" s="26" t="s">
        <v>508</v>
      </c>
      <c r="H62" s="22"/>
      <c r="U62" s="13">
        <v>61.5</v>
      </c>
    </row>
    <row r="63" spans="1:39" s="26" customFormat="1" x14ac:dyDescent="0.25">
      <c r="A63" s="24"/>
      <c r="B63" s="22" t="e" cm="1">
        <f t="array" ref="B63">SUM(LARGE(H63:Z63,{1,2,3,4}))</f>
        <v>#NUM!</v>
      </c>
      <c r="C63" s="22" t="e" cm="1">
        <f t="array" ref="C63">SUM(LARGE(H63:Z63,{1,2,3}))</f>
        <v>#NUM!</v>
      </c>
      <c r="D63" s="24" t="s">
        <v>1039</v>
      </c>
      <c r="E63" s="26" t="s">
        <v>1040</v>
      </c>
      <c r="F63" s="26" t="s">
        <v>1041</v>
      </c>
      <c r="G63" s="26" t="s">
        <v>1053</v>
      </c>
      <c r="H63" s="22"/>
      <c r="I63" s="13"/>
      <c r="J63" s="13"/>
      <c r="K63" s="13"/>
      <c r="L63" s="13"/>
      <c r="M63" s="22"/>
      <c r="N63" s="13"/>
      <c r="O63" s="22"/>
      <c r="P63" s="22"/>
      <c r="Q63" s="22"/>
      <c r="R63" s="22"/>
      <c r="S63" s="22"/>
      <c r="T63" s="22"/>
      <c r="U63" s="22">
        <v>65.5</v>
      </c>
      <c r="V63" s="23"/>
      <c r="W63" s="23"/>
      <c r="X63" s="23"/>
      <c r="Y63" s="29"/>
      <c r="Z63" s="29"/>
      <c r="AA63" s="29"/>
      <c r="AB63" s="29"/>
      <c r="AC63" s="29"/>
      <c r="AD63" s="29"/>
      <c r="AE63" s="23"/>
      <c r="AF63" s="23"/>
      <c r="AG63" s="23"/>
      <c r="AH63" s="24"/>
      <c r="AI63" s="29"/>
      <c r="AJ63" s="23"/>
      <c r="AK63" s="23"/>
      <c r="AL63" s="23"/>
      <c r="AM63" s="24"/>
    </row>
    <row r="64" spans="1:39" s="26" customFormat="1" x14ac:dyDescent="0.25">
      <c r="A64" s="24"/>
      <c r="B64" s="22" t="e" cm="1">
        <f t="array" ref="B64">SUM(LARGE(H64:Z64,{1,2,3,4}))</f>
        <v>#NUM!</v>
      </c>
      <c r="C64" s="22" t="e" cm="1">
        <f t="array" ref="C64">SUM(LARGE(H64:Z64,{1,2,3}))</f>
        <v>#NUM!</v>
      </c>
      <c r="D64" s="24" t="s">
        <v>1021</v>
      </c>
      <c r="E64" s="26" t="s">
        <v>1022</v>
      </c>
      <c r="F64" s="26" t="s">
        <v>1023</v>
      </c>
      <c r="G64" s="26" t="s">
        <v>547</v>
      </c>
      <c r="H64" s="22"/>
      <c r="I64" s="13"/>
      <c r="J64" s="13"/>
      <c r="K64" s="13"/>
      <c r="L64" s="13"/>
      <c r="M64" s="22"/>
      <c r="N64" s="13"/>
      <c r="O64" s="22"/>
      <c r="P64" s="22"/>
      <c r="Q64" s="22"/>
      <c r="R64" s="22"/>
      <c r="S64" s="22"/>
      <c r="T64" s="22">
        <v>60.5</v>
      </c>
      <c r="U64" s="22">
        <v>61.33</v>
      </c>
      <c r="V64" s="23"/>
      <c r="W64" s="23"/>
      <c r="X64" s="23"/>
      <c r="Y64" s="29"/>
      <c r="Z64" s="29"/>
      <c r="AA64" s="29"/>
      <c r="AB64" s="29"/>
      <c r="AC64" s="29"/>
      <c r="AD64" s="29"/>
      <c r="AE64" s="23"/>
      <c r="AF64" s="23"/>
      <c r="AG64" s="23"/>
      <c r="AH64" s="24"/>
      <c r="AI64" s="29"/>
      <c r="AJ64" s="23"/>
      <c r="AK64" s="23"/>
      <c r="AL64" s="23"/>
      <c r="AM64" s="24"/>
    </row>
    <row r="65" spans="1:22" x14ac:dyDescent="0.25">
      <c r="A65" s="25"/>
      <c r="B65" s="22" t="e" cm="1">
        <f t="array" ref="B65">SUM(LARGE(H65:Z65,{1,2,3,4}))</f>
        <v>#NUM!</v>
      </c>
      <c r="C65" s="22" t="e" cm="1">
        <f t="array" ref="C65">SUM(LARGE(H65:Z65,{1,2,3}))</f>
        <v>#NUM!</v>
      </c>
      <c r="D65" s="24">
        <v>927</v>
      </c>
      <c r="E65" s="26" t="s">
        <v>653</v>
      </c>
      <c r="F65" s="26" t="s">
        <v>654</v>
      </c>
      <c r="G65" s="26" t="s">
        <v>409</v>
      </c>
      <c r="H65" s="18"/>
      <c r="I65" s="18"/>
      <c r="J65" s="18"/>
      <c r="K65" s="22">
        <f>167.5/300*100</f>
        <v>55.833333333333336</v>
      </c>
      <c r="L65" s="18"/>
      <c r="M65" s="18"/>
      <c r="O65" s="18"/>
      <c r="P65" s="18"/>
      <c r="Q65" s="18"/>
      <c r="R65" s="18"/>
      <c r="S65" s="42"/>
      <c r="T65" s="37"/>
      <c r="U65" s="37"/>
    </row>
    <row r="66" spans="1:22" x14ac:dyDescent="0.25">
      <c r="B66" s="22" t="e" cm="1">
        <f t="array" ref="B66">SUM(LARGE(H66:Z66,{1,2,3,4}))</f>
        <v>#NUM!</v>
      </c>
      <c r="C66" s="22" t="e" cm="1">
        <f t="array" ref="C66">SUM(LARGE(H66:Z66,{1,2,3}))</f>
        <v>#NUM!</v>
      </c>
      <c r="D66" s="24" t="s">
        <v>571</v>
      </c>
      <c r="E66" s="26" t="s">
        <v>572</v>
      </c>
      <c r="F66" s="26" t="s">
        <v>90</v>
      </c>
      <c r="G66" s="26" t="s">
        <v>577</v>
      </c>
      <c r="H66" s="22"/>
      <c r="I66" s="22"/>
      <c r="J66" s="22"/>
      <c r="K66" s="22"/>
      <c r="M66" s="22"/>
      <c r="O66" s="22"/>
      <c r="P66" s="22"/>
      <c r="Q66" s="22"/>
      <c r="R66" s="22"/>
      <c r="S66" s="22"/>
      <c r="U66" s="13">
        <v>60.83</v>
      </c>
    </row>
    <row r="67" spans="1:22" x14ac:dyDescent="0.25">
      <c r="B67" s="22" t="e" cm="1">
        <f t="array" ref="B67">SUM(LARGE(H67:Z67,{1,2,3,4}))</f>
        <v>#NUM!</v>
      </c>
      <c r="C67" s="22" t="e" cm="1">
        <f t="array" ref="C67">SUM(LARGE(H67:Z67,{1,2,3}))</f>
        <v>#NUM!</v>
      </c>
      <c r="D67" s="24">
        <v>316</v>
      </c>
      <c r="E67" s="26" t="s">
        <v>639</v>
      </c>
      <c r="F67" s="26" t="s">
        <v>640</v>
      </c>
      <c r="G67" s="26" t="s">
        <v>341</v>
      </c>
      <c r="H67" s="22"/>
      <c r="I67" s="22"/>
      <c r="J67" s="22"/>
      <c r="K67" s="22">
        <f>194/300*100</f>
        <v>64.666666666666657</v>
      </c>
      <c r="L67" s="39"/>
      <c r="M67" s="22"/>
      <c r="O67" s="22"/>
      <c r="P67" s="22"/>
      <c r="Q67" s="22"/>
      <c r="R67" s="22"/>
    </row>
    <row r="68" spans="1:22" x14ac:dyDescent="0.25">
      <c r="B68" s="22" t="e" cm="1">
        <f t="array" ref="B68">SUM(LARGE(H68:Z68,{1,2,3,4}))</f>
        <v>#NUM!</v>
      </c>
      <c r="C68" s="22" t="e" cm="1">
        <f t="array" ref="C68">SUM(LARGE(H68:Z68,{1,2,3}))</f>
        <v>#NUM!</v>
      </c>
      <c r="D68" s="24" t="s">
        <v>1003</v>
      </c>
      <c r="E68" s="26" t="s">
        <v>1004</v>
      </c>
      <c r="F68" s="26" t="s">
        <v>1006</v>
      </c>
      <c r="G68" s="26" t="s">
        <v>1007</v>
      </c>
      <c r="K68" s="22"/>
      <c r="S68" s="13">
        <v>59</v>
      </c>
    </row>
    <row r="69" spans="1:22" x14ac:dyDescent="0.25">
      <c r="A69" s="25"/>
      <c r="B69" s="22" t="e" cm="1">
        <f t="array" ref="B69">SUM(LARGE(H69:Z69,{1,2,3,4}))</f>
        <v>#NUM!</v>
      </c>
      <c r="C69" s="22" t="e" cm="1">
        <f t="array" ref="C69">SUM(LARGE(H69:Z69,{1,2,3}))</f>
        <v>#NUM!</v>
      </c>
      <c r="D69" s="24" t="s">
        <v>188</v>
      </c>
      <c r="E69" s="26" t="s">
        <v>179</v>
      </c>
      <c r="F69" s="26" t="s">
        <v>197</v>
      </c>
      <c r="G69" s="26" t="s">
        <v>202</v>
      </c>
      <c r="I69" s="13">
        <v>59.167000000000002</v>
      </c>
      <c r="J69" s="39"/>
      <c r="L69" s="39"/>
      <c r="M69" s="18"/>
      <c r="O69" s="18"/>
      <c r="P69" s="18"/>
      <c r="Q69" s="18"/>
      <c r="R69" s="18"/>
      <c r="S69" s="18"/>
    </row>
    <row r="70" spans="1:22" x14ac:dyDescent="0.25">
      <c r="B70" s="22" t="e" cm="1">
        <f t="array" ref="B70">SUM(LARGE(H70:Z70,{1,2,3,4}))</f>
        <v>#NUM!</v>
      </c>
      <c r="C70" s="22" t="e" cm="1">
        <f t="array" ref="C70">SUM(LARGE(H70:Z70,{1,2,3}))</f>
        <v>#NUM!</v>
      </c>
      <c r="D70" s="4" t="s">
        <v>736</v>
      </c>
      <c r="E70" s="26" t="s">
        <v>1051</v>
      </c>
      <c r="F70" s="26" t="s">
        <v>83</v>
      </c>
      <c r="G70" s="26" t="s">
        <v>506</v>
      </c>
      <c r="T70" s="22"/>
      <c r="U70" s="22">
        <v>58.67</v>
      </c>
      <c r="V70" s="13"/>
    </row>
    <row r="71" spans="1:22" x14ac:dyDescent="0.25">
      <c r="B71" s="22" t="e" cm="1">
        <f t="array" ref="B71">SUM(LARGE(H71:Z71,{1,2,3,4}))</f>
        <v>#NUM!</v>
      </c>
      <c r="C71" s="22" t="e" cm="1">
        <f t="array" ref="C71">SUM(LARGE(H71:Z71,{1,2,3}))</f>
        <v>#NUM!</v>
      </c>
      <c r="D71" s="4" t="s">
        <v>269</v>
      </c>
      <c r="E71" s="26" t="s">
        <v>270</v>
      </c>
      <c r="F71" s="26" t="s">
        <v>284</v>
      </c>
      <c r="G71" s="26" t="s">
        <v>292</v>
      </c>
      <c r="J71" s="39">
        <v>63.167000000000002</v>
      </c>
      <c r="L71" s="39"/>
      <c r="V71" s="13"/>
    </row>
    <row r="72" spans="1:22" x14ac:dyDescent="0.25">
      <c r="B72" s="22" t="e" cm="1">
        <f t="array" ref="B72">SUM(LARGE(H72:Z72,{1,2,3,4}))</f>
        <v>#NUM!</v>
      </c>
      <c r="C72" s="22" t="e" cm="1">
        <f t="array" ref="C72">SUM(LARGE(H72:Z72,{1,2,3}))</f>
        <v>#NUM!</v>
      </c>
      <c r="D72" s="44" t="s">
        <v>887</v>
      </c>
      <c r="E72" s="40" t="s">
        <v>888</v>
      </c>
      <c r="F72" s="40" t="s">
        <v>133</v>
      </c>
      <c r="G72" s="40" t="s">
        <v>886</v>
      </c>
      <c r="Q72" s="13">
        <v>70.17</v>
      </c>
      <c r="V72" s="13"/>
    </row>
    <row r="73" spans="1:22" x14ac:dyDescent="0.25">
      <c r="B73" s="22" t="e" cm="1">
        <f t="array" ref="B73">SUM(LARGE(H73:Z73,{1,2,3,4}))</f>
        <v>#NUM!</v>
      </c>
      <c r="C73" s="22" t="e" cm="1">
        <f t="array" ref="C73">SUM(LARGE(H73:Z73,{1,2,3}))</f>
        <v>#NUM!</v>
      </c>
      <c r="D73" s="4" t="s">
        <v>1045</v>
      </c>
      <c r="E73" s="26" t="s">
        <v>769</v>
      </c>
      <c r="F73" s="26" t="s">
        <v>1046</v>
      </c>
      <c r="G73" s="26" t="s">
        <v>508</v>
      </c>
      <c r="U73" s="13">
        <v>63.67</v>
      </c>
      <c r="V73" s="13"/>
    </row>
    <row r="74" spans="1:22" x14ac:dyDescent="0.25">
      <c r="B74" s="22" t="e" cm="1">
        <f t="array" ref="B74">SUM(LARGE(H74:Z74,{1,2,3,4}))</f>
        <v>#NUM!</v>
      </c>
      <c r="C74" s="22" t="e" cm="1">
        <f t="array" ref="C74">SUM(LARGE(H74:Z74,{1,2,3}))</f>
        <v>#NUM!</v>
      </c>
      <c r="D74" s="4" t="s">
        <v>844</v>
      </c>
      <c r="E74" s="26" t="s">
        <v>845</v>
      </c>
      <c r="F74" s="26" t="s">
        <v>849</v>
      </c>
      <c r="G74" s="26" t="s">
        <v>63</v>
      </c>
      <c r="P74" s="13">
        <v>55.5</v>
      </c>
      <c r="V74" s="13"/>
    </row>
    <row r="75" spans="1:22" x14ac:dyDescent="0.25">
      <c r="A75" s="25"/>
      <c r="B75" s="22" t="e" cm="1">
        <f t="array" ref="B75">SUM(LARGE(H75:Z75,{1,2,3,4}))</f>
        <v>#NUM!</v>
      </c>
      <c r="C75" s="22" t="e" cm="1">
        <f t="array" ref="C75">SUM(LARGE(H75:Z75,{1,2,3}))</f>
        <v>#NUM!</v>
      </c>
      <c r="D75" s="4" t="s">
        <v>255</v>
      </c>
      <c r="E75" s="26" t="s">
        <v>256</v>
      </c>
      <c r="F75" s="26" t="s">
        <v>278</v>
      </c>
      <c r="G75" s="26" t="s">
        <v>288</v>
      </c>
      <c r="J75" s="39">
        <v>56.832999999999998</v>
      </c>
      <c r="L75" s="39"/>
      <c r="V75" s="13"/>
    </row>
    <row r="76" spans="1:22" x14ac:dyDescent="0.25">
      <c r="B76" s="22"/>
      <c r="C76" s="22"/>
      <c r="E76" s="26"/>
      <c r="F76" s="26"/>
      <c r="G76" s="26"/>
      <c r="V76" s="13"/>
    </row>
    <row r="77" spans="1:22" x14ac:dyDescent="0.25">
      <c r="A77" s="9"/>
      <c r="B77" s="22"/>
      <c r="C77" s="22"/>
      <c r="E77" s="26"/>
      <c r="F77" s="26"/>
      <c r="G77" s="26"/>
      <c r="T77" s="14"/>
      <c r="U77" s="14"/>
    </row>
    <row r="78" spans="1:22" x14ac:dyDescent="0.25">
      <c r="B78" s="22"/>
      <c r="C78" s="22"/>
      <c r="E78" s="26"/>
      <c r="F78" s="26"/>
      <c r="G78" s="26"/>
    </row>
    <row r="79" spans="1:22" x14ac:dyDescent="0.25">
      <c r="A79" s="25"/>
      <c r="B79" s="22"/>
      <c r="C79" s="22"/>
      <c r="E79" s="26"/>
      <c r="F79" s="26"/>
      <c r="G79" s="26"/>
      <c r="J79" s="39"/>
      <c r="L79" s="39"/>
      <c r="V79" s="13"/>
    </row>
    <row r="80" spans="1:22" x14ac:dyDescent="0.25">
      <c r="B80" s="22"/>
      <c r="C80" s="22"/>
      <c r="D80" s="5"/>
      <c r="E80" s="26"/>
      <c r="F80" s="26"/>
      <c r="G80" s="26"/>
      <c r="J80" s="39"/>
      <c r="L80" s="39"/>
      <c r="T80" s="14"/>
      <c r="U80" s="14"/>
    </row>
    <row r="81" spans="1:32" x14ac:dyDescent="0.25">
      <c r="B81" s="22"/>
      <c r="C81" s="22"/>
      <c r="E81" s="26"/>
      <c r="F81" s="26"/>
      <c r="G81" s="26"/>
      <c r="J81" s="39"/>
      <c r="L81" s="39"/>
    </row>
    <row r="82" spans="1:32" x14ac:dyDescent="0.25">
      <c r="A82" s="25"/>
      <c r="B82" s="22"/>
      <c r="C82" s="22"/>
      <c r="D82" s="5"/>
      <c r="E82" s="26"/>
      <c r="F82" s="26"/>
      <c r="G82" s="26"/>
      <c r="J82" s="39"/>
      <c r="L82" s="39"/>
      <c r="T82" s="38"/>
      <c r="U82" s="38"/>
      <c r="W82" s="4"/>
      <c r="X82" s="4"/>
      <c r="Y82" s="17"/>
      <c r="AB82" s="6"/>
      <c r="AE82" s="10"/>
      <c r="AF82" s="10"/>
    </row>
    <row r="83" spans="1:32" x14ac:dyDescent="0.25">
      <c r="A83" s="5"/>
      <c r="B83" s="22"/>
      <c r="C83" s="22"/>
      <c r="D83" s="44"/>
      <c r="E83" s="26"/>
      <c r="F83" s="26"/>
      <c r="G83" s="26"/>
      <c r="J83" s="39"/>
      <c r="L83" s="39"/>
      <c r="T83" s="38"/>
      <c r="U83" s="38"/>
      <c r="V83" s="18"/>
    </row>
    <row r="84" spans="1:32" x14ac:dyDescent="0.25">
      <c r="A84" s="5"/>
      <c r="B84" s="22"/>
      <c r="C84" s="22"/>
      <c r="D84" s="44"/>
      <c r="E84" s="26"/>
      <c r="F84" s="26"/>
      <c r="G84" s="26"/>
      <c r="L84" s="39"/>
      <c r="W84" s="16"/>
      <c r="X84" s="16"/>
      <c r="Y84" s="12"/>
      <c r="Z84" s="6"/>
      <c r="AA84" s="6"/>
      <c r="AB84" s="6"/>
      <c r="AC84" s="6"/>
      <c r="AD84" s="6"/>
      <c r="AE84" s="10"/>
      <c r="AF84" s="10"/>
    </row>
    <row r="85" spans="1:32" x14ac:dyDescent="0.25">
      <c r="A85" s="25"/>
      <c r="B85" s="22"/>
      <c r="C85" s="22"/>
      <c r="D85" s="5"/>
      <c r="E85" s="26"/>
      <c r="F85" s="26"/>
      <c r="G85" s="26"/>
      <c r="J85" s="39"/>
      <c r="L85" s="39"/>
      <c r="M85" s="18"/>
      <c r="O85" s="18"/>
      <c r="P85" s="18"/>
      <c r="Q85" s="18"/>
      <c r="R85" s="18"/>
      <c r="S85" s="18"/>
      <c r="T85" s="37"/>
      <c r="U85" s="37"/>
      <c r="V85" s="18"/>
    </row>
    <row r="86" spans="1:32" x14ac:dyDescent="0.25">
      <c r="A86" s="5"/>
      <c r="B86" s="22"/>
      <c r="C86" s="22"/>
      <c r="E86" s="26"/>
      <c r="F86" s="26"/>
      <c r="G86" s="26"/>
      <c r="J86" s="39"/>
      <c r="L86" s="39"/>
      <c r="O86" s="39"/>
      <c r="Q86" s="39"/>
      <c r="R86" s="39"/>
      <c r="S86" s="39"/>
      <c r="T86" s="14"/>
    </row>
    <row r="87" spans="1:32" x14ac:dyDescent="0.25">
      <c r="A87" s="5"/>
      <c r="B87" s="22"/>
      <c r="C87" s="22"/>
      <c r="D87" s="5"/>
      <c r="E87" s="26"/>
      <c r="F87" s="26"/>
      <c r="G87" s="26"/>
      <c r="J87" s="39"/>
      <c r="L87" s="39"/>
      <c r="P87" s="18"/>
      <c r="Q87" s="18"/>
      <c r="S87" s="18"/>
      <c r="T87" s="37"/>
      <c r="U87" s="37"/>
    </row>
    <row r="88" spans="1:32" x14ac:dyDescent="0.25">
      <c r="A88" s="5"/>
      <c r="B88" s="22"/>
      <c r="C88" s="22"/>
      <c r="E88" s="26"/>
      <c r="F88" s="26"/>
      <c r="G88" s="26"/>
      <c r="J88" s="39"/>
      <c r="L88" s="39"/>
      <c r="O88" s="14"/>
      <c r="Q88" s="14"/>
      <c r="R88" s="14"/>
      <c r="S88" s="14"/>
    </row>
    <row r="89" spans="1:32" x14ac:dyDescent="0.25">
      <c r="A89" s="5"/>
      <c r="B89" s="22"/>
      <c r="C89" s="22"/>
      <c r="D89" s="44"/>
      <c r="E89" s="26"/>
      <c r="F89" s="26"/>
      <c r="G89" s="26"/>
      <c r="H89" s="18"/>
      <c r="I89" s="18"/>
      <c r="J89" s="18"/>
      <c r="L89" s="39"/>
      <c r="M89" s="18"/>
      <c r="P89" s="18"/>
      <c r="R89" s="18"/>
      <c r="S89" s="18"/>
      <c r="T89" s="37"/>
      <c r="U89" s="37"/>
      <c r="W89" s="4"/>
      <c r="X89" s="4"/>
      <c r="Y89" s="17"/>
      <c r="Z89" s="6"/>
      <c r="AA89" s="6"/>
      <c r="AC89" s="6"/>
      <c r="AE89" s="10"/>
      <c r="AF89" s="10"/>
    </row>
    <row r="90" spans="1:32" x14ac:dyDescent="0.25">
      <c r="A90" s="5"/>
      <c r="B90" s="22"/>
      <c r="C90" s="22"/>
      <c r="E90" s="26"/>
      <c r="F90" s="26"/>
      <c r="G90" s="26"/>
      <c r="J90" s="39"/>
      <c r="L90" s="39"/>
      <c r="T90" s="38"/>
      <c r="U90" s="38"/>
    </row>
    <row r="91" spans="1:32" x14ac:dyDescent="0.25">
      <c r="A91" s="5"/>
      <c r="B91" s="22"/>
      <c r="C91" s="22"/>
      <c r="D91" s="5"/>
      <c r="E91" s="26"/>
      <c r="F91" s="26"/>
      <c r="G91" s="26"/>
      <c r="J91" s="39"/>
      <c r="L91" s="39"/>
      <c r="M91" s="18"/>
      <c r="O91" s="18"/>
      <c r="P91" s="18"/>
      <c r="Q91" s="18"/>
      <c r="S91" s="18"/>
    </row>
    <row r="92" spans="1:32" x14ac:dyDescent="0.25">
      <c r="A92" s="5"/>
      <c r="B92" s="22"/>
      <c r="C92" s="22"/>
      <c r="E92" s="26"/>
      <c r="F92" s="26"/>
      <c r="G92" s="26"/>
      <c r="J92" s="39"/>
      <c r="L92" s="39"/>
    </row>
    <row r="93" spans="1:32" x14ac:dyDescent="0.25">
      <c r="A93" s="5"/>
      <c r="B93" s="22"/>
      <c r="C93" s="22"/>
      <c r="E93" s="26"/>
      <c r="F93" s="26"/>
      <c r="G93" s="26"/>
      <c r="W93" s="16"/>
      <c r="X93" s="16"/>
      <c r="Y93" s="12"/>
      <c r="Z93" s="6"/>
      <c r="AA93" s="6"/>
      <c r="AB93" s="6"/>
      <c r="AC93" s="6"/>
      <c r="AD93" s="6"/>
      <c r="AE93" s="10"/>
      <c r="AF93" s="10"/>
    </row>
    <row r="94" spans="1:32" x14ac:dyDescent="0.25">
      <c r="A94" s="5"/>
      <c r="B94" s="22"/>
      <c r="C94" s="22"/>
      <c r="D94" s="5"/>
      <c r="E94" s="26"/>
      <c r="F94" s="26"/>
      <c r="G94" s="26"/>
      <c r="J94" s="39"/>
      <c r="L94" s="39"/>
    </row>
    <row r="95" spans="1:32" x14ac:dyDescent="0.25">
      <c r="A95" s="5"/>
      <c r="B95" s="22"/>
      <c r="C95" s="22"/>
      <c r="E95" s="26"/>
      <c r="F95" s="26"/>
      <c r="G95" s="26"/>
      <c r="L95" s="39"/>
      <c r="V95" s="13"/>
    </row>
    <row r="96" spans="1:32" x14ac:dyDescent="0.25">
      <c r="A96" s="5"/>
      <c r="B96" s="22"/>
      <c r="C96" s="22"/>
      <c r="E96" s="26"/>
      <c r="F96" s="26"/>
      <c r="G96" s="26"/>
      <c r="V96" s="13"/>
    </row>
    <row r="97" spans="1:22" x14ac:dyDescent="0.25">
      <c r="B97" s="22"/>
      <c r="C97" s="22"/>
      <c r="E97" s="26"/>
      <c r="F97" s="26"/>
      <c r="G97" s="26"/>
      <c r="V97" s="18"/>
    </row>
    <row r="98" spans="1:22" x14ac:dyDescent="0.25">
      <c r="A98" s="5"/>
      <c r="B98" s="22"/>
      <c r="C98" s="22"/>
      <c r="D98" s="44"/>
      <c r="E98" s="26"/>
      <c r="F98" s="26"/>
      <c r="G98" s="26"/>
      <c r="J98" s="39"/>
      <c r="L98" s="39"/>
      <c r="M98" s="18"/>
      <c r="O98" s="18"/>
      <c r="P98" s="18"/>
      <c r="Q98" s="18"/>
      <c r="R98" s="18"/>
      <c r="T98" s="37"/>
      <c r="U98" s="37"/>
    </row>
    <row r="99" spans="1:22" x14ac:dyDescent="0.25">
      <c r="A99" s="5"/>
      <c r="B99" s="22"/>
      <c r="C99" s="22"/>
      <c r="D99" s="5"/>
      <c r="E99" s="26"/>
      <c r="F99" s="26"/>
      <c r="G99" s="26"/>
      <c r="J99" s="39"/>
      <c r="L99" s="39"/>
      <c r="T99" s="38"/>
      <c r="U99" s="38"/>
      <c r="V99" s="15"/>
    </row>
    <row r="100" spans="1:22" x14ac:dyDescent="0.25">
      <c r="A100" s="5"/>
      <c r="B100" s="22"/>
      <c r="C100" s="22"/>
      <c r="D100" s="5"/>
      <c r="E100" s="26"/>
      <c r="F100" s="26"/>
      <c r="G100" s="26"/>
      <c r="J100" s="39"/>
      <c r="L100" s="39"/>
    </row>
    <row r="101" spans="1:22" x14ac:dyDescent="0.25">
      <c r="A101" s="5"/>
      <c r="B101" s="22"/>
      <c r="C101" s="22"/>
      <c r="D101" s="5"/>
      <c r="E101" s="26"/>
      <c r="F101" s="26"/>
      <c r="G101" s="26"/>
      <c r="J101" s="39"/>
      <c r="T101" s="38"/>
      <c r="V101" s="4"/>
    </row>
    <row r="102" spans="1:22" x14ac:dyDescent="0.25">
      <c r="A102" s="5"/>
      <c r="B102" s="22"/>
      <c r="C102" s="22"/>
      <c r="E102" s="26"/>
      <c r="F102" s="26"/>
      <c r="G102" s="26"/>
      <c r="J102" s="39"/>
      <c r="L102" s="39"/>
      <c r="O102" s="18"/>
      <c r="Q102" s="18"/>
      <c r="R102" s="18"/>
      <c r="S102" s="18"/>
      <c r="V102" s="13"/>
    </row>
    <row r="103" spans="1:22" x14ac:dyDescent="0.25">
      <c r="A103" s="5"/>
      <c r="B103" s="22"/>
      <c r="C103" s="22"/>
      <c r="D103" s="5"/>
      <c r="E103" s="26"/>
      <c r="F103" s="26"/>
      <c r="G103" s="26"/>
      <c r="J103" s="39"/>
      <c r="L103" s="39"/>
    </row>
    <row r="104" spans="1:22" x14ac:dyDescent="0.25">
      <c r="A104" s="5"/>
      <c r="B104" s="22"/>
      <c r="C104" s="22"/>
      <c r="D104" s="44"/>
      <c r="E104" s="26"/>
      <c r="F104" s="26"/>
      <c r="G104" s="26"/>
      <c r="L104" s="39"/>
      <c r="T104" s="14"/>
      <c r="U104" s="14"/>
      <c r="V104" s="15"/>
    </row>
    <row r="105" spans="1:22" x14ac:dyDescent="0.25">
      <c r="A105" s="5"/>
      <c r="B105" s="13"/>
      <c r="C105" s="13"/>
      <c r="D105" s="26"/>
      <c r="E105" s="26"/>
      <c r="F105" s="26"/>
      <c r="G105" s="26"/>
      <c r="J105" s="39"/>
      <c r="L105" s="39"/>
      <c r="O105" s="18"/>
      <c r="P105" s="18"/>
      <c r="Q105" s="18"/>
      <c r="S105" s="18"/>
    </row>
    <row r="106" spans="1:22" x14ac:dyDescent="0.25">
      <c r="A106" s="25"/>
      <c r="B106" s="13"/>
      <c r="C106" s="13"/>
      <c r="D106" s="24"/>
      <c r="E106" s="26"/>
      <c r="F106" s="26"/>
      <c r="G106" s="26"/>
      <c r="J106" s="39"/>
      <c r="L106" s="39"/>
      <c r="O106" s="18"/>
      <c r="P106" s="18"/>
      <c r="Q106" s="18"/>
      <c r="R106" s="18"/>
      <c r="S106" s="18"/>
      <c r="T106" s="37"/>
      <c r="U106" s="37"/>
      <c r="V106" s="18"/>
    </row>
    <row r="107" spans="1:22" x14ac:dyDescent="0.25">
      <c r="A107" s="5"/>
      <c r="B107" s="13"/>
      <c r="C107" s="13"/>
      <c r="D107" s="24"/>
      <c r="E107" s="26"/>
      <c r="F107" s="26"/>
      <c r="G107" s="26"/>
      <c r="J107" s="39"/>
      <c r="L107" s="39"/>
      <c r="P107" s="18"/>
      <c r="Q107" s="18"/>
      <c r="R107" s="18"/>
      <c r="S107" s="18"/>
      <c r="V107" s="13"/>
    </row>
    <row r="108" spans="1:22" x14ac:dyDescent="0.25">
      <c r="A108" s="5"/>
      <c r="B108" s="13"/>
      <c r="C108" s="13"/>
      <c r="D108" s="24"/>
      <c r="E108" s="26"/>
      <c r="F108" s="26"/>
      <c r="G108" s="26"/>
      <c r="V108" s="18"/>
    </row>
    <row r="109" spans="1:22" x14ac:dyDescent="0.25">
      <c r="A109" s="5"/>
      <c r="B109" s="13"/>
      <c r="C109" s="13"/>
      <c r="D109" s="26"/>
      <c r="E109" s="26"/>
      <c r="F109" s="26"/>
      <c r="G109" s="26"/>
      <c r="J109" s="39"/>
      <c r="L109" s="39"/>
      <c r="M109" s="18"/>
      <c r="O109" s="18"/>
      <c r="P109" s="18"/>
      <c r="Q109" s="18"/>
      <c r="S109" s="18"/>
    </row>
  </sheetData>
  <sortState xmlns:xlrd2="http://schemas.microsoft.com/office/spreadsheetml/2017/richdata2" ref="A2:AO109">
    <sortCondition descending="1" ref="B36:B109"/>
    <sortCondition descending="1" ref="C36:C109"/>
    <sortCondition ref="E36:E109"/>
  </sortState>
  <pageMargins left="0.25" right="0.25" top="0.75" bottom="0.75" header="0.3" footer="0.3"/>
  <pageSetup paperSize="9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A80CE-115B-4FBF-A0FC-79379DF6DCD5}">
  <dimension ref="A1:AQ112"/>
  <sheetViews>
    <sheetView showGridLines="0" workbookViewId="0">
      <selection activeCell="A33" sqref="A33"/>
    </sheetView>
  </sheetViews>
  <sheetFormatPr defaultColWidth="9.140625" defaultRowHeight="15" x14ac:dyDescent="0.25"/>
  <cols>
    <col min="1" max="1" width="10" style="4" customWidth="1"/>
    <col min="2" max="3" width="8.85546875" style="15" customWidth="1"/>
    <col min="4" max="4" width="11" style="4" customWidth="1"/>
    <col min="5" max="5" width="28.5703125" style="7" customWidth="1"/>
    <col min="6" max="6" width="26.5703125" style="8" customWidth="1"/>
    <col min="7" max="7" width="30.7109375" style="1" customWidth="1"/>
    <col min="8" max="19" width="11.28515625" style="13" customWidth="1"/>
    <col min="20" max="21" width="9.140625" style="13" customWidth="1"/>
    <col min="22" max="22" width="9" style="2" customWidth="1"/>
    <col min="23" max="23" width="8.85546875" style="2" customWidth="1"/>
    <col min="24" max="24" width="6" style="2" customWidth="1"/>
    <col min="25" max="25" width="8" style="3" customWidth="1"/>
    <col min="26" max="26" width="7.28515625" style="3" customWidth="1"/>
    <col min="27" max="27" width="5.85546875" style="3" customWidth="1"/>
    <col min="28" max="28" width="7.140625" style="3" customWidth="1"/>
    <col min="29" max="29" width="7.7109375" style="3" customWidth="1"/>
    <col min="30" max="30" width="7.140625" style="3" customWidth="1"/>
    <col min="31" max="31" width="8" style="2" customWidth="1"/>
    <col min="32" max="32" width="8.85546875" style="2" customWidth="1"/>
    <col min="33" max="33" width="6" style="2" customWidth="1"/>
    <col min="34" max="34" width="6.42578125" style="4" customWidth="1"/>
    <col min="35" max="35" width="7.140625" style="3" customWidth="1"/>
    <col min="36" max="36" width="7.140625" style="2" customWidth="1"/>
    <col min="37" max="37" width="6.28515625" style="2" customWidth="1"/>
    <col min="38" max="38" width="10.5703125" style="2" customWidth="1"/>
    <col min="39" max="39" width="7.140625" style="4" customWidth="1"/>
    <col min="40" max="40" width="7.140625" style="5" customWidth="1"/>
    <col min="41" max="41" width="18.5703125" style="5" customWidth="1"/>
    <col min="42" max="16384" width="9.140625" style="5"/>
  </cols>
  <sheetData>
    <row r="1" spans="1:41" ht="28.5" customHeight="1" x14ac:dyDescent="0.25">
      <c r="A1" s="32" t="s">
        <v>4</v>
      </c>
      <c r="B1" s="19" t="s">
        <v>3</v>
      </c>
      <c r="C1" s="20" t="s">
        <v>6</v>
      </c>
      <c r="D1" s="31" t="s">
        <v>0</v>
      </c>
      <c r="E1" s="33" t="s">
        <v>5</v>
      </c>
      <c r="F1" s="33" t="s">
        <v>2</v>
      </c>
      <c r="G1" s="33" t="s">
        <v>1</v>
      </c>
      <c r="H1" s="35" t="s">
        <v>9</v>
      </c>
      <c r="I1" s="35" t="s">
        <v>10</v>
      </c>
      <c r="J1" s="35" t="s">
        <v>7</v>
      </c>
      <c r="K1" s="35" t="s">
        <v>11</v>
      </c>
      <c r="L1" s="35" t="s">
        <v>12</v>
      </c>
      <c r="M1" s="35" t="s">
        <v>13</v>
      </c>
      <c r="N1" s="35" t="s">
        <v>14</v>
      </c>
      <c r="O1" s="35" t="s">
        <v>15</v>
      </c>
      <c r="P1" s="35" t="s">
        <v>475</v>
      </c>
      <c r="Q1" s="35" t="s">
        <v>809</v>
      </c>
      <c r="R1" s="35" t="s">
        <v>8</v>
      </c>
      <c r="S1" s="35" t="s">
        <v>243</v>
      </c>
      <c r="T1" s="35" t="s">
        <v>474</v>
      </c>
      <c r="U1" s="35" t="s">
        <v>16</v>
      </c>
      <c r="V1" s="34" t="s">
        <v>1064</v>
      </c>
      <c r="W1" s="34"/>
      <c r="X1" s="34"/>
      <c r="Y1" s="34"/>
      <c r="Z1" s="34"/>
      <c r="AA1" s="34"/>
      <c r="AB1" s="34"/>
      <c r="AC1" s="34"/>
      <c r="AD1" s="34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</row>
    <row r="2" spans="1:41" x14ac:dyDescent="0.25">
      <c r="A2" s="92" t="s">
        <v>1071</v>
      </c>
      <c r="B2" s="22" cm="1">
        <f t="array" ref="B2">SUM(LARGE(H2:Z2,{1,2,3,4}))</f>
        <v>285.49366666666668</v>
      </c>
      <c r="C2" s="22" cm="1">
        <f t="array" ref="C2">SUM(LARGE(H2:Z2,{1,2,3}))</f>
        <v>216.327</v>
      </c>
      <c r="D2" s="5" t="s">
        <v>862</v>
      </c>
      <c r="E2" s="26" t="s">
        <v>863</v>
      </c>
      <c r="F2" s="26" t="s">
        <v>656</v>
      </c>
      <c r="G2" s="26" t="s">
        <v>869</v>
      </c>
      <c r="H2" s="18"/>
      <c r="I2" s="18"/>
      <c r="J2" s="18"/>
      <c r="K2" s="18">
        <f>207.5/300*100</f>
        <v>69.166666666666671</v>
      </c>
      <c r="L2" s="18"/>
      <c r="M2" s="18"/>
      <c r="N2" s="18"/>
      <c r="O2" s="18"/>
      <c r="Q2" s="13">
        <v>72.83</v>
      </c>
      <c r="S2" s="18">
        <v>74.167000000000002</v>
      </c>
      <c r="T2" s="14"/>
      <c r="U2" s="18">
        <v>69.33</v>
      </c>
      <c r="V2" s="13"/>
      <c r="W2" s="16"/>
      <c r="X2" s="16"/>
      <c r="Y2" s="17"/>
      <c r="AE2" s="10"/>
      <c r="AF2" s="10"/>
    </row>
    <row r="3" spans="1:41" x14ac:dyDescent="0.25">
      <c r="A3" s="92" t="s">
        <v>1071</v>
      </c>
      <c r="B3" s="22" cm="1">
        <f t="array" ref="B3">SUM(LARGE(H3:Z3,{1,2,3,4}))</f>
        <v>282.83433333333335</v>
      </c>
      <c r="C3" s="22" cm="1">
        <f t="array" ref="C3">SUM(LARGE(H3:Z3,{1,2,3}))</f>
        <v>214.501</v>
      </c>
      <c r="D3" s="5" t="s">
        <v>116</v>
      </c>
      <c r="E3" s="26" t="s">
        <v>125</v>
      </c>
      <c r="F3" s="26" t="s">
        <v>130</v>
      </c>
      <c r="G3" s="26" t="s">
        <v>134</v>
      </c>
      <c r="H3" s="18"/>
      <c r="I3" s="18">
        <v>71.667000000000002</v>
      </c>
      <c r="J3" s="18">
        <v>63.667000000000002</v>
      </c>
      <c r="K3" s="18"/>
      <c r="L3" s="18"/>
      <c r="M3" s="18">
        <f>205/300*100</f>
        <v>68.333333333333329</v>
      </c>
      <c r="N3" s="18">
        <v>71.667000000000002</v>
      </c>
      <c r="O3" s="18">
        <f>205/300*100</f>
        <v>68.333333333333329</v>
      </c>
      <c r="P3" s="18">
        <v>66</v>
      </c>
      <c r="Q3" s="18"/>
      <c r="R3" s="18">
        <v>71.167000000000002</v>
      </c>
      <c r="S3" s="18"/>
      <c r="T3" s="18">
        <v>68.33</v>
      </c>
      <c r="U3" s="18"/>
    </row>
    <row r="4" spans="1:41" x14ac:dyDescent="0.25">
      <c r="A4" s="92" t="s">
        <v>1071</v>
      </c>
      <c r="B4" s="22" cm="1">
        <f t="array" ref="B4">SUM(LARGE(H4:Z4,{1,2,3,4}))</f>
        <v>274.5</v>
      </c>
      <c r="C4" s="22" cm="1">
        <f t="array" ref="C4">SUM(LARGE(H4:Z4,{1,2,3}))</f>
        <v>207.16666666666666</v>
      </c>
      <c r="D4" s="5" t="s">
        <v>117</v>
      </c>
      <c r="E4" s="26" t="s">
        <v>126</v>
      </c>
      <c r="F4" s="26" t="s">
        <v>131</v>
      </c>
      <c r="G4" s="26" t="s">
        <v>134</v>
      </c>
      <c r="H4" s="18"/>
      <c r="I4" s="18">
        <v>69.167000000000002</v>
      </c>
      <c r="J4" s="18">
        <v>68.332999999999998</v>
      </c>
      <c r="K4" s="18">
        <f>209/300*100</f>
        <v>69.666666666666671</v>
      </c>
      <c r="L4" s="18"/>
      <c r="M4" s="18">
        <f>202/300*100</f>
        <v>67.333333333333329</v>
      </c>
      <c r="N4" s="18"/>
      <c r="O4" s="18"/>
      <c r="P4" s="18"/>
      <c r="Q4" s="18"/>
      <c r="R4" s="18"/>
      <c r="S4" s="18"/>
    </row>
    <row r="5" spans="1:41" x14ac:dyDescent="0.25">
      <c r="A5" s="92" t="s">
        <v>1071</v>
      </c>
      <c r="B5" s="22" cm="1">
        <f t="array" ref="B5">SUM(LARGE(H5:Z5,{1,2,3,4}))</f>
        <v>273.83333333333331</v>
      </c>
      <c r="C5" s="22" cm="1">
        <f t="array" ref="C5">SUM(LARGE(H5:Z5,{1,2,3}))</f>
        <v>207</v>
      </c>
      <c r="D5" s="5" t="s">
        <v>767</v>
      </c>
      <c r="E5" s="26" t="s">
        <v>659</v>
      </c>
      <c r="F5" s="26" t="s">
        <v>626</v>
      </c>
      <c r="G5" s="26" t="s">
        <v>343</v>
      </c>
      <c r="H5" s="18"/>
      <c r="I5" s="18"/>
      <c r="J5" s="18"/>
      <c r="K5" s="18">
        <f>200.5/300*100</f>
        <v>66.833333333333329</v>
      </c>
      <c r="L5" s="18"/>
      <c r="M5" s="18"/>
      <c r="N5" s="18">
        <v>68.667000000000002</v>
      </c>
      <c r="O5" s="18"/>
      <c r="Q5" s="13">
        <v>69.5</v>
      </c>
      <c r="S5" s="18">
        <v>68.832999999999998</v>
      </c>
      <c r="T5" s="14"/>
      <c r="U5" s="18"/>
    </row>
    <row r="6" spans="1:41" x14ac:dyDescent="0.25">
      <c r="A6" s="92" t="s">
        <v>1071</v>
      </c>
      <c r="B6" s="22" cm="1">
        <f t="array" ref="B6">SUM(LARGE(H6:Z6,{1,2,3,4}))</f>
        <v>273.3266666666666</v>
      </c>
      <c r="C6" s="22" cm="1">
        <f t="array" ref="C6">SUM(LARGE(H6:Z6,{1,2,3}))</f>
        <v>206.15999999999997</v>
      </c>
      <c r="D6" s="5" t="s">
        <v>413</v>
      </c>
      <c r="E6" s="26" t="s">
        <v>414</v>
      </c>
      <c r="F6" s="26" t="s">
        <v>415</v>
      </c>
      <c r="G6" s="26" t="s">
        <v>473</v>
      </c>
      <c r="H6" s="18"/>
      <c r="I6" s="18"/>
      <c r="J6" s="18">
        <v>60.832999999999998</v>
      </c>
      <c r="K6" s="18">
        <f>201.5/300*100</f>
        <v>67.166666666666657</v>
      </c>
      <c r="L6" s="18">
        <v>66.33</v>
      </c>
      <c r="M6" s="18">
        <f>200/300*100</f>
        <v>66.666666666666657</v>
      </c>
      <c r="N6" s="18">
        <v>69.5</v>
      </c>
      <c r="O6" s="18"/>
      <c r="P6" s="18"/>
      <c r="Q6" s="13">
        <v>65.17</v>
      </c>
      <c r="R6" s="18"/>
      <c r="S6" s="18"/>
      <c r="T6" s="18">
        <v>68.83</v>
      </c>
      <c r="U6" s="18">
        <v>67.83</v>
      </c>
    </row>
    <row r="7" spans="1:41" x14ac:dyDescent="0.25">
      <c r="A7" s="92" t="s">
        <v>1071</v>
      </c>
      <c r="B7" s="22" cm="1">
        <f t="array" ref="B7">SUM(LARGE(H7:Z7,{1,2,3,4}))</f>
        <v>272.49299999999999</v>
      </c>
      <c r="C7" s="22" cm="1">
        <f t="array" ref="C7">SUM(LARGE(H7:Z7,{1,2,3}))</f>
        <v>205.49299999999999</v>
      </c>
      <c r="D7" s="5" t="s">
        <v>460</v>
      </c>
      <c r="E7" s="26" t="s">
        <v>17</v>
      </c>
      <c r="F7" s="26" t="s">
        <v>461</v>
      </c>
      <c r="G7" s="26" t="s">
        <v>29</v>
      </c>
      <c r="H7" s="18"/>
      <c r="I7" s="18"/>
      <c r="J7" s="18">
        <v>67</v>
      </c>
      <c r="K7" s="18">
        <f>179.5/300*100</f>
        <v>59.833333333333336</v>
      </c>
      <c r="L7" s="18"/>
      <c r="M7" s="18"/>
      <c r="N7" s="18"/>
      <c r="O7" s="18"/>
      <c r="P7" s="18">
        <v>69.332999999999998</v>
      </c>
      <c r="Q7" s="13">
        <v>68.83</v>
      </c>
      <c r="R7" s="18"/>
      <c r="S7" s="18"/>
      <c r="T7" s="37"/>
      <c r="U7" s="18">
        <v>67.33</v>
      </c>
    </row>
    <row r="8" spans="1:41" x14ac:dyDescent="0.25">
      <c r="A8" s="92" t="s">
        <v>1071</v>
      </c>
      <c r="B8" s="22" cm="1">
        <f t="array" ref="B8">SUM(LARGE(H8:Z8,{1,2,3,4}))</f>
        <v>271.8296666666667</v>
      </c>
      <c r="C8" s="22" cm="1">
        <f t="array" ref="C8">SUM(LARGE(H8:Z8,{1,2,3}))</f>
        <v>206.8296666666667</v>
      </c>
      <c r="D8" s="5" t="s">
        <v>411</v>
      </c>
      <c r="E8" s="26" t="s">
        <v>381</v>
      </c>
      <c r="F8" s="26" t="s">
        <v>412</v>
      </c>
      <c r="G8" s="26" t="s">
        <v>343</v>
      </c>
      <c r="J8" s="13">
        <v>65</v>
      </c>
      <c r="K8" s="18">
        <f>206/300*100</f>
        <v>68.666666666666671</v>
      </c>
      <c r="Q8" s="13">
        <v>68.83</v>
      </c>
      <c r="S8" s="18">
        <v>69.332999999999998</v>
      </c>
      <c r="T8" s="38"/>
      <c r="U8" s="38"/>
    </row>
    <row r="9" spans="1:41" x14ac:dyDescent="0.25">
      <c r="A9" s="92" t="s">
        <v>1071</v>
      </c>
      <c r="B9" s="22" cm="1">
        <f t="array" ref="B9">SUM(LARGE(H9:Z9,{1,2,3,4}))</f>
        <v>271</v>
      </c>
      <c r="C9" s="22" cm="1">
        <f t="array" ref="C9">SUM(LARGE(H9:Z9,{1,2,3}))</f>
        <v>205.83333333333337</v>
      </c>
      <c r="D9" s="5" t="s">
        <v>119</v>
      </c>
      <c r="E9" s="26" t="s">
        <v>98</v>
      </c>
      <c r="F9" s="26" t="s">
        <v>99</v>
      </c>
      <c r="G9" s="26" t="s">
        <v>136</v>
      </c>
      <c r="H9" s="13">
        <f>208/300*100</f>
        <v>69.333333333333343</v>
      </c>
      <c r="I9" s="13">
        <v>63.167000000000002</v>
      </c>
      <c r="L9" s="18">
        <v>67.67</v>
      </c>
      <c r="M9" s="18">
        <f>195.5/300*100</f>
        <v>65.166666666666657</v>
      </c>
      <c r="T9" s="18">
        <v>68.83</v>
      </c>
      <c r="U9" s="18"/>
    </row>
    <row r="10" spans="1:41" x14ac:dyDescent="0.25">
      <c r="A10" s="92" t="s">
        <v>1071</v>
      </c>
      <c r="B10" s="22" cm="1">
        <f t="array" ref="B10">SUM(LARGE(H10:Z10,{1,2,3,4}))</f>
        <v>270.17399999999998</v>
      </c>
      <c r="C10" s="22" cm="1">
        <f t="array" ref="C10">SUM(LARGE(H10:Z10,{1,2,3}))</f>
        <v>205.50399999999999</v>
      </c>
      <c r="D10" s="5" t="s">
        <v>768</v>
      </c>
      <c r="E10" s="26" t="s">
        <v>664</v>
      </c>
      <c r="F10" s="26" t="s">
        <v>665</v>
      </c>
      <c r="G10" s="26" t="s">
        <v>342</v>
      </c>
      <c r="H10" s="18"/>
      <c r="I10" s="18"/>
      <c r="J10" s="18"/>
      <c r="K10" s="18">
        <f>188/300*100</f>
        <v>62.666666666666671</v>
      </c>
      <c r="L10" s="18"/>
      <c r="M10" s="18">
        <f>189.5/300*100</f>
        <v>63.166666666666671</v>
      </c>
      <c r="N10" s="18">
        <v>64.332999999999998</v>
      </c>
      <c r="O10" s="18"/>
      <c r="P10" s="18">
        <v>67.667000000000002</v>
      </c>
      <c r="Q10" s="13">
        <v>72.17</v>
      </c>
      <c r="R10" s="18"/>
      <c r="S10" s="18">
        <v>65.667000000000002</v>
      </c>
      <c r="T10" s="18">
        <v>64.67</v>
      </c>
      <c r="U10" s="18"/>
    </row>
    <row r="11" spans="1:41" x14ac:dyDescent="0.25">
      <c r="A11" s="92" t="s">
        <v>1071</v>
      </c>
      <c r="B11" s="22" cm="1">
        <f t="array" ref="B11">SUM(LARGE(H11:Z11,{1,2,3,4}))</f>
        <v>268.49666666666667</v>
      </c>
      <c r="C11" s="22" cm="1">
        <f t="array" ref="C11">SUM(LARGE(H11:Z11,{1,2,3}))</f>
        <v>203.82999999999998</v>
      </c>
      <c r="D11" s="5" t="s">
        <v>851</v>
      </c>
      <c r="E11" s="26" t="s">
        <v>771</v>
      </c>
      <c r="F11" s="26" t="s">
        <v>772</v>
      </c>
      <c r="G11" s="26" t="s">
        <v>776</v>
      </c>
      <c r="H11" s="18"/>
      <c r="I11" s="18"/>
      <c r="J11" s="18"/>
      <c r="K11" s="18"/>
      <c r="L11" s="18"/>
      <c r="M11" s="18"/>
      <c r="N11" s="18"/>
      <c r="O11" s="18">
        <f>194/300*100</f>
        <v>64.666666666666657</v>
      </c>
      <c r="P11" s="18">
        <v>67.5</v>
      </c>
      <c r="R11" s="18">
        <v>69.5</v>
      </c>
      <c r="T11" s="18">
        <v>66.83</v>
      </c>
      <c r="U11" s="18">
        <v>64.17</v>
      </c>
    </row>
    <row r="12" spans="1:41" x14ac:dyDescent="0.25">
      <c r="A12" s="92" t="s">
        <v>1071</v>
      </c>
      <c r="B12" s="22" cm="1">
        <f t="array" ref="B12">SUM(LARGE(H12:Z12,{1,2,3,4}))</f>
        <v>267.50366666666667</v>
      </c>
      <c r="C12" s="22" cm="1">
        <f t="array" ref="C12">SUM(LARGE(H12:Z12,{1,2,3}))</f>
        <v>202.83666666666667</v>
      </c>
      <c r="D12" s="5" t="s">
        <v>446</v>
      </c>
      <c r="E12" s="26" t="s">
        <v>447</v>
      </c>
      <c r="F12" s="26" t="s">
        <v>448</v>
      </c>
      <c r="G12" s="26" t="s">
        <v>471</v>
      </c>
      <c r="H12" s="18"/>
      <c r="I12" s="18"/>
      <c r="J12" s="18">
        <v>56.167000000000002</v>
      </c>
      <c r="K12" s="18">
        <f>210.5/300*100</f>
        <v>70.166666666666671</v>
      </c>
      <c r="L12" s="18"/>
      <c r="M12" s="18"/>
      <c r="N12" s="18">
        <v>64.667000000000002</v>
      </c>
      <c r="O12" s="18"/>
      <c r="P12" s="18"/>
      <c r="Q12" s="13">
        <v>67.67</v>
      </c>
      <c r="R12" s="18"/>
      <c r="S12" s="18"/>
      <c r="T12" s="18">
        <v>64.5</v>
      </c>
      <c r="U12" s="18">
        <v>65</v>
      </c>
    </row>
    <row r="13" spans="1:41" x14ac:dyDescent="0.25">
      <c r="A13" s="92" t="s">
        <v>1071</v>
      </c>
      <c r="B13" s="22" cm="1">
        <f t="array" ref="B13">SUM(LARGE(H13:Z13,{1,2,3,4}))</f>
        <v>266.99299999999999</v>
      </c>
      <c r="C13" s="22" cm="1">
        <f t="array" ref="C13">SUM(LARGE(H13:Z13,{1,2,3}))</f>
        <v>201.66300000000001</v>
      </c>
      <c r="D13" s="5" t="s">
        <v>481</v>
      </c>
      <c r="E13" s="26" t="s">
        <v>482</v>
      </c>
      <c r="F13" s="26" t="s">
        <v>483</v>
      </c>
      <c r="G13" s="26" t="s">
        <v>507</v>
      </c>
      <c r="L13" s="18">
        <v>65.33</v>
      </c>
      <c r="N13" s="18">
        <v>67.832999999999998</v>
      </c>
      <c r="P13" s="18">
        <v>68</v>
      </c>
      <c r="T13" s="14"/>
      <c r="U13" s="18">
        <v>65.83</v>
      </c>
      <c r="V13" s="13"/>
    </row>
    <row r="14" spans="1:41" x14ac:dyDescent="0.25">
      <c r="A14" s="92" t="s">
        <v>1071</v>
      </c>
      <c r="B14" s="22" cm="1">
        <f t="array" ref="B14">SUM(LARGE(H14:Z14,{1,2,3,4}))</f>
        <v>266.5</v>
      </c>
      <c r="C14" s="22" cm="1">
        <f t="array" ref="C14">SUM(LARGE(H14:Z14,{1,2,3}))</f>
        <v>202.5</v>
      </c>
      <c r="D14" s="5" t="s">
        <v>850</v>
      </c>
      <c r="E14" s="26" t="s">
        <v>700</v>
      </c>
      <c r="F14" s="26" t="s">
        <v>701</v>
      </c>
      <c r="G14" s="26" t="s">
        <v>710</v>
      </c>
      <c r="M14" s="18">
        <f>198/300*100</f>
        <v>66</v>
      </c>
      <c r="P14" s="18">
        <v>64</v>
      </c>
      <c r="T14" s="18">
        <v>68.33</v>
      </c>
      <c r="U14" s="18">
        <v>68.17</v>
      </c>
    </row>
    <row r="15" spans="1:41" x14ac:dyDescent="0.25">
      <c r="A15" s="92" t="s">
        <v>1071</v>
      </c>
      <c r="B15" s="22" cm="1">
        <f t="array" ref="B15">SUM(LARGE(H15:Z15,{1,2,3,4}))</f>
        <v>266.1633333333333</v>
      </c>
      <c r="C15" s="22" cm="1">
        <f t="array" ref="C15">SUM(LARGE(H15:Z15,{1,2,3}))</f>
        <v>202.33333333333331</v>
      </c>
      <c r="D15" s="5" t="s">
        <v>462</v>
      </c>
      <c r="E15" s="26" t="s">
        <v>435</v>
      </c>
      <c r="F15" s="26" t="s">
        <v>463</v>
      </c>
      <c r="G15" s="26" t="s">
        <v>291</v>
      </c>
      <c r="J15" s="13">
        <v>66.5</v>
      </c>
      <c r="K15" s="18">
        <f>206.5/300*100</f>
        <v>68.833333333333329</v>
      </c>
      <c r="Q15" s="13">
        <v>63.83</v>
      </c>
      <c r="S15" s="18">
        <v>67</v>
      </c>
      <c r="T15" s="38"/>
      <c r="U15" s="38"/>
      <c r="W15" s="16"/>
      <c r="X15" s="16"/>
      <c r="Y15" s="12"/>
      <c r="Z15" s="6"/>
      <c r="AA15" s="6"/>
      <c r="AB15" s="6"/>
      <c r="AC15" s="6"/>
      <c r="AD15" s="6"/>
      <c r="AE15" s="10"/>
      <c r="AF15" s="10"/>
    </row>
    <row r="16" spans="1:41" x14ac:dyDescent="0.25">
      <c r="A16" s="92" t="s">
        <v>1071</v>
      </c>
      <c r="B16" s="22" cm="1">
        <f t="array" ref="B16">SUM(LARGE(H16:Z16,{1,2,3,4}))</f>
        <v>262.00366666666667</v>
      </c>
      <c r="C16" s="22" cm="1">
        <f t="array" ref="C16">SUM(LARGE(H16:Z16,{1,2,3}))</f>
        <v>197.83699999999999</v>
      </c>
      <c r="D16" s="5" t="s">
        <v>476</v>
      </c>
      <c r="E16" s="26" t="s">
        <v>477</v>
      </c>
      <c r="F16" s="26" t="s">
        <v>104</v>
      </c>
      <c r="G16" s="26" t="s">
        <v>578</v>
      </c>
      <c r="H16" s="13">
        <f>192.5/300*100</f>
        <v>64.166666666666671</v>
      </c>
      <c r="I16" s="18"/>
      <c r="J16" s="18"/>
      <c r="K16" s="18"/>
      <c r="L16" s="18">
        <v>66</v>
      </c>
      <c r="M16" s="18">
        <f>179.5/300*100</f>
        <v>59.833333333333336</v>
      </c>
      <c r="N16" s="18">
        <v>63.832999999999998</v>
      </c>
      <c r="O16" s="18"/>
      <c r="P16" s="18"/>
      <c r="Q16" s="18"/>
      <c r="R16" s="18">
        <v>66.167000000000002</v>
      </c>
      <c r="S16" s="18"/>
      <c r="T16" s="18">
        <v>65.67</v>
      </c>
      <c r="U16" s="18">
        <v>63.5</v>
      </c>
      <c r="V16" s="16"/>
    </row>
    <row r="17" spans="1:22" x14ac:dyDescent="0.25">
      <c r="A17" s="92" t="s">
        <v>1071</v>
      </c>
      <c r="B17" s="22" cm="1">
        <f t="array" ref="B17">SUM(LARGE(H17:Z17,{1,2,3,4}))</f>
        <v>259.83699999999999</v>
      </c>
      <c r="C17" s="22" cm="1">
        <f t="array" ref="C17">SUM(LARGE(H17:Z17,{1,2,3}))</f>
        <v>196.33700000000002</v>
      </c>
      <c r="D17" s="5" t="s">
        <v>122</v>
      </c>
      <c r="E17" s="26" t="s">
        <v>100</v>
      </c>
      <c r="F17" s="26" t="s">
        <v>101</v>
      </c>
      <c r="G17" s="26" t="s">
        <v>139</v>
      </c>
      <c r="H17" s="13">
        <f>201/300*100</f>
        <v>67</v>
      </c>
      <c r="I17" s="13">
        <v>58.667000000000002</v>
      </c>
      <c r="L17" s="18">
        <v>60.83</v>
      </c>
      <c r="M17" s="18">
        <f>190.5/300*100</f>
        <v>63.5</v>
      </c>
      <c r="N17" s="18">
        <v>63.667000000000002</v>
      </c>
      <c r="O17" s="18">
        <f>178.5/300*100</f>
        <v>59.5</v>
      </c>
      <c r="R17" s="18">
        <v>61.667000000000002</v>
      </c>
      <c r="T17" s="18">
        <v>65.67</v>
      </c>
      <c r="U17" s="18">
        <v>60.33</v>
      </c>
      <c r="V17" s="18">
        <v>63.17</v>
      </c>
    </row>
    <row r="18" spans="1:22" x14ac:dyDescent="0.25">
      <c r="A18" s="92" t="s">
        <v>1071</v>
      </c>
      <c r="B18" s="22" cm="1">
        <f t="array" ref="B18">SUM(LARGE(H18:Z18,{1,2,3,4}))</f>
        <v>259.67033333333336</v>
      </c>
      <c r="C18" s="22" cm="1">
        <f t="array" ref="C18">SUM(LARGE(H18:Z18,{1,2,3}))</f>
        <v>196.33700000000002</v>
      </c>
      <c r="D18" s="5" t="s">
        <v>455</v>
      </c>
      <c r="E18" s="26" t="s">
        <v>456</v>
      </c>
      <c r="F18" s="26" t="s">
        <v>457</v>
      </c>
      <c r="G18" s="26" t="s">
        <v>286</v>
      </c>
      <c r="H18" s="18"/>
      <c r="I18" s="18"/>
      <c r="J18" s="18">
        <v>63.667000000000002</v>
      </c>
      <c r="K18" s="18">
        <f>195/300*100</f>
        <v>65</v>
      </c>
      <c r="L18" s="18"/>
      <c r="M18" s="18">
        <f>190/300*100</f>
        <v>63.333333333333329</v>
      </c>
      <c r="N18" s="18">
        <v>60.5</v>
      </c>
      <c r="O18" s="18"/>
      <c r="P18" s="18"/>
      <c r="Q18" s="13">
        <v>67.67</v>
      </c>
      <c r="R18" s="18"/>
      <c r="S18" s="18">
        <v>61.332999999999998</v>
      </c>
      <c r="T18" s="37"/>
      <c r="U18" s="37"/>
    </row>
    <row r="19" spans="1:22" x14ac:dyDescent="0.25">
      <c r="A19" s="92" t="s">
        <v>1071</v>
      </c>
      <c r="B19" s="22" cm="1">
        <f t="array" ref="B19">SUM(LARGE(H19:Z19,{1,2,3,4}))</f>
        <v>258.49733333333336</v>
      </c>
      <c r="C19" s="22" cm="1">
        <f t="array" ref="C19">SUM(LARGE(H19:Z19,{1,2,3}))</f>
        <v>198.16400000000002</v>
      </c>
      <c r="D19" s="5" t="s">
        <v>857</v>
      </c>
      <c r="E19" s="26" t="s">
        <v>669</v>
      </c>
      <c r="F19" s="26" t="s">
        <v>670</v>
      </c>
      <c r="G19" s="26" t="s">
        <v>286</v>
      </c>
      <c r="K19" s="18">
        <f>181/300*100</f>
        <v>60.333333333333336</v>
      </c>
      <c r="P19" s="18">
        <v>64.667000000000002</v>
      </c>
      <c r="Q19" s="13">
        <v>65.33</v>
      </c>
      <c r="S19" s="18">
        <v>68.167000000000002</v>
      </c>
    </row>
    <row r="20" spans="1:22" x14ac:dyDescent="0.25">
      <c r="A20" s="92" t="s">
        <v>1071</v>
      </c>
      <c r="B20" s="22" cm="1">
        <f t="array" ref="B20">SUM(LARGE(H20:Z20,{1,2,3,4}))</f>
        <v>258.00299999999999</v>
      </c>
      <c r="C20" s="22" cm="1">
        <f t="array" ref="C20">SUM(LARGE(H20:Z20,{1,2,3}))</f>
        <v>194.833</v>
      </c>
      <c r="D20" s="5" t="s">
        <v>449</v>
      </c>
      <c r="E20" s="26" t="s">
        <v>450</v>
      </c>
      <c r="F20" s="26" t="s">
        <v>451</v>
      </c>
      <c r="G20" s="26" t="s">
        <v>286</v>
      </c>
      <c r="J20" s="13">
        <v>64.5</v>
      </c>
      <c r="K20" s="18">
        <f>192/300*100</f>
        <v>64</v>
      </c>
      <c r="Q20" s="13">
        <v>63.17</v>
      </c>
      <c r="S20" s="18">
        <v>66.332999999999998</v>
      </c>
      <c r="T20" s="38"/>
      <c r="U20" s="38"/>
    </row>
    <row r="21" spans="1:22" x14ac:dyDescent="0.25">
      <c r="A21" s="92" t="s">
        <v>1071</v>
      </c>
      <c r="B21" s="22" cm="1">
        <f t="array" ref="B21">SUM(LARGE(H21:Z21,{1,2,3,4}))</f>
        <v>257.49666666666667</v>
      </c>
      <c r="C21" s="22" cm="1">
        <f t="array" ref="C21">SUM(LARGE(H21:Z21,{1,2,3}))</f>
        <v>193.49666666666667</v>
      </c>
      <c r="D21" s="5" t="s">
        <v>484</v>
      </c>
      <c r="E21" s="26" t="s">
        <v>485</v>
      </c>
      <c r="F21" s="26" t="s">
        <v>486</v>
      </c>
      <c r="G21" s="26" t="s">
        <v>578</v>
      </c>
      <c r="L21" s="18">
        <v>64</v>
      </c>
      <c r="M21" s="18">
        <f>187.5/300*100</f>
        <v>62.5</v>
      </c>
      <c r="O21" s="18">
        <f>194/300*100</f>
        <v>64.666666666666657</v>
      </c>
      <c r="R21" s="18">
        <v>64</v>
      </c>
      <c r="T21" s="38"/>
      <c r="U21" s="18">
        <v>64.83</v>
      </c>
      <c r="V21" s="18">
        <v>63.67</v>
      </c>
    </row>
    <row r="22" spans="1:22" x14ac:dyDescent="0.25">
      <c r="A22" s="92" t="s">
        <v>1071</v>
      </c>
      <c r="B22" s="22" cm="1">
        <f t="array" ref="B22">SUM(LARGE(H22:Z22,{1,2,3,4}))</f>
        <v>257.17</v>
      </c>
      <c r="C22" s="22" cm="1">
        <f t="array" ref="C22">SUM(LARGE(H22:Z22,{1,2,3}))</f>
        <v>194.17000000000002</v>
      </c>
      <c r="D22" s="5" t="s">
        <v>487</v>
      </c>
      <c r="E22" s="26" t="s">
        <v>488</v>
      </c>
      <c r="F22" s="26" t="s">
        <v>489</v>
      </c>
      <c r="G22" s="26" t="s">
        <v>750</v>
      </c>
      <c r="H22" s="18">
        <f>180.5/300*100</f>
        <v>60.166666666666671</v>
      </c>
      <c r="L22" s="18">
        <v>63.67</v>
      </c>
      <c r="N22" s="18">
        <v>65</v>
      </c>
      <c r="O22" s="18">
        <f>186.5/300*100</f>
        <v>62.166666666666671</v>
      </c>
      <c r="R22" s="18">
        <v>65.5</v>
      </c>
      <c r="T22" s="18">
        <v>63</v>
      </c>
      <c r="U22" s="18"/>
      <c r="V22" s="18">
        <v>62.67</v>
      </c>
    </row>
    <row r="23" spans="1:22" x14ac:dyDescent="0.25">
      <c r="A23" s="92" t="s">
        <v>1071</v>
      </c>
      <c r="B23" s="22" cm="1">
        <f t="array" ref="B23">SUM(LARGE(H23:Z23,{1,2,3,4}))</f>
        <v>256.8366666666667</v>
      </c>
      <c r="C23" s="22" cm="1">
        <f t="array" ref="C23">SUM(LARGE(H23:Z23,{1,2,3}))</f>
        <v>194.67000000000002</v>
      </c>
      <c r="D23" s="5" t="s">
        <v>502</v>
      </c>
      <c r="E23" s="26" t="s">
        <v>503</v>
      </c>
      <c r="F23" s="26" t="s">
        <v>105</v>
      </c>
      <c r="G23" s="26" t="s">
        <v>512</v>
      </c>
      <c r="H23" s="13">
        <f>186.5/300*100</f>
        <v>62.166666666666671</v>
      </c>
      <c r="I23" s="18"/>
      <c r="J23" s="18"/>
      <c r="K23" s="18"/>
      <c r="L23" s="18">
        <v>56.17</v>
      </c>
      <c r="M23" s="18"/>
      <c r="N23" s="18"/>
      <c r="O23" s="18"/>
      <c r="P23" s="18">
        <v>65.832999999999998</v>
      </c>
      <c r="Q23" s="18"/>
      <c r="R23" s="18">
        <v>64.667000000000002</v>
      </c>
      <c r="S23" s="18"/>
      <c r="T23" s="18">
        <v>64.17</v>
      </c>
      <c r="U23" s="18">
        <v>59.67</v>
      </c>
    </row>
    <row r="24" spans="1:22" x14ac:dyDescent="0.25">
      <c r="A24" s="92" t="s">
        <v>1071</v>
      </c>
      <c r="B24" s="22" cm="1">
        <f t="array" ref="B24">SUM(LARGE(H24:Z24,{1,2,3,4}))</f>
        <v>252.667</v>
      </c>
      <c r="C24" s="22" cm="1">
        <f t="array" ref="C24">SUM(LARGE(H24:Z24,{1,2,3}))</f>
        <v>191</v>
      </c>
      <c r="D24" s="5" t="s">
        <v>478</v>
      </c>
      <c r="E24" s="26" t="s">
        <v>479</v>
      </c>
      <c r="F24" s="26" t="s">
        <v>480</v>
      </c>
      <c r="G24" s="26" t="s">
        <v>506</v>
      </c>
      <c r="H24" s="18"/>
      <c r="I24" s="18"/>
      <c r="J24" s="18"/>
      <c r="K24" s="18"/>
      <c r="L24" s="18">
        <v>65.83</v>
      </c>
      <c r="M24" s="18"/>
      <c r="N24" s="18"/>
      <c r="O24" s="18"/>
      <c r="P24" s="18">
        <v>61.5</v>
      </c>
      <c r="Q24" s="18"/>
      <c r="R24" s="18">
        <v>61.667000000000002</v>
      </c>
      <c r="S24" s="18"/>
      <c r="T24" s="18">
        <v>63</v>
      </c>
      <c r="U24" s="18">
        <v>62.17</v>
      </c>
    </row>
    <row r="25" spans="1:22" x14ac:dyDescent="0.25">
      <c r="A25" s="92" t="s">
        <v>1071</v>
      </c>
      <c r="B25" s="22" cm="1">
        <f t="array" ref="B25">SUM(LARGE(H25:Z25,{1,2,3,4}))</f>
        <v>251.49599999999998</v>
      </c>
      <c r="C25" s="22" cm="1">
        <f t="array" ref="C25">SUM(LARGE(H25:Z25,{1,2,3}))</f>
        <v>189.99599999999998</v>
      </c>
      <c r="D25" s="5" t="s">
        <v>440</v>
      </c>
      <c r="E25" s="26" t="s">
        <v>441</v>
      </c>
      <c r="F25" s="26" t="s">
        <v>442</v>
      </c>
      <c r="G25" s="26" t="s">
        <v>94</v>
      </c>
      <c r="J25" s="13">
        <v>62.332999999999998</v>
      </c>
      <c r="K25" s="18">
        <f>184.5/300*100</f>
        <v>61.5</v>
      </c>
      <c r="Q25" s="13">
        <v>61.83</v>
      </c>
      <c r="S25" s="18">
        <v>65.832999999999998</v>
      </c>
      <c r="T25" s="38"/>
      <c r="U25" s="38"/>
    </row>
    <row r="26" spans="1:22" x14ac:dyDescent="0.25">
      <c r="A26" s="93" t="s">
        <v>1072</v>
      </c>
      <c r="B26" s="22" cm="1">
        <f t="array" ref="B26">SUM(LARGE(H26:Z26,{1,2,3,4}))</f>
        <v>250.49966666666666</v>
      </c>
      <c r="C26" s="22" cm="1">
        <f t="array" ref="C26">SUM(LARGE(H26:Z26,{1,2,3}))</f>
        <v>189.99966666666666</v>
      </c>
      <c r="D26" s="5" t="s">
        <v>458</v>
      </c>
      <c r="E26" s="26" t="s">
        <v>459</v>
      </c>
      <c r="F26" s="26" t="s">
        <v>868</v>
      </c>
      <c r="G26" s="26" t="s">
        <v>472</v>
      </c>
      <c r="J26" s="13">
        <v>60.5</v>
      </c>
      <c r="K26" s="18">
        <f>195.5/300*100</f>
        <v>65.166666666666657</v>
      </c>
      <c r="N26" s="18">
        <v>61.5</v>
      </c>
      <c r="P26" s="18">
        <v>57</v>
      </c>
      <c r="Q26" s="13">
        <v>57</v>
      </c>
      <c r="S26" s="18">
        <v>63.332999999999998</v>
      </c>
      <c r="T26" s="38"/>
      <c r="U26" s="38"/>
    </row>
    <row r="27" spans="1:22" x14ac:dyDescent="0.25">
      <c r="A27" s="93" t="s">
        <v>1072</v>
      </c>
      <c r="B27" s="22" cm="1">
        <f t="array" ref="B27">SUM(LARGE(H27:Z27,{1,2,3,4}))</f>
        <v>250</v>
      </c>
      <c r="C27" s="22" cm="1">
        <f t="array" ref="C27">SUM(LARGE(H27:Z27,{1,2,3}))</f>
        <v>191.66666666666666</v>
      </c>
      <c r="D27" s="5" t="s">
        <v>927</v>
      </c>
      <c r="E27" s="26" t="s">
        <v>660</v>
      </c>
      <c r="F27" s="26" t="s">
        <v>661</v>
      </c>
      <c r="G27" s="26" t="s">
        <v>675</v>
      </c>
      <c r="K27" s="18">
        <f>197/300*100</f>
        <v>65.666666666666657</v>
      </c>
      <c r="M27" s="18">
        <f>175/300*100</f>
        <v>58.333333333333336</v>
      </c>
      <c r="Q27" s="13">
        <v>52.83</v>
      </c>
      <c r="R27" s="18">
        <v>66.167000000000002</v>
      </c>
      <c r="S27" s="18">
        <v>59.832999999999998</v>
      </c>
    </row>
    <row r="28" spans="1:22" x14ac:dyDescent="0.25">
      <c r="A28" s="93" t="s">
        <v>1072</v>
      </c>
      <c r="B28" s="22" cm="1">
        <f t="array" ref="B28">SUM(LARGE(H28:Z28,{1,2,3,4}))</f>
        <v>248.34033333333335</v>
      </c>
      <c r="C28" s="22" cm="1">
        <f t="array" ref="C28">SUM(LARGE(H28:Z28,{1,2,3}))</f>
        <v>191.17333333333335</v>
      </c>
      <c r="D28" s="5" t="s">
        <v>434</v>
      </c>
      <c r="E28" s="26" t="s">
        <v>435</v>
      </c>
      <c r="F28" s="26" t="s">
        <v>436</v>
      </c>
      <c r="G28" s="26" t="s">
        <v>291</v>
      </c>
      <c r="H28" s="18"/>
      <c r="I28" s="18"/>
      <c r="J28" s="18">
        <v>57.167000000000002</v>
      </c>
      <c r="K28" s="18">
        <f>191.5/300*100</f>
        <v>63.833333333333329</v>
      </c>
      <c r="L28" s="18"/>
      <c r="M28" s="18"/>
      <c r="N28" s="18"/>
      <c r="O28" s="18"/>
      <c r="P28" s="18"/>
      <c r="Q28" s="13">
        <v>63.67</v>
      </c>
      <c r="R28" s="18"/>
      <c r="S28" s="18"/>
      <c r="T28" s="18">
        <v>63.67</v>
      </c>
      <c r="U28" s="18"/>
    </row>
    <row r="29" spans="1:22" x14ac:dyDescent="0.25">
      <c r="A29" s="93" t="s">
        <v>1072</v>
      </c>
      <c r="B29" s="13" cm="1">
        <f t="array" ref="B29">SUM(LARGE(H29:Z29,{1,2,3,4}))</f>
        <v>245</v>
      </c>
      <c r="C29" s="13" cm="1">
        <f t="array" ref="C29">SUM(LARGE(H29:Z29,{1,2,3}))</f>
        <v>185.167</v>
      </c>
      <c r="D29" s="5" t="s">
        <v>452</v>
      </c>
      <c r="E29" s="26" t="s">
        <v>453</v>
      </c>
      <c r="F29" s="26" t="s">
        <v>454</v>
      </c>
      <c r="G29" s="26" t="s">
        <v>407</v>
      </c>
      <c r="H29" s="18"/>
      <c r="I29" s="18"/>
      <c r="J29" s="18">
        <v>59.832999999999998</v>
      </c>
      <c r="K29" s="18">
        <f>189/300*100</f>
        <v>63</v>
      </c>
      <c r="L29" s="18"/>
      <c r="M29" s="18">
        <f>178/300*100</f>
        <v>59.333333333333336</v>
      </c>
      <c r="N29" s="18">
        <v>62</v>
      </c>
      <c r="O29" s="18"/>
      <c r="P29" s="18">
        <v>60.167000000000002</v>
      </c>
      <c r="Q29" s="18"/>
      <c r="R29" s="18"/>
      <c r="S29" s="18"/>
      <c r="T29" s="37"/>
      <c r="U29" s="37"/>
    </row>
    <row r="30" spans="1:22" x14ac:dyDescent="0.25">
      <c r="A30" s="25"/>
      <c r="B30" s="13" cm="1">
        <f t="array" ref="B30">SUM(LARGE(H30:Z30,{1,2,3,4}))</f>
        <v>244.66299999999998</v>
      </c>
      <c r="C30" s="13" cm="1">
        <f t="array" ref="C30">SUM(LARGE(H30:Z30,{1,2,3}))</f>
        <v>186.32999999999998</v>
      </c>
      <c r="D30" s="5" t="s">
        <v>490</v>
      </c>
      <c r="E30" s="26" t="s">
        <v>491</v>
      </c>
      <c r="F30" s="26" t="s">
        <v>492</v>
      </c>
      <c r="G30" s="26" t="s">
        <v>509</v>
      </c>
      <c r="H30" s="18"/>
      <c r="I30" s="18"/>
      <c r="J30" s="18"/>
      <c r="K30" s="18"/>
      <c r="L30" s="18">
        <v>61.17</v>
      </c>
      <c r="M30" s="18">
        <f>163.5/300*100</f>
        <v>54.500000000000007</v>
      </c>
      <c r="N30" s="18"/>
      <c r="O30" s="18">
        <f>167/300*100</f>
        <v>55.666666666666664</v>
      </c>
      <c r="P30" s="18"/>
      <c r="Q30" s="18"/>
      <c r="R30" s="18">
        <v>58.332999999999998</v>
      </c>
      <c r="S30" s="18"/>
      <c r="T30" s="18">
        <v>63.33</v>
      </c>
      <c r="U30" s="18"/>
      <c r="V30" s="18">
        <v>61.83</v>
      </c>
    </row>
    <row r="31" spans="1:22" x14ac:dyDescent="0.25">
      <c r="A31" s="25"/>
      <c r="B31" s="13" cm="1">
        <f t="array" ref="B31">SUM(LARGE(H31:Z31,{1,2,3,4}))</f>
        <v>243.16633333333334</v>
      </c>
      <c r="C31" s="13" cm="1">
        <f t="array" ref="C31">SUM(LARGE(H31:Z31,{1,2,3}))</f>
        <v>184.16633333333334</v>
      </c>
      <c r="D31" s="5" t="s">
        <v>120</v>
      </c>
      <c r="E31" s="26" t="s">
        <v>112</v>
      </c>
      <c r="F31" s="26" t="s">
        <v>113</v>
      </c>
      <c r="G31" s="26" t="s">
        <v>137</v>
      </c>
      <c r="H31" s="18">
        <f>177/300*100</f>
        <v>59</v>
      </c>
      <c r="I31" s="18">
        <v>61.332999999999998</v>
      </c>
      <c r="J31" s="18"/>
      <c r="K31" s="18"/>
      <c r="L31" s="18"/>
      <c r="M31" s="18"/>
      <c r="N31" s="18"/>
      <c r="O31" s="18">
        <f>179.5/300*100</f>
        <v>59.833333333333336</v>
      </c>
      <c r="P31" s="18"/>
      <c r="Q31" s="18"/>
      <c r="R31" s="18"/>
      <c r="S31" s="18"/>
      <c r="T31" s="37"/>
      <c r="U31" s="37"/>
      <c r="V31" s="18">
        <v>63</v>
      </c>
    </row>
    <row r="32" spans="1:22" x14ac:dyDescent="0.25">
      <c r="A32" s="9"/>
      <c r="B32" s="13" cm="1">
        <f t="array" ref="B32">SUM(LARGE(H32:Z32,{1,2,3,4}))</f>
        <v>229.834</v>
      </c>
      <c r="C32" s="13" cm="1">
        <f t="array" ref="C32">SUM(LARGE(H32:Z32,{1,2,3}))</f>
        <v>178.667</v>
      </c>
      <c r="D32" s="5" t="s">
        <v>858</v>
      </c>
      <c r="E32" s="26" t="s">
        <v>102</v>
      </c>
      <c r="F32" s="26" t="s">
        <v>103</v>
      </c>
      <c r="G32" s="26" t="s">
        <v>115</v>
      </c>
      <c r="H32" s="18">
        <f>197/300*100</f>
        <v>65.666666666666657</v>
      </c>
      <c r="I32" s="18"/>
      <c r="J32" s="18"/>
      <c r="K32" s="18"/>
      <c r="L32" s="18"/>
      <c r="M32" s="18"/>
      <c r="N32" s="18"/>
      <c r="O32" s="18">
        <f>161.5/300*100</f>
        <v>53.833333333333336</v>
      </c>
      <c r="P32" s="18">
        <v>59.167000000000002</v>
      </c>
      <c r="R32" s="18">
        <v>51.167000000000002</v>
      </c>
      <c r="T32" s="38"/>
      <c r="U32" s="38"/>
    </row>
    <row r="33" spans="1:43" x14ac:dyDescent="0.25">
      <c r="A33" s="25"/>
      <c r="B33" s="13" cm="1">
        <f t="array" ref="B33">SUM(LARGE(H33:Z33,{1,2,3,4}))</f>
        <v>226.67033333333333</v>
      </c>
      <c r="C33" s="13" cm="1">
        <f t="array" ref="C33">SUM(LARGE(H33:Z33,{1,2,3}))</f>
        <v>171.50333333333333</v>
      </c>
      <c r="D33" s="5" t="s">
        <v>124</v>
      </c>
      <c r="E33" s="26" t="s">
        <v>110</v>
      </c>
      <c r="F33" s="26" t="s">
        <v>111</v>
      </c>
      <c r="G33" s="26" t="s">
        <v>141</v>
      </c>
      <c r="H33" s="18">
        <f>179.5/300*100</f>
        <v>59.833333333333336</v>
      </c>
      <c r="I33" s="18">
        <v>55.167000000000002</v>
      </c>
      <c r="J33" s="18"/>
      <c r="K33" s="18"/>
      <c r="L33" s="18"/>
      <c r="M33" s="18"/>
      <c r="N33" s="18"/>
      <c r="O33" s="18"/>
      <c r="P33" s="18"/>
      <c r="Q33" s="18"/>
      <c r="R33" s="18">
        <v>56</v>
      </c>
      <c r="S33" s="18"/>
      <c r="T33" s="37"/>
      <c r="U33" s="37"/>
      <c r="V33" s="18">
        <v>55.67</v>
      </c>
      <c r="W33" s="16"/>
      <c r="X33" s="16"/>
      <c r="Y33" s="17"/>
    </row>
    <row r="34" spans="1:43" x14ac:dyDescent="0.25">
      <c r="A34" s="9"/>
      <c r="B34" s="22" t="e" cm="1">
        <f t="array" ref="B34">SUM(LARGE(H34:Z34,{1,2,3,4}))</f>
        <v>#NUM!</v>
      </c>
      <c r="C34" s="22" cm="1">
        <f t="array" ref="C34">SUM(LARGE(H34:Z34,{1,2,3}))</f>
        <v>197.33366666666666</v>
      </c>
      <c r="D34" s="5" t="s">
        <v>422</v>
      </c>
      <c r="E34" s="26" t="s">
        <v>423</v>
      </c>
      <c r="F34" s="26" t="s">
        <v>424</v>
      </c>
      <c r="G34" s="26" t="s">
        <v>291</v>
      </c>
      <c r="H34" s="18"/>
      <c r="I34" s="18"/>
      <c r="J34" s="18">
        <v>64.5</v>
      </c>
      <c r="K34" s="18">
        <f>198.5/300*100</f>
        <v>66.166666666666657</v>
      </c>
      <c r="L34" s="18"/>
      <c r="M34" s="18"/>
      <c r="N34" s="18"/>
      <c r="O34" s="18"/>
      <c r="P34" s="18">
        <v>66.667000000000002</v>
      </c>
      <c r="T34" s="38"/>
      <c r="U34" s="38"/>
    </row>
    <row r="35" spans="1:43" x14ac:dyDescent="0.25">
      <c r="A35" s="9"/>
      <c r="B35" s="22" t="e" cm="1">
        <f t="array" ref="B35">SUM(LARGE(H35:Z35,{1,2,3,4}))</f>
        <v>#NUM!</v>
      </c>
      <c r="C35" s="22" cm="1">
        <f t="array" ref="C35">SUM(LARGE(H35:Z35,{1,2,3}))</f>
        <v>197.17033333333333</v>
      </c>
      <c r="D35" s="5" t="s">
        <v>997</v>
      </c>
      <c r="E35" s="26" t="s">
        <v>657</v>
      </c>
      <c r="F35" s="26" t="s">
        <v>658</v>
      </c>
      <c r="G35" s="26" t="s">
        <v>409</v>
      </c>
      <c r="H35" s="18"/>
      <c r="I35" s="18"/>
      <c r="J35" s="18"/>
      <c r="K35" s="18">
        <f>200.5/300*100</f>
        <v>66.833333333333329</v>
      </c>
      <c r="L35" s="18"/>
      <c r="M35" s="18"/>
      <c r="N35" s="18"/>
      <c r="O35" s="18"/>
      <c r="P35" s="18"/>
      <c r="Q35" s="13">
        <v>67.67</v>
      </c>
      <c r="R35" s="18"/>
      <c r="S35" s="18">
        <v>62.667000000000002</v>
      </c>
    </row>
    <row r="36" spans="1:43" x14ac:dyDescent="0.25">
      <c r="A36" s="25"/>
      <c r="B36" s="22" t="e" cm="1">
        <f t="array" ref="B36">SUM(LARGE(H36:Z36,{1,2,3,4}))</f>
        <v>#NUM!</v>
      </c>
      <c r="C36" s="22" cm="1">
        <f t="array" ref="C36">SUM(LARGE(H36:Z36,{1,2,3}))</f>
        <v>187.33266666666668</v>
      </c>
      <c r="D36" s="5" t="s">
        <v>428</v>
      </c>
      <c r="E36" s="26" t="s">
        <v>429</v>
      </c>
      <c r="F36" s="26" t="s">
        <v>430</v>
      </c>
      <c r="G36" s="26" t="s">
        <v>291</v>
      </c>
      <c r="H36" s="18"/>
      <c r="I36" s="18"/>
      <c r="J36" s="18">
        <v>64.332999999999998</v>
      </c>
      <c r="K36" s="18">
        <f>189.5/300*100</f>
        <v>63.166666666666671</v>
      </c>
      <c r="L36" s="18"/>
      <c r="M36" s="18"/>
      <c r="N36" s="18"/>
      <c r="O36" s="18"/>
      <c r="P36" s="18"/>
      <c r="Q36" s="18"/>
      <c r="R36" s="18"/>
      <c r="S36" s="18">
        <v>59.832999999999998</v>
      </c>
      <c r="T36" s="37"/>
      <c r="U36" s="37"/>
    </row>
    <row r="37" spans="1:43" x14ac:dyDescent="0.25">
      <c r="A37" s="9"/>
      <c r="B37" s="22" t="e" cm="1">
        <f t="array" ref="B37">SUM(LARGE(H37:Z37,{1,2,3,4}))</f>
        <v>#NUM!</v>
      </c>
      <c r="C37" s="22" cm="1">
        <f t="array" ref="C37">SUM(LARGE(H37:Z37,{1,2,3}))</f>
        <v>174.33633333333333</v>
      </c>
      <c r="D37" s="5" t="s">
        <v>121</v>
      </c>
      <c r="E37" s="26" t="s">
        <v>128</v>
      </c>
      <c r="F37" s="26" t="s">
        <v>132</v>
      </c>
      <c r="G37" s="26" t="s">
        <v>138</v>
      </c>
      <c r="I37" s="13">
        <v>58.832999999999998</v>
      </c>
      <c r="L37" s="18">
        <v>61.17</v>
      </c>
      <c r="O37" s="18">
        <f>163/300*100</f>
        <v>54.333333333333336</v>
      </c>
      <c r="T37" s="38"/>
      <c r="U37" s="38"/>
    </row>
    <row r="38" spans="1:43" x14ac:dyDescent="0.25">
      <c r="B38" s="22" t="e" cm="1">
        <f t="array" ref="B38">SUM(LARGE(H38:Z38,{1,2,3,4}))</f>
        <v>#NUM!</v>
      </c>
      <c r="C38" s="22" cm="1">
        <f t="array" ref="C38">SUM(LARGE(H38:Z38,{1,2,3}))</f>
        <v>173.99933333333334</v>
      </c>
      <c r="D38" s="5" t="s">
        <v>859</v>
      </c>
      <c r="E38" s="26" t="s">
        <v>708</v>
      </c>
      <c r="F38" s="26" t="s">
        <v>709</v>
      </c>
      <c r="G38" s="26" t="s">
        <v>60</v>
      </c>
      <c r="M38" s="18">
        <f>164.5/300*100</f>
        <v>54.833333333333336</v>
      </c>
      <c r="P38" s="18">
        <v>56.832999999999998</v>
      </c>
      <c r="R38" s="18">
        <v>62.332999999999998</v>
      </c>
    </row>
    <row r="39" spans="1:43" x14ac:dyDescent="0.25">
      <c r="A39" s="25"/>
      <c r="B39" s="22" t="e" cm="1">
        <f t="array" ref="B39">SUM(LARGE(H39:Z39,{1,2,3,4}))</f>
        <v>#NUM!</v>
      </c>
      <c r="C39" s="22" cm="1">
        <f t="array" ref="C39">SUM(LARGE(H39:Z39,{1,2,3}))</f>
        <v>172.16666666666666</v>
      </c>
      <c r="D39" s="5" t="s">
        <v>443</v>
      </c>
      <c r="E39" s="26" t="s">
        <v>444</v>
      </c>
      <c r="F39" s="26" t="s">
        <v>445</v>
      </c>
      <c r="G39" s="26" t="s">
        <v>410</v>
      </c>
      <c r="H39" s="18"/>
      <c r="I39" s="18"/>
      <c r="J39" s="18">
        <v>58.832999999999998</v>
      </c>
      <c r="K39" s="18"/>
      <c r="L39" s="18"/>
      <c r="M39" s="18"/>
      <c r="N39" s="18">
        <v>57.667000000000002</v>
      </c>
      <c r="O39" s="18">
        <f>167/300*100</f>
        <v>55.666666666666664</v>
      </c>
      <c r="P39" s="18"/>
      <c r="Q39" s="18"/>
      <c r="R39" s="18"/>
      <c r="S39" s="18"/>
      <c r="T39" s="37"/>
      <c r="U39" s="37"/>
    </row>
    <row r="40" spans="1:43" x14ac:dyDescent="0.25">
      <c r="A40" s="46"/>
      <c r="B40" s="22" t="e" cm="1">
        <f t="array" ref="B40">SUM(LARGE(H40:Z40,{1,2,3,4}))</f>
        <v>#NUM!</v>
      </c>
      <c r="C40" s="22" t="e" cm="1">
        <f t="array" ref="C40">SUM(LARGE(H40:Z40,{1,2,3}))</f>
        <v>#NUM!</v>
      </c>
      <c r="D40" s="5" t="s">
        <v>416</v>
      </c>
      <c r="E40" s="26" t="s">
        <v>417</v>
      </c>
      <c r="F40" s="26" t="s">
        <v>418</v>
      </c>
      <c r="G40" s="26" t="s">
        <v>466</v>
      </c>
      <c r="J40" s="13">
        <v>53.832999999999998</v>
      </c>
      <c r="K40" s="18">
        <f>186/300*100</f>
        <v>62</v>
      </c>
      <c r="T40" s="38"/>
      <c r="U40" s="38"/>
      <c r="V40" s="16"/>
    </row>
    <row r="41" spans="1:43" x14ac:dyDescent="0.25">
      <c r="A41" s="24"/>
      <c r="B41" s="22" t="e" cm="1">
        <f t="array" ref="B41">SUM(LARGE(H41:Z41,{1,2,3,4}))</f>
        <v>#NUM!</v>
      </c>
      <c r="C41" s="22" t="e" cm="1">
        <f t="array" ref="C41">SUM(LARGE(H41:Z41,{1,2,3}))</f>
        <v>#NUM!</v>
      </c>
      <c r="E41" s="26" t="s">
        <v>706</v>
      </c>
      <c r="F41" s="26" t="s">
        <v>707</v>
      </c>
      <c r="G41" s="26" t="s">
        <v>96</v>
      </c>
      <c r="M41" s="18">
        <f>169.5/300*100</f>
        <v>56.499999999999993</v>
      </c>
    </row>
    <row r="42" spans="1:43" x14ac:dyDescent="0.25">
      <c r="A42" s="24"/>
      <c r="B42" s="22" t="e" cm="1">
        <f t="array" ref="B42">SUM(LARGE(H42:Z42,{1,2,3,4}))</f>
        <v>#NUM!</v>
      </c>
      <c r="C42" s="22" t="e" cm="1">
        <f t="array" ref="C42">SUM(LARGE(H42:Z42,{1,2,3}))</f>
        <v>#NUM!</v>
      </c>
      <c r="D42" s="5" t="s">
        <v>1057</v>
      </c>
      <c r="E42" s="26" t="s">
        <v>1058</v>
      </c>
      <c r="F42" s="26" t="s">
        <v>1059</v>
      </c>
      <c r="G42" s="26" t="s">
        <v>1060</v>
      </c>
      <c r="U42" s="18">
        <v>68.83</v>
      </c>
    </row>
    <row r="43" spans="1:43" x14ac:dyDescent="0.25">
      <c r="A43" s="46"/>
      <c r="B43" s="22" t="e" cm="1">
        <f t="array" ref="B43">SUM(LARGE(H43:Z43,{1,2,3,4}))</f>
        <v>#NUM!</v>
      </c>
      <c r="C43" s="22" t="e" cm="1">
        <f t="array" ref="C43">SUM(LARGE(H43:Z43,{1,2,3}))</f>
        <v>#NUM!</v>
      </c>
      <c r="D43" s="5" t="s">
        <v>431</v>
      </c>
      <c r="E43" s="26" t="s">
        <v>432</v>
      </c>
      <c r="F43" s="26" t="s">
        <v>433</v>
      </c>
      <c r="G43" s="26" t="s">
        <v>63</v>
      </c>
      <c r="J43" s="13">
        <v>62.5</v>
      </c>
      <c r="M43" s="18">
        <f>194.5/300*100</f>
        <v>64.833333333333329</v>
      </c>
      <c r="T43" s="38"/>
      <c r="U43" s="38"/>
    </row>
    <row r="44" spans="1:43" x14ac:dyDescent="0.25">
      <c r="A44" s="21"/>
      <c r="B44" s="22" t="e" cm="1">
        <f t="array" ref="B44">SUM(LARGE(H44:Z44,{1,2,3,4}))</f>
        <v>#NUM!</v>
      </c>
      <c r="C44" s="22" t="e" cm="1">
        <f t="array" ref="C44">SUM(LARGE(H44:Z44,{1,2,3}))</f>
        <v>#NUM!</v>
      </c>
      <c r="D44" s="5" t="s">
        <v>437</v>
      </c>
      <c r="E44" s="26" t="s">
        <v>438</v>
      </c>
      <c r="F44" s="26" t="s">
        <v>439</v>
      </c>
      <c r="G44" s="26" t="s">
        <v>286</v>
      </c>
      <c r="H44" s="18"/>
      <c r="I44" s="18"/>
      <c r="J44" s="18">
        <v>63.332999999999998</v>
      </c>
      <c r="K44" s="18"/>
      <c r="L44" s="18"/>
      <c r="M44" s="18"/>
      <c r="N44" s="18"/>
      <c r="O44" s="18"/>
      <c r="P44" s="18"/>
      <c r="Q44" s="18"/>
      <c r="R44" s="18"/>
      <c r="S44" s="18">
        <v>62.5</v>
      </c>
      <c r="T44" s="37"/>
      <c r="U44" s="37"/>
    </row>
    <row r="45" spans="1:43" x14ac:dyDescent="0.25">
      <c r="A45" s="24"/>
      <c r="B45" s="22" t="e" cm="1">
        <f t="array" ref="B45">SUM(LARGE(H45:Z45,{1,2,3,4}))</f>
        <v>#NUM!</v>
      </c>
      <c r="C45" s="22" t="e" cm="1">
        <f t="array" ref="C45">SUM(LARGE(H45:Z45,{1,2,3}))</f>
        <v>#NUM!</v>
      </c>
      <c r="D45" s="5" t="s">
        <v>853</v>
      </c>
      <c r="E45" s="26" t="s">
        <v>854</v>
      </c>
      <c r="F45" s="26" t="s">
        <v>860</v>
      </c>
      <c r="G45" s="26" t="s">
        <v>115</v>
      </c>
      <c r="H45" s="18"/>
      <c r="I45" s="18"/>
      <c r="J45" s="18"/>
      <c r="K45" s="18"/>
      <c r="L45" s="18"/>
      <c r="M45" s="18"/>
      <c r="N45" s="18"/>
      <c r="O45" s="18"/>
      <c r="P45" s="18">
        <v>65</v>
      </c>
    </row>
    <row r="46" spans="1:43" s="45" customFormat="1" x14ac:dyDescent="0.25">
      <c r="A46" s="24"/>
      <c r="B46" s="22" t="e" cm="1">
        <f t="array" ref="B46">SUM(LARGE(H46:Z46,{1,2,3,4}))</f>
        <v>#NUM!</v>
      </c>
      <c r="C46" s="22" t="e" cm="1">
        <f t="array" ref="C46">SUM(LARGE(H46:Z46,{1,2,3}))</f>
        <v>#NUM!</v>
      </c>
      <c r="D46" s="5" t="s">
        <v>852</v>
      </c>
      <c r="E46" s="26" t="s">
        <v>702</v>
      </c>
      <c r="F46" s="26" t="s">
        <v>703</v>
      </c>
      <c r="G46" s="26" t="s">
        <v>711</v>
      </c>
      <c r="H46" s="22"/>
      <c r="I46" s="22"/>
      <c r="J46" s="13"/>
      <c r="K46" s="13"/>
      <c r="L46" s="13"/>
      <c r="M46" s="18">
        <f>184/300*100</f>
        <v>61.333333333333329</v>
      </c>
      <c r="N46" s="13"/>
      <c r="O46" s="13"/>
      <c r="P46" s="18">
        <v>62.832999999999998</v>
      </c>
      <c r="Q46" s="13"/>
      <c r="R46" s="13"/>
      <c r="S46" s="13"/>
      <c r="T46" s="13"/>
      <c r="U46" s="13"/>
      <c r="V46" s="2"/>
      <c r="W46" s="2"/>
      <c r="X46" s="2"/>
      <c r="Y46" s="3"/>
      <c r="Z46" s="3"/>
      <c r="AA46" s="3"/>
      <c r="AB46" s="3"/>
      <c r="AC46" s="3"/>
      <c r="AD46" s="3"/>
      <c r="AE46" s="2"/>
      <c r="AF46" s="2"/>
      <c r="AG46" s="2"/>
      <c r="AH46" s="4"/>
      <c r="AI46" s="3"/>
      <c r="AJ46" s="2"/>
      <c r="AK46" s="2"/>
      <c r="AL46" s="2"/>
      <c r="AM46" s="4"/>
      <c r="AN46" s="5"/>
      <c r="AO46" s="5"/>
      <c r="AP46" s="5"/>
      <c r="AQ46" s="5"/>
    </row>
    <row r="47" spans="1:43" s="45" customFormat="1" x14ac:dyDescent="0.25">
      <c r="A47" s="24"/>
      <c r="B47" s="22" t="e" cm="1">
        <f t="array" ref="B47">SUM(LARGE(H47:Z47,{1,2,3,4}))</f>
        <v>#NUM!</v>
      </c>
      <c r="C47" s="22" t="e" cm="1">
        <f t="array" ref="C47">SUM(LARGE(H47:Z47,{1,2,3}))</f>
        <v>#NUM!</v>
      </c>
      <c r="D47" s="5">
        <v>45</v>
      </c>
      <c r="E47" s="26" t="s">
        <v>671</v>
      </c>
      <c r="F47" s="26" t="s">
        <v>672</v>
      </c>
      <c r="G47" s="26" t="s">
        <v>291</v>
      </c>
      <c r="H47" s="22"/>
      <c r="I47" s="22"/>
      <c r="J47" s="13"/>
      <c r="K47" s="18">
        <f>181/300*100</f>
        <v>60.333333333333336</v>
      </c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2"/>
      <c r="W47" s="2"/>
      <c r="X47" s="2"/>
      <c r="Y47" s="3"/>
      <c r="Z47" s="3"/>
      <c r="AA47" s="3"/>
      <c r="AB47" s="3"/>
      <c r="AC47" s="3"/>
      <c r="AD47" s="3"/>
      <c r="AE47" s="2"/>
      <c r="AF47" s="2"/>
      <c r="AG47" s="2"/>
      <c r="AH47" s="4"/>
      <c r="AI47" s="3"/>
      <c r="AJ47" s="2"/>
      <c r="AK47" s="2"/>
      <c r="AL47" s="2"/>
      <c r="AM47" s="4"/>
      <c r="AN47" s="5"/>
      <c r="AO47" s="5"/>
      <c r="AP47" s="5"/>
      <c r="AQ47" s="5"/>
    </row>
    <row r="48" spans="1:43" s="45" customFormat="1" x14ac:dyDescent="0.25">
      <c r="A48" s="21"/>
      <c r="B48" s="22" t="e" cm="1">
        <f t="array" ref="B48">SUM(LARGE(H48:Z48,{1,2,3,4}))</f>
        <v>#NUM!</v>
      </c>
      <c r="C48" s="22" t="e" cm="1">
        <f t="array" ref="C48">SUM(LARGE(H48:Z48,{1,2,3}))</f>
        <v>#NUM!</v>
      </c>
      <c r="D48" s="5">
        <v>168</v>
      </c>
      <c r="E48" s="26" t="s">
        <v>25</v>
      </c>
      <c r="F48" s="26" t="s">
        <v>109</v>
      </c>
      <c r="G48" s="26" t="s">
        <v>32</v>
      </c>
      <c r="H48" s="22">
        <f>181.5/300*100</f>
        <v>60.5</v>
      </c>
      <c r="I48" s="41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8"/>
      <c r="U48" s="38"/>
      <c r="V48" s="2"/>
      <c r="W48" s="16"/>
      <c r="X48" s="16"/>
      <c r="Y48" s="12"/>
      <c r="Z48" s="6"/>
      <c r="AA48" s="6"/>
      <c r="AB48" s="6"/>
      <c r="AC48" s="6"/>
      <c r="AD48" s="6"/>
      <c r="AE48" s="2"/>
      <c r="AF48" s="2"/>
      <c r="AG48" s="2"/>
      <c r="AH48" s="4"/>
      <c r="AI48" s="3"/>
      <c r="AJ48" s="2"/>
      <c r="AK48" s="2"/>
      <c r="AL48" s="2"/>
      <c r="AM48" s="4"/>
      <c r="AN48" s="5"/>
      <c r="AO48" s="5"/>
      <c r="AP48" s="5"/>
      <c r="AQ48" s="5"/>
    </row>
    <row r="49" spans="1:43" s="45" customFormat="1" x14ac:dyDescent="0.25">
      <c r="A49" s="24"/>
      <c r="B49" s="22" t="e" cm="1">
        <f t="array" ref="B49">SUM(LARGE(H49:Z49,{1,2,3,4}))</f>
        <v>#NUM!</v>
      </c>
      <c r="C49" s="22" t="e" cm="1">
        <f t="array" ref="C49">SUM(LARGE(H49:Z49,{1,2,3}))</f>
        <v>#NUM!</v>
      </c>
      <c r="D49" s="5" t="s">
        <v>496</v>
      </c>
      <c r="E49" s="26" t="s">
        <v>497</v>
      </c>
      <c r="F49" s="26" t="s">
        <v>498</v>
      </c>
      <c r="G49" s="26" t="s">
        <v>578</v>
      </c>
      <c r="H49" s="22"/>
      <c r="I49" s="22"/>
      <c r="J49" s="13"/>
      <c r="K49" s="13"/>
      <c r="L49" s="18">
        <v>60.5</v>
      </c>
      <c r="M49" s="13"/>
      <c r="N49" s="13"/>
      <c r="O49" s="13"/>
      <c r="P49" s="13"/>
      <c r="Q49" s="13"/>
      <c r="R49" s="13"/>
      <c r="S49" s="13"/>
      <c r="T49" s="13"/>
      <c r="U49" s="13"/>
      <c r="V49" s="2"/>
      <c r="W49" s="2"/>
      <c r="X49" s="2"/>
      <c r="Y49" s="3"/>
      <c r="Z49" s="3"/>
      <c r="AA49" s="3"/>
      <c r="AB49" s="3"/>
      <c r="AC49" s="3"/>
      <c r="AD49" s="3"/>
      <c r="AE49" s="2"/>
      <c r="AF49" s="2"/>
      <c r="AG49" s="2"/>
      <c r="AH49" s="4"/>
      <c r="AI49" s="3"/>
      <c r="AJ49" s="2"/>
      <c r="AK49" s="2"/>
      <c r="AL49" s="2"/>
      <c r="AM49" s="4"/>
      <c r="AN49" s="5"/>
      <c r="AO49" s="5"/>
      <c r="AP49" s="5"/>
      <c r="AQ49" s="5"/>
    </row>
    <row r="50" spans="1:43" s="45" customFormat="1" x14ac:dyDescent="0.25">
      <c r="A50" s="24"/>
      <c r="B50" s="22" t="e" cm="1">
        <f t="array" ref="B50">SUM(LARGE(H50:Z50,{1,2,3,4}))</f>
        <v>#NUM!</v>
      </c>
      <c r="C50" s="22" t="e" cm="1">
        <f t="array" ref="C50">SUM(LARGE(H50:Z50,{1,2,3}))</f>
        <v>#NUM!</v>
      </c>
      <c r="D50" s="5">
        <v>221</v>
      </c>
      <c r="E50" s="26" t="s">
        <v>673</v>
      </c>
      <c r="F50" s="26" t="s">
        <v>674</v>
      </c>
      <c r="G50" s="26" t="s">
        <v>676</v>
      </c>
      <c r="H50" s="22"/>
      <c r="I50" s="22"/>
      <c r="J50" s="13"/>
      <c r="K50" s="18">
        <f>180/300*100</f>
        <v>60</v>
      </c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2"/>
      <c r="W50" s="2"/>
      <c r="X50" s="2"/>
      <c r="Y50" s="3"/>
      <c r="Z50" s="3"/>
      <c r="AA50" s="3"/>
      <c r="AB50" s="3"/>
      <c r="AC50" s="3"/>
      <c r="AD50" s="3"/>
      <c r="AE50" s="2"/>
      <c r="AF50" s="2"/>
      <c r="AG50" s="2"/>
      <c r="AH50" s="4"/>
      <c r="AI50" s="3"/>
      <c r="AJ50" s="2"/>
      <c r="AK50" s="2"/>
      <c r="AL50" s="2"/>
      <c r="AM50" s="4"/>
      <c r="AN50" s="5"/>
      <c r="AO50" s="5"/>
      <c r="AP50" s="5"/>
      <c r="AQ50" s="5"/>
    </row>
    <row r="51" spans="1:43" s="45" customFormat="1" x14ac:dyDescent="0.25">
      <c r="A51" s="46"/>
      <c r="B51" s="22" t="e" cm="1">
        <f t="array" ref="B51">SUM(LARGE(H51:Z51,{1,2,3,4}))</f>
        <v>#NUM!</v>
      </c>
      <c r="C51" s="22" t="e" cm="1">
        <f t="array" ref="C51">SUM(LARGE(H51:Z51,{1,2,3}))</f>
        <v>#NUM!</v>
      </c>
      <c r="D51" s="5" t="s">
        <v>865</v>
      </c>
      <c r="E51" s="26" t="s">
        <v>866</v>
      </c>
      <c r="F51" s="26" t="s">
        <v>867</v>
      </c>
      <c r="G51" s="26" t="s">
        <v>508</v>
      </c>
      <c r="H51" s="42"/>
      <c r="I51" s="42"/>
      <c r="J51" s="18"/>
      <c r="K51" s="18"/>
      <c r="L51" s="18"/>
      <c r="M51" s="18"/>
      <c r="N51" s="18"/>
      <c r="O51" s="18"/>
      <c r="P51" s="13"/>
      <c r="Q51" s="13">
        <v>67.5</v>
      </c>
      <c r="R51" s="13"/>
      <c r="S51" s="13"/>
      <c r="T51" s="14"/>
      <c r="U51" s="14"/>
      <c r="V51" s="2"/>
      <c r="W51" s="2"/>
      <c r="X51" s="2"/>
      <c r="Y51" s="3"/>
      <c r="Z51" s="3"/>
      <c r="AA51" s="3"/>
      <c r="AB51" s="3"/>
      <c r="AC51" s="3"/>
      <c r="AD51" s="3"/>
      <c r="AE51" s="2"/>
      <c r="AF51" s="2"/>
      <c r="AG51" s="2"/>
      <c r="AH51" s="4"/>
      <c r="AI51" s="3"/>
      <c r="AJ51" s="2"/>
      <c r="AK51" s="2"/>
      <c r="AL51" s="2"/>
      <c r="AM51" s="4"/>
      <c r="AN51" s="5"/>
      <c r="AO51" s="5"/>
      <c r="AP51" s="5"/>
      <c r="AQ51" s="5"/>
    </row>
    <row r="52" spans="1:43" s="45" customFormat="1" x14ac:dyDescent="0.25">
      <c r="A52" s="24"/>
      <c r="B52" s="22" t="e" cm="1">
        <f t="array" ref="B52">SUM(LARGE(H52:Z52,{1,2,3,4}))</f>
        <v>#NUM!</v>
      </c>
      <c r="C52" s="22" t="e" cm="1">
        <f t="array" ref="C52">SUM(LARGE(H52:Z52,{1,2,3}))</f>
        <v>#NUM!</v>
      </c>
      <c r="D52" s="5" t="s">
        <v>1054</v>
      </c>
      <c r="E52" s="26" t="s">
        <v>1055</v>
      </c>
      <c r="F52" s="26" t="s">
        <v>1056</v>
      </c>
      <c r="G52" s="26" t="s">
        <v>546</v>
      </c>
      <c r="H52" s="22"/>
      <c r="I52" s="22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8">
        <v>68.83</v>
      </c>
      <c r="V52" s="2"/>
      <c r="W52" s="2"/>
      <c r="X52" s="2"/>
      <c r="Y52" s="3"/>
      <c r="Z52" s="3"/>
      <c r="AA52" s="3"/>
      <c r="AB52" s="3"/>
      <c r="AC52" s="3"/>
      <c r="AD52" s="3"/>
      <c r="AE52" s="2"/>
      <c r="AF52" s="2"/>
      <c r="AG52" s="2"/>
      <c r="AH52" s="4"/>
      <c r="AI52" s="3"/>
      <c r="AJ52" s="2"/>
      <c r="AK52" s="2"/>
      <c r="AL52" s="2"/>
      <c r="AM52" s="4"/>
      <c r="AN52" s="5"/>
      <c r="AO52" s="5"/>
      <c r="AP52" s="5"/>
      <c r="AQ52" s="5"/>
    </row>
    <row r="53" spans="1:43" s="45" customFormat="1" x14ac:dyDescent="0.25">
      <c r="A53" s="21"/>
      <c r="B53" s="22" t="e" cm="1">
        <f t="array" ref="B53">SUM(LARGE(H53:Z53,{1,2,3,4}))</f>
        <v>#NUM!</v>
      </c>
      <c r="C53" s="22" t="e" cm="1">
        <f t="array" ref="C53">SUM(LARGE(H53:Z53,{1,2,3}))</f>
        <v>#NUM!</v>
      </c>
      <c r="D53" s="5">
        <v>76</v>
      </c>
      <c r="E53" s="26" t="s">
        <v>106</v>
      </c>
      <c r="F53" s="26" t="s">
        <v>80</v>
      </c>
      <c r="G53" s="26" t="s">
        <v>31</v>
      </c>
      <c r="H53" s="42">
        <f>186.5/300*100</f>
        <v>62.166666666666671</v>
      </c>
      <c r="I53" s="42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37"/>
      <c r="U53" s="37"/>
      <c r="V53" s="2"/>
      <c r="W53" s="2"/>
      <c r="X53" s="2"/>
      <c r="Y53" s="3"/>
      <c r="Z53" s="3"/>
      <c r="AA53" s="3"/>
      <c r="AB53" s="3"/>
      <c r="AC53" s="3"/>
      <c r="AD53" s="3"/>
      <c r="AE53" s="2"/>
      <c r="AF53" s="2"/>
      <c r="AG53" s="2"/>
      <c r="AH53" s="4"/>
      <c r="AI53" s="3"/>
      <c r="AJ53" s="2"/>
      <c r="AK53" s="2"/>
      <c r="AL53" s="2"/>
      <c r="AM53" s="4"/>
      <c r="AN53" s="5"/>
      <c r="AO53" s="5"/>
      <c r="AP53" s="5"/>
      <c r="AQ53" s="5"/>
    </row>
    <row r="54" spans="1:43" s="45" customFormat="1" x14ac:dyDescent="0.25">
      <c r="A54" s="21"/>
      <c r="B54" s="22" t="e" cm="1">
        <f t="array" ref="B54">SUM(LARGE(H54:Z54,{1,2,3,4}))</f>
        <v>#NUM!</v>
      </c>
      <c r="C54" s="22" t="e" cm="1">
        <f t="array" ref="C54">SUM(LARGE(H54:Z54,{1,2,3}))</f>
        <v>#NUM!</v>
      </c>
      <c r="D54" s="5" t="s">
        <v>928</v>
      </c>
      <c r="E54" s="26" t="s">
        <v>929</v>
      </c>
      <c r="F54" s="26" t="s">
        <v>931</v>
      </c>
      <c r="G54" s="26" t="s">
        <v>932</v>
      </c>
      <c r="H54" s="42"/>
      <c r="I54" s="42"/>
      <c r="J54" s="18"/>
      <c r="K54" s="18"/>
      <c r="L54" s="18"/>
      <c r="M54" s="18"/>
      <c r="N54" s="18"/>
      <c r="O54" s="18"/>
      <c r="P54" s="18"/>
      <c r="Q54" s="18"/>
      <c r="R54" s="18">
        <v>62</v>
      </c>
      <c r="S54" s="18"/>
      <c r="T54" s="37"/>
      <c r="U54" s="37"/>
      <c r="V54" s="2"/>
      <c r="W54" s="2"/>
      <c r="X54" s="2"/>
      <c r="Y54" s="3"/>
      <c r="Z54" s="3"/>
      <c r="AA54" s="3"/>
      <c r="AB54" s="3"/>
      <c r="AC54" s="3"/>
      <c r="AD54" s="3"/>
      <c r="AE54" s="2"/>
      <c r="AF54" s="2"/>
      <c r="AG54" s="2"/>
      <c r="AH54" s="4"/>
      <c r="AI54" s="3"/>
      <c r="AJ54" s="2"/>
      <c r="AK54" s="2"/>
      <c r="AL54" s="2"/>
      <c r="AM54" s="4"/>
      <c r="AN54" s="5"/>
      <c r="AO54" s="5"/>
      <c r="AP54" s="5"/>
      <c r="AQ54" s="5"/>
    </row>
    <row r="55" spans="1:43" s="45" customFormat="1" x14ac:dyDescent="0.25">
      <c r="A55" s="24"/>
      <c r="B55" s="22" t="e" cm="1">
        <f t="array" ref="B55">SUM(LARGE(H55:Z55,{1,2,3,4}))</f>
        <v>#NUM!</v>
      </c>
      <c r="C55" s="22" t="e" cm="1">
        <f t="array" ref="C55">SUM(LARGE(H55:Z55,{1,2,3}))</f>
        <v>#NUM!</v>
      </c>
      <c r="D55" s="5" t="s">
        <v>998</v>
      </c>
      <c r="E55" s="26" t="s">
        <v>704</v>
      </c>
      <c r="F55" s="26" t="s">
        <v>705</v>
      </c>
      <c r="G55" s="26" t="s">
        <v>712</v>
      </c>
      <c r="H55" s="22"/>
      <c r="I55" s="22"/>
      <c r="J55" s="13"/>
      <c r="K55" s="13"/>
      <c r="L55" s="13"/>
      <c r="M55" s="18">
        <f>173.5/300*100</f>
        <v>57.833333333333336</v>
      </c>
      <c r="N55" s="13"/>
      <c r="O55" s="13"/>
      <c r="P55" s="13"/>
      <c r="Q55" s="13"/>
      <c r="R55" s="13"/>
      <c r="S55" s="18">
        <v>58.167000000000002</v>
      </c>
      <c r="T55" s="13"/>
      <c r="U55" s="13"/>
      <c r="V55" s="2"/>
      <c r="W55" s="2"/>
      <c r="X55" s="2"/>
      <c r="Y55" s="3"/>
      <c r="Z55" s="3"/>
      <c r="AA55" s="3"/>
      <c r="AB55" s="3"/>
      <c r="AC55" s="3"/>
      <c r="AD55" s="3"/>
      <c r="AE55" s="2"/>
      <c r="AF55" s="2"/>
      <c r="AG55" s="2"/>
      <c r="AH55" s="4"/>
      <c r="AI55" s="3"/>
      <c r="AJ55" s="2"/>
      <c r="AK55" s="2"/>
      <c r="AL55" s="2"/>
      <c r="AM55" s="4"/>
      <c r="AN55" s="5"/>
      <c r="AO55" s="5"/>
      <c r="AP55" s="5"/>
      <c r="AQ55" s="5"/>
    </row>
    <row r="56" spans="1:43" x14ac:dyDescent="0.25">
      <c r="A56" s="21"/>
      <c r="B56" s="22" t="e" cm="1">
        <f t="array" ref="B56">SUM(LARGE(H56:Z56,{1,2,3,4}))</f>
        <v>#NUM!</v>
      </c>
      <c r="C56" s="22" t="e" cm="1">
        <f t="array" ref="C56">SUM(LARGE(H56:Z56,{1,2,3}))</f>
        <v>#NUM!</v>
      </c>
      <c r="D56" s="5" t="s">
        <v>925</v>
      </c>
      <c r="E56" s="26" t="s">
        <v>926</v>
      </c>
      <c r="F56" s="26" t="s">
        <v>930</v>
      </c>
      <c r="G56" s="26" t="s">
        <v>96</v>
      </c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>
        <v>60.5</v>
      </c>
      <c r="S56" s="18"/>
      <c r="T56" s="37"/>
      <c r="U56" s="37"/>
    </row>
    <row r="57" spans="1:43" x14ac:dyDescent="0.25">
      <c r="A57" s="46"/>
      <c r="B57" s="22" t="e" cm="1">
        <f t="array" ref="B57">SUM(LARGE(H57:Z57,{1,2,3,4}))</f>
        <v>#NUM!</v>
      </c>
      <c r="C57" s="22" t="e" cm="1">
        <f t="array" ref="C57">SUM(LARGE(H57:Z57,{1,2,3}))</f>
        <v>#NUM!</v>
      </c>
      <c r="D57" s="5" t="s">
        <v>123</v>
      </c>
      <c r="E57" s="26" t="s">
        <v>129</v>
      </c>
      <c r="F57" s="26" t="s">
        <v>133</v>
      </c>
      <c r="G57" s="26" t="s">
        <v>140</v>
      </c>
      <c r="I57" s="13">
        <v>57.5</v>
      </c>
      <c r="T57" s="38"/>
      <c r="U57" s="38"/>
    </row>
    <row r="58" spans="1:43" x14ac:dyDescent="0.25">
      <c r="A58" s="21"/>
      <c r="B58" s="22" t="e" cm="1">
        <f t="array" ref="B58">SUM(LARGE(H58:Z58,{1,2,3,4}))</f>
        <v>#NUM!</v>
      </c>
      <c r="C58" s="22" t="e" cm="1">
        <f t="array" ref="C58">SUM(LARGE(H58:Z58,{1,2,3}))</f>
        <v>#NUM!</v>
      </c>
      <c r="D58" s="5">
        <v>662</v>
      </c>
      <c r="E58" s="26" t="s">
        <v>107</v>
      </c>
      <c r="F58" s="26" t="s">
        <v>108</v>
      </c>
      <c r="G58" s="26" t="s">
        <v>31</v>
      </c>
      <c r="H58" s="18">
        <f>182/300*100</f>
        <v>60.666666666666671</v>
      </c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37"/>
      <c r="U58" s="37"/>
    </row>
    <row r="59" spans="1:43" x14ac:dyDescent="0.25">
      <c r="A59" s="21"/>
      <c r="B59" s="22" t="e" cm="1">
        <f t="array" ref="B59">SUM(LARGE(H59:Z59,{1,2,3,4}))</f>
        <v>#NUM!</v>
      </c>
      <c r="C59" s="22" t="e" cm="1">
        <f t="array" ref="C59">SUM(LARGE(H59:Z59,{1,2,3}))</f>
        <v>#NUM!</v>
      </c>
      <c r="D59" s="5" t="s">
        <v>118</v>
      </c>
      <c r="E59" s="26" t="s">
        <v>127</v>
      </c>
      <c r="F59" s="26" t="s">
        <v>135</v>
      </c>
      <c r="G59" s="26" t="s">
        <v>135</v>
      </c>
      <c r="H59" s="18"/>
      <c r="I59" s="18">
        <v>63.667000000000002</v>
      </c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37"/>
      <c r="U59" s="37"/>
    </row>
    <row r="60" spans="1:43" x14ac:dyDescent="0.25">
      <c r="A60" s="24"/>
      <c r="B60" s="22" t="e" cm="1">
        <f t="array" ref="B60">SUM(LARGE(H60:Z60,{1,2,3,4}))</f>
        <v>#NUM!</v>
      </c>
      <c r="C60" s="22" t="e" cm="1">
        <f t="array" ref="C60">SUM(LARGE(H60:Z60,{1,2,3}))</f>
        <v>#NUM!</v>
      </c>
      <c r="D60" s="5"/>
      <c r="E60" s="26" t="s">
        <v>773</v>
      </c>
      <c r="F60" s="26" t="s">
        <v>774</v>
      </c>
      <c r="G60" s="26" t="s">
        <v>777</v>
      </c>
      <c r="H60" s="18"/>
      <c r="I60" s="18"/>
      <c r="J60" s="18"/>
      <c r="K60" s="18"/>
      <c r="L60" s="18"/>
      <c r="M60" s="18"/>
      <c r="N60" s="18"/>
      <c r="O60" s="18">
        <f>173/300*100</f>
        <v>57.666666666666664</v>
      </c>
    </row>
    <row r="61" spans="1:43" x14ac:dyDescent="0.25">
      <c r="A61" s="24"/>
      <c r="B61" s="22" t="e" cm="1">
        <f t="array" ref="B61">SUM(LARGE(H61:Z61,{1,2,3,4}))</f>
        <v>#NUM!</v>
      </c>
      <c r="C61" s="22" t="e" cm="1">
        <f t="array" ref="C61">SUM(LARGE(H61:Z61,{1,2,3}))</f>
        <v>#NUM!</v>
      </c>
      <c r="D61" s="5" t="s">
        <v>855</v>
      </c>
      <c r="E61" s="26" t="s">
        <v>856</v>
      </c>
      <c r="F61" s="26" t="s">
        <v>861</v>
      </c>
      <c r="G61" s="26" t="s">
        <v>115</v>
      </c>
      <c r="H61" s="18"/>
      <c r="I61" s="18"/>
      <c r="J61" s="18"/>
      <c r="K61" s="18"/>
      <c r="L61" s="18"/>
      <c r="M61" s="18"/>
      <c r="N61" s="18"/>
      <c r="O61" s="18"/>
      <c r="P61" s="18">
        <v>60.5</v>
      </c>
    </row>
    <row r="62" spans="1:43" x14ac:dyDescent="0.25">
      <c r="A62" s="24"/>
      <c r="B62" s="22" t="e" cm="1">
        <f t="array" ref="B62">SUM(LARGE(H62:Z62,{1,2,3,4}))</f>
        <v>#NUM!</v>
      </c>
      <c r="C62" s="22" t="e" cm="1">
        <f t="array" ref="C62">SUM(LARGE(H62:Z62,{1,2,3}))</f>
        <v>#NUM!</v>
      </c>
      <c r="D62" s="5" t="s">
        <v>499</v>
      </c>
      <c r="E62" s="26" t="s">
        <v>500</v>
      </c>
      <c r="F62" s="26" t="s">
        <v>501</v>
      </c>
      <c r="G62" s="26" t="s">
        <v>506</v>
      </c>
      <c r="H62" s="18"/>
      <c r="I62" s="18"/>
      <c r="J62" s="18"/>
      <c r="K62" s="18"/>
      <c r="L62" s="18">
        <v>59.5</v>
      </c>
      <c r="M62" s="18"/>
      <c r="N62" s="18"/>
      <c r="O62" s="18"/>
      <c r="P62" s="14"/>
      <c r="Q62" s="14"/>
      <c r="R62" s="14"/>
      <c r="S62" s="14"/>
      <c r="T62" s="18">
        <v>60.83</v>
      </c>
      <c r="U62" s="18"/>
    </row>
    <row r="63" spans="1:43" x14ac:dyDescent="0.25">
      <c r="A63" s="24"/>
      <c r="B63" s="22" t="e" cm="1">
        <f t="array" ref="B63">SUM(LARGE(H63:Z63,{1,2,3,4}))</f>
        <v>#NUM!</v>
      </c>
      <c r="C63" s="22" t="e" cm="1">
        <f t="array" ref="C63">SUM(LARGE(H63:Z63,{1,2,3}))</f>
        <v>#NUM!</v>
      </c>
      <c r="D63" s="5" t="s">
        <v>493</v>
      </c>
      <c r="E63" s="26" t="s">
        <v>494</v>
      </c>
      <c r="F63" s="26" t="s">
        <v>495</v>
      </c>
      <c r="G63" s="26" t="s">
        <v>511</v>
      </c>
      <c r="H63" s="18"/>
      <c r="I63" s="18"/>
      <c r="J63" s="18"/>
      <c r="K63" s="18"/>
      <c r="L63" s="18">
        <v>60.67</v>
      </c>
      <c r="M63" s="18"/>
      <c r="N63" s="18"/>
      <c r="O63" s="18"/>
      <c r="T63" s="18">
        <v>63.33</v>
      </c>
      <c r="U63" s="18"/>
    </row>
    <row r="64" spans="1:43" x14ac:dyDescent="0.25">
      <c r="A64" s="24"/>
      <c r="B64" s="22" t="e" cm="1">
        <f t="array" ref="B64">SUM(LARGE(H64:Z64,{1,2,3,4}))</f>
        <v>#NUM!</v>
      </c>
      <c r="C64" s="22" t="e" cm="1">
        <f t="array" ref="C64">SUM(LARGE(H64:Z64,{1,2,3}))</f>
        <v>#NUM!</v>
      </c>
      <c r="D64" s="5" t="s">
        <v>766</v>
      </c>
      <c r="E64" s="26" t="s">
        <v>698</v>
      </c>
      <c r="F64" s="26" t="s">
        <v>699</v>
      </c>
      <c r="G64" s="26" t="s">
        <v>57</v>
      </c>
      <c r="H64" s="18"/>
      <c r="I64" s="18"/>
      <c r="J64" s="18"/>
      <c r="K64" s="18"/>
      <c r="L64" s="18"/>
      <c r="M64" s="18">
        <f>204.5/300*100</f>
        <v>68.166666666666657</v>
      </c>
      <c r="N64" s="18">
        <v>66</v>
      </c>
      <c r="O64" s="18"/>
    </row>
    <row r="65" spans="1:32" x14ac:dyDescent="0.25">
      <c r="B65" s="22" t="e" cm="1">
        <f t="array" ref="B65">SUM(LARGE(H65:Z65,{1,2,3,4}))</f>
        <v>#NUM!</v>
      </c>
      <c r="C65" s="22" t="e" cm="1">
        <f t="array" ref="C65">SUM(LARGE(H65:Z65,{1,2,3}))</f>
        <v>#NUM!</v>
      </c>
      <c r="D65" s="5">
        <v>303</v>
      </c>
      <c r="E65" s="26" t="s">
        <v>666</v>
      </c>
      <c r="F65" s="26" t="s">
        <v>667</v>
      </c>
      <c r="G65" s="26" t="s">
        <v>343</v>
      </c>
      <c r="H65" s="18"/>
      <c r="I65" s="18"/>
      <c r="J65" s="18"/>
      <c r="K65" s="18">
        <f>181.5/300*100</f>
        <v>60.5</v>
      </c>
      <c r="L65" s="18"/>
      <c r="M65" s="18"/>
      <c r="N65" s="18"/>
      <c r="O65" s="18"/>
    </row>
    <row r="66" spans="1:32" x14ac:dyDescent="0.25">
      <c r="B66" s="22" t="e" cm="1">
        <f t="array" ref="B66">SUM(LARGE(H66:Z66,{1,2,3,4}))</f>
        <v>#NUM!</v>
      </c>
      <c r="C66" s="22" t="e" cm="1">
        <f t="array" ref="C66">SUM(LARGE(H66:Z66,{1,2,3}))</f>
        <v>#NUM!</v>
      </c>
      <c r="D66" s="5">
        <v>302</v>
      </c>
      <c r="E66" s="26" t="s">
        <v>666</v>
      </c>
      <c r="F66" s="26" t="s">
        <v>668</v>
      </c>
      <c r="G66" s="26" t="s">
        <v>343</v>
      </c>
      <c r="H66" s="18"/>
      <c r="I66" s="18"/>
      <c r="J66" s="18"/>
      <c r="K66" s="18">
        <f>181/300*100</f>
        <v>60.333333333333336</v>
      </c>
      <c r="L66" s="18"/>
      <c r="M66" s="18"/>
      <c r="N66" s="18"/>
      <c r="O66" s="18"/>
    </row>
    <row r="67" spans="1:32" x14ac:dyDescent="0.25">
      <c r="A67" s="25"/>
      <c r="B67" s="22" t="e" cm="1">
        <f t="array" ref="B67">SUM(LARGE(H67:Z67,{1,2,3,4}))</f>
        <v>#NUM!</v>
      </c>
      <c r="C67" s="22" t="e" cm="1">
        <f t="array" ref="C67">SUM(LARGE(H67:Z67,{1,2,3}))</f>
        <v>#NUM!</v>
      </c>
      <c r="D67" s="5">
        <v>162</v>
      </c>
      <c r="E67" s="26" t="s">
        <v>102</v>
      </c>
      <c r="F67" s="26" t="s">
        <v>114</v>
      </c>
      <c r="G67" s="26" t="s">
        <v>115</v>
      </c>
      <c r="H67" s="18">
        <f>160.5/300*100</f>
        <v>53.5</v>
      </c>
      <c r="I67" s="18"/>
      <c r="J67" s="18"/>
      <c r="K67" s="18"/>
      <c r="L67" s="18"/>
      <c r="M67" s="18">
        <f xml:space="preserve"> 154.5/300*100</f>
        <v>51.5</v>
      </c>
      <c r="N67" s="18"/>
      <c r="O67" s="18"/>
      <c r="P67" s="18"/>
      <c r="Q67" s="18"/>
      <c r="R67" s="18"/>
      <c r="S67" s="18"/>
      <c r="T67" s="37"/>
      <c r="U67" s="37"/>
    </row>
    <row r="68" spans="1:32" x14ac:dyDescent="0.25">
      <c r="B68" s="22" t="e" cm="1">
        <f t="array" ref="B68">SUM(LARGE(H68:Z68,{1,2,3,4}))</f>
        <v>#NUM!</v>
      </c>
      <c r="C68" s="22" t="e" cm="1">
        <f t="array" ref="C68">SUM(LARGE(H68:Z68,{1,2,3}))</f>
        <v>#NUM!</v>
      </c>
      <c r="D68" s="26" t="s">
        <v>999</v>
      </c>
      <c r="E68" s="26" t="s">
        <v>1000</v>
      </c>
      <c r="F68" s="26" t="s">
        <v>1001</v>
      </c>
      <c r="G68" s="26" t="s">
        <v>1002</v>
      </c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>
        <v>57</v>
      </c>
    </row>
    <row r="69" spans="1:32" x14ac:dyDescent="0.25">
      <c r="A69" s="91"/>
      <c r="B69" s="22" t="e" cm="1">
        <f t="array" ref="B69">SUM(LARGE(H69:Z69,{1,2,3,4}))</f>
        <v>#NUM!</v>
      </c>
      <c r="C69" s="22" t="e" cm="1">
        <f t="array" ref="C69">SUM(LARGE(H69:Z69,{1,2,3}))</f>
        <v>#NUM!</v>
      </c>
      <c r="D69" s="26">
        <v>427</v>
      </c>
      <c r="E69" s="26" t="s">
        <v>662</v>
      </c>
      <c r="F69" s="26" t="s">
        <v>663</v>
      </c>
      <c r="G69" s="26" t="s">
        <v>93</v>
      </c>
      <c r="H69" s="18"/>
      <c r="I69" s="18"/>
      <c r="J69" s="18"/>
      <c r="K69" s="18">
        <f>194.5/300*100</f>
        <v>64.833333333333329</v>
      </c>
      <c r="L69" s="18"/>
      <c r="M69" s="18"/>
      <c r="N69" s="18"/>
      <c r="O69" s="42"/>
      <c r="P69" s="18"/>
      <c r="Q69" s="18"/>
      <c r="R69" s="18"/>
      <c r="S69" s="18"/>
      <c r="T69" s="37"/>
      <c r="U69" s="37"/>
    </row>
    <row r="70" spans="1:32" x14ac:dyDescent="0.25">
      <c r="B70" s="22" t="e" cm="1">
        <f t="array" ref="B70">SUM(LARGE(H70:Z70,{1,2,3,4}))</f>
        <v>#NUM!</v>
      </c>
      <c r="C70" s="22" t="e" cm="1">
        <f t="array" ref="C70">SUM(LARGE(H70:Z70,{1,2,3}))</f>
        <v>#NUM!</v>
      </c>
      <c r="D70" s="26"/>
      <c r="E70" s="26" t="s">
        <v>769</v>
      </c>
      <c r="F70" s="26" t="s">
        <v>770</v>
      </c>
      <c r="G70" s="26" t="s">
        <v>775</v>
      </c>
      <c r="H70" s="18"/>
      <c r="I70" s="18"/>
      <c r="J70" s="18"/>
      <c r="K70" s="18"/>
      <c r="L70" s="18"/>
      <c r="M70" s="18"/>
      <c r="N70" s="18"/>
      <c r="O70" s="18">
        <f>195.5/300*100</f>
        <v>65.166666666666657</v>
      </c>
      <c r="Q70" s="22"/>
    </row>
    <row r="71" spans="1:32" x14ac:dyDescent="0.25">
      <c r="A71" s="25"/>
      <c r="B71" s="22" t="e" cm="1">
        <f t="array" ref="B71">SUM(LARGE(H71:Z71,{1,2,3,4}))</f>
        <v>#NUM!</v>
      </c>
      <c r="C71" s="22" t="e" cm="1">
        <f t="array" ref="C71">SUM(LARGE(H71:Z71,{1,2,3}))</f>
        <v>#NUM!</v>
      </c>
      <c r="D71" s="26" t="s">
        <v>419</v>
      </c>
      <c r="E71" s="26" t="s">
        <v>420</v>
      </c>
      <c r="F71" s="26" t="s">
        <v>421</v>
      </c>
      <c r="G71" s="26" t="s">
        <v>291</v>
      </c>
      <c r="H71" s="43"/>
      <c r="I71" s="43"/>
      <c r="J71" s="43">
        <v>55</v>
      </c>
      <c r="K71" s="18"/>
      <c r="L71" s="43"/>
      <c r="M71" s="43"/>
      <c r="N71" s="43"/>
      <c r="O71" s="43"/>
      <c r="P71" s="18"/>
      <c r="Q71" s="43"/>
      <c r="R71" s="18"/>
      <c r="S71" s="43"/>
      <c r="T71" s="37"/>
      <c r="U71" s="37"/>
    </row>
    <row r="72" spans="1:32" x14ac:dyDescent="0.25">
      <c r="A72" s="25"/>
      <c r="B72" s="22" t="e" cm="1">
        <f t="array" ref="B72">SUM(LARGE(H72:Z72,{1,2,3,4}))</f>
        <v>#NUM!</v>
      </c>
      <c r="C72" s="22" t="e" cm="1">
        <f t="array" ref="C72">SUM(LARGE(H72:Z72,{1,2,3}))</f>
        <v>#NUM!</v>
      </c>
      <c r="D72" s="5" t="s">
        <v>425</v>
      </c>
      <c r="E72" s="26" t="s">
        <v>426</v>
      </c>
      <c r="F72" s="26" t="s">
        <v>427</v>
      </c>
      <c r="G72" s="26" t="s">
        <v>286</v>
      </c>
      <c r="H72" s="18"/>
      <c r="I72" s="18"/>
      <c r="J72" s="18">
        <v>64.332999999999998</v>
      </c>
      <c r="K72" s="18"/>
      <c r="L72" s="18"/>
      <c r="M72" s="18"/>
      <c r="N72" s="18"/>
      <c r="O72" s="18"/>
      <c r="P72" s="18"/>
      <c r="Q72" s="18"/>
      <c r="R72" s="18"/>
      <c r="S72" s="18"/>
      <c r="T72" s="37"/>
      <c r="U72" s="37"/>
    </row>
    <row r="73" spans="1:32" x14ac:dyDescent="0.25">
      <c r="A73" s="9"/>
      <c r="B73" s="22"/>
      <c r="C73" s="22"/>
      <c r="D73" s="5"/>
      <c r="E73" s="26"/>
      <c r="F73" s="26"/>
      <c r="G73" s="26"/>
      <c r="H73" s="18"/>
      <c r="I73" s="18"/>
      <c r="J73" s="18"/>
      <c r="K73" s="18"/>
      <c r="L73" s="18"/>
      <c r="M73" s="18"/>
      <c r="N73" s="18"/>
      <c r="O73" s="18"/>
      <c r="P73" s="18"/>
      <c r="T73" s="38"/>
      <c r="U73" s="38"/>
    </row>
    <row r="74" spans="1:32" x14ac:dyDescent="0.25">
      <c r="A74" s="9"/>
      <c r="B74" s="22"/>
      <c r="C74" s="22"/>
      <c r="D74" s="5"/>
      <c r="E74" s="26"/>
      <c r="F74" s="26"/>
      <c r="G74" s="26"/>
      <c r="H74" s="18"/>
      <c r="I74" s="18"/>
      <c r="J74" s="18"/>
      <c r="K74" s="18"/>
      <c r="L74" s="18"/>
      <c r="M74" s="18"/>
      <c r="N74" s="18"/>
      <c r="O74" s="18"/>
      <c r="P74" s="18"/>
      <c r="R74" s="18"/>
      <c r="S74" s="18"/>
    </row>
    <row r="75" spans="1:32" x14ac:dyDescent="0.25">
      <c r="A75" s="25"/>
      <c r="B75" s="22"/>
      <c r="C75" s="22"/>
      <c r="D75" s="5"/>
      <c r="E75" s="26"/>
      <c r="F75" s="26"/>
      <c r="G75" s="26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37"/>
      <c r="U75" s="37"/>
    </row>
    <row r="76" spans="1:32" x14ac:dyDescent="0.25">
      <c r="A76" s="9"/>
      <c r="B76" s="22"/>
      <c r="C76" s="22"/>
      <c r="D76" s="5"/>
      <c r="E76" s="26"/>
      <c r="F76" s="26"/>
      <c r="G76" s="26"/>
      <c r="L76" s="18"/>
      <c r="O76" s="18"/>
      <c r="T76" s="38"/>
      <c r="U76" s="38"/>
    </row>
    <row r="77" spans="1:32" x14ac:dyDescent="0.25">
      <c r="B77" s="22"/>
      <c r="C77" s="22"/>
      <c r="D77" s="5"/>
      <c r="E77" s="26"/>
      <c r="F77" s="26"/>
      <c r="G77" s="26"/>
      <c r="M77" s="18"/>
      <c r="P77" s="18"/>
      <c r="R77" s="18"/>
    </row>
    <row r="78" spans="1:32" x14ac:dyDescent="0.25">
      <c r="A78" s="25"/>
      <c r="B78" s="22"/>
      <c r="C78" s="22"/>
      <c r="D78" s="5"/>
      <c r="E78" s="26"/>
      <c r="F78" s="26"/>
      <c r="G78" s="26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37"/>
      <c r="U78" s="37"/>
    </row>
    <row r="79" spans="1:32" x14ac:dyDescent="0.25">
      <c r="A79" s="5"/>
      <c r="B79" s="22"/>
      <c r="C79" s="22"/>
      <c r="D79" s="5"/>
      <c r="E79" s="26"/>
      <c r="F79" s="26"/>
      <c r="G79" s="26"/>
      <c r="H79" s="18"/>
      <c r="I79" s="18"/>
      <c r="J79" s="18"/>
      <c r="K79" s="18"/>
      <c r="L79" s="18"/>
      <c r="M79" s="18"/>
      <c r="N79" s="18"/>
      <c r="O79" s="18"/>
      <c r="S79" s="18"/>
      <c r="T79" s="14"/>
      <c r="U79" s="18"/>
      <c r="V79" s="13"/>
      <c r="W79" s="16"/>
      <c r="X79" s="16"/>
      <c r="Y79" s="17"/>
      <c r="AE79" s="10"/>
      <c r="AF79" s="10"/>
    </row>
    <row r="80" spans="1:32" x14ac:dyDescent="0.25">
      <c r="A80" s="5"/>
      <c r="B80" s="22"/>
      <c r="C80" s="22"/>
      <c r="D80" s="5"/>
      <c r="E80" s="26"/>
      <c r="F80" s="26"/>
      <c r="G80" s="26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</row>
    <row r="81" spans="1:32" x14ac:dyDescent="0.25">
      <c r="A81" s="5"/>
      <c r="B81" s="22"/>
      <c r="C81" s="22"/>
      <c r="D81" s="5"/>
      <c r="E81" s="26"/>
      <c r="F81" s="26"/>
      <c r="G81" s="26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</row>
    <row r="82" spans="1:32" x14ac:dyDescent="0.25">
      <c r="A82" s="5"/>
      <c r="B82" s="22"/>
      <c r="C82" s="22"/>
      <c r="D82" s="5"/>
      <c r="E82" s="26"/>
      <c r="F82" s="26"/>
      <c r="G82" s="26"/>
      <c r="H82" s="18"/>
      <c r="I82" s="18"/>
      <c r="J82" s="18"/>
      <c r="K82" s="18"/>
      <c r="L82" s="18"/>
      <c r="M82" s="18"/>
      <c r="N82" s="18"/>
      <c r="O82" s="18"/>
      <c r="S82" s="18"/>
      <c r="T82" s="14"/>
      <c r="U82" s="18"/>
    </row>
    <row r="83" spans="1:32" x14ac:dyDescent="0.25">
      <c r="A83" s="5"/>
      <c r="B83" s="22"/>
      <c r="C83" s="22"/>
      <c r="D83" s="5"/>
      <c r="E83" s="26"/>
      <c r="F83" s="26"/>
      <c r="G83" s="26"/>
      <c r="H83" s="18"/>
      <c r="I83" s="18"/>
      <c r="J83" s="18"/>
      <c r="K83" s="18"/>
      <c r="L83" s="18"/>
      <c r="M83" s="18"/>
      <c r="N83" s="18"/>
      <c r="O83" s="18"/>
      <c r="P83" s="18"/>
      <c r="R83" s="18"/>
      <c r="S83" s="18"/>
      <c r="T83" s="18"/>
      <c r="U83" s="18"/>
    </row>
    <row r="84" spans="1:32" x14ac:dyDescent="0.25">
      <c r="A84" s="5"/>
      <c r="B84" s="22"/>
      <c r="C84" s="22"/>
      <c r="D84" s="5"/>
      <c r="E84" s="26"/>
      <c r="F84" s="26"/>
      <c r="G84" s="26"/>
      <c r="H84" s="18"/>
      <c r="I84" s="18"/>
      <c r="J84" s="18"/>
      <c r="K84" s="18"/>
      <c r="L84" s="18"/>
      <c r="M84" s="18"/>
      <c r="N84" s="18"/>
      <c r="O84" s="18"/>
      <c r="P84" s="18"/>
      <c r="R84" s="18"/>
      <c r="S84" s="18"/>
      <c r="T84" s="37"/>
      <c r="U84" s="18"/>
    </row>
    <row r="85" spans="1:32" x14ac:dyDescent="0.25">
      <c r="A85" s="5"/>
      <c r="B85" s="22"/>
      <c r="C85" s="22"/>
      <c r="D85" s="5"/>
      <c r="E85" s="26"/>
      <c r="F85" s="26"/>
      <c r="G85" s="26"/>
      <c r="K85" s="18"/>
      <c r="S85" s="18"/>
      <c r="T85" s="38"/>
      <c r="U85" s="38"/>
    </row>
    <row r="86" spans="1:32" x14ac:dyDescent="0.25">
      <c r="A86" s="5"/>
      <c r="B86" s="22"/>
      <c r="C86" s="22"/>
      <c r="D86" s="5"/>
      <c r="E86" s="26"/>
      <c r="F86" s="26"/>
      <c r="G86" s="26"/>
      <c r="L86" s="18"/>
      <c r="M86" s="18"/>
      <c r="T86" s="18"/>
      <c r="U86" s="18"/>
    </row>
    <row r="87" spans="1:32" x14ac:dyDescent="0.25">
      <c r="A87" s="5"/>
      <c r="B87" s="22"/>
      <c r="C87" s="22"/>
      <c r="D87" s="5"/>
      <c r="E87" s="26"/>
      <c r="F87" s="26"/>
      <c r="G87" s="26"/>
      <c r="H87" s="18"/>
      <c r="I87" s="18"/>
      <c r="J87" s="18"/>
      <c r="K87" s="18"/>
      <c r="L87" s="18"/>
      <c r="M87" s="18"/>
      <c r="N87" s="18"/>
      <c r="O87" s="18"/>
      <c r="P87" s="18"/>
      <c r="R87" s="18"/>
      <c r="S87" s="18"/>
      <c r="T87" s="18"/>
      <c r="U87" s="18"/>
    </row>
    <row r="88" spans="1:32" x14ac:dyDescent="0.25">
      <c r="A88" s="5"/>
      <c r="B88" s="22"/>
      <c r="C88" s="22"/>
      <c r="D88" s="5"/>
      <c r="E88" s="26"/>
      <c r="F88" s="26"/>
      <c r="G88" s="26"/>
      <c r="H88" s="18"/>
      <c r="I88" s="18"/>
      <c r="J88" s="18"/>
      <c r="K88" s="18"/>
      <c r="L88" s="18"/>
      <c r="M88" s="18"/>
      <c r="N88" s="18"/>
      <c r="O88" s="18"/>
      <c r="P88" s="18"/>
      <c r="R88" s="18"/>
      <c r="T88" s="18"/>
      <c r="U88" s="18"/>
    </row>
    <row r="89" spans="1:32" x14ac:dyDescent="0.25">
      <c r="A89" s="5"/>
      <c r="B89" s="22"/>
      <c r="C89" s="22"/>
      <c r="D89" s="5"/>
      <c r="E89" s="26"/>
      <c r="F89" s="26"/>
      <c r="G89" s="26"/>
      <c r="H89" s="18"/>
      <c r="I89" s="18"/>
      <c r="J89" s="18"/>
      <c r="K89" s="18"/>
      <c r="L89" s="18"/>
      <c r="M89" s="18"/>
      <c r="N89" s="18"/>
      <c r="O89" s="18"/>
      <c r="P89" s="18"/>
      <c r="R89" s="18"/>
      <c r="S89" s="18"/>
      <c r="T89" s="18"/>
      <c r="U89" s="18"/>
    </row>
    <row r="90" spans="1:32" x14ac:dyDescent="0.25">
      <c r="A90" s="5"/>
      <c r="B90" s="22"/>
      <c r="C90" s="22"/>
      <c r="D90" s="5"/>
      <c r="E90" s="26"/>
      <c r="F90" s="26"/>
      <c r="G90" s="26"/>
      <c r="L90" s="18"/>
      <c r="N90" s="18"/>
      <c r="P90" s="18"/>
      <c r="T90" s="14"/>
      <c r="U90" s="18"/>
      <c r="V90" s="13"/>
    </row>
    <row r="91" spans="1:32" x14ac:dyDescent="0.25">
      <c r="A91" s="5"/>
      <c r="B91" s="22"/>
      <c r="C91" s="22"/>
      <c r="D91" s="5"/>
      <c r="E91" s="26"/>
      <c r="F91" s="26"/>
      <c r="G91" s="26"/>
      <c r="M91" s="18"/>
      <c r="P91" s="18"/>
      <c r="T91" s="18"/>
      <c r="U91" s="18"/>
    </row>
    <row r="92" spans="1:32" x14ac:dyDescent="0.25">
      <c r="A92" s="5"/>
      <c r="B92" s="22"/>
      <c r="C92" s="22"/>
      <c r="D92" s="5"/>
      <c r="E92" s="26"/>
      <c r="F92" s="26"/>
      <c r="G92" s="26"/>
      <c r="K92" s="18"/>
      <c r="S92" s="18"/>
      <c r="T92" s="38"/>
      <c r="U92" s="38"/>
      <c r="W92" s="16"/>
      <c r="X92" s="16"/>
      <c r="Y92" s="12"/>
      <c r="Z92" s="6"/>
      <c r="AA92" s="6"/>
      <c r="AB92" s="6"/>
      <c r="AC92" s="6"/>
      <c r="AD92" s="6"/>
      <c r="AE92" s="10"/>
      <c r="AF92" s="10"/>
    </row>
    <row r="93" spans="1:32" x14ac:dyDescent="0.25">
      <c r="A93" s="5"/>
      <c r="B93" s="22"/>
      <c r="C93" s="22"/>
      <c r="D93" s="5"/>
      <c r="E93" s="26"/>
      <c r="F93" s="26"/>
      <c r="G93" s="26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6"/>
    </row>
    <row r="94" spans="1:32" x14ac:dyDescent="0.25">
      <c r="A94" s="5"/>
      <c r="B94" s="22"/>
      <c r="C94" s="22"/>
      <c r="D94" s="5"/>
      <c r="E94" s="26"/>
      <c r="F94" s="26"/>
      <c r="G94" s="26"/>
      <c r="L94" s="18"/>
      <c r="M94" s="18"/>
      <c r="N94" s="18"/>
      <c r="O94" s="18"/>
      <c r="R94" s="18"/>
      <c r="T94" s="18"/>
      <c r="U94" s="18"/>
      <c r="V94" s="18"/>
    </row>
    <row r="95" spans="1:32" x14ac:dyDescent="0.25">
      <c r="A95" s="5"/>
      <c r="B95" s="22"/>
      <c r="C95" s="22"/>
      <c r="D95" s="5"/>
      <c r="E95" s="26"/>
      <c r="F95" s="26"/>
      <c r="G95" s="26"/>
      <c r="H95" s="18"/>
      <c r="I95" s="18"/>
      <c r="J95" s="18"/>
      <c r="K95" s="18"/>
      <c r="L95" s="18"/>
      <c r="M95" s="18"/>
      <c r="N95" s="18"/>
      <c r="O95" s="18"/>
      <c r="P95" s="18"/>
      <c r="R95" s="18"/>
      <c r="S95" s="18"/>
      <c r="T95" s="37"/>
      <c r="U95" s="37"/>
    </row>
    <row r="96" spans="1:32" x14ac:dyDescent="0.25">
      <c r="A96" s="5"/>
      <c r="B96" s="22"/>
      <c r="C96" s="22"/>
      <c r="D96" s="5"/>
      <c r="E96" s="26"/>
      <c r="F96" s="26"/>
      <c r="G96" s="26"/>
      <c r="K96" s="18"/>
      <c r="P96" s="18"/>
      <c r="S96" s="18"/>
    </row>
    <row r="97" spans="1:25" x14ac:dyDescent="0.25">
      <c r="A97" s="5"/>
      <c r="B97" s="22"/>
      <c r="C97" s="22"/>
      <c r="D97" s="5"/>
      <c r="E97" s="26"/>
      <c r="F97" s="26"/>
      <c r="G97" s="26"/>
      <c r="K97" s="18"/>
      <c r="S97" s="18"/>
      <c r="T97" s="38"/>
      <c r="U97" s="38"/>
    </row>
    <row r="98" spans="1:25" x14ac:dyDescent="0.25">
      <c r="A98" s="5"/>
      <c r="B98" s="22"/>
      <c r="C98" s="22"/>
      <c r="D98" s="5"/>
      <c r="E98" s="26"/>
      <c r="F98" s="26"/>
      <c r="G98" s="26"/>
      <c r="L98" s="18"/>
      <c r="M98" s="18"/>
      <c r="O98" s="18"/>
      <c r="R98" s="18"/>
      <c r="T98" s="38"/>
      <c r="U98" s="18"/>
      <c r="V98" s="18"/>
    </row>
    <row r="99" spans="1:25" x14ac:dyDescent="0.25">
      <c r="A99" s="5"/>
      <c r="B99" s="22"/>
      <c r="C99" s="22"/>
      <c r="D99" s="5"/>
      <c r="E99" s="26"/>
      <c r="F99" s="26"/>
      <c r="G99" s="26"/>
      <c r="H99" s="18"/>
      <c r="L99" s="18"/>
      <c r="N99" s="18"/>
      <c r="O99" s="18"/>
      <c r="R99" s="18"/>
      <c r="T99" s="18"/>
      <c r="U99" s="18"/>
      <c r="V99" s="18"/>
    </row>
    <row r="100" spans="1:25" x14ac:dyDescent="0.25">
      <c r="A100" s="5"/>
      <c r="B100" s="22"/>
      <c r="C100" s="22"/>
      <c r="D100" s="5"/>
      <c r="E100" s="26"/>
      <c r="F100" s="26"/>
      <c r="G100" s="26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</row>
    <row r="101" spans="1:25" x14ac:dyDescent="0.25">
      <c r="A101" s="5"/>
      <c r="B101" s="22"/>
      <c r="C101" s="22"/>
      <c r="D101" s="5"/>
      <c r="E101" s="26"/>
      <c r="F101" s="26"/>
      <c r="G101" s="26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</row>
    <row r="102" spans="1:25" x14ac:dyDescent="0.25">
      <c r="A102" s="5"/>
      <c r="B102" s="22"/>
      <c r="C102" s="22"/>
      <c r="D102" s="5"/>
      <c r="E102" s="26"/>
      <c r="F102" s="26"/>
      <c r="G102" s="26"/>
      <c r="K102" s="18"/>
      <c r="S102" s="18"/>
      <c r="T102" s="38"/>
      <c r="U102" s="38"/>
    </row>
    <row r="103" spans="1:25" x14ac:dyDescent="0.25">
      <c r="A103" s="5"/>
      <c r="B103" s="22"/>
      <c r="C103" s="22"/>
      <c r="D103" s="5"/>
      <c r="E103" s="26"/>
      <c r="F103" s="26"/>
      <c r="G103" s="26"/>
      <c r="K103" s="18"/>
      <c r="N103" s="18"/>
      <c r="P103" s="18"/>
      <c r="S103" s="18"/>
      <c r="T103" s="38"/>
      <c r="U103" s="38"/>
    </row>
    <row r="104" spans="1:25" x14ac:dyDescent="0.25">
      <c r="A104" s="5"/>
      <c r="B104" s="22"/>
      <c r="C104" s="22"/>
      <c r="D104" s="5"/>
      <c r="E104" s="26"/>
      <c r="F104" s="26"/>
      <c r="G104" s="26"/>
      <c r="K104" s="18"/>
      <c r="M104" s="18"/>
      <c r="R104" s="18"/>
      <c r="S104" s="18"/>
    </row>
    <row r="105" spans="1:25" x14ac:dyDescent="0.25">
      <c r="A105" s="5"/>
      <c r="B105" s="22"/>
      <c r="C105" s="22"/>
      <c r="D105" s="5"/>
      <c r="E105" s="26"/>
      <c r="F105" s="26"/>
      <c r="G105" s="26"/>
      <c r="H105" s="18"/>
      <c r="I105" s="18"/>
      <c r="J105" s="18"/>
      <c r="K105" s="18"/>
      <c r="L105" s="18"/>
      <c r="M105" s="18"/>
      <c r="N105" s="18"/>
      <c r="O105" s="18"/>
      <c r="P105" s="18"/>
      <c r="R105" s="18"/>
      <c r="S105" s="18"/>
      <c r="T105" s="18"/>
      <c r="U105" s="18"/>
    </row>
    <row r="106" spans="1:25" x14ac:dyDescent="0.25">
      <c r="A106" s="25"/>
      <c r="B106" s="13"/>
      <c r="C106" s="13"/>
      <c r="D106" s="5"/>
      <c r="E106" s="26"/>
      <c r="F106" s="26"/>
      <c r="G106" s="26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37"/>
      <c r="U106" s="37"/>
    </row>
    <row r="107" spans="1:25" x14ac:dyDescent="0.25">
      <c r="A107" s="25"/>
      <c r="B107" s="13"/>
      <c r="C107" s="13"/>
      <c r="D107" s="5"/>
      <c r="E107" s="26"/>
      <c r="F107" s="26"/>
      <c r="G107" s="26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</row>
    <row r="108" spans="1:25" x14ac:dyDescent="0.25">
      <c r="A108" s="25"/>
      <c r="B108" s="13"/>
      <c r="C108" s="13"/>
      <c r="D108" s="5"/>
      <c r="E108" s="26"/>
      <c r="F108" s="26"/>
      <c r="G108" s="26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37"/>
      <c r="U108" s="37"/>
      <c r="V108" s="18"/>
    </row>
    <row r="109" spans="1:25" x14ac:dyDescent="0.25">
      <c r="A109" s="9"/>
      <c r="B109" s="13"/>
      <c r="C109" s="13"/>
      <c r="D109" s="5"/>
      <c r="E109" s="26"/>
      <c r="F109" s="26"/>
      <c r="G109" s="26"/>
      <c r="H109" s="18"/>
      <c r="I109" s="18"/>
      <c r="J109" s="18"/>
      <c r="K109" s="18"/>
      <c r="L109" s="18"/>
      <c r="M109" s="18"/>
      <c r="N109" s="18"/>
      <c r="O109" s="18"/>
      <c r="P109" s="18"/>
      <c r="R109" s="18"/>
      <c r="T109" s="38"/>
      <c r="U109" s="38"/>
    </row>
    <row r="110" spans="1:25" x14ac:dyDescent="0.25">
      <c r="A110" s="25"/>
      <c r="B110" s="13"/>
      <c r="C110" s="13"/>
      <c r="D110" s="5"/>
      <c r="E110" s="26"/>
      <c r="F110" s="26"/>
      <c r="G110" s="26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37"/>
      <c r="U110" s="37"/>
      <c r="V110" s="18"/>
      <c r="W110" s="16"/>
      <c r="X110" s="16"/>
      <c r="Y110" s="17"/>
    </row>
    <row r="111" spans="1:25" x14ac:dyDescent="0.25">
      <c r="V111" s="18"/>
    </row>
    <row r="112" spans="1:25" x14ac:dyDescent="0.25">
      <c r="V112" s="18"/>
    </row>
  </sheetData>
  <sortState xmlns:xlrd2="http://schemas.microsoft.com/office/spreadsheetml/2017/richdata2" ref="A2:AQ112">
    <sortCondition descending="1" ref="B40:B112"/>
    <sortCondition descending="1" ref="C40:C112"/>
    <sortCondition ref="E40:E112"/>
  </sortState>
  <pageMargins left="0.25" right="0.25" top="0.75" bottom="0.75" header="0.3" footer="0.3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2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B</vt:lpstr>
      <vt:lpstr>L1</vt:lpstr>
      <vt:lpstr>L2</vt:lpstr>
      <vt:lpstr>M1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Marianne van Hooft</cp:lastModifiedBy>
  <cp:lastPrinted>2025-06-02T14:15:13Z</cp:lastPrinted>
  <dcterms:created xsi:type="dcterms:W3CDTF">2020-10-13T12:21:44Z</dcterms:created>
  <dcterms:modified xsi:type="dcterms:W3CDTF">2025-06-23T15:58:40Z</dcterms:modified>
</cp:coreProperties>
</file>